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1PRmarzec\5\"/>
    </mc:Choice>
  </mc:AlternateContent>
  <xr:revisionPtr revIDLastSave="0" documentId="13_ncr:1_{5C8394A3-A741-48A9-9853-E847162DF6E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5.1" sheetId="3" r:id="rId1"/>
    <sheet name="5.2" sheetId="4" r:id="rId2"/>
    <sheet name="5.3" sheetId="5" r:id="rId3"/>
    <sheet name="5.4" sheetId="6" r:id="rId4"/>
    <sheet name="dane" sheetId="2" r:id="rId5"/>
  </sheets>
  <definedNames>
    <definedName name="ExternalData_1" localSheetId="0" hidden="1">'5.1'!$A$1:$D$2149</definedName>
    <definedName name="ExternalData_1" localSheetId="1" hidden="1">'5.2'!$A$1:$D$2149</definedName>
    <definedName name="ExternalData_1" localSheetId="2" hidden="1">'5.3'!$A$1:$D$2149</definedName>
    <definedName name="ExternalData_1" localSheetId="3" hidden="1">'5.4'!$A$1:$D$2149</definedName>
    <definedName name="ExternalData_1" localSheetId="4" hidden="1">dane!$A$1:$D$2149</definedName>
  </definedNames>
  <calcPr calcId="191029"/>
  <pivotCaches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6" l="1"/>
  <c r="V5" i="6"/>
  <c r="V4" i="6"/>
  <c r="V3" i="6"/>
  <c r="L2" i="6"/>
  <c r="R2" i="6"/>
  <c r="S2" i="6" s="1"/>
  <c r="R3" i="6"/>
  <c r="S3" i="6" s="1"/>
  <c r="R4" i="6"/>
  <c r="S4" i="6" s="1"/>
  <c r="R5" i="6"/>
  <c r="S5" i="6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R24" i="6"/>
  <c r="S24" i="6" s="1"/>
  <c r="R25" i="6"/>
  <c r="S25" i="6" s="1"/>
  <c r="R26" i="6"/>
  <c r="S26" i="6" s="1"/>
  <c r="R27" i="6"/>
  <c r="S27" i="6" s="1"/>
  <c r="R28" i="6"/>
  <c r="S28" i="6" s="1"/>
  <c r="R29" i="6"/>
  <c r="S29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R42" i="6"/>
  <c r="S42" i="6" s="1"/>
  <c r="R43" i="6"/>
  <c r="S43" i="6" s="1"/>
  <c r="R44" i="6"/>
  <c r="S44" i="6" s="1"/>
  <c r="R45" i="6"/>
  <c r="S45" i="6" s="1"/>
  <c r="R46" i="6"/>
  <c r="R47" i="6"/>
  <c r="S47" i="6" s="1"/>
  <c r="R48" i="6"/>
  <c r="S48" i="6" s="1"/>
  <c r="R49" i="6"/>
  <c r="S49" i="6" s="1"/>
  <c r="R50" i="6"/>
  <c r="S50" i="6" s="1"/>
  <c r="R51" i="6"/>
  <c r="S51" i="6" s="1"/>
  <c r="R52" i="6"/>
  <c r="S52" i="6" s="1"/>
  <c r="R53" i="6"/>
  <c r="S53" i="6" s="1"/>
  <c r="R54" i="6"/>
  <c r="S54" i="6" s="1"/>
  <c r="R55" i="6"/>
  <c r="S55" i="6" s="1"/>
  <c r="R56" i="6"/>
  <c r="S56" i="6" s="1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R63" i="6"/>
  <c r="S63" i="6" s="1"/>
  <c r="R64" i="6"/>
  <c r="S64" i="6" s="1"/>
  <c r="R65" i="6"/>
  <c r="S65" i="6" s="1"/>
  <c r="R66" i="6"/>
  <c r="S66" i="6" s="1"/>
  <c r="R67" i="6"/>
  <c r="S67" i="6" s="1"/>
  <c r="R68" i="6"/>
  <c r="S68" i="6" s="1"/>
  <c r="R69" i="6"/>
  <c r="S69" i="6" s="1"/>
  <c r="R70" i="6"/>
  <c r="S70" i="6" s="1"/>
  <c r="R71" i="6"/>
  <c r="S71" i="6" s="1"/>
  <c r="R72" i="6"/>
  <c r="S72" i="6" s="1"/>
  <c r="R73" i="6"/>
  <c r="S73" i="6" s="1"/>
  <c r="R74" i="6"/>
  <c r="R75" i="6"/>
  <c r="S75" i="6" s="1"/>
  <c r="R76" i="6"/>
  <c r="S76" i="6" s="1"/>
  <c r="R77" i="6"/>
  <c r="S77" i="6" s="1"/>
  <c r="R78" i="6"/>
  <c r="S78" i="6" s="1"/>
  <c r="R79" i="6"/>
  <c r="S79" i="6" s="1"/>
  <c r="R80" i="6"/>
  <c r="S80" i="6" s="1"/>
  <c r="R81" i="6"/>
  <c r="S81" i="6" s="1"/>
  <c r="R82" i="6"/>
  <c r="S82" i="6" s="1"/>
  <c r="R83" i="6"/>
  <c r="S83" i="6" s="1"/>
  <c r="R84" i="6"/>
  <c r="S84" i="6" s="1"/>
  <c r="R85" i="6"/>
  <c r="S85" i="6" s="1"/>
  <c r="R86" i="6"/>
  <c r="S86" i="6" s="1"/>
  <c r="R87" i="6"/>
  <c r="S87" i="6" s="1"/>
  <c r="R88" i="6"/>
  <c r="S88" i="6" s="1"/>
  <c r="R89" i="6"/>
  <c r="S89" i="6" s="1"/>
  <c r="R90" i="6"/>
  <c r="S90" i="6" s="1"/>
  <c r="R91" i="6"/>
  <c r="S91" i="6" s="1"/>
  <c r="R92" i="6"/>
  <c r="S92" i="6" s="1"/>
  <c r="R93" i="6"/>
  <c r="S93" i="6" s="1"/>
  <c r="R94" i="6"/>
  <c r="S94" i="6" s="1"/>
  <c r="R95" i="6"/>
  <c r="S95" i="6" s="1"/>
  <c r="R96" i="6"/>
  <c r="S96" i="6" s="1"/>
  <c r="R97" i="6"/>
  <c r="S97" i="6" s="1"/>
  <c r="R98" i="6"/>
  <c r="S98" i="6" s="1"/>
  <c r="R99" i="6"/>
  <c r="S99" i="6" s="1"/>
  <c r="R100" i="6"/>
  <c r="S100" i="6" s="1"/>
  <c r="R101" i="6"/>
  <c r="R102" i="6"/>
  <c r="S102" i="6" s="1"/>
  <c r="R103" i="6"/>
  <c r="S103" i="6" s="1"/>
  <c r="R104" i="6"/>
  <c r="S104" i="6" s="1"/>
  <c r="R105" i="6"/>
  <c r="S105" i="6" s="1"/>
  <c r="R106" i="6"/>
  <c r="S106" i="6" s="1"/>
  <c r="R107" i="6"/>
  <c r="S107" i="6" s="1"/>
  <c r="R108" i="6"/>
  <c r="S108" i="6" s="1"/>
  <c r="R109" i="6"/>
  <c r="S109" i="6" s="1"/>
  <c r="R110" i="6"/>
  <c r="S110" i="6" s="1"/>
  <c r="R111" i="6"/>
  <c r="S111" i="6" s="1"/>
  <c r="R112" i="6"/>
  <c r="S112" i="6" s="1"/>
  <c r="R113" i="6"/>
  <c r="S113" i="6" s="1"/>
  <c r="R114" i="6"/>
  <c r="S114" i="6" s="1"/>
  <c r="R115" i="6"/>
  <c r="S115" i="6" s="1"/>
  <c r="R116" i="6"/>
  <c r="S116" i="6" s="1"/>
  <c r="R117" i="6"/>
  <c r="S117" i="6" s="1"/>
  <c r="R118" i="6"/>
  <c r="S118" i="6" s="1"/>
  <c r="R119" i="6"/>
  <c r="S119" i="6" s="1"/>
  <c r="R120" i="6"/>
  <c r="S120" i="6" s="1"/>
  <c r="R121" i="6"/>
  <c r="S121" i="6" s="1"/>
  <c r="R122" i="6"/>
  <c r="S122" i="6" s="1"/>
  <c r="R123" i="6"/>
  <c r="S123" i="6" s="1"/>
  <c r="R124" i="6"/>
  <c r="S124" i="6" s="1"/>
  <c r="R125" i="6"/>
  <c r="S125" i="6" s="1"/>
  <c r="R126" i="6"/>
  <c r="S126" i="6" s="1"/>
  <c r="R127" i="6"/>
  <c r="R128" i="6"/>
  <c r="S128" i="6" s="1"/>
  <c r="R129" i="6"/>
  <c r="S129" i="6" s="1"/>
  <c r="R130" i="6"/>
  <c r="S130" i="6" s="1"/>
  <c r="R131" i="6"/>
  <c r="S131" i="6" s="1"/>
  <c r="R132" i="6"/>
  <c r="S132" i="6" s="1"/>
  <c r="R133" i="6"/>
  <c r="S133" i="6" s="1"/>
  <c r="R134" i="6"/>
  <c r="S134" i="6" s="1"/>
  <c r="R135" i="6"/>
  <c r="S135" i="6" s="1"/>
  <c r="R136" i="6"/>
  <c r="S136" i="6" s="1"/>
  <c r="R137" i="6"/>
  <c r="S137" i="6" s="1"/>
  <c r="R138" i="6"/>
  <c r="S138" i="6" s="1"/>
  <c r="R139" i="6"/>
  <c r="S139" i="6" s="1"/>
  <c r="R140" i="6"/>
  <c r="S140" i="6" s="1"/>
  <c r="R141" i="6"/>
  <c r="S141" i="6" s="1"/>
  <c r="R142" i="6"/>
  <c r="S142" i="6" s="1"/>
  <c r="R143" i="6"/>
  <c r="S143" i="6" s="1"/>
  <c r="R144" i="6"/>
  <c r="S144" i="6" s="1"/>
  <c r="R145" i="6"/>
  <c r="S145" i="6" s="1"/>
  <c r="R146" i="6"/>
  <c r="S146" i="6" s="1"/>
  <c r="R147" i="6"/>
  <c r="S147" i="6" s="1"/>
  <c r="R148" i="6"/>
  <c r="S148" i="6" s="1"/>
  <c r="R149" i="6"/>
  <c r="S149" i="6" s="1"/>
  <c r="R150" i="6"/>
  <c r="S150" i="6" s="1"/>
  <c r="R151" i="6"/>
  <c r="S151" i="6" s="1"/>
  <c r="R152" i="6"/>
  <c r="S152" i="6" s="1"/>
  <c r="R153" i="6"/>
  <c r="S153" i="6" s="1"/>
  <c r="R154" i="6"/>
  <c r="S154" i="6" s="1"/>
  <c r="R155" i="6"/>
  <c r="S155" i="6" s="1"/>
  <c r="R156" i="6"/>
  <c r="S156" i="6" s="1"/>
  <c r="R157" i="6"/>
  <c r="S157" i="6" s="1"/>
  <c r="R158" i="6"/>
  <c r="S158" i="6" s="1"/>
  <c r="R159" i="6"/>
  <c r="S159" i="6" s="1"/>
  <c r="R160" i="6"/>
  <c r="S160" i="6" s="1"/>
  <c r="R161" i="6"/>
  <c r="S161" i="6" s="1"/>
  <c r="R162" i="6"/>
  <c r="S162" i="6" s="1"/>
  <c r="R163" i="6"/>
  <c r="S163" i="6" s="1"/>
  <c r="R164" i="6"/>
  <c r="S164" i="6" s="1"/>
  <c r="R165" i="6"/>
  <c r="S165" i="6" s="1"/>
  <c r="R166" i="6"/>
  <c r="S166" i="6" s="1"/>
  <c r="R167" i="6"/>
  <c r="S167" i="6" s="1"/>
  <c r="R168" i="6"/>
  <c r="S168" i="6" s="1"/>
  <c r="R169" i="6"/>
  <c r="S169" i="6" s="1"/>
  <c r="R170" i="6"/>
  <c r="R171" i="6"/>
  <c r="S171" i="6" s="1"/>
  <c r="R172" i="6"/>
  <c r="S172" i="6" s="1"/>
  <c r="R173" i="6"/>
  <c r="S173" i="6" s="1"/>
  <c r="R174" i="6"/>
  <c r="S174" i="6" s="1"/>
  <c r="R175" i="6"/>
  <c r="S175" i="6" s="1"/>
  <c r="R176" i="6"/>
  <c r="R177" i="6"/>
  <c r="S177" i="6" s="1"/>
  <c r="R178" i="6"/>
  <c r="S178" i="6" s="1"/>
  <c r="R179" i="6"/>
  <c r="S179" i="6" s="1"/>
  <c r="R180" i="6"/>
  <c r="S180" i="6" s="1"/>
  <c r="R181" i="6"/>
  <c r="R182" i="6"/>
  <c r="S182" i="6" s="1"/>
  <c r="R183" i="6"/>
  <c r="S183" i="6" s="1"/>
  <c r="R184" i="6"/>
  <c r="S184" i="6" s="1"/>
  <c r="R185" i="6"/>
  <c r="R186" i="6"/>
  <c r="S186" i="6" s="1"/>
  <c r="R187" i="6"/>
  <c r="S187" i="6" s="1"/>
  <c r="R188" i="6"/>
  <c r="S188" i="6" s="1"/>
  <c r="R189" i="6"/>
  <c r="S189" i="6" s="1"/>
  <c r="R190" i="6"/>
  <c r="S190" i="6" s="1"/>
  <c r="R191" i="6"/>
  <c r="S191" i="6" s="1"/>
  <c r="R192" i="6"/>
  <c r="S192" i="6" s="1"/>
  <c r="R193" i="6"/>
  <c r="S193" i="6" s="1"/>
  <c r="R194" i="6"/>
  <c r="S194" i="6" s="1"/>
  <c r="R195" i="6"/>
  <c r="S195" i="6" s="1"/>
  <c r="R196" i="6"/>
  <c r="S196" i="6" s="1"/>
  <c r="R197" i="6"/>
  <c r="R198" i="6"/>
  <c r="S198" i="6" s="1"/>
  <c r="R199" i="6"/>
  <c r="S199" i="6" s="1"/>
  <c r="R200" i="6"/>
  <c r="S200" i="6" s="1"/>
  <c r="R201" i="6"/>
  <c r="S201" i="6" s="1"/>
  <c r="R202" i="6"/>
  <c r="S202" i="6" s="1"/>
  <c r="R203" i="6"/>
  <c r="S203" i="6" s="1"/>
  <c r="R204" i="6"/>
  <c r="S204" i="6" s="1"/>
  <c r="R205" i="6"/>
  <c r="S205" i="6" s="1"/>
  <c r="R206" i="6"/>
  <c r="S206" i="6" s="1"/>
  <c r="R207" i="6"/>
  <c r="S207" i="6" s="1"/>
  <c r="R208" i="6"/>
  <c r="S208" i="6" s="1"/>
  <c r="R209" i="6"/>
  <c r="S209" i="6" s="1"/>
  <c r="R210" i="6"/>
  <c r="S210" i="6" s="1"/>
  <c r="R211" i="6"/>
  <c r="S211" i="6" s="1"/>
  <c r="R212" i="6"/>
  <c r="S212" i="6" s="1"/>
  <c r="R213" i="6"/>
  <c r="S213" i="6" s="1"/>
  <c r="R214" i="6"/>
  <c r="R215" i="6"/>
  <c r="S215" i="6" s="1"/>
  <c r="R216" i="6"/>
  <c r="S216" i="6" s="1"/>
  <c r="R217" i="6"/>
  <c r="S217" i="6" s="1"/>
  <c r="R218" i="6"/>
  <c r="S218" i="6" s="1"/>
  <c r="R219" i="6"/>
  <c r="S219" i="6" s="1"/>
  <c r="R220" i="6"/>
  <c r="S220" i="6" s="1"/>
  <c r="R221" i="6"/>
  <c r="S221" i="6" s="1"/>
  <c r="R222" i="6"/>
  <c r="R223" i="6"/>
  <c r="R224" i="6"/>
  <c r="S224" i="6" s="1"/>
  <c r="R225" i="6"/>
  <c r="S225" i="6" s="1"/>
  <c r="R226" i="6"/>
  <c r="S226" i="6" s="1"/>
  <c r="R227" i="6"/>
  <c r="S227" i="6" s="1"/>
  <c r="R228" i="6"/>
  <c r="S228" i="6" s="1"/>
  <c r="R229" i="6"/>
  <c r="S229" i="6" s="1"/>
  <c r="R230" i="6"/>
  <c r="S230" i="6" s="1"/>
  <c r="R231" i="6"/>
  <c r="S231" i="6" s="1"/>
  <c r="R232" i="6"/>
  <c r="S232" i="6" s="1"/>
  <c r="R233" i="6"/>
  <c r="S233" i="6" s="1"/>
  <c r="R234" i="6"/>
  <c r="S234" i="6" s="1"/>
  <c r="R235" i="6"/>
  <c r="S235" i="6" s="1"/>
  <c r="R236" i="6"/>
  <c r="S236" i="6" s="1"/>
  <c r="R237" i="6"/>
  <c r="S237" i="6" s="1"/>
  <c r="R238" i="6"/>
  <c r="S238" i="6" s="1"/>
  <c r="R239" i="6"/>
  <c r="S239" i="6" s="1"/>
  <c r="R240" i="6"/>
  <c r="S240" i="6" s="1"/>
  <c r="R241" i="6"/>
  <c r="S241" i="6" s="1"/>
  <c r="R242" i="6"/>
  <c r="S242" i="6" s="1"/>
  <c r="R243" i="6"/>
  <c r="R244" i="6"/>
  <c r="S244" i="6" s="1"/>
  <c r="R245" i="6"/>
  <c r="S245" i="6" s="1"/>
  <c r="R246" i="6"/>
  <c r="S246" i="6" s="1"/>
  <c r="R247" i="6"/>
  <c r="S247" i="6" s="1"/>
  <c r="R248" i="6"/>
  <c r="S248" i="6" s="1"/>
  <c r="R249" i="6"/>
  <c r="S249" i="6" s="1"/>
  <c r="R250" i="6"/>
  <c r="S250" i="6" s="1"/>
  <c r="R251" i="6"/>
  <c r="S251" i="6" s="1"/>
  <c r="R252" i="6"/>
  <c r="S252" i="6" s="1"/>
  <c r="R253" i="6"/>
  <c r="S253" i="6" s="1"/>
  <c r="R254" i="6"/>
  <c r="R255" i="6"/>
  <c r="S255" i="6" s="1"/>
  <c r="R256" i="6"/>
  <c r="S256" i="6" s="1"/>
  <c r="R257" i="6"/>
  <c r="S257" i="6" s="1"/>
  <c r="R258" i="6"/>
  <c r="S258" i="6" s="1"/>
  <c r="R259" i="6"/>
  <c r="S259" i="6" s="1"/>
  <c r="R260" i="6"/>
  <c r="S260" i="6" s="1"/>
  <c r="R261" i="6"/>
  <c r="S261" i="6" s="1"/>
  <c r="R262" i="6"/>
  <c r="S262" i="6" s="1"/>
  <c r="R263" i="6"/>
  <c r="S263" i="6" s="1"/>
  <c r="R264" i="6"/>
  <c r="S264" i="6" s="1"/>
  <c r="R265" i="6"/>
  <c r="S265" i="6" s="1"/>
  <c r="R266" i="6"/>
  <c r="R267" i="6"/>
  <c r="S267" i="6" s="1"/>
  <c r="R268" i="6"/>
  <c r="S268" i="6" s="1"/>
  <c r="R269" i="6"/>
  <c r="S269" i="6" s="1"/>
  <c r="R270" i="6"/>
  <c r="S270" i="6" s="1"/>
  <c r="R271" i="6"/>
  <c r="S271" i="6" s="1"/>
  <c r="R272" i="6"/>
  <c r="S272" i="6" s="1"/>
  <c r="R273" i="6"/>
  <c r="S273" i="6" s="1"/>
  <c r="R274" i="6"/>
  <c r="S274" i="6" s="1"/>
  <c r="R275" i="6"/>
  <c r="S275" i="6" s="1"/>
  <c r="R276" i="6"/>
  <c r="R277" i="6"/>
  <c r="S277" i="6" s="1"/>
  <c r="R278" i="6"/>
  <c r="S278" i="6" s="1"/>
  <c r="R279" i="6"/>
  <c r="S279" i="6" s="1"/>
  <c r="R280" i="6"/>
  <c r="S280" i="6" s="1"/>
  <c r="R281" i="6"/>
  <c r="S281" i="6" s="1"/>
  <c r="R282" i="6"/>
  <c r="S282" i="6" s="1"/>
  <c r="R283" i="6"/>
  <c r="S283" i="6" s="1"/>
  <c r="R284" i="6"/>
  <c r="S284" i="6" s="1"/>
  <c r="R285" i="6"/>
  <c r="S285" i="6" s="1"/>
  <c r="R286" i="6"/>
  <c r="S286" i="6" s="1"/>
  <c r="R287" i="6"/>
  <c r="S287" i="6" s="1"/>
  <c r="R288" i="6"/>
  <c r="S288" i="6" s="1"/>
  <c r="R289" i="6"/>
  <c r="S289" i="6" s="1"/>
  <c r="R290" i="6"/>
  <c r="S290" i="6" s="1"/>
  <c r="R291" i="6"/>
  <c r="R292" i="6"/>
  <c r="R293" i="6"/>
  <c r="S293" i="6" s="1"/>
  <c r="R294" i="6"/>
  <c r="S294" i="6" s="1"/>
  <c r="R295" i="6"/>
  <c r="S295" i="6" s="1"/>
  <c r="R296" i="6"/>
  <c r="S296" i="6" s="1"/>
  <c r="R297" i="6"/>
  <c r="S297" i="6" s="1"/>
  <c r="R298" i="6"/>
  <c r="S298" i="6" s="1"/>
  <c r="R299" i="6"/>
  <c r="S299" i="6" s="1"/>
  <c r="R300" i="6"/>
  <c r="S300" i="6" s="1"/>
  <c r="R301" i="6"/>
  <c r="S301" i="6" s="1"/>
  <c r="R302" i="6"/>
  <c r="S302" i="6" s="1"/>
  <c r="R303" i="6"/>
  <c r="S303" i="6" s="1"/>
  <c r="R304" i="6"/>
  <c r="S304" i="6" s="1"/>
  <c r="R305" i="6"/>
  <c r="S305" i="6" s="1"/>
  <c r="R306" i="6"/>
  <c r="S306" i="6" s="1"/>
  <c r="R307" i="6"/>
  <c r="S307" i="6" s="1"/>
  <c r="R308" i="6"/>
  <c r="S308" i="6" s="1"/>
  <c r="R309" i="6"/>
  <c r="S309" i="6" s="1"/>
  <c r="R310" i="6"/>
  <c r="S310" i="6" s="1"/>
  <c r="R311" i="6"/>
  <c r="S311" i="6" s="1"/>
  <c r="R312" i="6"/>
  <c r="S312" i="6" s="1"/>
  <c r="R313" i="6"/>
  <c r="S313" i="6" s="1"/>
  <c r="R314" i="6"/>
  <c r="S314" i="6" s="1"/>
  <c r="R315" i="6"/>
  <c r="S315" i="6" s="1"/>
  <c r="R316" i="6"/>
  <c r="S316" i="6" s="1"/>
  <c r="R317" i="6"/>
  <c r="S317" i="6" s="1"/>
  <c r="R318" i="6"/>
  <c r="S318" i="6" s="1"/>
  <c r="R319" i="6"/>
  <c r="R320" i="6"/>
  <c r="S320" i="6" s="1"/>
  <c r="R321" i="6"/>
  <c r="S321" i="6" s="1"/>
  <c r="R322" i="6"/>
  <c r="S322" i="6" s="1"/>
  <c r="R323" i="6"/>
  <c r="S323" i="6" s="1"/>
  <c r="R324" i="6"/>
  <c r="S324" i="6" s="1"/>
  <c r="R325" i="6"/>
  <c r="S325" i="6" s="1"/>
  <c r="R326" i="6"/>
  <c r="S326" i="6" s="1"/>
  <c r="R327" i="6"/>
  <c r="R328" i="6"/>
  <c r="S328" i="6" s="1"/>
  <c r="R329" i="6"/>
  <c r="S329" i="6" s="1"/>
  <c r="R330" i="6"/>
  <c r="S330" i="6" s="1"/>
  <c r="R331" i="6"/>
  <c r="S331" i="6" s="1"/>
  <c r="R332" i="6"/>
  <c r="S332" i="6" s="1"/>
  <c r="R333" i="6"/>
  <c r="S333" i="6" s="1"/>
  <c r="R334" i="6"/>
  <c r="S334" i="6" s="1"/>
  <c r="R335" i="6"/>
  <c r="S335" i="6" s="1"/>
  <c r="R336" i="6"/>
  <c r="S336" i="6" s="1"/>
  <c r="R337" i="6"/>
  <c r="S337" i="6" s="1"/>
  <c r="R338" i="6"/>
  <c r="S338" i="6" s="1"/>
  <c r="R339" i="6"/>
  <c r="S339" i="6" s="1"/>
  <c r="R340" i="6"/>
  <c r="S340" i="6" s="1"/>
  <c r="R341" i="6"/>
  <c r="S341" i="6" s="1"/>
  <c r="R342" i="6"/>
  <c r="S342" i="6" s="1"/>
  <c r="R343" i="6"/>
  <c r="S343" i="6" s="1"/>
  <c r="R344" i="6"/>
  <c r="S344" i="6" s="1"/>
  <c r="R345" i="6"/>
  <c r="S345" i="6" s="1"/>
  <c r="R346" i="6"/>
  <c r="S346" i="6" s="1"/>
  <c r="R347" i="6"/>
  <c r="S347" i="6" s="1"/>
  <c r="R348" i="6"/>
  <c r="S348" i="6" s="1"/>
  <c r="R349" i="6"/>
  <c r="S349" i="6" s="1"/>
  <c r="R350" i="6"/>
  <c r="S350" i="6" s="1"/>
  <c r="R351" i="6"/>
  <c r="S351" i="6" s="1"/>
  <c r="R352" i="6"/>
  <c r="S352" i="6" s="1"/>
  <c r="R353" i="6"/>
  <c r="S353" i="6" s="1"/>
  <c r="R354" i="6"/>
  <c r="R355" i="6"/>
  <c r="S355" i="6" s="1"/>
  <c r="R356" i="6"/>
  <c r="S356" i="6" s="1"/>
  <c r="R357" i="6"/>
  <c r="R358" i="6"/>
  <c r="S358" i="6" s="1"/>
  <c r="R359" i="6"/>
  <c r="S359" i="6" s="1"/>
  <c r="R360" i="6"/>
  <c r="S360" i="6" s="1"/>
  <c r="R361" i="6"/>
  <c r="S361" i="6" s="1"/>
  <c r="R362" i="6"/>
  <c r="S362" i="6" s="1"/>
  <c r="R363" i="6"/>
  <c r="S363" i="6" s="1"/>
  <c r="R364" i="6"/>
  <c r="S364" i="6" s="1"/>
  <c r="R365" i="6"/>
  <c r="S365" i="6" s="1"/>
  <c r="R366" i="6"/>
  <c r="S366" i="6" s="1"/>
  <c r="R367" i="6"/>
  <c r="S367" i="6" s="1"/>
  <c r="R368" i="6"/>
  <c r="S368" i="6" s="1"/>
  <c r="R369" i="6"/>
  <c r="S369" i="6" s="1"/>
  <c r="R370" i="6"/>
  <c r="S370" i="6" s="1"/>
  <c r="R371" i="6"/>
  <c r="S371" i="6" s="1"/>
  <c r="R372" i="6"/>
  <c r="S372" i="6" s="1"/>
  <c r="R373" i="6"/>
  <c r="S373" i="6" s="1"/>
  <c r="R374" i="6"/>
  <c r="S374" i="6" s="1"/>
  <c r="R375" i="6"/>
  <c r="S375" i="6" s="1"/>
  <c r="R376" i="6"/>
  <c r="S376" i="6" s="1"/>
  <c r="R377" i="6"/>
  <c r="S377" i="6" s="1"/>
  <c r="R378" i="6"/>
  <c r="S378" i="6" s="1"/>
  <c r="R379" i="6"/>
  <c r="S379" i="6" s="1"/>
  <c r="R380" i="6"/>
  <c r="S380" i="6" s="1"/>
  <c r="R381" i="6"/>
  <c r="S381" i="6" s="1"/>
  <c r="R382" i="6"/>
  <c r="S382" i="6" s="1"/>
  <c r="R383" i="6"/>
  <c r="S383" i="6" s="1"/>
  <c r="R384" i="6"/>
  <c r="S384" i="6" s="1"/>
  <c r="R385" i="6"/>
  <c r="S385" i="6" s="1"/>
  <c r="R386" i="6"/>
  <c r="S386" i="6" s="1"/>
  <c r="R387" i="6"/>
  <c r="S387" i="6" s="1"/>
  <c r="R388" i="6"/>
  <c r="S388" i="6" s="1"/>
  <c r="R389" i="6"/>
  <c r="S389" i="6" s="1"/>
  <c r="R390" i="6"/>
  <c r="S390" i="6" s="1"/>
  <c r="R391" i="6"/>
  <c r="S391" i="6" s="1"/>
  <c r="R392" i="6"/>
  <c r="S392" i="6" s="1"/>
  <c r="R393" i="6"/>
  <c r="S393" i="6" s="1"/>
  <c r="R394" i="6"/>
  <c r="S394" i="6" s="1"/>
  <c r="R395" i="6"/>
  <c r="S395" i="6" s="1"/>
  <c r="R396" i="6"/>
  <c r="S396" i="6" s="1"/>
  <c r="R397" i="6"/>
  <c r="S397" i="6" s="1"/>
  <c r="R398" i="6"/>
  <c r="S398" i="6" s="1"/>
  <c r="R399" i="6"/>
  <c r="R400" i="6"/>
  <c r="S400" i="6" s="1"/>
  <c r="R401" i="6"/>
  <c r="S401" i="6" s="1"/>
  <c r="R402" i="6"/>
  <c r="S402" i="6" s="1"/>
  <c r="R403" i="6"/>
  <c r="R404" i="6"/>
  <c r="S404" i="6" s="1"/>
  <c r="R405" i="6"/>
  <c r="S405" i="6" s="1"/>
  <c r="R406" i="6"/>
  <c r="S406" i="6" s="1"/>
  <c r="R407" i="6"/>
  <c r="S407" i="6" s="1"/>
  <c r="R408" i="6"/>
  <c r="S408" i="6" s="1"/>
  <c r="R409" i="6"/>
  <c r="S409" i="6" s="1"/>
  <c r="R410" i="6"/>
  <c r="R411" i="6"/>
  <c r="S411" i="6" s="1"/>
  <c r="R412" i="6"/>
  <c r="S412" i="6" s="1"/>
  <c r="R413" i="6"/>
  <c r="S413" i="6" s="1"/>
  <c r="R414" i="6"/>
  <c r="S414" i="6" s="1"/>
  <c r="R415" i="6"/>
  <c r="S415" i="6" s="1"/>
  <c r="R416" i="6"/>
  <c r="S416" i="6" s="1"/>
  <c r="R417" i="6"/>
  <c r="S417" i="6" s="1"/>
  <c r="R418" i="6"/>
  <c r="S418" i="6" s="1"/>
  <c r="R419" i="6"/>
  <c r="S419" i="6" s="1"/>
  <c r="R420" i="6"/>
  <c r="S420" i="6" s="1"/>
  <c r="R421" i="6"/>
  <c r="S421" i="6" s="1"/>
  <c r="R422" i="6"/>
  <c r="S422" i="6" s="1"/>
  <c r="R423" i="6"/>
  <c r="S423" i="6" s="1"/>
  <c r="R424" i="6"/>
  <c r="S424" i="6" s="1"/>
  <c r="R425" i="6"/>
  <c r="S425" i="6" s="1"/>
  <c r="R426" i="6"/>
  <c r="S426" i="6" s="1"/>
  <c r="R427" i="6"/>
  <c r="S427" i="6" s="1"/>
  <c r="R428" i="6"/>
  <c r="S428" i="6" s="1"/>
  <c r="R429" i="6"/>
  <c r="S429" i="6" s="1"/>
  <c r="R430" i="6"/>
  <c r="S430" i="6" s="1"/>
  <c r="R431" i="6"/>
  <c r="S431" i="6" s="1"/>
  <c r="R432" i="6"/>
  <c r="R433" i="6"/>
  <c r="S433" i="6" s="1"/>
  <c r="R434" i="6"/>
  <c r="S434" i="6" s="1"/>
  <c r="R435" i="6"/>
  <c r="S435" i="6" s="1"/>
  <c r="R436" i="6"/>
  <c r="R437" i="6"/>
  <c r="S437" i="6" s="1"/>
  <c r="R438" i="6"/>
  <c r="S438" i="6" s="1"/>
  <c r="R439" i="6"/>
  <c r="S439" i="6" s="1"/>
  <c r="R440" i="6"/>
  <c r="S440" i="6" s="1"/>
  <c r="R441" i="6"/>
  <c r="S441" i="6" s="1"/>
  <c r="R442" i="6"/>
  <c r="S442" i="6" s="1"/>
  <c r="R443" i="6"/>
  <c r="S443" i="6" s="1"/>
  <c r="R444" i="6"/>
  <c r="S444" i="6" s="1"/>
  <c r="R445" i="6"/>
  <c r="S445" i="6" s="1"/>
  <c r="R446" i="6"/>
  <c r="S446" i="6" s="1"/>
  <c r="R447" i="6"/>
  <c r="S447" i="6" s="1"/>
  <c r="R448" i="6"/>
  <c r="S448" i="6" s="1"/>
  <c r="R449" i="6"/>
  <c r="S449" i="6" s="1"/>
  <c r="R450" i="6"/>
  <c r="S450" i="6" s="1"/>
  <c r="R451" i="6"/>
  <c r="R452" i="6"/>
  <c r="S452" i="6" s="1"/>
  <c r="R453" i="6"/>
  <c r="S453" i="6" s="1"/>
  <c r="R454" i="6"/>
  <c r="S454" i="6" s="1"/>
  <c r="R455" i="6"/>
  <c r="S455" i="6" s="1"/>
  <c r="R456" i="6"/>
  <c r="S456" i="6" s="1"/>
  <c r="R457" i="6"/>
  <c r="S457" i="6" s="1"/>
  <c r="R458" i="6"/>
  <c r="S458" i="6" s="1"/>
  <c r="R459" i="6"/>
  <c r="R460" i="6"/>
  <c r="S460" i="6" s="1"/>
  <c r="R461" i="6"/>
  <c r="S461" i="6" s="1"/>
  <c r="R462" i="6"/>
  <c r="S462" i="6" s="1"/>
  <c r="R463" i="6"/>
  <c r="S463" i="6" s="1"/>
  <c r="R464" i="6"/>
  <c r="S464" i="6" s="1"/>
  <c r="R465" i="6"/>
  <c r="S465" i="6" s="1"/>
  <c r="R466" i="6"/>
  <c r="S466" i="6" s="1"/>
  <c r="R467" i="6"/>
  <c r="S467" i="6" s="1"/>
  <c r="R468" i="6"/>
  <c r="S468" i="6" s="1"/>
  <c r="R469" i="6"/>
  <c r="S469" i="6" s="1"/>
  <c r="R470" i="6"/>
  <c r="S470" i="6" s="1"/>
  <c r="R471" i="6"/>
  <c r="S471" i="6" s="1"/>
  <c r="R472" i="6"/>
  <c r="S472" i="6" s="1"/>
  <c r="R473" i="6"/>
  <c r="S473" i="6" s="1"/>
  <c r="R474" i="6"/>
  <c r="S474" i="6" s="1"/>
  <c r="R475" i="6"/>
  <c r="S475" i="6" s="1"/>
  <c r="R476" i="6"/>
  <c r="S476" i="6" s="1"/>
  <c r="R477" i="6"/>
  <c r="S477" i="6" s="1"/>
  <c r="R478" i="6"/>
  <c r="S478" i="6" s="1"/>
  <c r="R479" i="6"/>
  <c r="S479" i="6" s="1"/>
  <c r="R480" i="6"/>
  <c r="S480" i="6" s="1"/>
  <c r="R481" i="6"/>
  <c r="S481" i="6" s="1"/>
  <c r="R482" i="6"/>
  <c r="S482" i="6" s="1"/>
  <c r="R483" i="6"/>
  <c r="S483" i="6" s="1"/>
  <c r="R484" i="6"/>
  <c r="S484" i="6" s="1"/>
  <c r="R485" i="6"/>
  <c r="S485" i="6" s="1"/>
  <c r="R486" i="6"/>
  <c r="S486" i="6" s="1"/>
  <c r="R487" i="6"/>
  <c r="S487" i="6" s="1"/>
  <c r="R488" i="6"/>
  <c r="S488" i="6" s="1"/>
  <c r="R489" i="6"/>
  <c r="S489" i="6" s="1"/>
  <c r="R490" i="6"/>
  <c r="S490" i="6" s="1"/>
  <c r="R491" i="6"/>
  <c r="S491" i="6" s="1"/>
  <c r="R492" i="6"/>
  <c r="S492" i="6" s="1"/>
  <c r="R493" i="6"/>
  <c r="S493" i="6" s="1"/>
  <c r="R494" i="6"/>
  <c r="S494" i="6" s="1"/>
  <c r="R495" i="6"/>
  <c r="S495" i="6" s="1"/>
  <c r="R496" i="6"/>
  <c r="S496" i="6" s="1"/>
  <c r="R497" i="6"/>
  <c r="S497" i="6" s="1"/>
  <c r="R498" i="6"/>
  <c r="S498" i="6" s="1"/>
  <c r="R499" i="6"/>
  <c r="R500" i="6"/>
  <c r="S500" i="6" s="1"/>
  <c r="R501" i="6"/>
  <c r="S501" i="6" s="1"/>
  <c r="R502" i="6"/>
  <c r="S502" i="6" s="1"/>
  <c r="R503" i="6"/>
  <c r="S503" i="6" s="1"/>
  <c r="R504" i="6"/>
  <c r="S504" i="6" s="1"/>
  <c r="R505" i="6"/>
  <c r="S505" i="6" s="1"/>
  <c r="R506" i="6"/>
  <c r="S506" i="6" s="1"/>
  <c r="R507" i="6"/>
  <c r="S507" i="6" s="1"/>
  <c r="R508" i="6"/>
  <c r="S508" i="6" s="1"/>
  <c r="R509" i="6"/>
  <c r="S509" i="6" s="1"/>
  <c r="R510" i="6"/>
  <c r="S510" i="6" s="1"/>
  <c r="R511" i="6"/>
  <c r="S511" i="6" s="1"/>
  <c r="R512" i="6"/>
  <c r="S512" i="6" s="1"/>
  <c r="R513" i="6"/>
  <c r="S513" i="6" s="1"/>
  <c r="R514" i="6"/>
  <c r="S514" i="6" s="1"/>
  <c r="R515" i="6"/>
  <c r="S515" i="6" s="1"/>
  <c r="R516" i="6"/>
  <c r="S516" i="6" s="1"/>
  <c r="R517" i="6"/>
  <c r="S517" i="6" s="1"/>
  <c r="R518" i="6"/>
  <c r="S518" i="6" s="1"/>
  <c r="R519" i="6"/>
  <c r="S519" i="6" s="1"/>
  <c r="R520" i="6"/>
  <c r="S520" i="6" s="1"/>
  <c r="R521" i="6"/>
  <c r="S521" i="6" s="1"/>
  <c r="R522" i="6"/>
  <c r="S522" i="6" s="1"/>
  <c r="R523" i="6"/>
  <c r="S523" i="6" s="1"/>
  <c r="R524" i="6"/>
  <c r="S524" i="6" s="1"/>
  <c r="R525" i="6"/>
  <c r="S525" i="6" s="1"/>
  <c r="R526" i="6"/>
  <c r="S526" i="6" s="1"/>
  <c r="R527" i="6"/>
  <c r="S527" i="6" s="1"/>
  <c r="R528" i="6"/>
  <c r="S528" i="6" s="1"/>
  <c r="R529" i="6"/>
  <c r="S529" i="6" s="1"/>
  <c r="R530" i="6"/>
  <c r="S530" i="6" s="1"/>
  <c r="R531" i="6"/>
  <c r="S531" i="6" s="1"/>
  <c r="R532" i="6"/>
  <c r="R533" i="6"/>
  <c r="S533" i="6" s="1"/>
  <c r="R534" i="6"/>
  <c r="S534" i="6" s="1"/>
  <c r="R535" i="6"/>
  <c r="S535" i="6" s="1"/>
  <c r="R536" i="6"/>
  <c r="S536" i="6" s="1"/>
  <c r="R537" i="6"/>
  <c r="S537" i="6" s="1"/>
  <c r="R538" i="6"/>
  <c r="S538" i="6" s="1"/>
  <c r="R539" i="6"/>
  <c r="S539" i="6" s="1"/>
  <c r="R540" i="6"/>
  <c r="S540" i="6" s="1"/>
  <c r="R541" i="6"/>
  <c r="S541" i="6" s="1"/>
  <c r="R542" i="6"/>
  <c r="S542" i="6" s="1"/>
  <c r="R543" i="6"/>
  <c r="S543" i="6" s="1"/>
  <c r="R544" i="6"/>
  <c r="S544" i="6" s="1"/>
  <c r="R545" i="6"/>
  <c r="S545" i="6" s="1"/>
  <c r="R546" i="6"/>
  <c r="S546" i="6" s="1"/>
  <c r="R547" i="6"/>
  <c r="S547" i="6" s="1"/>
  <c r="R548" i="6"/>
  <c r="S548" i="6" s="1"/>
  <c r="R549" i="6"/>
  <c r="R550" i="6"/>
  <c r="S550" i="6" s="1"/>
  <c r="R551" i="6"/>
  <c r="S551" i="6" s="1"/>
  <c r="R552" i="6"/>
  <c r="S552" i="6" s="1"/>
  <c r="R553" i="6"/>
  <c r="S553" i="6" s="1"/>
  <c r="R554" i="6"/>
  <c r="S554" i="6" s="1"/>
  <c r="R555" i="6"/>
  <c r="S555" i="6" s="1"/>
  <c r="R556" i="6"/>
  <c r="S556" i="6" s="1"/>
  <c r="R557" i="6"/>
  <c r="S557" i="6" s="1"/>
  <c r="R558" i="6"/>
  <c r="S558" i="6" s="1"/>
  <c r="R559" i="6"/>
  <c r="S559" i="6" s="1"/>
  <c r="R560" i="6"/>
  <c r="S560" i="6" s="1"/>
  <c r="R561" i="6"/>
  <c r="S561" i="6" s="1"/>
  <c r="R562" i="6"/>
  <c r="S562" i="6" s="1"/>
  <c r="R563" i="6"/>
  <c r="S563" i="6" s="1"/>
  <c r="R564" i="6"/>
  <c r="S564" i="6" s="1"/>
  <c r="R565" i="6"/>
  <c r="S565" i="6" s="1"/>
  <c r="R566" i="6"/>
  <c r="R567" i="6"/>
  <c r="S567" i="6" s="1"/>
  <c r="R568" i="6"/>
  <c r="S568" i="6" s="1"/>
  <c r="R569" i="6"/>
  <c r="S569" i="6" s="1"/>
  <c r="R570" i="6"/>
  <c r="S570" i="6" s="1"/>
  <c r="R571" i="6"/>
  <c r="S571" i="6" s="1"/>
  <c r="R572" i="6"/>
  <c r="S572" i="6" s="1"/>
  <c r="R573" i="6"/>
  <c r="S573" i="6" s="1"/>
  <c r="R574" i="6"/>
  <c r="S574" i="6" s="1"/>
  <c r="R575" i="6"/>
  <c r="R576" i="6"/>
  <c r="S576" i="6" s="1"/>
  <c r="R577" i="6"/>
  <c r="S577" i="6" s="1"/>
  <c r="R578" i="6"/>
  <c r="S578" i="6" s="1"/>
  <c r="R579" i="6"/>
  <c r="S579" i="6" s="1"/>
  <c r="R580" i="6"/>
  <c r="S580" i="6" s="1"/>
  <c r="R581" i="6"/>
  <c r="S581" i="6" s="1"/>
  <c r="R582" i="6"/>
  <c r="S582" i="6" s="1"/>
  <c r="R583" i="6"/>
  <c r="S583" i="6" s="1"/>
  <c r="R584" i="6"/>
  <c r="S584" i="6" s="1"/>
  <c r="R585" i="6"/>
  <c r="S585" i="6" s="1"/>
  <c r="R586" i="6"/>
  <c r="S586" i="6" s="1"/>
  <c r="R587" i="6"/>
  <c r="S587" i="6" s="1"/>
  <c r="R588" i="6"/>
  <c r="S588" i="6" s="1"/>
  <c r="R589" i="6"/>
  <c r="S589" i="6" s="1"/>
  <c r="R590" i="6"/>
  <c r="S590" i="6" s="1"/>
  <c r="R591" i="6"/>
  <c r="S591" i="6" s="1"/>
  <c r="R592" i="6"/>
  <c r="S592" i="6" s="1"/>
  <c r="R593" i="6"/>
  <c r="S593" i="6" s="1"/>
  <c r="R594" i="6"/>
  <c r="S594" i="6" s="1"/>
  <c r="R595" i="6"/>
  <c r="S595" i="6" s="1"/>
  <c r="R596" i="6"/>
  <c r="S596" i="6" s="1"/>
  <c r="R597" i="6"/>
  <c r="S597" i="6" s="1"/>
  <c r="R598" i="6"/>
  <c r="S598" i="6" s="1"/>
  <c r="R599" i="6"/>
  <c r="S599" i="6" s="1"/>
  <c r="R600" i="6"/>
  <c r="S600" i="6" s="1"/>
  <c r="R601" i="6"/>
  <c r="S601" i="6" s="1"/>
  <c r="R602" i="6"/>
  <c r="S602" i="6" s="1"/>
  <c r="R603" i="6"/>
  <c r="S603" i="6" s="1"/>
  <c r="R604" i="6"/>
  <c r="S604" i="6" s="1"/>
  <c r="R605" i="6"/>
  <c r="S605" i="6" s="1"/>
  <c r="R606" i="6"/>
  <c r="S606" i="6" s="1"/>
  <c r="R607" i="6"/>
  <c r="S607" i="6" s="1"/>
  <c r="R608" i="6"/>
  <c r="S608" i="6" s="1"/>
  <c r="R609" i="6"/>
  <c r="S609" i="6" s="1"/>
  <c r="R610" i="6"/>
  <c r="S610" i="6" s="1"/>
  <c r="R611" i="6"/>
  <c r="S611" i="6" s="1"/>
  <c r="R612" i="6"/>
  <c r="S612" i="6" s="1"/>
  <c r="R613" i="6"/>
  <c r="S613" i="6" s="1"/>
  <c r="R614" i="6"/>
  <c r="S614" i="6" s="1"/>
  <c r="R615" i="6"/>
  <c r="R616" i="6"/>
  <c r="S616" i="6" s="1"/>
  <c r="R617" i="6"/>
  <c r="S617" i="6" s="1"/>
  <c r="R618" i="6"/>
  <c r="S618" i="6" s="1"/>
  <c r="R619" i="6"/>
  <c r="S619" i="6" s="1"/>
  <c r="R620" i="6"/>
  <c r="S620" i="6" s="1"/>
  <c r="R621" i="6"/>
  <c r="S621" i="6" s="1"/>
  <c r="R622" i="6"/>
  <c r="S622" i="6" s="1"/>
  <c r="R623" i="6"/>
  <c r="S623" i="6" s="1"/>
  <c r="R624" i="6"/>
  <c r="S624" i="6" s="1"/>
  <c r="R625" i="6"/>
  <c r="S625" i="6" s="1"/>
  <c r="R626" i="6"/>
  <c r="S626" i="6" s="1"/>
  <c r="R627" i="6"/>
  <c r="S627" i="6" s="1"/>
  <c r="R628" i="6"/>
  <c r="S628" i="6" s="1"/>
  <c r="R629" i="6"/>
  <c r="S629" i="6" s="1"/>
  <c r="R630" i="6"/>
  <c r="R631" i="6"/>
  <c r="S631" i="6" s="1"/>
  <c r="R632" i="6"/>
  <c r="S632" i="6" s="1"/>
  <c r="R633" i="6"/>
  <c r="S633" i="6" s="1"/>
  <c r="R634" i="6"/>
  <c r="S634" i="6" s="1"/>
  <c r="R635" i="6"/>
  <c r="S635" i="6" s="1"/>
  <c r="R636" i="6"/>
  <c r="S636" i="6" s="1"/>
  <c r="R637" i="6"/>
  <c r="S637" i="6" s="1"/>
  <c r="R638" i="6"/>
  <c r="R639" i="6"/>
  <c r="S639" i="6" s="1"/>
  <c r="R640" i="6"/>
  <c r="S640" i="6" s="1"/>
  <c r="R641" i="6"/>
  <c r="S641" i="6" s="1"/>
  <c r="R642" i="6"/>
  <c r="S642" i="6" s="1"/>
  <c r="R643" i="6"/>
  <c r="S643" i="6" s="1"/>
  <c r="R644" i="6"/>
  <c r="S644" i="6" s="1"/>
  <c r="R645" i="6"/>
  <c r="S645" i="6" s="1"/>
  <c r="R646" i="6"/>
  <c r="S646" i="6" s="1"/>
  <c r="R647" i="6"/>
  <c r="S647" i="6" s="1"/>
  <c r="R648" i="6"/>
  <c r="S648" i="6" s="1"/>
  <c r="R649" i="6"/>
  <c r="S649" i="6" s="1"/>
  <c r="R650" i="6"/>
  <c r="S650" i="6" s="1"/>
  <c r="R651" i="6"/>
  <c r="S651" i="6" s="1"/>
  <c r="R652" i="6"/>
  <c r="S652" i="6" s="1"/>
  <c r="R653" i="6"/>
  <c r="S653" i="6" s="1"/>
  <c r="R654" i="6"/>
  <c r="S654" i="6" s="1"/>
  <c r="R655" i="6"/>
  <c r="S655" i="6" s="1"/>
  <c r="R656" i="6"/>
  <c r="S656" i="6" s="1"/>
  <c r="R657" i="6"/>
  <c r="R658" i="6"/>
  <c r="S658" i="6" s="1"/>
  <c r="R659" i="6"/>
  <c r="S659" i="6" s="1"/>
  <c r="R660" i="6"/>
  <c r="S660" i="6" s="1"/>
  <c r="R661" i="6"/>
  <c r="S661" i="6" s="1"/>
  <c r="R662" i="6"/>
  <c r="S662" i="6" s="1"/>
  <c r="R663" i="6"/>
  <c r="S663" i="6" s="1"/>
  <c r="R664" i="6"/>
  <c r="S664" i="6" s="1"/>
  <c r="R665" i="6"/>
  <c r="S665" i="6" s="1"/>
  <c r="R666" i="6"/>
  <c r="S666" i="6" s="1"/>
  <c r="R667" i="6"/>
  <c r="S667" i="6" s="1"/>
  <c r="R668" i="6"/>
  <c r="S668" i="6" s="1"/>
  <c r="R669" i="6"/>
  <c r="S669" i="6" s="1"/>
  <c r="R670" i="6"/>
  <c r="S670" i="6" s="1"/>
  <c r="R671" i="6"/>
  <c r="S671" i="6" s="1"/>
  <c r="R672" i="6"/>
  <c r="R673" i="6"/>
  <c r="R674" i="6"/>
  <c r="S674" i="6" s="1"/>
  <c r="R675" i="6"/>
  <c r="S675" i="6" s="1"/>
  <c r="R676" i="6"/>
  <c r="S676" i="6" s="1"/>
  <c r="R677" i="6"/>
  <c r="S677" i="6" s="1"/>
  <c r="R678" i="6"/>
  <c r="S678" i="6" s="1"/>
  <c r="R679" i="6"/>
  <c r="S679" i="6" s="1"/>
  <c r="R680" i="6"/>
  <c r="S680" i="6" s="1"/>
  <c r="R681" i="6"/>
  <c r="S681" i="6" s="1"/>
  <c r="R682" i="6"/>
  <c r="S682" i="6" s="1"/>
  <c r="R683" i="6"/>
  <c r="S683" i="6" s="1"/>
  <c r="R684" i="6"/>
  <c r="S684" i="6" s="1"/>
  <c r="R685" i="6"/>
  <c r="S685" i="6" s="1"/>
  <c r="R686" i="6"/>
  <c r="S686" i="6" s="1"/>
  <c r="R687" i="6"/>
  <c r="S687" i="6" s="1"/>
  <c r="R688" i="6"/>
  <c r="S688" i="6" s="1"/>
  <c r="R689" i="6"/>
  <c r="S689" i="6" s="1"/>
  <c r="R690" i="6"/>
  <c r="S690" i="6" s="1"/>
  <c r="R691" i="6"/>
  <c r="S691" i="6" s="1"/>
  <c r="R692" i="6"/>
  <c r="S692" i="6" s="1"/>
  <c r="R693" i="6"/>
  <c r="S693" i="6" s="1"/>
  <c r="R694" i="6"/>
  <c r="S694" i="6" s="1"/>
  <c r="R695" i="6"/>
  <c r="S695" i="6" s="1"/>
  <c r="R696" i="6"/>
  <c r="S696" i="6" s="1"/>
  <c r="R697" i="6"/>
  <c r="S697" i="6" s="1"/>
  <c r="R698" i="6"/>
  <c r="S698" i="6" s="1"/>
  <c r="R699" i="6"/>
  <c r="S699" i="6" s="1"/>
  <c r="R700" i="6"/>
  <c r="S700" i="6" s="1"/>
  <c r="R701" i="6"/>
  <c r="S701" i="6" s="1"/>
  <c r="R702" i="6"/>
  <c r="S702" i="6" s="1"/>
  <c r="R703" i="6"/>
  <c r="S703" i="6" s="1"/>
  <c r="R704" i="6"/>
  <c r="S704" i="6" s="1"/>
  <c r="R705" i="6"/>
  <c r="S705" i="6" s="1"/>
  <c r="R706" i="6"/>
  <c r="S706" i="6" s="1"/>
  <c r="R707" i="6"/>
  <c r="S707" i="6" s="1"/>
  <c r="R708" i="6"/>
  <c r="S708" i="6" s="1"/>
  <c r="R709" i="6"/>
  <c r="S709" i="6" s="1"/>
  <c r="R710" i="6"/>
  <c r="R711" i="6"/>
  <c r="S711" i="6" s="1"/>
  <c r="R712" i="6"/>
  <c r="S712" i="6" s="1"/>
  <c r="R713" i="6"/>
  <c r="S713" i="6" s="1"/>
  <c r="R714" i="6"/>
  <c r="R715" i="6"/>
  <c r="S715" i="6" s="1"/>
  <c r="R716" i="6"/>
  <c r="S716" i="6" s="1"/>
  <c r="R717" i="6"/>
  <c r="S717" i="6" s="1"/>
  <c r="R718" i="6"/>
  <c r="S718" i="6" s="1"/>
  <c r="R719" i="6"/>
  <c r="S719" i="6" s="1"/>
  <c r="R720" i="6"/>
  <c r="S720" i="6" s="1"/>
  <c r="R721" i="6"/>
  <c r="S721" i="6" s="1"/>
  <c r="R722" i="6"/>
  <c r="S722" i="6" s="1"/>
  <c r="R723" i="6"/>
  <c r="R724" i="6"/>
  <c r="S724" i="6" s="1"/>
  <c r="R725" i="6"/>
  <c r="S725" i="6" s="1"/>
  <c r="R726" i="6"/>
  <c r="S726" i="6" s="1"/>
  <c r="R727" i="6"/>
  <c r="S727" i="6" s="1"/>
  <c r="R728" i="6"/>
  <c r="S728" i="6" s="1"/>
  <c r="R729" i="6"/>
  <c r="S729" i="6" s="1"/>
  <c r="R730" i="6"/>
  <c r="S730" i="6" s="1"/>
  <c r="R731" i="6"/>
  <c r="S731" i="6" s="1"/>
  <c r="R732" i="6"/>
  <c r="S732" i="6" s="1"/>
  <c r="R733" i="6"/>
  <c r="S733" i="6" s="1"/>
  <c r="R734" i="6"/>
  <c r="S734" i="6" s="1"/>
  <c r="R735" i="6"/>
  <c r="S735" i="6" s="1"/>
  <c r="R736" i="6"/>
  <c r="S736" i="6" s="1"/>
  <c r="R737" i="6"/>
  <c r="S737" i="6" s="1"/>
  <c r="R738" i="6"/>
  <c r="S738" i="6" s="1"/>
  <c r="R739" i="6"/>
  <c r="S739" i="6" s="1"/>
  <c r="R740" i="6"/>
  <c r="S740" i="6" s="1"/>
  <c r="R741" i="6"/>
  <c r="S741" i="6" s="1"/>
  <c r="R742" i="6"/>
  <c r="S742" i="6" s="1"/>
  <c r="R743" i="6"/>
  <c r="S743" i="6" s="1"/>
  <c r="R744" i="6"/>
  <c r="S744" i="6" s="1"/>
  <c r="R745" i="6"/>
  <c r="S745" i="6" s="1"/>
  <c r="R746" i="6"/>
  <c r="S746" i="6" s="1"/>
  <c r="R747" i="6"/>
  <c r="S747" i="6" s="1"/>
  <c r="R748" i="6"/>
  <c r="S748" i="6" s="1"/>
  <c r="R749" i="6"/>
  <c r="S749" i="6" s="1"/>
  <c r="R750" i="6"/>
  <c r="S750" i="6" s="1"/>
  <c r="R751" i="6"/>
  <c r="S751" i="6" s="1"/>
  <c r="R752" i="6"/>
  <c r="S752" i="6" s="1"/>
  <c r="R753" i="6"/>
  <c r="S753" i="6" s="1"/>
  <c r="R754" i="6"/>
  <c r="S754" i="6" s="1"/>
  <c r="R755" i="6"/>
  <c r="S755" i="6" s="1"/>
  <c r="R756" i="6"/>
  <c r="S756" i="6" s="1"/>
  <c r="R757" i="6"/>
  <c r="S757" i="6" s="1"/>
  <c r="R758" i="6"/>
  <c r="S758" i="6" s="1"/>
  <c r="R759" i="6"/>
  <c r="S759" i="6" s="1"/>
  <c r="R760" i="6"/>
  <c r="S760" i="6" s="1"/>
  <c r="R761" i="6"/>
  <c r="S761" i="6" s="1"/>
  <c r="R762" i="6"/>
  <c r="S762" i="6" s="1"/>
  <c r="R763" i="6"/>
  <c r="S763" i="6" s="1"/>
  <c r="R764" i="6"/>
  <c r="S764" i="6" s="1"/>
  <c r="R765" i="6"/>
  <c r="S765" i="6" s="1"/>
  <c r="R766" i="6"/>
  <c r="S766" i="6" s="1"/>
  <c r="R767" i="6"/>
  <c r="S767" i="6" s="1"/>
  <c r="R768" i="6"/>
  <c r="S768" i="6" s="1"/>
  <c r="R769" i="6"/>
  <c r="S769" i="6" s="1"/>
  <c r="R770" i="6"/>
  <c r="S770" i="6" s="1"/>
  <c r="R771" i="6"/>
  <c r="S771" i="6" s="1"/>
  <c r="R772" i="6"/>
  <c r="S772" i="6" s="1"/>
  <c r="R773" i="6"/>
  <c r="S773" i="6" s="1"/>
  <c r="R774" i="6"/>
  <c r="R775" i="6"/>
  <c r="R776" i="6"/>
  <c r="S776" i="6" s="1"/>
  <c r="R777" i="6"/>
  <c r="S777" i="6" s="1"/>
  <c r="R778" i="6"/>
  <c r="S778" i="6" s="1"/>
  <c r="R779" i="6"/>
  <c r="S779" i="6" s="1"/>
  <c r="R780" i="6"/>
  <c r="S780" i="6" s="1"/>
  <c r="R781" i="6"/>
  <c r="S781" i="6" s="1"/>
  <c r="R782" i="6"/>
  <c r="S782" i="6" s="1"/>
  <c r="R783" i="6"/>
  <c r="S783" i="6" s="1"/>
  <c r="R784" i="6"/>
  <c r="S784" i="6" s="1"/>
  <c r="R785" i="6"/>
  <c r="S785" i="6" s="1"/>
  <c r="R786" i="6"/>
  <c r="S786" i="6" s="1"/>
  <c r="R787" i="6"/>
  <c r="S787" i="6" s="1"/>
  <c r="R788" i="6"/>
  <c r="S788" i="6" s="1"/>
  <c r="R789" i="6"/>
  <c r="S789" i="6" s="1"/>
  <c r="R790" i="6"/>
  <c r="S790" i="6" s="1"/>
  <c r="R791" i="6"/>
  <c r="S791" i="6" s="1"/>
  <c r="R792" i="6"/>
  <c r="S792" i="6" s="1"/>
  <c r="R793" i="6"/>
  <c r="S793" i="6" s="1"/>
  <c r="R794" i="6"/>
  <c r="S794" i="6" s="1"/>
  <c r="R795" i="6"/>
  <c r="S795" i="6" s="1"/>
  <c r="R796" i="6"/>
  <c r="S796" i="6" s="1"/>
  <c r="R797" i="6"/>
  <c r="S797" i="6" s="1"/>
  <c r="R798" i="6"/>
  <c r="R799" i="6"/>
  <c r="S799" i="6" s="1"/>
  <c r="R800" i="6"/>
  <c r="S800" i="6" s="1"/>
  <c r="R801" i="6"/>
  <c r="S801" i="6" s="1"/>
  <c r="R802" i="6"/>
  <c r="S802" i="6" s="1"/>
  <c r="R803" i="6"/>
  <c r="S803" i="6" s="1"/>
  <c r="R804" i="6"/>
  <c r="S804" i="6" s="1"/>
  <c r="R805" i="6"/>
  <c r="S805" i="6" s="1"/>
  <c r="R806" i="6"/>
  <c r="S806" i="6" s="1"/>
  <c r="R807" i="6"/>
  <c r="S807" i="6" s="1"/>
  <c r="R808" i="6"/>
  <c r="S808" i="6" s="1"/>
  <c r="R809" i="6"/>
  <c r="S809" i="6" s="1"/>
  <c r="R810" i="6"/>
  <c r="S810" i="6" s="1"/>
  <c r="R811" i="6"/>
  <c r="S811" i="6" s="1"/>
  <c r="R812" i="6"/>
  <c r="R813" i="6"/>
  <c r="S813" i="6" s="1"/>
  <c r="R814" i="6"/>
  <c r="S814" i="6" s="1"/>
  <c r="R815" i="6"/>
  <c r="S815" i="6" s="1"/>
  <c r="R816" i="6"/>
  <c r="S816" i="6" s="1"/>
  <c r="R817" i="6"/>
  <c r="S817" i="6" s="1"/>
  <c r="R818" i="6"/>
  <c r="S818" i="6" s="1"/>
  <c r="R819" i="6"/>
  <c r="R820" i="6"/>
  <c r="S820" i="6" s="1"/>
  <c r="R821" i="6"/>
  <c r="S821" i="6" s="1"/>
  <c r="R822" i="6"/>
  <c r="S822" i="6" s="1"/>
  <c r="R823" i="6"/>
  <c r="S823" i="6" s="1"/>
  <c r="R824" i="6"/>
  <c r="S824" i="6" s="1"/>
  <c r="R825" i="6"/>
  <c r="S825" i="6" s="1"/>
  <c r="R826" i="6"/>
  <c r="S826" i="6" s="1"/>
  <c r="R827" i="6"/>
  <c r="S827" i="6" s="1"/>
  <c r="R828" i="6"/>
  <c r="S828" i="6" s="1"/>
  <c r="R829" i="6"/>
  <c r="S829" i="6" s="1"/>
  <c r="R830" i="6"/>
  <c r="S830" i="6" s="1"/>
  <c r="R831" i="6"/>
  <c r="S831" i="6" s="1"/>
  <c r="R832" i="6"/>
  <c r="S832" i="6" s="1"/>
  <c r="R833" i="6"/>
  <c r="S833" i="6" s="1"/>
  <c r="R834" i="6"/>
  <c r="S834" i="6" s="1"/>
  <c r="R835" i="6"/>
  <c r="S835" i="6" s="1"/>
  <c r="R836" i="6"/>
  <c r="S836" i="6" s="1"/>
  <c r="R837" i="6"/>
  <c r="S837" i="6" s="1"/>
  <c r="R838" i="6"/>
  <c r="S838" i="6" s="1"/>
  <c r="R839" i="6"/>
  <c r="S839" i="6" s="1"/>
  <c r="R840" i="6"/>
  <c r="S840" i="6" s="1"/>
  <c r="R841" i="6"/>
  <c r="S841" i="6" s="1"/>
  <c r="R842" i="6"/>
  <c r="S842" i="6" s="1"/>
  <c r="R843" i="6"/>
  <c r="S843" i="6" s="1"/>
  <c r="R844" i="6"/>
  <c r="S844" i="6" s="1"/>
  <c r="R845" i="6"/>
  <c r="R846" i="6"/>
  <c r="S846" i="6" s="1"/>
  <c r="R847" i="6"/>
  <c r="S847" i="6" s="1"/>
  <c r="R848" i="6"/>
  <c r="S848" i="6" s="1"/>
  <c r="R849" i="6"/>
  <c r="S849" i="6" s="1"/>
  <c r="R850" i="6"/>
  <c r="S850" i="6" s="1"/>
  <c r="R851" i="6"/>
  <c r="S851" i="6" s="1"/>
  <c r="R852" i="6"/>
  <c r="S852" i="6" s="1"/>
  <c r="R853" i="6"/>
  <c r="S853" i="6" s="1"/>
  <c r="R854" i="6"/>
  <c r="S854" i="6" s="1"/>
  <c r="R855" i="6"/>
  <c r="S855" i="6" s="1"/>
  <c r="R856" i="6"/>
  <c r="S856" i="6" s="1"/>
  <c r="R857" i="6"/>
  <c r="S857" i="6" s="1"/>
  <c r="R858" i="6"/>
  <c r="R859" i="6"/>
  <c r="S859" i="6" s="1"/>
  <c r="R860" i="6"/>
  <c r="S860" i="6" s="1"/>
  <c r="R861" i="6"/>
  <c r="S861" i="6" s="1"/>
  <c r="R862" i="6"/>
  <c r="S862" i="6" s="1"/>
  <c r="R863" i="6"/>
  <c r="S863" i="6" s="1"/>
  <c r="R864" i="6"/>
  <c r="S864" i="6" s="1"/>
  <c r="R865" i="6"/>
  <c r="S865" i="6" s="1"/>
  <c r="R866" i="6"/>
  <c r="S866" i="6" s="1"/>
  <c r="R867" i="6"/>
  <c r="S867" i="6" s="1"/>
  <c r="R868" i="6"/>
  <c r="S868" i="6" s="1"/>
  <c r="R869" i="6"/>
  <c r="S869" i="6" s="1"/>
  <c r="R870" i="6"/>
  <c r="S870" i="6" s="1"/>
  <c r="R871" i="6"/>
  <c r="S871" i="6" s="1"/>
  <c r="R872" i="6"/>
  <c r="S872" i="6" s="1"/>
  <c r="R873" i="6"/>
  <c r="S873" i="6" s="1"/>
  <c r="R874" i="6"/>
  <c r="S874" i="6" s="1"/>
  <c r="R875" i="6"/>
  <c r="S875" i="6" s="1"/>
  <c r="R876" i="6"/>
  <c r="S876" i="6" s="1"/>
  <c r="R877" i="6"/>
  <c r="S877" i="6" s="1"/>
  <c r="R878" i="6"/>
  <c r="S878" i="6" s="1"/>
  <c r="R879" i="6"/>
  <c r="S879" i="6" s="1"/>
  <c r="R880" i="6"/>
  <c r="S880" i="6" s="1"/>
  <c r="R881" i="6"/>
  <c r="S881" i="6" s="1"/>
  <c r="R882" i="6"/>
  <c r="S882" i="6" s="1"/>
  <c r="R883" i="6"/>
  <c r="S883" i="6" s="1"/>
  <c r="R884" i="6"/>
  <c r="S884" i="6" s="1"/>
  <c r="R885" i="6"/>
  <c r="S885" i="6" s="1"/>
  <c r="R886" i="6"/>
  <c r="S886" i="6" s="1"/>
  <c r="R887" i="6"/>
  <c r="S887" i="6" s="1"/>
  <c r="R888" i="6"/>
  <c r="S888" i="6" s="1"/>
  <c r="R889" i="6"/>
  <c r="S889" i="6" s="1"/>
  <c r="R890" i="6"/>
  <c r="S890" i="6" s="1"/>
  <c r="R891" i="6"/>
  <c r="S891" i="6" s="1"/>
  <c r="R892" i="6"/>
  <c r="S892" i="6" s="1"/>
  <c r="R893" i="6"/>
  <c r="S893" i="6" s="1"/>
  <c r="R894" i="6"/>
  <c r="S894" i="6" s="1"/>
  <c r="R895" i="6"/>
  <c r="S895" i="6" s="1"/>
  <c r="R896" i="6"/>
  <c r="S896" i="6" s="1"/>
  <c r="R897" i="6"/>
  <c r="S897" i="6" s="1"/>
  <c r="R898" i="6"/>
  <c r="S898" i="6" s="1"/>
  <c r="R899" i="6"/>
  <c r="S899" i="6" s="1"/>
  <c r="R900" i="6"/>
  <c r="S900" i="6" s="1"/>
  <c r="R901" i="6"/>
  <c r="S901" i="6" s="1"/>
  <c r="R902" i="6"/>
  <c r="S902" i="6" s="1"/>
  <c r="R903" i="6"/>
  <c r="S903" i="6" s="1"/>
  <c r="R904" i="6"/>
  <c r="S904" i="6" s="1"/>
  <c r="R905" i="6"/>
  <c r="S905" i="6" s="1"/>
  <c r="R906" i="6"/>
  <c r="S906" i="6" s="1"/>
  <c r="R907" i="6"/>
  <c r="S907" i="6" s="1"/>
  <c r="R908" i="6"/>
  <c r="S908" i="6" s="1"/>
  <c r="R909" i="6"/>
  <c r="S909" i="6" s="1"/>
  <c r="R910" i="6"/>
  <c r="S910" i="6" s="1"/>
  <c r="R911" i="6"/>
  <c r="S911" i="6" s="1"/>
  <c r="R912" i="6"/>
  <c r="S912" i="6" s="1"/>
  <c r="R913" i="6"/>
  <c r="S913" i="6" s="1"/>
  <c r="R914" i="6"/>
  <c r="S914" i="6" s="1"/>
  <c r="R915" i="6"/>
  <c r="S915" i="6" s="1"/>
  <c r="R916" i="6"/>
  <c r="S916" i="6" s="1"/>
  <c r="R917" i="6"/>
  <c r="S917" i="6" s="1"/>
  <c r="R918" i="6"/>
  <c r="S918" i="6" s="1"/>
  <c r="R919" i="6"/>
  <c r="S919" i="6" s="1"/>
  <c r="R920" i="6"/>
  <c r="S920" i="6" s="1"/>
  <c r="R921" i="6"/>
  <c r="S921" i="6" s="1"/>
  <c r="R922" i="6"/>
  <c r="S922" i="6" s="1"/>
  <c r="R923" i="6"/>
  <c r="S923" i="6" s="1"/>
  <c r="R924" i="6"/>
  <c r="S924" i="6" s="1"/>
  <c r="R925" i="6"/>
  <c r="S925" i="6" s="1"/>
  <c r="R926" i="6"/>
  <c r="S926" i="6" s="1"/>
  <c r="R927" i="6"/>
  <c r="S927" i="6" s="1"/>
  <c r="R928" i="6"/>
  <c r="S928" i="6" s="1"/>
  <c r="R929" i="6"/>
  <c r="S929" i="6" s="1"/>
  <c r="R930" i="6"/>
  <c r="S930" i="6" s="1"/>
  <c r="R931" i="6"/>
  <c r="S931" i="6" s="1"/>
  <c r="R932" i="6"/>
  <c r="R933" i="6"/>
  <c r="S933" i="6" s="1"/>
  <c r="R934" i="6"/>
  <c r="S934" i="6" s="1"/>
  <c r="R935" i="6"/>
  <c r="S935" i="6" s="1"/>
  <c r="R936" i="6"/>
  <c r="S936" i="6" s="1"/>
  <c r="R937" i="6"/>
  <c r="S937" i="6" s="1"/>
  <c r="R938" i="6"/>
  <c r="S938" i="6" s="1"/>
  <c r="R939" i="6"/>
  <c r="S939" i="6" s="1"/>
  <c r="R940" i="6"/>
  <c r="S940" i="6" s="1"/>
  <c r="R941" i="6"/>
  <c r="S941" i="6" s="1"/>
  <c r="R942" i="6"/>
  <c r="S942" i="6" s="1"/>
  <c r="R943" i="6"/>
  <c r="R944" i="6"/>
  <c r="S944" i="6" s="1"/>
  <c r="R945" i="6"/>
  <c r="S945" i="6" s="1"/>
  <c r="R946" i="6"/>
  <c r="S946" i="6" s="1"/>
  <c r="R947" i="6"/>
  <c r="S947" i="6" s="1"/>
  <c r="R948" i="6"/>
  <c r="S948" i="6" s="1"/>
  <c r="R949" i="6"/>
  <c r="S949" i="6" s="1"/>
  <c r="R950" i="6"/>
  <c r="S950" i="6" s="1"/>
  <c r="R951" i="6"/>
  <c r="S951" i="6" s="1"/>
  <c r="R952" i="6"/>
  <c r="S952" i="6" s="1"/>
  <c r="R953" i="6"/>
  <c r="S953" i="6" s="1"/>
  <c r="R954" i="6"/>
  <c r="S954" i="6" s="1"/>
  <c r="R955" i="6"/>
  <c r="S955" i="6" s="1"/>
  <c r="R956" i="6"/>
  <c r="S956" i="6" s="1"/>
  <c r="R957" i="6"/>
  <c r="S957" i="6" s="1"/>
  <c r="R958" i="6"/>
  <c r="S958" i="6" s="1"/>
  <c r="R959" i="6"/>
  <c r="S959" i="6" s="1"/>
  <c r="R960" i="6"/>
  <c r="S960" i="6" s="1"/>
  <c r="R961" i="6"/>
  <c r="S961" i="6" s="1"/>
  <c r="R962" i="6"/>
  <c r="S962" i="6" s="1"/>
  <c r="R963" i="6"/>
  <c r="S963" i="6" s="1"/>
  <c r="R964" i="6"/>
  <c r="S964" i="6" s="1"/>
  <c r="R965" i="6"/>
  <c r="S965" i="6" s="1"/>
  <c r="R966" i="6"/>
  <c r="S966" i="6" s="1"/>
  <c r="R967" i="6"/>
  <c r="S967" i="6" s="1"/>
  <c r="R968" i="6"/>
  <c r="S968" i="6" s="1"/>
  <c r="R969" i="6"/>
  <c r="S969" i="6" s="1"/>
  <c r="R970" i="6"/>
  <c r="S970" i="6" s="1"/>
  <c r="R971" i="6"/>
  <c r="S971" i="6" s="1"/>
  <c r="R972" i="6"/>
  <c r="S972" i="6" s="1"/>
  <c r="R973" i="6"/>
  <c r="S973" i="6" s="1"/>
  <c r="R974" i="6"/>
  <c r="S974" i="6" s="1"/>
  <c r="R975" i="6"/>
  <c r="S975" i="6" s="1"/>
  <c r="R976" i="6"/>
  <c r="S976" i="6" s="1"/>
  <c r="R977" i="6"/>
  <c r="S977" i="6" s="1"/>
  <c r="R978" i="6"/>
  <c r="S978" i="6" s="1"/>
  <c r="R979" i="6"/>
  <c r="S979" i="6" s="1"/>
  <c r="R980" i="6"/>
  <c r="S980" i="6" s="1"/>
  <c r="R981" i="6"/>
  <c r="S981" i="6" s="1"/>
  <c r="R982" i="6"/>
  <c r="S982" i="6" s="1"/>
  <c r="R983" i="6"/>
  <c r="S983" i="6" s="1"/>
  <c r="R984" i="6"/>
  <c r="S984" i="6" s="1"/>
  <c r="R985" i="6"/>
  <c r="S985" i="6" s="1"/>
  <c r="R986" i="6"/>
  <c r="S986" i="6" s="1"/>
  <c r="R987" i="6"/>
  <c r="S987" i="6" s="1"/>
  <c r="R988" i="6"/>
  <c r="S988" i="6" s="1"/>
  <c r="R989" i="6"/>
  <c r="S989" i="6" s="1"/>
  <c r="R990" i="6"/>
  <c r="R991" i="6"/>
  <c r="S991" i="6" s="1"/>
  <c r="R992" i="6"/>
  <c r="S992" i="6" s="1"/>
  <c r="R993" i="6"/>
  <c r="S993" i="6" s="1"/>
  <c r="R994" i="6"/>
  <c r="S994" i="6" s="1"/>
  <c r="R995" i="6"/>
  <c r="S995" i="6" s="1"/>
  <c r="R996" i="6"/>
  <c r="S996" i="6" s="1"/>
  <c r="R997" i="6"/>
  <c r="S997" i="6" s="1"/>
  <c r="R998" i="6"/>
  <c r="S998" i="6" s="1"/>
  <c r="R999" i="6"/>
  <c r="S999" i="6" s="1"/>
  <c r="R1000" i="6"/>
  <c r="S1000" i="6" s="1"/>
  <c r="R1001" i="6"/>
  <c r="S1001" i="6" s="1"/>
  <c r="R1002" i="6"/>
  <c r="S1002" i="6" s="1"/>
  <c r="R1003" i="6"/>
  <c r="S1003" i="6" s="1"/>
  <c r="R1004" i="6"/>
  <c r="R1005" i="6"/>
  <c r="S1005" i="6" s="1"/>
  <c r="R1006" i="6"/>
  <c r="S1006" i="6" s="1"/>
  <c r="R1007" i="6"/>
  <c r="S1007" i="6" s="1"/>
  <c r="R1008" i="6"/>
  <c r="S1008" i="6" s="1"/>
  <c r="R1009" i="6"/>
  <c r="S1009" i="6" s="1"/>
  <c r="R1010" i="6"/>
  <c r="S1010" i="6" s="1"/>
  <c r="R1011" i="6"/>
  <c r="S1011" i="6" s="1"/>
  <c r="R1012" i="6"/>
  <c r="S1012" i="6" s="1"/>
  <c r="R1013" i="6"/>
  <c r="S1013" i="6" s="1"/>
  <c r="R1014" i="6"/>
  <c r="S1014" i="6" s="1"/>
  <c r="R1015" i="6"/>
  <c r="S1015" i="6" s="1"/>
  <c r="R1016" i="6"/>
  <c r="R1017" i="6"/>
  <c r="S1017" i="6" s="1"/>
  <c r="R1018" i="6"/>
  <c r="S1018" i="6" s="1"/>
  <c r="R1019" i="6"/>
  <c r="S1019" i="6" s="1"/>
  <c r="R1020" i="6"/>
  <c r="S1020" i="6" s="1"/>
  <c r="R1021" i="6"/>
  <c r="S1021" i="6" s="1"/>
  <c r="R1022" i="6"/>
  <c r="S1022" i="6" s="1"/>
  <c r="R1023" i="6"/>
  <c r="S1023" i="6" s="1"/>
  <c r="R1024" i="6"/>
  <c r="S1024" i="6" s="1"/>
  <c r="R1025" i="6"/>
  <c r="S1025" i="6" s="1"/>
  <c r="R1026" i="6"/>
  <c r="S1026" i="6" s="1"/>
  <c r="R1027" i="6"/>
  <c r="S1027" i="6" s="1"/>
  <c r="R1028" i="6"/>
  <c r="S1028" i="6" s="1"/>
  <c r="R1029" i="6"/>
  <c r="S1029" i="6" s="1"/>
  <c r="R1030" i="6"/>
  <c r="S1030" i="6" s="1"/>
  <c r="R1031" i="6"/>
  <c r="S1031" i="6" s="1"/>
  <c r="R1032" i="6"/>
  <c r="R1033" i="6"/>
  <c r="S1033" i="6" s="1"/>
  <c r="R1034" i="6"/>
  <c r="S1034" i="6" s="1"/>
  <c r="R1035" i="6"/>
  <c r="S1035" i="6" s="1"/>
  <c r="R1036" i="6"/>
  <c r="S1036" i="6" s="1"/>
  <c r="R1037" i="6"/>
  <c r="S1037" i="6" s="1"/>
  <c r="R1038" i="6"/>
  <c r="S1038" i="6" s="1"/>
  <c r="R1039" i="6"/>
  <c r="S1039" i="6" s="1"/>
  <c r="R1040" i="6"/>
  <c r="S1040" i="6" s="1"/>
  <c r="R1041" i="6"/>
  <c r="S1041" i="6" s="1"/>
  <c r="R1042" i="6"/>
  <c r="S1042" i="6" s="1"/>
  <c r="R1043" i="6"/>
  <c r="S1043" i="6" s="1"/>
  <c r="R1044" i="6"/>
  <c r="S1044" i="6" s="1"/>
  <c r="R1045" i="6"/>
  <c r="S1045" i="6" s="1"/>
  <c r="R1046" i="6"/>
  <c r="S1046" i="6" s="1"/>
  <c r="R1047" i="6"/>
  <c r="S1047" i="6" s="1"/>
  <c r="R1048" i="6"/>
  <c r="S1048" i="6" s="1"/>
  <c r="R1049" i="6"/>
  <c r="S1049" i="6" s="1"/>
  <c r="R1050" i="6"/>
  <c r="S1050" i="6" s="1"/>
  <c r="R1051" i="6"/>
  <c r="S1051" i="6" s="1"/>
  <c r="R1052" i="6"/>
  <c r="S1052" i="6" s="1"/>
  <c r="R1053" i="6"/>
  <c r="S1053" i="6" s="1"/>
  <c r="R1054" i="6"/>
  <c r="S1054" i="6" s="1"/>
  <c r="R1055" i="6"/>
  <c r="S1055" i="6" s="1"/>
  <c r="R1056" i="6"/>
  <c r="S1056" i="6" s="1"/>
  <c r="R1057" i="6"/>
  <c r="S1057" i="6" s="1"/>
  <c r="R1058" i="6"/>
  <c r="S1058" i="6" s="1"/>
  <c r="R1059" i="6"/>
  <c r="S1059" i="6" s="1"/>
  <c r="R1060" i="6"/>
  <c r="S1060" i="6" s="1"/>
  <c r="R1061" i="6"/>
  <c r="S1061" i="6" s="1"/>
  <c r="R1062" i="6"/>
  <c r="S1062" i="6" s="1"/>
  <c r="R1063" i="6"/>
  <c r="S1063" i="6" s="1"/>
  <c r="R1064" i="6"/>
  <c r="S1064" i="6" s="1"/>
  <c r="R1065" i="6"/>
  <c r="S1065" i="6" s="1"/>
  <c r="R1066" i="6"/>
  <c r="S1066" i="6" s="1"/>
  <c r="R1067" i="6"/>
  <c r="S1067" i="6" s="1"/>
  <c r="R1068" i="6"/>
  <c r="R1069" i="6"/>
  <c r="S1069" i="6" s="1"/>
  <c r="R1070" i="6"/>
  <c r="S1070" i="6" s="1"/>
  <c r="R1071" i="6"/>
  <c r="S1071" i="6" s="1"/>
  <c r="R1072" i="6"/>
  <c r="S1072" i="6" s="1"/>
  <c r="R1073" i="6"/>
  <c r="S1073" i="6" s="1"/>
  <c r="R1074" i="6"/>
  <c r="S1074" i="6" s="1"/>
  <c r="R1075" i="6"/>
  <c r="S1075" i="6" s="1"/>
  <c r="R1076" i="6"/>
  <c r="S1076" i="6" s="1"/>
  <c r="R1077" i="6"/>
  <c r="S1077" i="6" s="1"/>
  <c r="R1078" i="6"/>
  <c r="S1078" i="6" s="1"/>
  <c r="R1079" i="6"/>
  <c r="S1079" i="6" s="1"/>
  <c r="R1080" i="6"/>
  <c r="S1080" i="6" s="1"/>
  <c r="R1081" i="6"/>
  <c r="S1081" i="6" s="1"/>
  <c r="R1082" i="6"/>
  <c r="S1082" i="6" s="1"/>
  <c r="R1083" i="6"/>
  <c r="S1083" i="6" s="1"/>
  <c r="R1084" i="6"/>
  <c r="S1084" i="6" s="1"/>
  <c r="R1085" i="6"/>
  <c r="S1085" i="6" s="1"/>
  <c r="R1086" i="6"/>
  <c r="S1086" i="6" s="1"/>
  <c r="R1087" i="6"/>
  <c r="S1087" i="6" s="1"/>
  <c r="R1088" i="6"/>
  <c r="S1088" i="6" s="1"/>
  <c r="R1089" i="6"/>
  <c r="R1090" i="6"/>
  <c r="S1090" i="6" s="1"/>
  <c r="R1091" i="6"/>
  <c r="S1091" i="6" s="1"/>
  <c r="R1092" i="6"/>
  <c r="S1092" i="6" s="1"/>
  <c r="R1093" i="6"/>
  <c r="S1093" i="6" s="1"/>
  <c r="R1094" i="6"/>
  <c r="S1094" i="6" s="1"/>
  <c r="R1095" i="6"/>
  <c r="S1095" i="6" s="1"/>
  <c r="R1096" i="6"/>
  <c r="S1096" i="6" s="1"/>
  <c r="R1097" i="6"/>
  <c r="S1097" i="6" s="1"/>
  <c r="R1098" i="6"/>
  <c r="S1098" i="6" s="1"/>
  <c r="R1099" i="6"/>
  <c r="S1099" i="6" s="1"/>
  <c r="R1100" i="6"/>
  <c r="S1100" i="6" s="1"/>
  <c r="R1101" i="6"/>
  <c r="S1101" i="6" s="1"/>
  <c r="R1102" i="6"/>
  <c r="S1102" i="6" s="1"/>
  <c r="R1103" i="6"/>
  <c r="S1103" i="6" s="1"/>
  <c r="R1104" i="6"/>
  <c r="S1104" i="6" s="1"/>
  <c r="R1105" i="6"/>
  <c r="S1105" i="6" s="1"/>
  <c r="R1106" i="6"/>
  <c r="S1106" i="6" s="1"/>
  <c r="R1107" i="6"/>
  <c r="S1107" i="6" s="1"/>
  <c r="R1108" i="6"/>
  <c r="S1108" i="6" s="1"/>
  <c r="R1109" i="6"/>
  <c r="S1109" i="6" s="1"/>
  <c r="R1110" i="6"/>
  <c r="S1110" i="6" s="1"/>
  <c r="R1111" i="6"/>
  <c r="S1111" i="6" s="1"/>
  <c r="R1112" i="6"/>
  <c r="S1112" i="6" s="1"/>
  <c r="R1113" i="6"/>
  <c r="S1113" i="6" s="1"/>
  <c r="R1114" i="6"/>
  <c r="S1114" i="6" s="1"/>
  <c r="R1115" i="6"/>
  <c r="S1115" i="6" s="1"/>
  <c r="R1116" i="6"/>
  <c r="S1116" i="6" s="1"/>
  <c r="R1117" i="6"/>
  <c r="S1117" i="6" s="1"/>
  <c r="R1118" i="6"/>
  <c r="S1118" i="6" s="1"/>
  <c r="R1119" i="6"/>
  <c r="S1119" i="6" s="1"/>
  <c r="R1120" i="6"/>
  <c r="R1121" i="6"/>
  <c r="S1121" i="6" s="1"/>
  <c r="R1122" i="6"/>
  <c r="S1122" i="6" s="1"/>
  <c r="R1123" i="6"/>
  <c r="S1123" i="6" s="1"/>
  <c r="R1124" i="6"/>
  <c r="S1124" i="6" s="1"/>
  <c r="R1125" i="6"/>
  <c r="S1125" i="6" s="1"/>
  <c r="R1126" i="6"/>
  <c r="S1126" i="6" s="1"/>
  <c r="R1127" i="6"/>
  <c r="S1127" i="6" s="1"/>
  <c r="R1128" i="6"/>
  <c r="S1128" i="6" s="1"/>
  <c r="R1129" i="6"/>
  <c r="S1129" i="6" s="1"/>
  <c r="R1130" i="6"/>
  <c r="S1130" i="6" s="1"/>
  <c r="R1131" i="6"/>
  <c r="S1131" i="6" s="1"/>
  <c r="R1132" i="6"/>
  <c r="S1132" i="6" s="1"/>
  <c r="R1133" i="6"/>
  <c r="S1133" i="6" s="1"/>
  <c r="R1134" i="6"/>
  <c r="S1134" i="6" s="1"/>
  <c r="R1135" i="6"/>
  <c r="S1135" i="6" s="1"/>
  <c r="R1136" i="6"/>
  <c r="S1136" i="6" s="1"/>
  <c r="R1137" i="6"/>
  <c r="S1137" i="6" s="1"/>
  <c r="R1138" i="6"/>
  <c r="S1138" i="6" s="1"/>
  <c r="R1139" i="6"/>
  <c r="S1139" i="6" s="1"/>
  <c r="R1140" i="6"/>
  <c r="S1140" i="6" s="1"/>
  <c r="R1141" i="6"/>
  <c r="S1141" i="6" s="1"/>
  <c r="R1142" i="6"/>
  <c r="R1143" i="6"/>
  <c r="S1143" i="6" s="1"/>
  <c r="R1144" i="6"/>
  <c r="R1145" i="6"/>
  <c r="S1145" i="6" s="1"/>
  <c r="R1146" i="6"/>
  <c r="S1146" i="6" s="1"/>
  <c r="R1147" i="6"/>
  <c r="S1147" i="6" s="1"/>
  <c r="R1148" i="6"/>
  <c r="S1148" i="6" s="1"/>
  <c r="R1149" i="6"/>
  <c r="S1149" i="6" s="1"/>
  <c r="R1150" i="6"/>
  <c r="S1150" i="6" s="1"/>
  <c r="R1151" i="6"/>
  <c r="S1151" i="6" s="1"/>
  <c r="R1152" i="6"/>
  <c r="S1152" i="6" s="1"/>
  <c r="R1153" i="6"/>
  <c r="S1153" i="6" s="1"/>
  <c r="R1154" i="6"/>
  <c r="S1154" i="6" s="1"/>
  <c r="R1155" i="6"/>
  <c r="S1155" i="6" s="1"/>
  <c r="R1156" i="6"/>
  <c r="S1156" i="6" s="1"/>
  <c r="R1157" i="6"/>
  <c r="S1157" i="6" s="1"/>
  <c r="R1158" i="6"/>
  <c r="S1158" i="6" s="1"/>
  <c r="R1159" i="6"/>
  <c r="S1159" i="6" s="1"/>
  <c r="R1160" i="6"/>
  <c r="S1160" i="6" s="1"/>
  <c r="R1161" i="6"/>
  <c r="R1162" i="6"/>
  <c r="S1162" i="6" s="1"/>
  <c r="R1163" i="6"/>
  <c r="S1163" i="6" s="1"/>
  <c r="R1164" i="6"/>
  <c r="S1164" i="6" s="1"/>
  <c r="R1165" i="6"/>
  <c r="S1165" i="6" s="1"/>
  <c r="R1166" i="6"/>
  <c r="S1166" i="6" s="1"/>
  <c r="R1167" i="6"/>
  <c r="S1167" i="6" s="1"/>
  <c r="R1168" i="6"/>
  <c r="S1168" i="6" s="1"/>
  <c r="R1169" i="6"/>
  <c r="S1169" i="6" s="1"/>
  <c r="R1170" i="6"/>
  <c r="R1171" i="6"/>
  <c r="S1171" i="6" s="1"/>
  <c r="R1172" i="6"/>
  <c r="S1172" i="6" s="1"/>
  <c r="R1173" i="6"/>
  <c r="S1173" i="6" s="1"/>
  <c r="R1174" i="6"/>
  <c r="S1174" i="6" s="1"/>
  <c r="R1175" i="6"/>
  <c r="S1175" i="6" s="1"/>
  <c r="R1176" i="6"/>
  <c r="S1176" i="6" s="1"/>
  <c r="R1177" i="6"/>
  <c r="S1177" i="6" s="1"/>
  <c r="R1178" i="6"/>
  <c r="S1178" i="6" s="1"/>
  <c r="R1179" i="6"/>
  <c r="S1179" i="6" s="1"/>
  <c r="R1180" i="6"/>
  <c r="R1181" i="6"/>
  <c r="S1181" i="6" s="1"/>
  <c r="R1182" i="6"/>
  <c r="S1182" i="6" s="1"/>
  <c r="R1183" i="6"/>
  <c r="R1184" i="6"/>
  <c r="S1184" i="6" s="1"/>
  <c r="R1185" i="6"/>
  <c r="S1185" i="6" s="1"/>
  <c r="R1186" i="6"/>
  <c r="S1186" i="6" s="1"/>
  <c r="R1187" i="6"/>
  <c r="S1187" i="6" s="1"/>
  <c r="R1188" i="6"/>
  <c r="S1188" i="6" s="1"/>
  <c r="R1189" i="6"/>
  <c r="S1189" i="6" s="1"/>
  <c r="R1190" i="6"/>
  <c r="S1190" i="6" s="1"/>
  <c r="R1191" i="6"/>
  <c r="S1191" i="6" s="1"/>
  <c r="R1192" i="6"/>
  <c r="S1192" i="6" s="1"/>
  <c r="R1193" i="6"/>
  <c r="S1193" i="6" s="1"/>
  <c r="R1194" i="6"/>
  <c r="S1194" i="6" s="1"/>
  <c r="R1195" i="6"/>
  <c r="S1195" i="6" s="1"/>
  <c r="R1196" i="6"/>
  <c r="S1196" i="6" s="1"/>
  <c r="R1197" i="6"/>
  <c r="S1197" i="6" s="1"/>
  <c r="R1198" i="6"/>
  <c r="S1198" i="6" s="1"/>
  <c r="R1199" i="6"/>
  <c r="S1199" i="6" s="1"/>
  <c r="R1200" i="6"/>
  <c r="S1200" i="6" s="1"/>
  <c r="R1201" i="6"/>
  <c r="S1201" i="6" s="1"/>
  <c r="R1202" i="6"/>
  <c r="S1202" i="6" s="1"/>
  <c r="R1203" i="6"/>
  <c r="S1203" i="6" s="1"/>
  <c r="R1204" i="6"/>
  <c r="S1204" i="6" s="1"/>
  <c r="R1205" i="6"/>
  <c r="S1205" i="6" s="1"/>
  <c r="R1206" i="6"/>
  <c r="S1206" i="6" s="1"/>
  <c r="R1207" i="6"/>
  <c r="S1207" i="6" s="1"/>
  <c r="R1208" i="6"/>
  <c r="S1208" i="6" s="1"/>
  <c r="R1209" i="6"/>
  <c r="S1209" i="6" s="1"/>
  <c r="R1210" i="6"/>
  <c r="R1211" i="6"/>
  <c r="S1211" i="6" s="1"/>
  <c r="R1212" i="6"/>
  <c r="S1212" i="6" s="1"/>
  <c r="R1213" i="6"/>
  <c r="S1213" i="6" s="1"/>
  <c r="R1214" i="6"/>
  <c r="S1214" i="6" s="1"/>
  <c r="R1215" i="6"/>
  <c r="S1215" i="6" s="1"/>
  <c r="R1216" i="6"/>
  <c r="S1216" i="6" s="1"/>
  <c r="R1217" i="6"/>
  <c r="S1217" i="6" s="1"/>
  <c r="R1218" i="6"/>
  <c r="S1218" i="6" s="1"/>
  <c r="R1219" i="6"/>
  <c r="S1219" i="6" s="1"/>
  <c r="R1220" i="6"/>
  <c r="S1220" i="6" s="1"/>
  <c r="R1221" i="6"/>
  <c r="S1221" i="6" s="1"/>
  <c r="R1222" i="6"/>
  <c r="S1222" i="6" s="1"/>
  <c r="R1223" i="6"/>
  <c r="S1223" i="6" s="1"/>
  <c r="R1224" i="6"/>
  <c r="S1224" i="6" s="1"/>
  <c r="R1225" i="6"/>
  <c r="S1225" i="6" s="1"/>
  <c r="R1226" i="6"/>
  <c r="R1227" i="6"/>
  <c r="S1227" i="6" s="1"/>
  <c r="R1228" i="6"/>
  <c r="S1228" i="6" s="1"/>
  <c r="R1229" i="6"/>
  <c r="S1229" i="6" s="1"/>
  <c r="R1230" i="6"/>
  <c r="S1230" i="6" s="1"/>
  <c r="R1231" i="6"/>
  <c r="S1231" i="6" s="1"/>
  <c r="R1232" i="6"/>
  <c r="S1232" i="6" s="1"/>
  <c r="R1233" i="6"/>
  <c r="S1233" i="6" s="1"/>
  <c r="R1234" i="6"/>
  <c r="S1234" i="6" s="1"/>
  <c r="R1235" i="6"/>
  <c r="S1235" i="6" s="1"/>
  <c r="R1236" i="6"/>
  <c r="S1236" i="6" s="1"/>
  <c r="R1237" i="6"/>
  <c r="S1237" i="6" s="1"/>
  <c r="R1238" i="6"/>
  <c r="S1238" i="6" s="1"/>
  <c r="R1239" i="6"/>
  <c r="S1239" i="6" s="1"/>
  <c r="R1240" i="6"/>
  <c r="S1240" i="6" s="1"/>
  <c r="R1241" i="6"/>
  <c r="S1241" i="6" s="1"/>
  <c r="R1242" i="6"/>
  <c r="S1242" i="6" s="1"/>
  <c r="R1243" i="6"/>
  <c r="S1243" i="6" s="1"/>
  <c r="R1244" i="6"/>
  <c r="R1245" i="6"/>
  <c r="S1245" i="6" s="1"/>
  <c r="R1246" i="6"/>
  <c r="S1246" i="6" s="1"/>
  <c r="R1247" i="6"/>
  <c r="S1247" i="6" s="1"/>
  <c r="R1248" i="6"/>
  <c r="S1248" i="6" s="1"/>
  <c r="R1249" i="6"/>
  <c r="R1250" i="6"/>
  <c r="S1250" i="6" s="1"/>
  <c r="R1251" i="6"/>
  <c r="S1251" i="6" s="1"/>
  <c r="R1252" i="6"/>
  <c r="S1252" i="6" s="1"/>
  <c r="R1253" i="6"/>
  <c r="S1253" i="6" s="1"/>
  <c r="R1254" i="6"/>
  <c r="S1254" i="6" s="1"/>
  <c r="R1255" i="6"/>
  <c r="S1255" i="6" s="1"/>
  <c r="R1256" i="6"/>
  <c r="S1256" i="6" s="1"/>
  <c r="R1257" i="6"/>
  <c r="S1257" i="6" s="1"/>
  <c r="R1258" i="6"/>
  <c r="S1258" i="6" s="1"/>
  <c r="R1259" i="6"/>
  <c r="S1259" i="6" s="1"/>
  <c r="R1260" i="6"/>
  <c r="S1260" i="6" s="1"/>
  <c r="R1261" i="6"/>
  <c r="S1261" i="6" s="1"/>
  <c r="R1262" i="6"/>
  <c r="S1262" i="6" s="1"/>
  <c r="R1263" i="6"/>
  <c r="S1263" i="6" s="1"/>
  <c r="R1264" i="6"/>
  <c r="S1264" i="6" s="1"/>
  <c r="R1265" i="6"/>
  <c r="S1265" i="6" s="1"/>
  <c r="R1266" i="6"/>
  <c r="R1267" i="6"/>
  <c r="S1267" i="6" s="1"/>
  <c r="R1268" i="6"/>
  <c r="S1268" i="6" s="1"/>
  <c r="R1269" i="6"/>
  <c r="S1269" i="6" s="1"/>
  <c r="R1270" i="6"/>
  <c r="S1270" i="6" s="1"/>
  <c r="R1271" i="6"/>
  <c r="S1271" i="6" s="1"/>
  <c r="R1272" i="6"/>
  <c r="S1272" i="6" s="1"/>
  <c r="R1273" i="6"/>
  <c r="S1273" i="6" s="1"/>
  <c r="R1274" i="6"/>
  <c r="S1274" i="6" s="1"/>
  <c r="R1275" i="6"/>
  <c r="S1275" i="6" s="1"/>
  <c r="R1276" i="6"/>
  <c r="S1276" i="6" s="1"/>
  <c r="R1277" i="6"/>
  <c r="S1277" i="6" s="1"/>
  <c r="R1278" i="6"/>
  <c r="S1278" i="6" s="1"/>
  <c r="R1279" i="6"/>
  <c r="R1280" i="6"/>
  <c r="S1280" i="6" s="1"/>
  <c r="R1281" i="6"/>
  <c r="R1282" i="6"/>
  <c r="S1282" i="6" s="1"/>
  <c r="R1283" i="6"/>
  <c r="S1283" i="6" s="1"/>
  <c r="R1284" i="6"/>
  <c r="S1284" i="6" s="1"/>
  <c r="R1285" i="6"/>
  <c r="S1285" i="6" s="1"/>
  <c r="R1286" i="6"/>
  <c r="S1286" i="6" s="1"/>
  <c r="R1287" i="6"/>
  <c r="S1287" i="6" s="1"/>
  <c r="R1288" i="6"/>
  <c r="S1288" i="6" s="1"/>
  <c r="R1289" i="6"/>
  <c r="S1289" i="6" s="1"/>
  <c r="R1290" i="6"/>
  <c r="S1290" i="6" s="1"/>
  <c r="R1291" i="6"/>
  <c r="R1292" i="6"/>
  <c r="S1292" i="6" s="1"/>
  <c r="R1293" i="6"/>
  <c r="S1293" i="6" s="1"/>
  <c r="R1294" i="6"/>
  <c r="S1294" i="6" s="1"/>
  <c r="R1295" i="6"/>
  <c r="S1295" i="6" s="1"/>
  <c r="R1296" i="6"/>
  <c r="R1297" i="6"/>
  <c r="S1297" i="6" s="1"/>
  <c r="R1298" i="6"/>
  <c r="S1298" i="6" s="1"/>
  <c r="R1299" i="6"/>
  <c r="S1299" i="6" s="1"/>
  <c r="R1300" i="6"/>
  <c r="S1300" i="6" s="1"/>
  <c r="R1301" i="6"/>
  <c r="S1301" i="6" s="1"/>
  <c r="R1302" i="6"/>
  <c r="S1302" i="6" s="1"/>
  <c r="R1303" i="6"/>
  <c r="S1303" i="6" s="1"/>
  <c r="R1304" i="6"/>
  <c r="S1304" i="6" s="1"/>
  <c r="R1305" i="6"/>
  <c r="S1305" i="6" s="1"/>
  <c r="R1306" i="6"/>
  <c r="S1306" i="6" s="1"/>
  <c r="R1307" i="6"/>
  <c r="R1308" i="6"/>
  <c r="S1308" i="6" s="1"/>
  <c r="R1309" i="6"/>
  <c r="S1309" i="6" s="1"/>
  <c r="R1310" i="6"/>
  <c r="S1310" i="6" s="1"/>
  <c r="R1311" i="6"/>
  <c r="S1311" i="6" s="1"/>
  <c r="R1312" i="6"/>
  <c r="S1312" i="6" s="1"/>
  <c r="R1313" i="6"/>
  <c r="S1313" i="6" s="1"/>
  <c r="R1314" i="6"/>
  <c r="S1314" i="6" s="1"/>
  <c r="R1315" i="6"/>
  <c r="S1315" i="6" s="1"/>
  <c r="R1316" i="6"/>
  <c r="S1316" i="6" s="1"/>
  <c r="R1317" i="6"/>
  <c r="S1317" i="6" s="1"/>
  <c r="R1318" i="6"/>
  <c r="S1318" i="6" s="1"/>
  <c r="R1319" i="6"/>
  <c r="S1319" i="6" s="1"/>
  <c r="R1320" i="6"/>
  <c r="S1320" i="6" s="1"/>
  <c r="R1321" i="6"/>
  <c r="S1321" i="6" s="1"/>
  <c r="R1322" i="6"/>
  <c r="S1322" i="6" s="1"/>
  <c r="R1323" i="6"/>
  <c r="S1323" i="6" s="1"/>
  <c r="R1324" i="6"/>
  <c r="S1324" i="6" s="1"/>
  <c r="R1325" i="6"/>
  <c r="S1325" i="6" s="1"/>
  <c r="R1326" i="6"/>
  <c r="S1326" i="6" s="1"/>
  <c r="R1327" i="6"/>
  <c r="S1327" i="6" s="1"/>
  <c r="R1328" i="6"/>
  <c r="S1328" i="6" s="1"/>
  <c r="R1329" i="6"/>
  <c r="S1329" i="6" s="1"/>
  <c r="R1330" i="6"/>
  <c r="S1330" i="6" s="1"/>
  <c r="R1331" i="6"/>
  <c r="S1331" i="6" s="1"/>
  <c r="R1332" i="6"/>
  <c r="S1332" i="6" s="1"/>
  <c r="R1333" i="6"/>
  <c r="S1333" i="6" s="1"/>
  <c r="R1334" i="6"/>
  <c r="S1334" i="6" s="1"/>
  <c r="R1335" i="6"/>
  <c r="S1335" i="6" s="1"/>
  <c r="R1336" i="6"/>
  <c r="S1336" i="6" s="1"/>
  <c r="R1337" i="6"/>
  <c r="S1337" i="6" s="1"/>
  <c r="R1338" i="6"/>
  <c r="S1338" i="6" s="1"/>
  <c r="R1339" i="6"/>
  <c r="S1339" i="6" s="1"/>
  <c r="R1340" i="6"/>
  <c r="S1340" i="6" s="1"/>
  <c r="R1341" i="6"/>
  <c r="S1341" i="6" s="1"/>
  <c r="R1342" i="6"/>
  <c r="S1342" i="6" s="1"/>
  <c r="R1343" i="6"/>
  <c r="S1343" i="6" s="1"/>
  <c r="R1344" i="6"/>
  <c r="S1344" i="6" s="1"/>
  <c r="R1345" i="6"/>
  <c r="S1345" i="6" s="1"/>
  <c r="R1346" i="6"/>
  <c r="S1346" i="6" s="1"/>
  <c r="R1347" i="6"/>
  <c r="S1347" i="6" s="1"/>
  <c r="R1348" i="6"/>
  <c r="S1348" i="6" s="1"/>
  <c r="R1349" i="6"/>
  <c r="S1349" i="6" s="1"/>
  <c r="R1350" i="6"/>
  <c r="S1350" i="6" s="1"/>
  <c r="R1351" i="6"/>
  <c r="S1351" i="6" s="1"/>
  <c r="R1352" i="6"/>
  <c r="S1352" i="6" s="1"/>
  <c r="R1353" i="6"/>
  <c r="S1353" i="6" s="1"/>
  <c r="R1354" i="6"/>
  <c r="R1355" i="6"/>
  <c r="S1355" i="6" s="1"/>
  <c r="R1356" i="6"/>
  <c r="R1357" i="6"/>
  <c r="S1357" i="6" s="1"/>
  <c r="R1358" i="6"/>
  <c r="S1358" i="6" s="1"/>
  <c r="R1359" i="6"/>
  <c r="S1359" i="6" s="1"/>
  <c r="R1360" i="6"/>
  <c r="S1360" i="6" s="1"/>
  <c r="R1361" i="6"/>
  <c r="S1361" i="6" s="1"/>
  <c r="R1362" i="6"/>
  <c r="S1362" i="6" s="1"/>
  <c r="R1363" i="6"/>
  <c r="S1363" i="6" s="1"/>
  <c r="R1364" i="6"/>
  <c r="S1364" i="6" s="1"/>
  <c r="R1365" i="6"/>
  <c r="S1365" i="6" s="1"/>
  <c r="R1366" i="6"/>
  <c r="S1366" i="6" s="1"/>
  <c r="R1367" i="6"/>
  <c r="S1367" i="6" s="1"/>
  <c r="R1368" i="6"/>
  <c r="S1368" i="6" s="1"/>
  <c r="R1369" i="6"/>
  <c r="S1369" i="6" s="1"/>
  <c r="R1370" i="6"/>
  <c r="S1370" i="6" s="1"/>
  <c r="R1371" i="6"/>
  <c r="S1371" i="6" s="1"/>
  <c r="R1372" i="6"/>
  <c r="S1372" i="6" s="1"/>
  <c r="R1373" i="6"/>
  <c r="S1373" i="6" s="1"/>
  <c r="R1374" i="6"/>
  <c r="S1374" i="6" s="1"/>
  <c r="R1375" i="6"/>
  <c r="S1375" i="6" s="1"/>
  <c r="R1376" i="6"/>
  <c r="S1376" i="6" s="1"/>
  <c r="R1377" i="6"/>
  <c r="S1377" i="6" s="1"/>
  <c r="R1378" i="6"/>
  <c r="S1378" i="6" s="1"/>
  <c r="R1379" i="6"/>
  <c r="S1379" i="6" s="1"/>
  <c r="R1380" i="6"/>
  <c r="S1380" i="6" s="1"/>
  <c r="R1381" i="6"/>
  <c r="S1381" i="6" s="1"/>
  <c r="R1382" i="6"/>
  <c r="S1382" i="6" s="1"/>
  <c r="R1383" i="6"/>
  <c r="S1383" i="6" s="1"/>
  <c r="R1384" i="6"/>
  <c r="S1384" i="6" s="1"/>
  <c r="R1385" i="6"/>
  <c r="S1385" i="6" s="1"/>
  <c r="R1386" i="6"/>
  <c r="S1386" i="6" s="1"/>
  <c r="R1387" i="6"/>
  <c r="S1387" i="6" s="1"/>
  <c r="R1388" i="6"/>
  <c r="S1388" i="6" s="1"/>
  <c r="R1389" i="6"/>
  <c r="S1389" i="6" s="1"/>
  <c r="R1390" i="6"/>
  <c r="S1390" i="6" s="1"/>
  <c r="R1391" i="6"/>
  <c r="S1391" i="6" s="1"/>
  <c r="R1392" i="6"/>
  <c r="S1392" i="6" s="1"/>
  <c r="R1393" i="6"/>
  <c r="S1393" i="6" s="1"/>
  <c r="R1394" i="6"/>
  <c r="S1394" i="6" s="1"/>
  <c r="R1395" i="6"/>
  <c r="S1395" i="6" s="1"/>
  <c r="R1396" i="6"/>
  <c r="S1396" i="6" s="1"/>
  <c r="R1397" i="6"/>
  <c r="S1397" i="6" s="1"/>
  <c r="R1398" i="6"/>
  <c r="S1398" i="6" s="1"/>
  <c r="R1399" i="6"/>
  <c r="S1399" i="6" s="1"/>
  <c r="R1400" i="6"/>
  <c r="S1400" i="6" s="1"/>
  <c r="R1401" i="6"/>
  <c r="S1401" i="6" s="1"/>
  <c r="R1402" i="6"/>
  <c r="S1402" i="6" s="1"/>
  <c r="R1403" i="6"/>
  <c r="S1403" i="6" s="1"/>
  <c r="R1404" i="6"/>
  <c r="S1404" i="6" s="1"/>
  <c r="R1405" i="6"/>
  <c r="S1405" i="6" s="1"/>
  <c r="R1406" i="6"/>
  <c r="S1406" i="6" s="1"/>
  <c r="R1407" i="6"/>
  <c r="S1407" i="6" s="1"/>
  <c r="R1408" i="6"/>
  <c r="S1408" i="6" s="1"/>
  <c r="R1409" i="6"/>
  <c r="S1409" i="6" s="1"/>
  <c r="R1410" i="6"/>
  <c r="S1410" i="6" s="1"/>
  <c r="R1411" i="6"/>
  <c r="S1411" i="6" s="1"/>
  <c r="R1412" i="6"/>
  <c r="S1412" i="6" s="1"/>
  <c r="R1413" i="6"/>
  <c r="S1413" i="6" s="1"/>
  <c r="R1414" i="6"/>
  <c r="S1414" i="6" s="1"/>
  <c r="R1415" i="6"/>
  <c r="S1415" i="6" s="1"/>
  <c r="R1416" i="6"/>
  <c r="S1416" i="6" s="1"/>
  <c r="R1417" i="6"/>
  <c r="S1417" i="6" s="1"/>
  <c r="R1418" i="6"/>
  <c r="S1418" i="6" s="1"/>
  <c r="R1419" i="6"/>
  <c r="S1419" i="6" s="1"/>
  <c r="R1420" i="6"/>
  <c r="S1420" i="6" s="1"/>
  <c r="R1421" i="6"/>
  <c r="S1421" i="6" s="1"/>
  <c r="R1422" i="6"/>
  <c r="S1422" i="6" s="1"/>
  <c r="R1423" i="6"/>
  <c r="S1423" i="6" s="1"/>
  <c r="R1424" i="6"/>
  <c r="S1424" i="6" s="1"/>
  <c r="R1425" i="6"/>
  <c r="S1425" i="6" s="1"/>
  <c r="R1426" i="6"/>
  <c r="S1426" i="6" s="1"/>
  <c r="R1427" i="6"/>
  <c r="S1427" i="6" s="1"/>
  <c r="R1428" i="6"/>
  <c r="S1428" i="6" s="1"/>
  <c r="R1429" i="6"/>
  <c r="S1429" i="6" s="1"/>
  <c r="R1430" i="6"/>
  <c r="S1430" i="6" s="1"/>
  <c r="R1431" i="6"/>
  <c r="S1431" i="6" s="1"/>
  <c r="R1432" i="6"/>
  <c r="S1432" i="6" s="1"/>
  <c r="R1433" i="6"/>
  <c r="S1433" i="6" s="1"/>
  <c r="R1434" i="6"/>
  <c r="S1434" i="6" s="1"/>
  <c r="R1435" i="6"/>
  <c r="S1435" i="6" s="1"/>
  <c r="R1436" i="6"/>
  <c r="S1436" i="6" s="1"/>
  <c r="R1437" i="6"/>
  <c r="S1437" i="6" s="1"/>
  <c r="R1438" i="6"/>
  <c r="S1438" i="6" s="1"/>
  <c r="R1439" i="6"/>
  <c r="S1439" i="6" s="1"/>
  <c r="R1440" i="6"/>
  <c r="S1440" i="6" s="1"/>
  <c r="R1441" i="6"/>
  <c r="S1441" i="6" s="1"/>
  <c r="R1442" i="6"/>
  <c r="S1442" i="6" s="1"/>
  <c r="R1443" i="6"/>
  <c r="S1443" i="6" s="1"/>
  <c r="R1444" i="6"/>
  <c r="S1444" i="6" s="1"/>
  <c r="R1445" i="6"/>
  <c r="S1445" i="6" s="1"/>
  <c r="R1446" i="6"/>
  <c r="S1446" i="6" s="1"/>
  <c r="R1447" i="6"/>
  <c r="S1447" i="6" s="1"/>
  <c r="R1448" i="6"/>
  <c r="S1448" i="6" s="1"/>
  <c r="R1449" i="6"/>
  <c r="S1449" i="6" s="1"/>
  <c r="R1450" i="6"/>
  <c r="S1450" i="6" s="1"/>
  <c r="R1451" i="6"/>
  <c r="S1451" i="6" s="1"/>
  <c r="R1452" i="6"/>
  <c r="S1452" i="6" s="1"/>
  <c r="R1453" i="6"/>
  <c r="S1453" i="6" s="1"/>
  <c r="R1454" i="6"/>
  <c r="S1454" i="6" s="1"/>
  <c r="R1455" i="6"/>
  <c r="S1455" i="6" s="1"/>
  <c r="R1456" i="6"/>
  <c r="S1456" i="6" s="1"/>
  <c r="R1457" i="6"/>
  <c r="S1457" i="6" s="1"/>
  <c r="R1458" i="6"/>
  <c r="S1458" i="6" s="1"/>
  <c r="R1459" i="6"/>
  <c r="S1459" i="6" s="1"/>
  <c r="R1460" i="6"/>
  <c r="S1460" i="6" s="1"/>
  <c r="R1461" i="6"/>
  <c r="S1461" i="6" s="1"/>
  <c r="R1462" i="6"/>
  <c r="S1462" i="6" s="1"/>
  <c r="R1463" i="6"/>
  <c r="S1463" i="6" s="1"/>
  <c r="R1464" i="6"/>
  <c r="S1464" i="6" s="1"/>
  <c r="R1465" i="6"/>
  <c r="S1465" i="6" s="1"/>
  <c r="R1466" i="6"/>
  <c r="S1466" i="6" s="1"/>
  <c r="R1467" i="6"/>
  <c r="S1467" i="6" s="1"/>
  <c r="R1468" i="6"/>
  <c r="S1468" i="6" s="1"/>
  <c r="R1469" i="6"/>
  <c r="S1469" i="6" s="1"/>
  <c r="R1470" i="6"/>
  <c r="S1470" i="6" s="1"/>
  <c r="R1471" i="6"/>
  <c r="S1471" i="6" s="1"/>
  <c r="R1472" i="6"/>
  <c r="S1472" i="6" s="1"/>
  <c r="R1473" i="6"/>
  <c r="S1473" i="6" s="1"/>
  <c r="R1474" i="6"/>
  <c r="S1474" i="6" s="1"/>
  <c r="R1475" i="6"/>
  <c r="S1475" i="6" s="1"/>
  <c r="R1476" i="6"/>
  <c r="S1476" i="6" s="1"/>
  <c r="R1477" i="6"/>
  <c r="S1477" i="6" s="1"/>
  <c r="R1478" i="6"/>
  <c r="S1478" i="6" s="1"/>
  <c r="R1479" i="6"/>
  <c r="S1479" i="6" s="1"/>
  <c r="R1480" i="6"/>
  <c r="S1480" i="6" s="1"/>
  <c r="R1481" i="6"/>
  <c r="S1481" i="6" s="1"/>
  <c r="R1482" i="6"/>
  <c r="S1482" i="6" s="1"/>
  <c r="R1483" i="6"/>
  <c r="S1483" i="6" s="1"/>
  <c r="R1484" i="6"/>
  <c r="S1484" i="6" s="1"/>
  <c r="R1485" i="6"/>
  <c r="S1485" i="6" s="1"/>
  <c r="R1486" i="6"/>
  <c r="S1486" i="6" s="1"/>
  <c r="R1487" i="6"/>
  <c r="S1487" i="6" s="1"/>
  <c r="R1488" i="6"/>
  <c r="S1488" i="6" s="1"/>
  <c r="R1489" i="6"/>
  <c r="S1489" i="6" s="1"/>
  <c r="R1490" i="6"/>
  <c r="R1491" i="6"/>
  <c r="S1491" i="6" s="1"/>
  <c r="R1492" i="6"/>
  <c r="S1492" i="6" s="1"/>
  <c r="R1493" i="6"/>
  <c r="S1493" i="6" s="1"/>
  <c r="R1494" i="6"/>
  <c r="S1494" i="6" s="1"/>
  <c r="R1495" i="6"/>
  <c r="S1495" i="6" s="1"/>
  <c r="R1496" i="6"/>
  <c r="S1496" i="6" s="1"/>
  <c r="R1497" i="6"/>
  <c r="S1497" i="6" s="1"/>
  <c r="R1498" i="6"/>
  <c r="S1498" i="6" s="1"/>
  <c r="R1499" i="6"/>
  <c r="S1499" i="6" s="1"/>
  <c r="R1500" i="6"/>
  <c r="S1500" i="6" s="1"/>
  <c r="R1501" i="6"/>
  <c r="S1501" i="6" s="1"/>
  <c r="R1502" i="6"/>
  <c r="S1502" i="6" s="1"/>
  <c r="R1503" i="6"/>
  <c r="S1503" i="6" s="1"/>
  <c r="R1504" i="6"/>
  <c r="S1504" i="6" s="1"/>
  <c r="R1505" i="6"/>
  <c r="S1505" i="6" s="1"/>
  <c r="R1506" i="6"/>
  <c r="S1506" i="6" s="1"/>
  <c r="R1507" i="6"/>
  <c r="S1507" i="6" s="1"/>
  <c r="R1508" i="6"/>
  <c r="S1508" i="6" s="1"/>
  <c r="R1509" i="6"/>
  <c r="S1509" i="6" s="1"/>
  <c r="R1510" i="6"/>
  <c r="S1510" i="6" s="1"/>
  <c r="R1511" i="6"/>
  <c r="S1511" i="6" s="1"/>
  <c r="R1512" i="6"/>
  <c r="S1512" i="6" s="1"/>
  <c r="R1513" i="6"/>
  <c r="S1513" i="6" s="1"/>
  <c r="R1514" i="6"/>
  <c r="S1514" i="6" s="1"/>
  <c r="R1515" i="6"/>
  <c r="S1515" i="6" s="1"/>
  <c r="R1516" i="6"/>
  <c r="S1516" i="6" s="1"/>
  <c r="R1517" i="6"/>
  <c r="S1517" i="6" s="1"/>
  <c r="R1518" i="6"/>
  <c r="S1518" i="6" s="1"/>
  <c r="R1519" i="6"/>
  <c r="S1519" i="6" s="1"/>
  <c r="R1520" i="6"/>
  <c r="S1520" i="6" s="1"/>
  <c r="R1521" i="6"/>
  <c r="S1521" i="6" s="1"/>
  <c r="R1522" i="6"/>
  <c r="S1522" i="6" s="1"/>
  <c r="R1523" i="6"/>
  <c r="S1523" i="6" s="1"/>
  <c r="R1524" i="6"/>
  <c r="S1524" i="6" s="1"/>
  <c r="R1525" i="6"/>
  <c r="R1526" i="6"/>
  <c r="S1526" i="6" s="1"/>
  <c r="R1527" i="6"/>
  <c r="S1527" i="6" s="1"/>
  <c r="R1528" i="6"/>
  <c r="S1528" i="6" s="1"/>
  <c r="R1529" i="6"/>
  <c r="S1529" i="6" s="1"/>
  <c r="R1530" i="6"/>
  <c r="S1530" i="6" s="1"/>
  <c r="R1531" i="6"/>
  <c r="S1531" i="6" s="1"/>
  <c r="R1532" i="6"/>
  <c r="S1532" i="6" s="1"/>
  <c r="R1533" i="6"/>
  <c r="S1533" i="6" s="1"/>
  <c r="R1534" i="6"/>
  <c r="S1534" i="6" s="1"/>
  <c r="R1535" i="6"/>
  <c r="S1535" i="6" s="1"/>
  <c r="R1536" i="6"/>
  <c r="S1536" i="6" s="1"/>
  <c r="R1537" i="6"/>
  <c r="S1537" i="6" s="1"/>
  <c r="R1538" i="6"/>
  <c r="S1538" i="6" s="1"/>
  <c r="R1539" i="6"/>
  <c r="S1539" i="6" s="1"/>
  <c r="R1540" i="6"/>
  <c r="S1540" i="6" s="1"/>
  <c r="R1541" i="6"/>
  <c r="S1541" i="6" s="1"/>
  <c r="R1542" i="6"/>
  <c r="S1542" i="6" s="1"/>
  <c r="R1543" i="6"/>
  <c r="S1543" i="6" s="1"/>
  <c r="R1544" i="6"/>
  <c r="S1544" i="6" s="1"/>
  <c r="R1545" i="6"/>
  <c r="S1545" i="6" s="1"/>
  <c r="R1546" i="6"/>
  <c r="S1546" i="6" s="1"/>
  <c r="R1547" i="6"/>
  <c r="S1547" i="6" s="1"/>
  <c r="R1548" i="6"/>
  <c r="S1548" i="6" s="1"/>
  <c r="R1549" i="6"/>
  <c r="S1549" i="6" s="1"/>
  <c r="R1550" i="6"/>
  <c r="S1550" i="6" s="1"/>
  <c r="R1551" i="6"/>
  <c r="S1551" i="6" s="1"/>
  <c r="R1552" i="6"/>
  <c r="S1552" i="6" s="1"/>
  <c r="R1553" i="6"/>
  <c r="S1553" i="6" s="1"/>
  <c r="R1554" i="6"/>
  <c r="R1555" i="6"/>
  <c r="S1555" i="6" s="1"/>
  <c r="R1556" i="6"/>
  <c r="S1556" i="6" s="1"/>
  <c r="R1557" i="6"/>
  <c r="S1557" i="6" s="1"/>
  <c r="R1558" i="6"/>
  <c r="S1558" i="6" s="1"/>
  <c r="R1559" i="6"/>
  <c r="S1559" i="6" s="1"/>
  <c r="R1560" i="6"/>
  <c r="S1560" i="6" s="1"/>
  <c r="R1561" i="6"/>
  <c r="S1561" i="6" s="1"/>
  <c r="R1562" i="6"/>
  <c r="S1562" i="6" s="1"/>
  <c r="R1563" i="6"/>
  <c r="S1563" i="6" s="1"/>
  <c r="R1564" i="6"/>
  <c r="S1564" i="6" s="1"/>
  <c r="R1565" i="6"/>
  <c r="S1565" i="6" s="1"/>
  <c r="R1566" i="6"/>
  <c r="S1566" i="6" s="1"/>
  <c r="R1567" i="6"/>
  <c r="S1567" i="6" s="1"/>
  <c r="R1568" i="6"/>
  <c r="S1568" i="6" s="1"/>
  <c r="R1569" i="6"/>
  <c r="S1569" i="6" s="1"/>
  <c r="R1570" i="6"/>
  <c r="S1570" i="6" s="1"/>
  <c r="R1571" i="6"/>
  <c r="S1571" i="6" s="1"/>
  <c r="R1572" i="6"/>
  <c r="S1572" i="6" s="1"/>
  <c r="R1573" i="6"/>
  <c r="S1573" i="6" s="1"/>
  <c r="R1574" i="6"/>
  <c r="S1574" i="6" s="1"/>
  <c r="R1575" i="6"/>
  <c r="S1575" i="6" s="1"/>
  <c r="R1576" i="6"/>
  <c r="S1576" i="6" s="1"/>
  <c r="R1577" i="6"/>
  <c r="S1577" i="6" s="1"/>
  <c r="R1578" i="6"/>
  <c r="S1578" i="6" s="1"/>
  <c r="R1579" i="6"/>
  <c r="S1579" i="6" s="1"/>
  <c r="R1580" i="6"/>
  <c r="S1580" i="6" s="1"/>
  <c r="R1581" i="6"/>
  <c r="S1581" i="6" s="1"/>
  <c r="R1582" i="6"/>
  <c r="S1582" i="6" s="1"/>
  <c r="R1583" i="6"/>
  <c r="S1583" i="6" s="1"/>
  <c r="R1584" i="6"/>
  <c r="S1584" i="6" s="1"/>
  <c r="R1585" i="6"/>
  <c r="S1585" i="6" s="1"/>
  <c r="R1586" i="6"/>
  <c r="S1586" i="6" s="1"/>
  <c r="R1587" i="6"/>
  <c r="S1587" i="6" s="1"/>
  <c r="R1588" i="6"/>
  <c r="S1588" i="6" s="1"/>
  <c r="R1589" i="6"/>
  <c r="S1589" i="6" s="1"/>
  <c r="R1590" i="6"/>
  <c r="S1590" i="6" s="1"/>
  <c r="R1591" i="6"/>
  <c r="S1591" i="6" s="1"/>
  <c r="R1592" i="6"/>
  <c r="S1592" i="6" s="1"/>
  <c r="R1593" i="6"/>
  <c r="S1593" i="6" s="1"/>
  <c r="R1594" i="6"/>
  <c r="S1594" i="6" s="1"/>
  <c r="R1595" i="6"/>
  <c r="S1595" i="6" s="1"/>
  <c r="R1596" i="6"/>
  <c r="S1596" i="6" s="1"/>
  <c r="R1597" i="6"/>
  <c r="S1597" i="6" s="1"/>
  <c r="R1598" i="6"/>
  <c r="S1598" i="6" s="1"/>
  <c r="R1599" i="6"/>
  <c r="S1599" i="6" s="1"/>
  <c r="R1600" i="6"/>
  <c r="S1600" i="6" s="1"/>
  <c r="R1601" i="6"/>
  <c r="S1601" i="6" s="1"/>
  <c r="R1602" i="6"/>
  <c r="S1602" i="6" s="1"/>
  <c r="R1603" i="6"/>
  <c r="S1603" i="6" s="1"/>
  <c r="R1604" i="6"/>
  <c r="S1604" i="6" s="1"/>
  <c r="R1605" i="6"/>
  <c r="S1605" i="6" s="1"/>
  <c r="R1606" i="6"/>
  <c r="S1606" i="6" s="1"/>
  <c r="R1607" i="6"/>
  <c r="S1607" i="6" s="1"/>
  <c r="R1608" i="6"/>
  <c r="S1608" i="6" s="1"/>
  <c r="R1609" i="6"/>
  <c r="S1609" i="6" s="1"/>
  <c r="R1610" i="6"/>
  <c r="S1610" i="6" s="1"/>
  <c r="R1611" i="6"/>
  <c r="S1611" i="6" s="1"/>
  <c r="R1612" i="6"/>
  <c r="S1612" i="6" s="1"/>
  <c r="R1613" i="6"/>
  <c r="S1613" i="6" s="1"/>
  <c r="R1614" i="6"/>
  <c r="S1614" i="6" s="1"/>
  <c r="R1615" i="6"/>
  <c r="S1615" i="6" s="1"/>
  <c r="R1616" i="6"/>
  <c r="S1616" i="6" s="1"/>
  <c r="R1617" i="6"/>
  <c r="S1617" i="6" s="1"/>
  <c r="R1618" i="6"/>
  <c r="S1618" i="6" s="1"/>
  <c r="R1619" i="6"/>
  <c r="S1619" i="6" s="1"/>
  <c r="R1620" i="6"/>
  <c r="S1620" i="6" s="1"/>
  <c r="R1621" i="6"/>
  <c r="S1621" i="6" s="1"/>
  <c r="R1622" i="6"/>
  <c r="S1622" i="6" s="1"/>
  <c r="R1623" i="6"/>
  <c r="S1623" i="6" s="1"/>
  <c r="R1624" i="6"/>
  <c r="S1624" i="6" s="1"/>
  <c r="R1625" i="6"/>
  <c r="S1625" i="6" s="1"/>
  <c r="R1626" i="6"/>
  <c r="S1626" i="6" s="1"/>
  <c r="R1627" i="6"/>
  <c r="S1627" i="6" s="1"/>
  <c r="R1628" i="6"/>
  <c r="S1628" i="6" s="1"/>
  <c r="R1629" i="6"/>
  <c r="S1629" i="6" s="1"/>
  <c r="R1630" i="6"/>
  <c r="S1630" i="6" s="1"/>
  <c r="R1631" i="6"/>
  <c r="S1631" i="6" s="1"/>
  <c r="R1632" i="6"/>
  <c r="S1632" i="6" s="1"/>
  <c r="R1633" i="6"/>
  <c r="S1633" i="6" s="1"/>
  <c r="R1634" i="6"/>
  <c r="S1634" i="6" s="1"/>
  <c r="R1635" i="6"/>
  <c r="S1635" i="6" s="1"/>
  <c r="R1636" i="6"/>
  <c r="S1636" i="6" s="1"/>
  <c r="R1637" i="6"/>
  <c r="S1637" i="6" s="1"/>
  <c r="R1638" i="6"/>
  <c r="S1638" i="6" s="1"/>
  <c r="R1639" i="6"/>
  <c r="S1639" i="6" s="1"/>
  <c r="R1640" i="6"/>
  <c r="S1640" i="6" s="1"/>
  <c r="R1641" i="6"/>
  <c r="S1641" i="6" s="1"/>
  <c r="R1642" i="6"/>
  <c r="S1642" i="6" s="1"/>
  <c r="R1643" i="6"/>
  <c r="S1643" i="6" s="1"/>
  <c r="R1644" i="6"/>
  <c r="S1644" i="6" s="1"/>
  <c r="R1645" i="6"/>
  <c r="S1645" i="6" s="1"/>
  <c r="R1646" i="6"/>
  <c r="S1646" i="6" s="1"/>
  <c r="R1647" i="6"/>
  <c r="S1647" i="6" s="1"/>
  <c r="R1648" i="6"/>
  <c r="S1648" i="6" s="1"/>
  <c r="R1649" i="6"/>
  <c r="S1649" i="6" s="1"/>
  <c r="R1650" i="6"/>
  <c r="S1650" i="6" s="1"/>
  <c r="R1651" i="6"/>
  <c r="S1651" i="6" s="1"/>
  <c r="R1652" i="6"/>
  <c r="S1652" i="6" s="1"/>
  <c r="R1653" i="6"/>
  <c r="S1653" i="6" s="1"/>
  <c r="R1654" i="6"/>
  <c r="S1654" i="6" s="1"/>
  <c r="R1655" i="6"/>
  <c r="S1655" i="6" s="1"/>
  <c r="R1656" i="6"/>
  <c r="S1656" i="6" s="1"/>
  <c r="R1657" i="6"/>
  <c r="S1657" i="6" s="1"/>
  <c r="R1658" i="6"/>
  <c r="S1658" i="6" s="1"/>
  <c r="R1659" i="6"/>
  <c r="S1659" i="6" s="1"/>
  <c r="R1660" i="6"/>
  <c r="S1660" i="6" s="1"/>
  <c r="R1661" i="6"/>
  <c r="S1661" i="6" s="1"/>
  <c r="R1662" i="6"/>
  <c r="S1662" i="6" s="1"/>
  <c r="R1663" i="6"/>
  <c r="S1663" i="6" s="1"/>
  <c r="R1664" i="6"/>
  <c r="S1664" i="6" s="1"/>
  <c r="R1665" i="6"/>
  <c r="S1665" i="6" s="1"/>
  <c r="R1666" i="6"/>
  <c r="S1666" i="6" s="1"/>
  <c r="R1667" i="6"/>
  <c r="S1667" i="6" s="1"/>
  <c r="R1668" i="6"/>
  <c r="S1668" i="6" s="1"/>
  <c r="R1669" i="6"/>
  <c r="S1669" i="6" s="1"/>
  <c r="R1670" i="6"/>
  <c r="S1670" i="6" s="1"/>
  <c r="R1671" i="6"/>
  <c r="S1671" i="6" s="1"/>
  <c r="R1672" i="6"/>
  <c r="S1672" i="6" s="1"/>
  <c r="R1673" i="6"/>
  <c r="R1674" i="6"/>
  <c r="S1674" i="6" s="1"/>
  <c r="R1675" i="6"/>
  <c r="S1675" i="6" s="1"/>
  <c r="R1676" i="6"/>
  <c r="S1676" i="6" s="1"/>
  <c r="R1677" i="6"/>
  <c r="S1677" i="6" s="1"/>
  <c r="R1678" i="6"/>
  <c r="S1678" i="6" s="1"/>
  <c r="R1679" i="6"/>
  <c r="S1679" i="6" s="1"/>
  <c r="R1680" i="6"/>
  <c r="S1680" i="6" s="1"/>
  <c r="R1681" i="6"/>
  <c r="S1681" i="6" s="1"/>
  <c r="R1682" i="6"/>
  <c r="S1682" i="6" s="1"/>
  <c r="R1683" i="6"/>
  <c r="S1683" i="6" s="1"/>
  <c r="R1684" i="6"/>
  <c r="S1684" i="6" s="1"/>
  <c r="R1685" i="6"/>
  <c r="S1685" i="6" s="1"/>
  <c r="R1686" i="6"/>
  <c r="S1686" i="6" s="1"/>
  <c r="R1687" i="6"/>
  <c r="S1687" i="6" s="1"/>
  <c r="R1688" i="6"/>
  <c r="S1688" i="6" s="1"/>
  <c r="R1689" i="6"/>
  <c r="S1689" i="6" s="1"/>
  <c r="R1690" i="6"/>
  <c r="S1690" i="6" s="1"/>
  <c r="R1691" i="6"/>
  <c r="S1691" i="6" s="1"/>
  <c r="R1692" i="6"/>
  <c r="S1692" i="6" s="1"/>
  <c r="R1693" i="6"/>
  <c r="S1693" i="6" s="1"/>
  <c r="R1694" i="6"/>
  <c r="S1694" i="6" s="1"/>
  <c r="R1695" i="6"/>
  <c r="S1695" i="6" s="1"/>
  <c r="R1696" i="6"/>
  <c r="S1696" i="6" s="1"/>
  <c r="R1697" i="6"/>
  <c r="S1697" i="6" s="1"/>
  <c r="R1698" i="6"/>
  <c r="R1699" i="6"/>
  <c r="S1699" i="6" s="1"/>
  <c r="R1700" i="6"/>
  <c r="S1700" i="6" s="1"/>
  <c r="R1701" i="6"/>
  <c r="R1702" i="6"/>
  <c r="S1702" i="6" s="1"/>
  <c r="R1703" i="6"/>
  <c r="S1703" i="6" s="1"/>
  <c r="R1704" i="6"/>
  <c r="R1705" i="6"/>
  <c r="S1705" i="6" s="1"/>
  <c r="R1706" i="6"/>
  <c r="S1706" i="6" s="1"/>
  <c r="R1707" i="6"/>
  <c r="S1707" i="6" s="1"/>
  <c r="R1708" i="6"/>
  <c r="S1708" i="6" s="1"/>
  <c r="R1709" i="6"/>
  <c r="S1709" i="6" s="1"/>
  <c r="R1710" i="6"/>
  <c r="S1710" i="6" s="1"/>
  <c r="R1711" i="6"/>
  <c r="S1711" i="6" s="1"/>
  <c r="R1712" i="6"/>
  <c r="S1712" i="6" s="1"/>
  <c r="R1713" i="6"/>
  <c r="S1713" i="6" s="1"/>
  <c r="R1714" i="6"/>
  <c r="S1714" i="6" s="1"/>
  <c r="R1715" i="6"/>
  <c r="S1715" i="6" s="1"/>
  <c r="R1716" i="6"/>
  <c r="S1716" i="6" s="1"/>
  <c r="R1717" i="6"/>
  <c r="S1717" i="6" s="1"/>
  <c r="R1718" i="6"/>
  <c r="S1718" i="6" s="1"/>
  <c r="R1719" i="6"/>
  <c r="S1719" i="6" s="1"/>
  <c r="R1720" i="6"/>
  <c r="S1720" i="6" s="1"/>
  <c r="R1721" i="6"/>
  <c r="S1721" i="6" s="1"/>
  <c r="R1722" i="6"/>
  <c r="S1722" i="6" s="1"/>
  <c r="R1723" i="6"/>
  <c r="S1723" i="6" s="1"/>
  <c r="R1724" i="6"/>
  <c r="S1724" i="6" s="1"/>
  <c r="R1725" i="6"/>
  <c r="S1725" i="6" s="1"/>
  <c r="R1726" i="6"/>
  <c r="S1726" i="6" s="1"/>
  <c r="R1727" i="6"/>
  <c r="S1727" i="6" s="1"/>
  <c r="R1728" i="6"/>
  <c r="S1728" i="6" s="1"/>
  <c r="R1729" i="6"/>
  <c r="S1729" i="6" s="1"/>
  <c r="R1730" i="6"/>
  <c r="S1730" i="6" s="1"/>
  <c r="R1731" i="6"/>
  <c r="S1731" i="6" s="1"/>
  <c r="R1732" i="6"/>
  <c r="S1732" i="6" s="1"/>
  <c r="R1733" i="6"/>
  <c r="S1733" i="6" s="1"/>
  <c r="R1734" i="6"/>
  <c r="S1734" i="6" s="1"/>
  <c r="R1735" i="6"/>
  <c r="S1735" i="6" s="1"/>
  <c r="R1736" i="6"/>
  <c r="S1736" i="6" s="1"/>
  <c r="R1737" i="6"/>
  <c r="S1737" i="6" s="1"/>
  <c r="R1738" i="6"/>
  <c r="S1738" i="6" s="1"/>
  <c r="R1739" i="6"/>
  <c r="S1739" i="6" s="1"/>
  <c r="R1740" i="6"/>
  <c r="R1741" i="6"/>
  <c r="S1741" i="6" s="1"/>
  <c r="R1742" i="6"/>
  <c r="S1742" i="6" s="1"/>
  <c r="R1743" i="6"/>
  <c r="S1743" i="6" s="1"/>
  <c r="R1744" i="6"/>
  <c r="S1744" i="6" s="1"/>
  <c r="R1745" i="6"/>
  <c r="S1745" i="6" s="1"/>
  <c r="R1746" i="6"/>
  <c r="S1746" i="6" s="1"/>
  <c r="R1747" i="6"/>
  <c r="S1747" i="6" s="1"/>
  <c r="R1748" i="6"/>
  <c r="S1748" i="6" s="1"/>
  <c r="R1749" i="6"/>
  <c r="S1749" i="6" s="1"/>
  <c r="R1750" i="6"/>
  <c r="S1750" i="6" s="1"/>
  <c r="R1751" i="6"/>
  <c r="S1751" i="6" s="1"/>
  <c r="R1752" i="6"/>
  <c r="S1752" i="6" s="1"/>
  <c r="R1753" i="6"/>
  <c r="S1753" i="6" s="1"/>
  <c r="R1754" i="6"/>
  <c r="S1754" i="6" s="1"/>
  <c r="R1755" i="6"/>
  <c r="S1755" i="6" s="1"/>
  <c r="R1756" i="6"/>
  <c r="S1756" i="6" s="1"/>
  <c r="R1757" i="6"/>
  <c r="S1757" i="6" s="1"/>
  <c r="R1758" i="6"/>
  <c r="S1758" i="6" s="1"/>
  <c r="R1759" i="6"/>
  <c r="S1759" i="6" s="1"/>
  <c r="R1760" i="6"/>
  <c r="S1760" i="6" s="1"/>
  <c r="R1761" i="6"/>
  <c r="R1762" i="6"/>
  <c r="S1762" i="6" s="1"/>
  <c r="R1763" i="6"/>
  <c r="S1763" i="6" s="1"/>
  <c r="R1764" i="6"/>
  <c r="S1764" i="6" s="1"/>
  <c r="R1765" i="6"/>
  <c r="S1765" i="6" s="1"/>
  <c r="R1766" i="6"/>
  <c r="S1766" i="6" s="1"/>
  <c r="R1767" i="6"/>
  <c r="S1767" i="6" s="1"/>
  <c r="R1768" i="6"/>
  <c r="S1768" i="6" s="1"/>
  <c r="R1769" i="6"/>
  <c r="S1769" i="6" s="1"/>
  <c r="R1770" i="6"/>
  <c r="S1770" i="6" s="1"/>
  <c r="R1771" i="6"/>
  <c r="S1771" i="6" s="1"/>
  <c r="R1772" i="6"/>
  <c r="S1772" i="6" s="1"/>
  <c r="R1773" i="6"/>
  <c r="S1773" i="6" s="1"/>
  <c r="R1774" i="6"/>
  <c r="S1774" i="6" s="1"/>
  <c r="R1775" i="6"/>
  <c r="S1775" i="6" s="1"/>
  <c r="R1776" i="6"/>
  <c r="S1776" i="6" s="1"/>
  <c r="R1777" i="6"/>
  <c r="S1777" i="6" s="1"/>
  <c r="R1778" i="6"/>
  <c r="S1778" i="6" s="1"/>
  <c r="R1779" i="6"/>
  <c r="S1779" i="6" s="1"/>
  <c r="R1780" i="6"/>
  <c r="S1780" i="6" s="1"/>
  <c r="R1781" i="6"/>
  <c r="S1781" i="6" s="1"/>
  <c r="R1782" i="6"/>
  <c r="S1782" i="6" s="1"/>
  <c r="R1783" i="6"/>
  <c r="S1783" i="6" s="1"/>
  <c r="R1784" i="6"/>
  <c r="S1784" i="6" s="1"/>
  <c r="R1785" i="6"/>
  <c r="S1785" i="6" s="1"/>
  <c r="R1786" i="6"/>
  <c r="S1786" i="6" s="1"/>
  <c r="R1787" i="6"/>
  <c r="S1787" i="6" s="1"/>
  <c r="R1788" i="6"/>
  <c r="S1788" i="6" s="1"/>
  <c r="R1789" i="6"/>
  <c r="S1789" i="6" s="1"/>
  <c r="R1790" i="6"/>
  <c r="S1790" i="6" s="1"/>
  <c r="R1791" i="6"/>
  <c r="R1792" i="6"/>
  <c r="S1792" i="6" s="1"/>
  <c r="R1793" i="6"/>
  <c r="S1793" i="6" s="1"/>
  <c r="R1794" i="6"/>
  <c r="S1794" i="6" s="1"/>
  <c r="R1795" i="6"/>
  <c r="S1795" i="6" s="1"/>
  <c r="R1796" i="6"/>
  <c r="S1796" i="6" s="1"/>
  <c r="R1797" i="6"/>
  <c r="S1797" i="6" s="1"/>
  <c r="R1798" i="6"/>
  <c r="S1798" i="6" s="1"/>
  <c r="R1799" i="6"/>
  <c r="S1799" i="6" s="1"/>
  <c r="R1800" i="6"/>
  <c r="S1800" i="6" s="1"/>
  <c r="R1801" i="6"/>
  <c r="S1801" i="6" s="1"/>
  <c r="R1802" i="6"/>
  <c r="R1803" i="6"/>
  <c r="S1803" i="6" s="1"/>
  <c r="R1804" i="6"/>
  <c r="S1804" i="6" s="1"/>
  <c r="R1805" i="6"/>
  <c r="S1805" i="6" s="1"/>
  <c r="R1806" i="6"/>
  <c r="S1806" i="6" s="1"/>
  <c r="R1807" i="6"/>
  <c r="S1807" i="6" s="1"/>
  <c r="R1808" i="6"/>
  <c r="S1808" i="6" s="1"/>
  <c r="R1809" i="6"/>
  <c r="S1809" i="6" s="1"/>
  <c r="R1810" i="6"/>
  <c r="S1810" i="6" s="1"/>
  <c r="R1811" i="6"/>
  <c r="S1811" i="6" s="1"/>
  <c r="R1812" i="6"/>
  <c r="S1812" i="6" s="1"/>
  <c r="R1813" i="6"/>
  <c r="S1813" i="6" s="1"/>
  <c r="R1814" i="6"/>
  <c r="S1814" i="6" s="1"/>
  <c r="R1815" i="6"/>
  <c r="S1815" i="6" s="1"/>
  <c r="R1816" i="6"/>
  <c r="S1816" i="6" s="1"/>
  <c r="R1817" i="6"/>
  <c r="R1818" i="6"/>
  <c r="S1818" i="6" s="1"/>
  <c r="R1819" i="6"/>
  <c r="S1819" i="6" s="1"/>
  <c r="R1820" i="6"/>
  <c r="S1820" i="6" s="1"/>
  <c r="R1821" i="6"/>
  <c r="S1821" i="6" s="1"/>
  <c r="R1822" i="6"/>
  <c r="S1822" i="6" s="1"/>
  <c r="R1823" i="6"/>
  <c r="R1824" i="6"/>
  <c r="S1824" i="6" s="1"/>
  <c r="R1825" i="6"/>
  <c r="S1825" i="6" s="1"/>
  <c r="R1826" i="6"/>
  <c r="S1826" i="6" s="1"/>
  <c r="R1827" i="6"/>
  <c r="S1827" i="6" s="1"/>
  <c r="R1828" i="6"/>
  <c r="S1828" i="6" s="1"/>
  <c r="R1829" i="6"/>
  <c r="S1829" i="6" s="1"/>
  <c r="R1830" i="6"/>
  <c r="S1830" i="6" s="1"/>
  <c r="R1831" i="6"/>
  <c r="S1831" i="6" s="1"/>
  <c r="R1832" i="6"/>
  <c r="S1832" i="6" s="1"/>
  <c r="R1833" i="6"/>
  <c r="S1833" i="6" s="1"/>
  <c r="R1834" i="6"/>
  <c r="S1834" i="6" s="1"/>
  <c r="R1835" i="6"/>
  <c r="S1835" i="6" s="1"/>
  <c r="R1836" i="6"/>
  <c r="S1836" i="6" s="1"/>
  <c r="R1837" i="6"/>
  <c r="S1837" i="6" s="1"/>
  <c r="R1838" i="6"/>
  <c r="S1838" i="6" s="1"/>
  <c r="R1839" i="6"/>
  <c r="S1839" i="6" s="1"/>
  <c r="R1840" i="6"/>
  <c r="S1840" i="6" s="1"/>
  <c r="R1841" i="6"/>
  <c r="S1841" i="6" s="1"/>
  <c r="R1842" i="6"/>
  <c r="S1842" i="6" s="1"/>
  <c r="R1843" i="6"/>
  <c r="R1844" i="6"/>
  <c r="R1845" i="6"/>
  <c r="S1845" i="6" s="1"/>
  <c r="R1846" i="6"/>
  <c r="S1846" i="6" s="1"/>
  <c r="R1847" i="6"/>
  <c r="S1847" i="6" s="1"/>
  <c r="R1848" i="6"/>
  <c r="S1848" i="6" s="1"/>
  <c r="R1849" i="6"/>
  <c r="S1849" i="6" s="1"/>
  <c r="R1850" i="6"/>
  <c r="S1850" i="6" s="1"/>
  <c r="R1851" i="6"/>
  <c r="S1851" i="6" s="1"/>
  <c r="R1852" i="6"/>
  <c r="S1852" i="6" s="1"/>
  <c r="R1853" i="6"/>
  <c r="S1853" i="6" s="1"/>
  <c r="R1854" i="6"/>
  <c r="S1854" i="6" s="1"/>
  <c r="R1855" i="6"/>
  <c r="S1855" i="6" s="1"/>
  <c r="R1856" i="6"/>
  <c r="S1856" i="6" s="1"/>
  <c r="R1857" i="6"/>
  <c r="S1857" i="6" s="1"/>
  <c r="R1858" i="6"/>
  <c r="S1858" i="6" s="1"/>
  <c r="R1859" i="6"/>
  <c r="S1859" i="6" s="1"/>
  <c r="R1860" i="6"/>
  <c r="S1860" i="6" s="1"/>
  <c r="R1861" i="6"/>
  <c r="S1861" i="6" s="1"/>
  <c r="R1862" i="6"/>
  <c r="S1862" i="6" s="1"/>
  <c r="R1863" i="6"/>
  <c r="S1863" i="6" s="1"/>
  <c r="R1864" i="6"/>
  <c r="S1864" i="6" s="1"/>
  <c r="R1865" i="6"/>
  <c r="S1865" i="6" s="1"/>
  <c r="R1866" i="6"/>
  <c r="S1866" i="6" s="1"/>
  <c r="R1867" i="6"/>
  <c r="R1868" i="6"/>
  <c r="S1868" i="6" s="1"/>
  <c r="R1869" i="6"/>
  <c r="S1869" i="6" s="1"/>
  <c r="R1870" i="6"/>
  <c r="S1870" i="6" s="1"/>
  <c r="R1871" i="6"/>
  <c r="S1871" i="6" s="1"/>
  <c r="R1872" i="6"/>
  <c r="R1873" i="6"/>
  <c r="S1873" i="6" s="1"/>
  <c r="R1874" i="6"/>
  <c r="S1874" i="6" s="1"/>
  <c r="R1875" i="6"/>
  <c r="S1875" i="6" s="1"/>
  <c r="R1876" i="6"/>
  <c r="S1876" i="6" s="1"/>
  <c r="R1877" i="6"/>
  <c r="S1877" i="6" s="1"/>
  <c r="R1878" i="6"/>
  <c r="S1878" i="6" s="1"/>
  <c r="R1879" i="6"/>
  <c r="S1879" i="6" s="1"/>
  <c r="R1880" i="6"/>
  <c r="S1880" i="6" s="1"/>
  <c r="R1881" i="6"/>
  <c r="S1881" i="6" s="1"/>
  <c r="R1882" i="6"/>
  <c r="S1882" i="6" s="1"/>
  <c r="R1883" i="6"/>
  <c r="S1883" i="6" s="1"/>
  <c r="R1884" i="6"/>
  <c r="S1884" i="6" s="1"/>
  <c r="R1885" i="6"/>
  <c r="S1885" i="6" s="1"/>
  <c r="R1886" i="6"/>
  <c r="S1886" i="6" s="1"/>
  <c r="R1887" i="6"/>
  <c r="S1887" i="6" s="1"/>
  <c r="R1888" i="6"/>
  <c r="S1888" i="6" s="1"/>
  <c r="R1889" i="6"/>
  <c r="S1889" i="6" s="1"/>
  <c r="R1890" i="6"/>
  <c r="S1890" i="6" s="1"/>
  <c r="R1891" i="6"/>
  <c r="S1891" i="6" s="1"/>
  <c r="R1892" i="6"/>
  <c r="S1892" i="6" s="1"/>
  <c r="R1893" i="6"/>
  <c r="S1893" i="6" s="1"/>
  <c r="R1894" i="6"/>
  <c r="S1894" i="6" s="1"/>
  <c r="R1895" i="6"/>
  <c r="S1895" i="6" s="1"/>
  <c r="R1896" i="6"/>
  <c r="S1896" i="6" s="1"/>
  <c r="R1897" i="6"/>
  <c r="S1897" i="6" s="1"/>
  <c r="R1898" i="6"/>
  <c r="S1898" i="6" s="1"/>
  <c r="R1899" i="6"/>
  <c r="S1899" i="6" s="1"/>
  <c r="R1900" i="6"/>
  <c r="S1900" i="6" s="1"/>
  <c r="R1901" i="6"/>
  <c r="S1901" i="6" s="1"/>
  <c r="R1902" i="6"/>
  <c r="S1902" i="6" s="1"/>
  <c r="R1903" i="6"/>
  <c r="S1903" i="6" s="1"/>
  <c r="R1904" i="6"/>
  <c r="S1904" i="6" s="1"/>
  <c r="R1905" i="6"/>
  <c r="S1905" i="6" s="1"/>
  <c r="R1906" i="6"/>
  <c r="S1906" i="6" s="1"/>
  <c r="R1907" i="6"/>
  <c r="S1907" i="6" s="1"/>
  <c r="R1908" i="6"/>
  <c r="S1908" i="6" s="1"/>
  <c r="R1909" i="6"/>
  <c r="S1909" i="6" s="1"/>
  <c r="R1910" i="6"/>
  <c r="S1910" i="6" s="1"/>
  <c r="R1911" i="6"/>
  <c r="S1911" i="6" s="1"/>
  <c r="R1912" i="6"/>
  <c r="S1912" i="6" s="1"/>
  <c r="R1913" i="6"/>
  <c r="S1913" i="6" s="1"/>
  <c r="R1914" i="6"/>
  <c r="S1914" i="6" s="1"/>
  <c r="R1915" i="6"/>
  <c r="S1915" i="6" s="1"/>
  <c r="R1916" i="6"/>
  <c r="S1916" i="6" s="1"/>
  <c r="R1917" i="6"/>
  <c r="S1917" i="6" s="1"/>
  <c r="R1918" i="6"/>
  <c r="S1918" i="6" s="1"/>
  <c r="R1919" i="6"/>
  <c r="R1920" i="6"/>
  <c r="S1920" i="6" s="1"/>
  <c r="R1921" i="6"/>
  <c r="S1921" i="6" s="1"/>
  <c r="R1922" i="6"/>
  <c r="S1922" i="6" s="1"/>
  <c r="R1923" i="6"/>
  <c r="S1923" i="6" s="1"/>
  <c r="R1924" i="6"/>
  <c r="S1924" i="6" s="1"/>
  <c r="R1925" i="6"/>
  <c r="S1925" i="6" s="1"/>
  <c r="R1926" i="6"/>
  <c r="S1926" i="6" s="1"/>
  <c r="R1927" i="6"/>
  <c r="S1927" i="6" s="1"/>
  <c r="R1928" i="6"/>
  <c r="S1928" i="6" s="1"/>
  <c r="R1929" i="6"/>
  <c r="S1929" i="6" s="1"/>
  <c r="R1930" i="6"/>
  <c r="S1930" i="6" s="1"/>
  <c r="R1931" i="6"/>
  <c r="S1931" i="6" s="1"/>
  <c r="R1932" i="6"/>
  <c r="S1932" i="6" s="1"/>
  <c r="R1933" i="6"/>
  <c r="S1933" i="6" s="1"/>
  <c r="R1934" i="6"/>
  <c r="S1934" i="6" s="1"/>
  <c r="R1935" i="6"/>
  <c r="S1935" i="6" s="1"/>
  <c r="R1936" i="6"/>
  <c r="S1936" i="6" s="1"/>
  <c r="R1937" i="6"/>
  <c r="S1937" i="6" s="1"/>
  <c r="R1938" i="6"/>
  <c r="S1938" i="6" s="1"/>
  <c r="R1939" i="6"/>
  <c r="S1939" i="6" s="1"/>
  <c r="R1940" i="6"/>
  <c r="S1940" i="6" s="1"/>
  <c r="R1941" i="6"/>
  <c r="S1941" i="6" s="1"/>
  <c r="R1942" i="6"/>
  <c r="S1942" i="6" s="1"/>
  <c r="R1943" i="6"/>
  <c r="R1944" i="6"/>
  <c r="S1944" i="6" s="1"/>
  <c r="R1945" i="6"/>
  <c r="S1945" i="6" s="1"/>
  <c r="R1946" i="6"/>
  <c r="S1946" i="6" s="1"/>
  <c r="R1947" i="6"/>
  <c r="S1947" i="6" s="1"/>
  <c r="R1948" i="6"/>
  <c r="S1948" i="6" s="1"/>
  <c r="R1949" i="6"/>
  <c r="S1949" i="6" s="1"/>
  <c r="R1950" i="6"/>
  <c r="S1950" i="6" s="1"/>
  <c r="R1951" i="6"/>
  <c r="S1951" i="6" s="1"/>
  <c r="R1952" i="6"/>
  <c r="S1952" i="6" s="1"/>
  <c r="R1953" i="6"/>
  <c r="S1953" i="6" s="1"/>
  <c r="R1954" i="6"/>
  <c r="S1954" i="6" s="1"/>
  <c r="R1955" i="6"/>
  <c r="S1955" i="6" s="1"/>
  <c r="R1956" i="6"/>
  <c r="S1956" i="6" s="1"/>
  <c r="R1957" i="6"/>
  <c r="S1957" i="6" s="1"/>
  <c r="R1958" i="6"/>
  <c r="S1958" i="6" s="1"/>
  <c r="R1959" i="6"/>
  <c r="S1959" i="6" s="1"/>
  <c r="R1960" i="6"/>
  <c r="S1960" i="6" s="1"/>
  <c r="R1961" i="6"/>
  <c r="S1961" i="6" s="1"/>
  <c r="R1962" i="6"/>
  <c r="S1962" i="6" s="1"/>
  <c r="R1963" i="6"/>
  <c r="S1963" i="6" s="1"/>
  <c r="R1964" i="6"/>
  <c r="S1964" i="6" s="1"/>
  <c r="R1965" i="6"/>
  <c r="S1965" i="6" s="1"/>
  <c r="R1966" i="6"/>
  <c r="S1966" i="6" s="1"/>
  <c r="R1967" i="6"/>
  <c r="S1967" i="6" s="1"/>
  <c r="R1968" i="6"/>
  <c r="S1968" i="6" s="1"/>
  <c r="R1969" i="6"/>
  <c r="S1969" i="6" s="1"/>
  <c r="R1970" i="6"/>
  <c r="R1971" i="6"/>
  <c r="S1971" i="6" s="1"/>
  <c r="R1972" i="6"/>
  <c r="S1972" i="6" s="1"/>
  <c r="R1973" i="6"/>
  <c r="S1973" i="6" s="1"/>
  <c r="R1974" i="6"/>
  <c r="S1974" i="6" s="1"/>
  <c r="R1975" i="6"/>
  <c r="S1975" i="6" s="1"/>
  <c r="R1976" i="6"/>
  <c r="S1976" i="6" s="1"/>
  <c r="R1977" i="6"/>
  <c r="R1978" i="6"/>
  <c r="S1978" i="6" s="1"/>
  <c r="R1979" i="6"/>
  <c r="S1979" i="6" s="1"/>
  <c r="R1980" i="6"/>
  <c r="S1980" i="6" s="1"/>
  <c r="R1981" i="6"/>
  <c r="S1981" i="6" s="1"/>
  <c r="R1982" i="6"/>
  <c r="S1982" i="6" s="1"/>
  <c r="R1983" i="6"/>
  <c r="S1983" i="6" s="1"/>
  <c r="R1984" i="6"/>
  <c r="S1984" i="6" s="1"/>
  <c r="R1985" i="6"/>
  <c r="S1985" i="6" s="1"/>
  <c r="R1986" i="6"/>
  <c r="S1986" i="6" s="1"/>
  <c r="R1987" i="6"/>
  <c r="S1987" i="6" s="1"/>
  <c r="R1988" i="6"/>
  <c r="S1988" i="6" s="1"/>
  <c r="R1989" i="6"/>
  <c r="S1989" i="6" s="1"/>
  <c r="R1990" i="6"/>
  <c r="S1990" i="6" s="1"/>
  <c r="R1991" i="6"/>
  <c r="R1992" i="6"/>
  <c r="S1992" i="6" s="1"/>
  <c r="R1993" i="6"/>
  <c r="S1993" i="6" s="1"/>
  <c r="R1994" i="6"/>
  <c r="S1994" i="6" s="1"/>
  <c r="R1995" i="6"/>
  <c r="S1995" i="6" s="1"/>
  <c r="R1996" i="6"/>
  <c r="S1996" i="6" s="1"/>
  <c r="R1997" i="6"/>
  <c r="R1998" i="6"/>
  <c r="S1998" i="6" s="1"/>
  <c r="R1999" i="6"/>
  <c r="S1999" i="6" s="1"/>
  <c r="R2000" i="6"/>
  <c r="S2000" i="6" s="1"/>
  <c r="R2001" i="6"/>
  <c r="S2001" i="6" s="1"/>
  <c r="R2002" i="6"/>
  <c r="S2002" i="6" s="1"/>
  <c r="R2003" i="6"/>
  <c r="S2003" i="6" s="1"/>
  <c r="R2004" i="6"/>
  <c r="S2004" i="6" s="1"/>
  <c r="R2005" i="6"/>
  <c r="S2005" i="6" s="1"/>
  <c r="R2006" i="6"/>
  <c r="S2006" i="6" s="1"/>
  <c r="R2007" i="6"/>
  <c r="S2007" i="6" s="1"/>
  <c r="R2008" i="6"/>
  <c r="S2008" i="6" s="1"/>
  <c r="R2009" i="6"/>
  <c r="S2009" i="6" s="1"/>
  <c r="R2010" i="6"/>
  <c r="S2010" i="6" s="1"/>
  <c r="R2011" i="6"/>
  <c r="S2011" i="6" s="1"/>
  <c r="R2012" i="6"/>
  <c r="S2012" i="6" s="1"/>
  <c r="R2013" i="6"/>
  <c r="S2013" i="6" s="1"/>
  <c r="R2014" i="6"/>
  <c r="S2014" i="6" s="1"/>
  <c r="R2015" i="6"/>
  <c r="S2015" i="6" s="1"/>
  <c r="R2016" i="6"/>
  <c r="S2016" i="6" s="1"/>
  <c r="R2017" i="6"/>
  <c r="S2017" i="6" s="1"/>
  <c r="R2018" i="6"/>
  <c r="S2018" i="6" s="1"/>
  <c r="R2019" i="6"/>
  <c r="S2019" i="6" s="1"/>
  <c r="R2020" i="6"/>
  <c r="S2020" i="6" s="1"/>
  <c r="R2021" i="6"/>
  <c r="S2021" i="6" s="1"/>
  <c r="R2022" i="6"/>
  <c r="S2022" i="6" s="1"/>
  <c r="R2023" i="6"/>
  <c r="S2023" i="6" s="1"/>
  <c r="R2024" i="6"/>
  <c r="S2024" i="6" s="1"/>
  <c r="R2025" i="6"/>
  <c r="S2025" i="6" s="1"/>
  <c r="R2026" i="6"/>
  <c r="S2026" i="6" s="1"/>
  <c r="R2027" i="6"/>
  <c r="S2027" i="6" s="1"/>
  <c r="R2028" i="6"/>
  <c r="R2029" i="6"/>
  <c r="S2029" i="6" s="1"/>
  <c r="R2030" i="6"/>
  <c r="S2030" i="6" s="1"/>
  <c r="R2031" i="6"/>
  <c r="S2031" i="6" s="1"/>
  <c r="R2032" i="6"/>
  <c r="S2032" i="6" s="1"/>
  <c r="R2033" i="6"/>
  <c r="R2034" i="6"/>
  <c r="R2035" i="6"/>
  <c r="S2035" i="6" s="1"/>
  <c r="R2036" i="6"/>
  <c r="S2036" i="6" s="1"/>
  <c r="R2037" i="6"/>
  <c r="S2037" i="6" s="1"/>
  <c r="R2038" i="6"/>
  <c r="S2038" i="6" s="1"/>
  <c r="R2039" i="6"/>
  <c r="S2039" i="6" s="1"/>
  <c r="R2040" i="6"/>
  <c r="S2040" i="6" s="1"/>
  <c r="R2041" i="6"/>
  <c r="S2041" i="6" s="1"/>
  <c r="R2042" i="6"/>
  <c r="S2042" i="6" s="1"/>
  <c r="R2043" i="6"/>
  <c r="S2043" i="6" s="1"/>
  <c r="R2044" i="6"/>
  <c r="S2044" i="6" s="1"/>
  <c r="R2045" i="6"/>
  <c r="S2045" i="6" s="1"/>
  <c r="R2046" i="6"/>
  <c r="S2046" i="6" s="1"/>
  <c r="R2047" i="6"/>
  <c r="S2047" i="6" s="1"/>
  <c r="R2048" i="6"/>
  <c r="S2048" i="6" s="1"/>
  <c r="R2049" i="6"/>
  <c r="R2050" i="6"/>
  <c r="S2050" i="6" s="1"/>
  <c r="R2051" i="6"/>
  <c r="S2051" i="6" s="1"/>
  <c r="R2052" i="6"/>
  <c r="S2052" i="6" s="1"/>
  <c r="R2053" i="6"/>
  <c r="S2053" i="6" s="1"/>
  <c r="R2054" i="6"/>
  <c r="S2054" i="6" s="1"/>
  <c r="R2055" i="6"/>
  <c r="S2055" i="6" s="1"/>
  <c r="R2056" i="6"/>
  <c r="S2056" i="6" s="1"/>
  <c r="R2057" i="6"/>
  <c r="S2057" i="6" s="1"/>
  <c r="R2058" i="6"/>
  <c r="S2058" i="6" s="1"/>
  <c r="R2059" i="6"/>
  <c r="R2060" i="6"/>
  <c r="R2061" i="6"/>
  <c r="S2061" i="6" s="1"/>
  <c r="R2062" i="6"/>
  <c r="S2062" i="6" s="1"/>
  <c r="R2063" i="6"/>
  <c r="S2063" i="6" s="1"/>
  <c r="R2064" i="6"/>
  <c r="S2064" i="6" s="1"/>
  <c r="R2065" i="6"/>
  <c r="S2065" i="6" s="1"/>
  <c r="R2066" i="6"/>
  <c r="R2067" i="6"/>
  <c r="S2067" i="6" s="1"/>
  <c r="R2068" i="6"/>
  <c r="S2068" i="6" s="1"/>
  <c r="R2069" i="6"/>
  <c r="S2069" i="6" s="1"/>
  <c r="R2070" i="6"/>
  <c r="S2070" i="6" s="1"/>
  <c r="R2071" i="6"/>
  <c r="S2071" i="6" s="1"/>
  <c r="R2072" i="6"/>
  <c r="S2072" i="6" s="1"/>
  <c r="R2073" i="6"/>
  <c r="S2073" i="6" s="1"/>
  <c r="R2074" i="6"/>
  <c r="R2075" i="6"/>
  <c r="S2075" i="6" s="1"/>
  <c r="R2076" i="6"/>
  <c r="S2076" i="6" s="1"/>
  <c r="R2077" i="6"/>
  <c r="S2077" i="6" s="1"/>
  <c r="R2078" i="6"/>
  <c r="S2078" i="6" s="1"/>
  <c r="R2079" i="6"/>
  <c r="S2079" i="6" s="1"/>
  <c r="R2080" i="6"/>
  <c r="S2080" i="6" s="1"/>
  <c r="R2081" i="6"/>
  <c r="S2081" i="6" s="1"/>
  <c r="R2082" i="6"/>
  <c r="S2082" i="6" s="1"/>
  <c r="R2083" i="6"/>
  <c r="S2083" i="6" s="1"/>
  <c r="R2084" i="6"/>
  <c r="S2084" i="6" s="1"/>
  <c r="R2085" i="6"/>
  <c r="S2085" i="6" s="1"/>
  <c r="R2086" i="6"/>
  <c r="S2086" i="6" s="1"/>
  <c r="R2087" i="6"/>
  <c r="S2087" i="6" s="1"/>
  <c r="R2088" i="6"/>
  <c r="S2088" i="6" s="1"/>
  <c r="R2089" i="6"/>
  <c r="S2089" i="6" s="1"/>
  <c r="R2090" i="6"/>
  <c r="S2090" i="6" s="1"/>
  <c r="R2091" i="6"/>
  <c r="S2091" i="6" s="1"/>
  <c r="R2092" i="6"/>
  <c r="S2092" i="6" s="1"/>
  <c r="R2093" i="6"/>
  <c r="S2093" i="6" s="1"/>
  <c r="R2094" i="6"/>
  <c r="S2094" i="6" s="1"/>
  <c r="R2095" i="6"/>
  <c r="S2095" i="6" s="1"/>
  <c r="R2096" i="6"/>
  <c r="S2096" i="6" s="1"/>
  <c r="R2097" i="6"/>
  <c r="S2097" i="6" s="1"/>
  <c r="R2098" i="6"/>
  <c r="S2098" i="6" s="1"/>
  <c r="R2099" i="6"/>
  <c r="S2099" i="6" s="1"/>
  <c r="R2100" i="6"/>
  <c r="S2100" i="6" s="1"/>
  <c r="R2101" i="6"/>
  <c r="S2101" i="6" s="1"/>
  <c r="R2102" i="6"/>
  <c r="S2102" i="6" s="1"/>
  <c r="R2103" i="6"/>
  <c r="S2103" i="6" s="1"/>
  <c r="R2104" i="6"/>
  <c r="S2104" i="6" s="1"/>
  <c r="R2105" i="6"/>
  <c r="S2105" i="6" s="1"/>
  <c r="R2106" i="6"/>
  <c r="S2106" i="6" s="1"/>
  <c r="R2107" i="6"/>
  <c r="S2107" i="6" s="1"/>
  <c r="R2108" i="6"/>
  <c r="S2108" i="6" s="1"/>
  <c r="R2109" i="6"/>
  <c r="S2109" i="6" s="1"/>
  <c r="R2110" i="6"/>
  <c r="S2110" i="6" s="1"/>
  <c r="R2111" i="6"/>
  <c r="S2111" i="6" s="1"/>
  <c r="R2112" i="6"/>
  <c r="S2112" i="6" s="1"/>
  <c r="R2113" i="6"/>
  <c r="S2113" i="6" s="1"/>
  <c r="R2114" i="6"/>
  <c r="S2114" i="6" s="1"/>
  <c r="R2115" i="6"/>
  <c r="S2115" i="6" s="1"/>
  <c r="R2116" i="6"/>
  <c r="S2116" i="6" s="1"/>
  <c r="R2117" i="6"/>
  <c r="S2117" i="6" s="1"/>
  <c r="R2118" i="6"/>
  <c r="S2118" i="6" s="1"/>
  <c r="R2119" i="6"/>
  <c r="S2119" i="6" s="1"/>
  <c r="R2120" i="6"/>
  <c r="S2120" i="6" s="1"/>
  <c r="R2121" i="6"/>
  <c r="S2121" i="6" s="1"/>
  <c r="R2122" i="6"/>
  <c r="S2122" i="6" s="1"/>
  <c r="R2123" i="6"/>
  <c r="R2124" i="6"/>
  <c r="S2124" i="6" s="1"/>
  <c r="R2125" i="6"/>
  <c r="S2125" i="6" s="1"/>
  <c r="R2126" i="6"/>
  <c r="S2126" i="6" s="1"/>
  <c r="R2127" i="6"/>
  <c r="R2128" i="6"/>
  <c r="S2128" i="6" s="1"/>
  <c r="R2129" i="6"/>
  <c r="S2129" i="6" s="1"/>
  <c r="R2130" i="6"/>
  <c r="S2130" i="6" s="1"/>
  <c r="R2131" i="6"/>
  <c r="S2131" i="6" s="1"/>
  <c r="R2132" i="6"/>
  <c r="S2132" i="6" s="1"/>
  <c r="R2133" i="6"/>
  <c r="S2133" i="6" s="1"/>
  <c r="R2134" i="6"/>
  <c r="S2134" i="6" s="1"/>
  <c r="R2135" i="6"/>
  <c r="S2135" i="6" s="1"/>
  <c r="R2136" i="6"/>
  <c r="S2136" i="6" s="1"/>
  <c r="R2137" i="6"/>
  <c r="S2137" i="6" s="1"/>
  <c r="R2138" i="6"/>
  <c r="S2138" i="6" s="1"/>
  <c r="R2139" i="6"/>
  <c r="S2139" i="6" s="1"/>
  <c r="R2140" i="6"/>
  <c r="S2140" i="6" s="1"/>
  <c r="R2141" i="6"/>
  <c r="S2141" i="6" s="1"/>
  <c r="R2142" i="6"/>
  <c r="S2142" i="6" s="1"/>
  <c r="R2143" i="6"/>
  <c r="S2143" i="6" s="1"/>
  <c r="R2144" i="6"/>
  <c r="S2144" i="6" s="1"/>
  <c r="R2145" i="6"/>
  <c r="R2146" i="6"/>
  <c r="S2146" i="6" s="1"/>
  <c r="R2147" i="6"/>
  <c r="S2147" i="6" s="1"/>
  <c r="R2148" i="6"/>
  <c r="S2148" i="6" s="1"/>
  <c r="R2149" i="6"/>
  <c r="S2149" i="6" s="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E2" i="6"/>
  <c r="J2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M2" i="5"/>
  <c r="J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E2" i="5"/>
  <c r="G2" i="5" s="1"/>
  <c r="E3" i="5"/>
  <c r="G3" i="5" s="1"/>
  <c r="E4" i="5"/>
  <c r="G4" i="5" s="1"/>
  <c r="E5" i="5"/>
  <c r="G5" i="5" s="1"/>
  <c r="E6" i="5"/>
  <c r="G6" i="5" s="1"/>
  <c r="E7" i="5"/>
  <c r="G7" i="5" s="1"/>
  <c r="E8" i="5"/>
  <c r="G8" i="5" s="1"/>
  <c r="E9" i="5"/>
  <c r="G9" i="5" s="1"/>
  <c r="E10" i="5"/>
  <c r="G10" i="5" s="1"/>
  <c r="E11" i="5"/>
  <c r="G11" i="5" s="1"/>
  <c r="E12" i="5"/>
  <c r="G12" i="5" s="1"/>
  <c r="E13" i="5"/>
  <c r="G13" i="5" s="1"/>
  <c r="E14" i="5"/>
  <c r="G14" i="5" s="1"/>
  <c r="E15" i="5"/>
  <c r="G15" i="5" s="1"/>
  <c r="E16" i="5"/>
  <c r="G16" i="5" s="1"/>
  <c r="E17" i="5"/>
  <c r="G17" i="5" s="1"/>
  <c r="E18" i="5"/>
  <c r="G18" i="5" s="1"/>
  <c r="E19" i="5"/>
  <c r="G19" i="5" s="1"/>
  <c r="E20" i="5"/>
  <c r="G20" i="5" s="1"/>
  <c r="E21" i="5"/>
  <c r="G21" i="5" s="1"/>
  <c r="E22" i="5"/>
  <c r="G22" i="5" s="1"/>
  <c r="E23" i="5"/>
  <c r="G23" i="5" s="1"/>
  <c r="E24" i="5"/>
  <c r="G24" i="5" s="1"/>
  <c r="E25" i="5"/>
  <c r="G25" i="5" s="1"/>
  <c r="E26" i="5"/>
  <c r="G26" i="5" s="1"/>
  <c r="E27" i="5"/>
  <c r="G27" i="5" s="1"/>
  <c r="E28" i="5"/>
  <c r="G28" i="5" s="1"/>
  <c r="E29" i="5"/>
  <c r="G29" i="5" s="1"/>
  <c r="E30" i="5"/>
  <c r="G30" i="5" s="1"/>
  <c r="E31" i="5"/>
  <c r="G31" i="5" s="1"/>
  <c r="E32" i="5"/>
  <c r="G32" i="5" s="1"/>
  <c r="E33" i="5"/>
  <c r="G33" i="5" s="1"/>
  <c r="E34" i="5"/>
  <c r="G34" i="5" s="1"/>
  <c r="E35" i="5"/>
  <c r="G35" i="5" s="1"/>
  <c r="E36" i="5"/>
  <c r="G36" i="5" s="1"/>
  <c r="E37" i="5"/>
  <c r="G37" i="5" s="1"/>
  <c r="E38" i="5"/>
  <c r="G38" i="5" s="1"/>
  <c r="E39" i="5"/>
  <c r="G39" i="5" s="1"/>
  <c r="E40" i="5"/>
  <c r="G40" i="5" s="1"/>
  <c r="E41" i="5"/>
  <c r="G41" i="5" s="1"/>
  <c r="E42" i="5"/>
  <c r="G42" i="5" s="1"/>
  <c r="E43" i="5"/>
  <c r="G43" i="5" s="1"/>
  <c r="E44" i="5"/>
  <c r="G44" i="5" s="1"/>
  <c r="E45" i="5"/>
  <c r="G45" i="5" s="1"/>
  <c r="E46" i="5"/>
  <c r="G46" i="5" s="1"/>
  <c r="E47" i="5"/>
  <c r="G47" i="5" s="1"/>
  <c r="E48" i="5"/>
  <c r="G48" i="5" s="1"/>
  <c r="E49" i="5"/>
  <c r="G49" i="5" s="1"/>
  <c r="E50" i="5"/>
  <c r="G50" i="5" s="1"/>
  <c r="E51" i="5"/>
  <c r="G51" i="5" s="1"/>
  <c r="E52" i="5"/>
  <c r="G52" i="5" s="1"/>
  <c r="E53" i="5"/>
  <c r="G53" i="5" s="1"/>
  <c r="E54" i="5"/>
  <c r="G54" i="5" s="1"/>
  <c r="E55" i="5"/>
  <c r="G55" i="5" s="1"/>
  <c r="E56" i="5"/>
  <c r="G56" i="5" s="1"/>
  <c r="E57" i="5"/>
  <c r="G57" i="5" s="1"/>
  <c r="E58" i="5"/>
  <c r="G58" i="5" s="1"/>
  <c r="E59" i="5"/>
  <c r="G59" i="5" s="1"/>
  <c r="E60" i="5"/>
  <c r="G60" i="5" s="1"/>
  <c r="E61" i="5"/>
  <c r="G61" i="5" s="1"/>
  <c r="E62" i="5"/>
  <c r="G62" i="5" s="1"/>
  <c r="E63" i="5"/>
  <c r="G63" i="5" s="1"/>
  <c r="E64" i="5"/>
  <c r="G64" i="5" s="1"/>
  <c r="E65" i="5"/>
  <c r="G65" i="5" s="1"/>
  <c r="E66" i="5"/>
  <c r="G66" i="5" s="1"/>
  <c r="E67" i="5"/>
  <c r="G67" i="5" s="1"/>
  <c r="E68" i="5"/>
  <c r="G68" i="5" s="1"/>
  <c r="E69" i="5"/>
  <c r="G69" i="5" s="1"/>
  <c r="E70" i="5"/>
  <c r="G70" i="5" s="1"/>
  <c r="E71" i="5"/>
  <c r="G71" i="5" s="1"/>
  <c r="E72" i="5"/>
  <c r="G72" i="5" s="1"/>
  <c r="E73" i="5"/>
  <c r="G73" i="5" s="1"/>
  <c r="E74" i="5"/>
  <c r="G74" i="5" s="1"/>
  <c r="E75" i="5"/>
  <c r="G75" i="5" s="1"/>
  <c r="E76" i="5"/>
  <c r="G76" i="5" s="1"/>
  <c r="E77" i="5"/>
  <c r="G77" i="5" s="1"/>
  <c r="E78" i="5"/>
  <c r="G78" i="5" s="1"/>
  <c r="E79" i="5"/>
  <c r="G79" i="5" s="1"/>
  <c r="E80" i="5"/>
  <c r="G80" i="5" s="1"/>
  <c r="E81" i="5"/>
  <c r="G81" i="5" s="1"/>
  <c r="E82" i="5"/>
  <c r="G82" i="5" s="1"/>
  <c r="E83" i="5"/>
  <c r="G83" i="5" s="1"/>
  <c r="E84" i="5"/>
  <c r="G84" i="5" s="1"/>
  <c r="E85" i="5"/>
  <c r="G85" i="5" s="1"/>
  <c r="E86" i="5"/>
  <c r="G86" i="5" s="1"/>
  <c r="E87" i="5"/>
  <c r="G87" i="5" s="1"/>
  <c r="E88" i="5"/>
  <c r="G88" i="5" s="1"/>
  <c r="E89" i="5"/>
  <c r="G89" i="5" s="1"/>
  <c r="E90" i="5"/>
  <c r="G90" i="5" s="1"/>
  <c r="E91" i="5"/>
  <c r="G91" i="5" s="1"/>
  <c r="E92" i="5"/>
  <c r="G92" i="5" s="1"/>
  <c r="E93" i="5"/>
  <c r="G93" i="5" s="1"/>
  <c r="E94" i="5"/>
  <c r="G94" i="5" s="1"/>
  <c r="E95" i="5"/>
  <c r="G95" i="5" s="1"/>
  <c r="E96" i="5"/>
  <c r="G96" i="5" s="1"/>
  <c r="E97" i="5"/>
  <c r="G97" i="5" s="1"/>
  <c r="E98" i="5"/>
  <c r="G98" i="5" s="1"/>
  <c r="E99" i="5"/>
  <c r="G99" i="5" s="1"/>
  <c r="E100" i="5"/>
  <c r="G100" i="5" s="1"/>
  <c r="E101" i="5"/>
  <c r="G101" i="5" s="1"/>
  <c r="E102" i="5"/>
  <c r="G102" i="5" s="1"/>
  <c r="E103" i="5"/>
  <c r="G103" i="5" s="1"/>
  <c r="E104" i="5"/>
  <c r="G104" i="5" s="1"/>
  <c r="E105" i="5"/>
  <c r="G105" i="5" s="1"/>
  <c r="E106" i="5"/>
  <c r="G106" i="5" s="1"/>
  <c r="E107" i="5"/>
  <c r="G107" i="5" s="1"/>
  <c r="E108" i="5"/>
  <c r="G108" i="5" s="1"/>
  <c r="E109" i="5"/>
  <c r="G109" i="5" s="1"/>
  <c r="E110" i="5"/>
  <c r="G110" i="5" s="1"/>
  <c r="E111" i="5"/>
  <c r="G111" i="5" s="1"/>
  <c r="E112" i="5"/>
  <c r="G112" i="5" s="1"/>
  <c r="E113" i="5"/>
  <c r="G113" i="5" s="1"/>
  <c r="E114" i="5"/>
  <c r="G114" i="5" s="1"/>
  <c r="E115" i="5"/>
  <c r="G115" i="5" s="1"/>
  <c r="E116" i="5"/>
  <c r="G116" i="5" s="1"/>
  <c r="E117" i="5"/>
  <c r="G117" i="5" s="1"/>
  <c r="E118" i="5"/>
  <c r="G118" i="5" s="1"/>
  <c r="E119" i="5"/>
  <c r="G119" i="5" s="1"/>
  <c r="E120" i="5"/>
  <c r="G120" i="5" s="1"/>
  <c r="E121" i="5"/>
  <c r="G121" i="5" s="1"/>
  <c r="E122" i="5"/>
  <c r="G122" i="5" s="1"/>
  <c r="E123" i="5"/>
  <c r="G123" i="5" s="1"/>
  <c r="E124" i="5"/>
  <c r="G124" i="5" s="1"/>
  <c r="E125" i="5"/>
  <c r="G125" i="5" s="1"/>
  <c r="E126" i="5"/>
  <c r="G126" i="5" s="1"/>
  <c r="E127" i="5"/>
  <c r="G127" i="5" s="1"/>
  <c r="E128" i="5"/>
  <c r="G128" i="5" s="1"/>
  <c r="E129" i="5"/>
  <c r="G129" i="5" s="1"/>
  <c r="E130" i="5"/>
  <c r="G130" i="5" s="1"/>
  <c r="E131" i="5"/>
  <c r="G131" i="5" s="1"/>
  <c r="E132" i="5"/>
  <c r="G132" i="5" s="1"/>
  <c r="E133" i="5"/>
  <c r="G133" i="5" s="1"/>
  <c r="E134" i="5"/>
  <c r="G134" i="5" s="1"/>
  <c r="E135" i="5"/>
  <c r="G135" i="5" s="1"/>
  <c r="E136" i="5"/>
  <c r="G136" i="5" s="1"/>
  <c r="E137" i="5"/>
  <c r="G137" i="5" s="1"/>
  <c r="E138" i="5"/>
  <c r="G138" i="5" s="1"/>
  <c r="E139" i="5"/>
  <c r="G139" i="5" s="1"/>
  <c r="E140" i="5"/>
  <c r="G140" i="5" s="1"/>
  <c r="E141" i="5"/>
  <c r="G141" i="5" s="1"/>
  <c r="E142" i="5"/>
  <c r="G142" i="5" s="1"/>
  <c r="E143" i="5"/>
  <c r="G143" i="5" s="1"/>
  <c r="E144" i="5"/>
  <c r="G144" i="5" s="1"/>
  <c r="E145" i="5"/>
  <c r="G145" i="5" s="1"/>
  <c r="E146" i="5"/>
  <c r="G146" i="5" s="1"/>
  <c r="E147" i="5"/>
  <c r="G147" i="5" s="1"/>
  <c r="E148" i="5"/>
  <c r="G148" i="5" s="1"/>
  <c r="E149" i="5"/>
  <c r="G149" i="5" s="1"/>
  <c r="E150" i="5"/>
  <c r="G150" i="5" s="1"/>
  <c r="E151" i="5"/>
  <c r="G151" i="5" s="1"/>
  <c r="E152" i="5"/>
  <c r="G152" i="5" s="1"/>
  <c r="E153" i="5"/>
  <c r="G153" i="5" s="1"/>
  <c r="E154" i="5"/>
  <c r="G154" i="5" s="1"/>
  <c r="E155" i="5"/>
  <c r="G155" i="5" s="1"/>
  <c r="E156" i="5"/>
  <c r="G156" i="5" s="1"/>
  <c r="E157" i="5"/>
  <c r="G157" i="5" s="1"/>
  <c r="E158" i="5"/>
  <c r="G158" i="5" s="1"/>
  <c r="E159" i="5"/>
  <c r="G159" i="5" s="1"/>
  <c r="E160" i="5"/>
  <c r="G160" i="5" s="1"/>
  <c r="E161" i="5"/>
  <c r="G161" i="5" s="1"/>
  <c r="E162" i="5"/>
  <c r="G162" i="5" s="1"/>
  <c r="E163" i="5"/>
  <c r="G163" i="5" s="1"/>
  <c r="E164" i="5"/>
  <c r="G164" i="5" s="1"/>
  <c r="E165" i="5"/>
  <c r="G165" i="5" s="1"/>
  <c r="E166" i="5"/>
  <c r="G166" i="5" s="1"/>
  <c r="E167" i="5"/>
  <c r="G167" i="5" s="1"/>
  <c r="E168" i="5"/>
  <c r="G168" i="5" s="1"/>
  <c r="E169" i="5"/>
  <c r="G169" i="5" s="1"/>
  <c r="E170" i="5"/>
  <c r="G170" i="5" s="1"/>
  <c r="E171" i="5"/>
  <c r="G171" i="5" s="1"/>
  <c r="E172" i="5"/>
  <c r="G172" i="5" s="1"/>
  <c r="E173" i="5"/>
  <c r="G173" i="5" s="1"/>
  <c r="E174" i="5"/>
  <c r="G174" i="5" s="1"/>
  <c r="E175" i="5"/>
  <c r="G175" i="5" s="1"/>
  <c r="E176" i="5"/>
  <c r="G176" i="5" s="1"/>
  <c r="E177" i="5"/>
  <c r="G177" i="5" s="1"/>
  <c r="E178" i="5"/>
  <c r="G178" i="5" s="1"/>
  <c r="E179" i="5"/>
  <c r="G179" i="5" s="1"/>
  <c r="E180" i="5"/>
  <c r="G180" i="5" s="1"/>
  <c r="E181" i="5"/>
  <c r="G181" i="5" s="1"/>
  <c r="E182" i="5"/>
  <c r="G182" i="5" s="1"/>
  <c r="E183" i="5"/>
  <c r="G183" i="5" s="1"/>
  <c r="E184" i="5"/>
  <c r="G184" i="5" s="1"/>
  <c r="E185" i="5"/>
  <c r="G185" i="5" s="1"/>
  <c r="E186" i="5"/>
  <c r="G186" i="5" s="1"/>
  <c r="E187" i="5"/>
  <c r="G187" i="5" s="1"/>
  <c r="E188" i="5"/>
  <c r="G188" i="5" s="1"/>
  <c r="E189" i="5"/>
  <c r="G189" i="5" s="1"/>
  <c r="E190" i="5"/>
  <c r="G190" i="5" s="1"/>
  <c r="E191" i="5"/>
  <c r="G191" i="5" s="1"/>
  <c r="E192" i="5"/>
  <c r="G192" i="5" s="1"/>
  <c r="E193" i="5"/>
  <c r="G193" i="5" s="1"/>
  <c r="E194" i="5"/>
  <c r="G194" i="5" s="1"/>
  <c r="E195" i="5"/>
  <c r="G195" i="5" s="1"/>
  <c r="E196" i="5"/>
  <c r="G196" i="5" s="1"/>
  <c r="E197" i="5"/>
  <c r="G197" i="5" s="1"/>
  <c r="E198" i="5"/>
  <c r="G198" i="5" s="1"/>
  <c r="E199" i="5"/>
  <c r="G199" i="5" s="1"/>
  <c r="E200" i="5"/>
  <c r="G200" i="5" s="1"/>
  <c r="E201" i="5"/>
  <c r="G201" i="5" s="1"/>
  <c r="E202" i="5"/>
  <c r="G202" i="5" s="1"/>
  <c r="E203" i="5"/>
  <c r="G203" i="5" s="1"/>
  <c r="E204" i="5"/>
  <c r="G204" i="5" s="1"/>
  <c r="E205" i="5"/>
  <c r="G205" i="5" s="1"/>
  <c r="E206" i="5"/>
  <c r="G206" i="5" s="1"/>
  <c r="E207" i="5"/>
  <c r="G207" i="5" s="1"/>
  <c r="E208" i="5"/>
  <c r="G208" i="5" s="1"/>
  <c r="E209" i="5"/>
  <c r="G209" i="5" s="1"/>
  <c r="E210" i="5"/>
  <c r="G210" i="5" s="1"/>
  <c r="E211" i="5"/>
  <c r="G211" i="5" s="1"/>
  <c r="E212" i="5"/>
  <c r="G212" i="5" s="1"/>
  <c r="E213" i="5"/>
  <c r="G213" i="5" s="1"/>
  <c r="E214" i="5"/>
  <c r="G214" i="5" s="1"/>
  <c r="E215" i="5"/>
  <c r="G215" i="5" s="1"/>
  <c r="E216" i="5"/>
  <c r="G216" i="5" s="1"/>
  <c r="E217" i="5"/>
  <c r="G217" i="5" s="1"/>
  <c r="E218" i="5"/>
  <c r="G218" i="5" s="1"/>
  <c r="E219" i="5"/>
  <c r="G219" i="5" s="1"/>
  <c r="E220" i="5"/>
  <c r="G220" i="5" s="1"/>
  <c r="E221" i="5"/>
  <c r="G221" i="5" s="1"/>
  <c r="E222" i="5"/>
  <c r="G222" i="5" s="1"/>
  <c r="E223" i="5"/>
  <c r="G223" i="5" s="1"/>
  <c r="E224" i="5"/>
  <c r="G224" i="5" s="1"/>
  <c r="E225" i="5"/>
  <c r="G225" i="5" s="1"/>
  <c r="E226" i="5"/>
  <c r="G226" i="5" s="1"/>
  <c r="E227" i="5"/>
  <c r="G227" i="5" s="1"/>
  <c r="E228" i="5"/>
  <c r="G228" i="5" s="1"/>
  <c r="E229" i="5"/>
  <c r="G229" i="5" s="1"/>
  <c r="E230" i="5"/>
  <c r="G230" i="5" s="1"/>
  <c r="E231" i="5"/>
  <c r="G231" i="5" s="1"/>
  <c r="E232" i="5"/>
  <c r="G232" i="5" s="1"/>
  <c r="E233" i="5"/>
  <c r="G233" i="5" s="1"/>
  <c r="E234" i="5"/>
  <c r="G234" i="5" s="1"/>
  <c r="E235" i="5"/>
  <c r="G235" i="5" s="1"/>
  <c r="E236" i="5"/>
  <c r="G236" i="5" s="1"/>
  <c r="E237" i="5"/>
  <c r="G237" i="5" s="1"/>
  <c r="E238" i="5"/>
  <c r="G238" i="5" s="1"/>
  <c r="E239" i="5"/>
  <c r="G239" i="5" s="1"/>
  <c r="E240" i="5"/>
  <c r="G240" i="5" s="1"/>
  <c r="E241" i="5"/>
  <c r="G241" i="5" s="1"/>
  <c r="E242" i="5"/>
  <c r="G242" i="5" s="1"/>
  <c r="E243" i="5"/>
  <c r="G243" i="5" s="1"/>
  <c r="E244" i="5"/>
  <c r="G244" i="5" s="1"/>
  <c r="E245" i="5"/>
  <c r="G245" i="5" s="1"/>
  <c r="E246" i="5"/>
  <c r="G246" i="5" s="1"/>
  <c r="E247" i="5"/>
  <c r="G247" i="5" s="1"/>
  <c r="E248" i="5"/>
  <c r="G248" i="5" s="1"/>
  <c r="E249" i="5"/>
  <c r="G249" i="5" s="1"/>
  <c r="E250" i="5"/>
  <c r="G250" i="5" s="1"/>
  <c r="E251" i="5"/>
  <c r="G251" i="5" s="1"/>
  <c r="E252" i="5"/>
  <c r="G252" i="5" s="1"/>
  <c r="E253" i="5"/>
  <c r="G253" i="5" s="1"/>
  <c r="E254" i="5"/>
  <c r="G254" i="5" s="1"/>
  <c r="E255" i="5"/>
  <c r="G255" i="5" s="1"/>
  <c r="E256" i="5"/>
  <c r="G256" i="5" s="1"/>
  <c r="E257" i="5"/>
  <c r="G257" i="5" s="1"/>
  <c r="E258" i="5"/>
  <c r="G258" i="5" s="1"/>
  <c r="E259" i="5"/>
  <c r="G259" i="5" s="1"/>
  <c r="E260" i="5"/>
  <c r="G260" i="5" s="1"/>
  <c r="E261" i="5"/>
  <c r="G261" i="5" s="1"/>
  <c r="E262" i="5"/>
  <c r="G262" i="5" s="1"/>
  <c r="E263" i="5"/>
  <c r="G263" i="5" s="1"/>
  <c r="E264" i="5"/>
  <c r="G264" i="5" s="1"/>
  <c r="E265" i="5"/>
  <c r="G265" i="5" s="1"/>
  <c r="E266" i="5"/>
  <c r="G266" i="5" s="1"/>
  <c r="E267" i="5"/>
  <c r="G267" i="5" s="1"/>
  <c r="E268" i="5"/>
  <c r="G268" i="5" s="1"/>
  <c r="E269" i="5"/>
  <c r="G269" i="5" s="1"/>
  <c r="E270" i="5"/>
  <c r="G270" i="5" s="1"/>
  <c r="E271" i="5"/>
  <c r="G271" i="5" s="1"/>
  <c r="E272" i="5"/>
  <c r="G272" i="5" s="1"/>
  <c r="E273" i="5"/>
  <c r="G273" i="5" s="1"/>
  <c r="E274" i="5"/>
  <c r="G274" i="5" s="1"/>
  <c r="E275" i="5"/>
  <c r="G275" i="5" s="1"/>
  <c r="E276" i="5"/>
  <c r="G276" i="5" s="1"/>
  <c r="E277" i="5"/>
  <c r="G277" i="5" s="1"/>
  <c r="E278" i="5"/>
  <c r="G278" i="5" s="1"/>
  <c r="E279" i="5"/>
  <c r="G279" i="5" s="1"/>
  <c r="E280" i="5"/>
  <c r="G280" i="5" s="1"/>
  <c r="E281" i="5"/>
  <c r="G281" i="5" s="1"/>
  <c r="E282" i="5"/>
  <c r="G282" i="5" s="1"/>
  <c r="E283" i="5"/>
  <c r="G283" i="5" s="1"/>
  <c r="E284" i="5"/>
  <c r="G284" i="5" s="1"/>
  <c r="E285" i="5"/>
  <c r="G285" i="5" s="1"/>
  <c r="E286" i="5"/>
  <c r="G286" i="5" s="1"/>
  <c r="E287" i="5"/>
  <c r="G287" i="5" s="1"/>
  <c r="E288" i="5"/>
  <c r="G288" i="5" s="1"/>
  <c r="E289" i="5"/>
  <c r="G289" i="5" s="1"/>
  <c r="E290" i="5"/>
  <c r="G290" i="5" s="1"/>
  <c r="E291" i="5"/>
  <c r="G291" i="5" s="1"/>
  <c r="E292" i="5"/>
  <c r="G292" i="5" s="1"/>
  <c r="E293" i="5"/>
  <c r="G293" i="5" s="1"/>
  <c r="E294" i="5"/>
  <c r="G294" i="5" s="1"/>
  <c r="E295" i="5"/>
  <c r="G295" i="5" s="1"/>
  <c r="E296" i="5"/>
  <c r="G296" i="5" s="1"/>
  <c r="E297" i="5"/>
  <c r="G297" i="5" s="1"/>
  <c r="E298" i="5"/>
  <c r="G298" i="5" s="1"/>
  <c r="E299" i="5"/>
  <c r="G299" i="5" s="1"/>
  <c r="E300" i="5"/>
  <c r="G300" i="5" s="1"/>
  <c r="E301" i="5"/>
  <c r="G301" i="5" s="1"/>
  <c r="E302" i="5"/>
  <c r="G302" i="5" s="1"/>
  <c r="E303" i="5"/>
  <c r="G303" i="5" s="1"/>
  <c r="E304" i="5"/>
  <c r="G304" i="5" s="1"/>
  <c r="E305" i="5"/>
  <c r="G305" i="5" s="1"/>
  <c r="E306" i="5"/>
  <c r="G306" i="5" s="1"/>
  <c r="E307" i="5"/>
  <c r="G307" i="5" s="1"/>
  <c r="E308" i="5"/>
  <c r="G308" i="5" s="1"/>
  <c r="E309" i="5"/>
  <c r="G309" i="5" s="1"/>
  <c r="E310" i="5"/>
  <c r="G310" i="5" s="1"/>
  <c r="E311" i="5"/>
  <c r="G311" i="5" s="1"/>
  <c r="E312" i="5"/>
  <c r="G312" i="5" s="1"/>
  <c r="E313" i="5"/>
  <c r="G313" i="5" s="1"/>
  <c r="E314" i="5"/>
  <c r="G314" i="5" s="1"/>
  <c r="E315" i="5"/>
  <c r="G315" i="5" s="1"/>
  <c r="E316" i="5"/>
  <c r="G316" i="5" s="1"/>
  <c r="E317" i="5"/>
  <c r="G317" i="5" s="1"/>
  <c r="E318" i="5"/>
  <c r="G318" i="5" s="1"/>
  <c r="E319" i="5"/>
  <c r="G319" i="5" s="1"/>
  <c r="E320" i="5"/>
  <c r="G320" i="5" s="1"/>
  <c r="E321" i="5"/>
  <c r="G321" i="5" s="1"/>
  <c r="E322" i="5"/>
  <c r="G322" i="5" s="1"/>
  <c r="E323" i="5"/>
  <c r="G323" i="5" s="1"/>
  <c r="E324" i="5"/>
  <c r="G324" i="5" s="1"/>
  <c r="E325" i="5"/>
  <c r="G325" i="5" s="1"/>
  <c r="E326" i="5"/>
  <c r="G326" i="5" s="1"/>
  <c r="E327" i="5"/>
  <c r="G327" i="5" s="1"/>
  <c r="E328" i="5"/>
  <c r="G328" i="5" s="1"/>
  <c r="E329" i="5"/>
  <c r="G329" i="5" s="1"/>
  <c r="E330" i="5"/>
  <c r="G330" i="5" s="1"/>
  <c r="E331" i="5"/>
  <c r="G331" i="5" s="1"/>
  <c r="E332" i="5"/>
  <c r="G332" i="5" s="1"/>
  <c r="E333" i="5"/>
  <c r="G333" i="5" s="1"/>
  <c r="E334" i="5"/>
  <c r="G334" i="5" s="1"/>
  <c r="E335" i="5"/>
  <c r="G335" i="5" s="1"/>
  <c r="E336" i="5"/>
  <c r="G336" i="5" s="1"/>
  <c r="E337" i="5"/>
  <c r="G337" i="5" s="1"/>
  <c r="E338" i="5"/>
  <c r="G338" i="5" s="1"/>
  <c r="E339" i="5"/>
  <c r="G339" i="5" s="1"/>
  <c r="E340" i="5"/>
  <c r="G340" i="5" s="1"/>
  <c r="E341" i="5"/>
  <c r="G341" i="5" s="1"/>
  <c r="E342" i="5"/>
  <c r="G342" i="5" s="1"/>
  <c r="E343" i="5"/>
  <c r="G343" i="5" s="1"/>
  <c r="E344" i="5"/>
  <c r="G344" i="5" s="1"/>
  <c r="E345" i="5"/>
  <c r="G345" i="5" s="1"/>
  <c r="E346" i="5"/>
  <c r="G346" i="5" s="1"/>
  <c r="E347" i="5"/>
  <c r="G347" i="5" s="1"/>
  <c r="E348" i="5"/>
  <c r="G348" i="5" s="1"/>
  <c r="E349" i="5"/>
  <c r="G349" i="5" s="1"/>
  <c r="E350" i="5"/>
  <c r="G350" i="5" s="1"/>
  <c r="E351" i="5"/>
  <c r="G351" i="5" s="1"/>
  <c r="E352" i="5"/>
  <c r="G352" i="5" s="1"/>
  <c r="E353" i="5"/>
  <c r="G353" i="5" s="1"/>
  <c r="E354" i="5"/>
  <c r="G354" i="5" s="1"/>
  <c r="E355" i="5"/>
  <c r="G355" i="5" s="1"/>
  <c r="E356" i="5"/>
  <c r="G356" i="5" s="1"/>
  <c r="E357" i="5"/>
  <c r="G357" i="5" s="1"/>
  <c r="E358" i="5"/>
  <c r="G358" i="5" s="1"/>
  <c r="E359" i="5"/>
  <c r="G359" i="5" s="1"/>
  <c r="E360" i="5"/>
  <c r="G360" i="5" s="1"/>
  <c r="E361" i="5"/>
  <c r="G361" i="5" s="1"/>
  <c r="E362" i="5"/>
  <c r="G362" i="5" s="1"/>
  <c r="E363" i="5"/>
  <c r="G363" i="5" s="1"/>
  <c r="E364" i="5"/>
  <c r="G364" i="5" s="1"/>
  <c r="E365" i="5"/>
  <c r="G365" i="5" s="1"/>
  <c r="E366" i="5"/>
  <c r="G366" i="5" s="1"/>
  <c r="E367" i="5"/>
  <c r="G367" i="5" s="1"/>
  <c r="E368" i="5"/>
  <c r="G368" i="5" s="1"/>
  <c r="E369" i="5"/>
  <c r="G369" i="5" s="1"/>
  <c r="E370" i="5"/>
  <c r="G370" i="5" s="1"/>
  <c r="E371" i="5"/>
  <c r="G371" i="5" s="1"/>
  <c r="E372" i="5"/>
  <c r="G372" i="5" s="1"/>
  <c r="E373" i="5"/>
  <c r="G373" i="5" s="1"/>
  <c r="E374" i="5"/>
  <c r="G374" i="5" s="1"/>
  <c r="E375" i="5"/>
  <c r="G375" i="5" s="1"/>
  <c r="E376" i="5"/>
  <c r="G376" i="5" s="1"/>
  <c r="E377" i="5"/>
  <c r="G377" i="5" s="1"/>
  <c r="E378" i="5"/>
  <c r="G378" i="5" s="1"/>
  <c r="E379" i="5"/>
  <c r="G379" i="5" s="1"/>
  <c r="E380" i="5"/>
  <c r="G380" i="5" s="1"/>
  <c r="E381" i="5"/>
  <c r="G381" i="5" s="1"/>
  <c r="E382" i="5"/>
  <c r="G382" i="5" s="1"/>
  <c r="E383" i="5"/>
  <c r="G383" i="5" s="1"/>
  <c r="E384" i="5"/>
  <c r="G384" i="5" s="1"/>
  <c r="E385" i="5"/>
  <c r="G385" i="5" s="1"/>
  <c r="E386" i="5"/>
  <c r="G386" i="5" s="1"/>
  <c r="E387" i="5"/>
  <c r="G387" i="5" s="1"/>
  <c r="E388" i="5"/>
  <c r="G388" i="5" s="1"/>
  <c r="E389" i="5"/>
  <c r="G389" i="5" s="1"/>
  <c r="E390" i="5"/>
  <c r="G390" i="5" s="1"/>
  <c r="E391" i="5"/>
  <c r="G391" i="5" s="1"/>
  <c r="E392" i="5"/>
  <c r="G392" i="5" s="1"/>
  <c r="E393" i="5"/>
  <c r="G393" i="5" s="1"/>
  <c r="E394" i="5"/>
  <c r="G394" i="5" s="1"/>
  <c r="E395" i="5"/>
  <c r="G395" i="5" s="1"/>
  <c r="E396" i="5"/>
  <c r="G396" i="5" s="1"/>
  <c r="E397" i="5"/>
  <c r="G397" i="5" s="1"/>
  <c r="E398" i="5"/>
  <c r="G398" i="5" s="1"/>
  <c r="E399" i="5"/>
  <c r="G399" i="5" s="1"/>
  <c r="E400" i="5"/>
  <c r="G400" i="5" s="1"/>
  <c r="E401" i="5"/>
  <c r="G401" i="5" s="1"/>
  <c r="E402" i="5"/>
  <c r="G402" i="5" s="1"/>
  <c r="E403" i="5"/>
  <c r="G403" i="5" s="1"/>
  <c r="E404" i="5"/>
  <c r="G404" i="5" s="1"/>
  <c r="E405" i="5"/>
  <c r="G405" i="5" s="1"/>
  <c r="E406" i="5"/>
  <c r="G406" i="5" s="1"/>
  <c r="E407" i="5"/>
  <c r="G407" i="5" s="1"/>
  <c r="E408" i="5"/>
  <c r="G408" i="5" s="1"/>
  <c r="E409" i="5"/>
  <c r="G409" i="5" s="1"/>
  <c r="E410" i="5"/>
  <c r="G410" i="5" s="1"/>
  <c r="E411" i="5"/>
  <c r="G411" i="5" s="1"/>
  <c r="E412" i="5"/>
  <c r="G412" i="5" s="1"/>
  <c r="E413" i="5"/>
  <c r="G413" i="5" s="1"/>
  <c r="E414" i="5"/>
  <c r="G414" i="5" s="1"/>
  <c r="E415" i="5"/>
  <c r="G415" i="5" s="1"/>
  <c r="E416" i="5"/>
  <c r="G416" i="5" s="1"/>
  <c r="E417" i="5"/>
  <c r="G417" i="5" s="1"/>
  <c r="E418" i="5"/>
  <c r="G418" i="5" s="1"/>
  <c r="E419" i="5"/>
  <c r="G419" i="5" s="1"/>
  <c r="E420" i="5"/>
  <c r="G420" i="5" s="1"/>
  <c r="E421" i="5"/>
  <c r="G421" i="5" s="1"/>
  <c r="E422" i="5"/>
  <c r="G422" i="5" s="1"/>
  <c r="E423" i="5"/>
  <c r="G423" i="5" s="1"/>
  <c r="E424" i="5"/>
  <c r="G424" i="5" s="1"/>
  <c r="E425" i="5"/>
  <c r="G425" i="5" s="1"/>
  <c r="E426" i="5"/>
  <c r="G426" i="5" s="1"/>
  <c r="E427" i="5"/>
  <c r="G427" i="5" s="1"/>
  <c r="E428" i="5"/>
  <c r="G428" i="5" s="1"/>
  <c r="E429" i="5"/>
  <c r="G429" i="5" s="1"/>
  <c r="E430" i="5"/>
  <c r="G430" i="5" s="1"/>
  <c r="E431" i="5"/>
  <c r="G431" i="5" s="1"/>
  <c r="E432" i="5"/>
  <c r="G432" i="5" s="1"/>
  <c r="E433" i="5"/>
  <c r="G433" i="5" s="1"/>
  <c r="E434" i="5"/>
  <c r="G434" i="5" s="1"/>
  <c r="E435" i="5"/>
  <c r="G435" i="5" s="1"/>
  <c r="E436" i="5"/>
  <c r="G436" i="5" s="1"/>
  <c r="E437" i="5"/>
  <c r="G437" i="5" s="1"/>
  <c r="E438" i="5"/>
  <c r="G438" i="5" s="1"/>
  <c r="E439" i="5"/>
  <c r="G439" i="5" s="1"/>
  <c r="E440" i="5"/>
  <c r="G440" i="5" s="1"/>
  <c r="E441" i="5"/>
  <c r="G441" i="5" s="1"/>
  <c r="E442" i="5"/>
  <c r="G442" i="5" s="1"/>
  <c r="E443" i="5"/>
  <c r="G443" i="5" s="1"/>
  <c r="E444" i="5"/>
  <c r="G444" i="5" s="1"/>
  <c r="E445" i="5"/>
  <c r="G445" i="5" s="1"/>
  <c r="E446" i="5"/>
  <c r="G446" i="5" s="1"/>
  <c r="E447" i="5"/>
  <c r="G447" i="5" s="1"/>
  <c r="E448" i="5"/>
  <c r="G448" i="5" s="1"/>
  <c r="E449" i="5"/>
  <c r="G449" i="5" s="1"/>
  <c r="E450" i="5"/>
  <c r="G450" i="5" s="1"/>
  <c r="E451" i="5"/>
  <c r="G451" i="5" s="1"/>
  <c r="E452" i="5"/>
  <c r="G452" i="5" s="1"/>
  <c r="E453" i="5"/>
  <c r="G453" i="5" s="1"/>
  <c r="E454" i="5"/>
  <c r="G454" i="5" s="1"/>
  <c r="E455" i="5"/>
  <c r="G455" i="5" s="1"/>
  <c r="E456" i="5"/>
  <c r="G456" i="5" s="1"/>
  <c r="E457" i="5"/>
  <c r="G457" i="5" s="1"/>
  <c r="E458" i="5"/>
  <c r="G458" i="5" s="1"/>
  <c r="E459" i="5"/>
  <c r="G459" i="5" s="1"/>
  <c r="E460" i="5"/>
  <c r="G460" i="5" s="1"/>
  <c r="E461" i="5"/>
  <c r="G461" i="5" s="1"/>
  <c r="E462" i="5"/>
  <c r="G462" i="5" s="1"/>
  <c r="E463" i="5"/>
  <c r="G463" i="5" s="1"/>
  <c r="E464" i="5"/>
  <c r="G464" i="5" s="1"/>
  <c r="E465" i="5"/>
  <c r="G465" i="5" s="1"/>
  <c r="E466" i="5"/>
  <c r="G466" i="5" s="1"/>
  <c r="E467" i="5"/>
  <c r="G467" i="5" s="1"/>
  <c r="E468" i="5"/>
  <c r="G468" i="5" s="1"/>
  <c r="E469" i="5"/>
  <c r="G469" i="5" s="1"/>
  <c r="E470" i="5"/>
  <c r="G470" i="5" s="1"/>
  <c r="E471" i="5"/>
  <c r="G471" i="5" s="1"/>
  <c r="E472" i="5"/>
  <c r="G472" i="5" s="1"/>
  <c r="E473" i="5"/>
  <c r="G473" i="5" s="1"/>
  <c r="E474" i="5"/>
  <c r="G474" i="5" s="1"/>
  <c r="E475" i="5"/>
  <c r="G475" i="5" s="1"/>
  <c r="E476" i="5"/>
  <c r="G476" i="5" s="1"/>
  <c r="E477" i="5"/>
  <c r="G477" i="5" s="1"/>
  <c r="E478" i="5"/>
  <c r="G478" i="5" s="1"/>
  <c r="E479" i="5"/>
  <c r="G479" i="5" s="1"/>
  <c r="E480" i="5"/>
  <c r="G480" i="5" s="1"/>
  <c r="E481" i="5"/>
  <c r="G481" i="5" s="1"/>
  <c r="E482" i="5"/>
  <c r="G482" i="5" s="1"/>
  <c r="E483" i="5"/>
  <c r="G483" i="5" s="1"/>
  <c r="E484" i="5"/>
  <c r="G484" i="5" s="1"/>
  <c r="E485" i="5"/>
  <c r="G485" i="5" s="1"/>
  <c r="E486" i="5"/>
  <c r="G486" i="5" s="1"/>
  <c r="E487" i="5"/>
  <c r="G487" i="5" s="1"/>
  <c r="E488" i="5"/>
  <c r="G488" i="5" s="1"/>
  <c r="E489" i="5"/>
  <c r="G489" i="5" s="1"/>
  <c r="E490" i="5"/>
  <c r="G490" i="5" s="1"/>
  <c r="E491" i="5"/>
  <c r="G491" i="5" s="1"/>
  <c r="E492" i="5"/>
  <c r="G492" i="5" s="1"/>
  <c r="E493" i="5"/>
  <c r="G493" i="5" s="1"/>
  <c r="E494" i="5"/>
  <c r="G494" i="5" s="1"/>
  <c r="E495" i="5"/>
  <c r="G495" i="5" s="1"/>
  <c r="E496" i="5"/>
  <c r="G496" i="5" s="1"/>
  <c r="E497" i="5"/>
  <c r="G497" i="5" s="1"/>
  <c r="E498" i="5"/>
  <c r="G498" i="5" s="1"/>
  <c r="E499" i="5"/>
  <c r="G499" i="5" s="1"/>
  <c r="E500" i="5"/>
  <c r="G500" i="5" s="1"/>
  <c r="E501" i="5"/>
  <c r="G501" i="5" s="1"/>
  <c r="E502" i="5"/>
  <c r="G502" i="5" s="1"/>
  <c r="E503" i="5"/>
  <c r="G503" i="5" s="1"/>
  <c r="E504" i="5"/>
  <c r="G504" i="5" s="1"/>
  <c r="E505" i="5"/>
  <c r="G505" i="5" s="1"/>
  <c r="E506" i="5"/>
  <c r="G506" i="5" s="1"/>
  <c r="E507" i="5"/>
  <c r="G507" i="5" s="1"/>
  <c r="E508" i="5"/>
  <c r="G508" i="5" s="1"/>
  <c r="E509" i="5"/>
  <c r="G509" i="5" s="1"/>
  <c r="E510" i="5"/>
  <c r="G510" i="5" s="1"/>
  <c r="E511" i="5"/>
  <c r="G511" i="5" s="1"/>
  <c r="E512" i="5"/>
  <c r="G512" i="5" s="1"/>
  <c r="E513" i="5"/>
  <c r="G513" i="5" s="1"/>
  <c r="E514" i="5"/>
  <c r="G514" i="5" s="1"/>
  <c r="E515" i="5"/>
  <c r="G515" i="5" s="1"/>
  <c r="E516" i="5"/>
  <c r="G516" i="5" s="1"/>
  <c r="E517" i="5"/>
  <c r="G517" i="5" s="1"/>
  <c r="E518" i="5"/>
  <c r="G518" i="5" s="1"/>
  <c r="E519" i="5"/>
  <c r="G519" i="5" s="1"/>
  <c r="E520" i="5"/>
  <c r="G520" i="5" s="1"/>
  <c r="E521" i="5"/>
  <c r="G521" i="5" s="1"/>
  <c r="E522" i="5"/>
  <c r="G522" i="5" s="1"/>
  <c r="E523" i="5"/>
  <c r="G523" i="5" s="1"/>
  <c r="E524" i="5"/>
  <c r="G524" i="5" s="1"/>
  <c r="E525" i="5"/>
  <c r="G525" i="5" s="1"/>
  <c r="E526" i="5"/>
  <c r="G526" i="5" s="1"/>
  <c r="E527" i="5"/>
  <c r="G527" i="5" s="1"/>
  <c r="E528" i="5"/>
  <c r="G528" i="5" s="1"/>
  <c r="E529" i="5"/>
  <c r="G529" i="5" s="1"/>
  <c r="E530" i="5"/>
  <c r="G530" i="5" s="1"/>
  <c r="E531" i="5"/>
  <c r="G531" i="5" s="1"/>
  <c r="E532" i="5"/>
  <c r="G532" i="5" s="1"/>
  <c r="E533" i="5"/>
  <c r="G533" i="5" s="1"/>
  <c r="E534" i="5"/>
  <c r="G534" i="5" s="1"/>
  <c r="E535" i="5"/>
  <c r="G535" i="5" s="1"/>
  <c r="E536" i="5"/>
  <c r="G536" i="5" s="1"/>
  <c r="E537" i="5"/>
  <c r="G537" i="5" s="1"/>
  <c r="E538" i="5"/>
  <c r="G538" i="5" s="1"/>
  <c r="E539" i="5"/>
  <c r="G539" i="5" s="1"/>
  <c r="E540" i="5"/>
  <c r="G540" i="5" s="1"/>
  <c r="E541" i="5"/>
  <c r="G541" i="5" s="1"/>
  <c r="E542" i="5"/>
  <c r="G542" i="5" s="1"/>
  <c r="E543" i="5"/>
  <c r="G543" i="5" s="1"/>
  <c r="E544" i="5"/>
  <c r="G544" i="5" s="1"/>
  <c r="E545" i="5"/>
  <c r="G545" i="5" s="1"/>
  <c r="E546" i="5"/>
  <c r="G546" i="5" s="1"/>
  <c r="E547" i="5"/>
  <c r="G547" i="5" s="1"/>
  <c r="E548" i="5"/>
  <c r="G548" i="5" s="1"/>
  <c r="E549" i="5"/>
  <c r="G549" i="5" s="1"/>
  <c r="E550" i="5"/>
  <c r="G550" i="5" s="1"/>
  <c r="E551" i="5"/>
  <c r="G551" i="5" s="1"/>
  <c r="E552" i="5"/>
  <c r="G552" i="5" s="1"/>
  <c r="E553" i="5"/>
  <c r="G553" i="5" s="1"/>
  <c r="E554" i="5"/>
  <c r="G554" i="5" s="1"/>
  <c r="E555" i="5"/>
  <c r="G555" i="5" s="1"/>
  <c r="E556" i="5"/>
  <c r="G556" i="5" s="1"/>
  <c r="E557" i="5"/>
  <c r="G557" i="5" s="1"/>
  <c r="E558" i="5"/>
  <c r="G558" i="5" s="1"/>
  <c r="E559" i="5"/>
  <c r="G559" i="5" s="1"/>
  <c r="E560" i="5"/>
  <c r="G560" i="5" s="1"/>
  <c r="E561" i="5"/>
  <c r="G561" i="5" s="1"/>
  <c r="E562" i="5"/>
  <c r="G562" i="5" s="1"/>
  <c r="E563" i="5"/>
  <c r="G563" i="5" s="1"/>
  <c r="E564" i="5"/>
  <c r="G564" i="5" s="1"/>
  <c r="E565" i="5"/>
  <c r="G565" i="5" s="1"/>
  <c r="E566" i="5"/>
  <c r="G566" i="5" s="1"/>
  <c r="E567" i="5"/>
  <c r="G567" i="5" s="1"/>
  <c r="E568" i="5"/>
  <c r="G568" i="5" s="1"/>
  <c r="E569" i="5"/>
  <c r="G569" i="5" s="1"/>
  <c r="E570" i="5"/>
  <c r="G570" i="5" s="1"/>
  <c r="E571" i="5"/>
  <c r="G571" i="5" s="1"/>
  <c r="E572" i="5"/>
  <c r="G572" i="5" s="1"/>
  <c r="E573" i="5"/>
  <c r="G573" i="5" s="1"/>
  <c r="E574" i="5"/>
  <c r="G574" i="5" s="1"/>
  <c r="E575" i="5"/>
  <c r="G575" i="5" s="1"/>
  <c r="E576" i="5"/>
  <c r="G576" i="5" s="1"/>
  <c r="E577" i="5"/>
  <c r="G577" i="5" s="1"/>
  <c r="E578" i="5"/>
  <c r="G578" i="5" s="1"/>
  <c r="E579" i="5"/>
  <c r="G579" i="5" s="1"/>
  <c r="E580" i="5"/>
  <c r="G580" i="5" s="1"/>
  <c r="E581" i="5"/>
  <c r="G581" i="5" s="1"/>
  <c r="E582" i="5"/>
  <c r="G582" i="5" s="1"/>
  <c r="E583" i="5"/>
  <c r="G583" i="5" s="1"/>
  <c r="E584" i="5"/>
  <c r="G584" i="5" s="1"/>
  <c r="E585" i="5"/>
  <c r="G585" i="5" s="1"/>
  <c r="E586" i="5"/>
  <c r="G586" i="5" s="1"/>
  <c r="E587" i="5"/>
  <c r="G587" i="5" s="1"/>
  <c r="E588" i="5"/>
  <c r="G588" i="5" s="1"/>
  <c r="E589" i="5"/>
  <c r="G589" i="5" s="1"/>
  <c r="E590" i="5"/>
  <c r="G590" i="5" s="1"/>
  <c r="E591" i="5"/>
  <c r="G591" i="5" s="1"/>
  <c r="E592" i="5"/>
  <c r="G592" i="5" s="1"/>
  <c r="E593" i="5"/>
  <c r="G593" i="5" s="1"/>
  <c r="E594" i="5"/>
  <c r="G594" i="5" s="1"/>
  <c r="E595" i="5"/>
  <c r="G595" i="5" s="1"/>
  <c r="E596" i="5"/>
  <c r="G596" i="5" s="1"/>
  <c r="E597" i="5"/>
  <c r="G597" i="5" s="1"/>
  <c r="E598" i="5"/>
  <c r="G598" i="5" s="1"/>
  <c r="E599" i="5"/>
  <c r="G599" i="5" s="1"/>
  <c r="E600" i="5"/>
  <c r="G600" i="5" s="1"/>
  <c r="E601" i="5"/>
  <c r="G601" i="5" s="1"/>
  <c r="E602" i="5"/>
  <c r="G602" i="5" s="1"/>
  <c r="E603" i="5"/>
  <c r="G603" i="5" s="1"/>
  <c r="E604" i="5"/>
  <c r="G604" i="5" s="1"/>
  <c r="E605" i="5"/>
  <c r="G605" i="5" s="1"/>
  <c r="E606" i="5"/>
  <c r="G606" i="5" s="1"/>
  <c r="E607" i="5"/>
  <c r="G607" i="5" s="1"/>
  <c r="E608" i="5"/>
  <c r="G608" i="5" s="1"/>
  <c r="E609" i="5"/>
  <c r="G609" i="5" s="1"/>
  <c r="E610" i="5"/>
  <c r="G610" i="5" s="1"/>
  <c r="E611" i="5"/>
  <c r="G611" i="5" s="1"/>
  <c r="E612" i="5"/>
  <c r="G612" i="5" s="1"/>
  <c r="E613" i="5"/>
  <c r="G613" i="5" s="1"/>
  <c r="E614" i="5"/>
  <c r="G614" i="5" s="1"/>
  <c r="E615" i="5"/>
  <c r="G615" i="5" s="1"/>
  <c r="E616" i="5"/>
  <c r="G616" i="5" s="1"/>
  <c r="E617" i="5"/>
  <c r="G617" i="5" s="1"/>
  <c r="E618" i="5"/>
  <c r="G618" i="5" s="1"/>
  <c r="E619" i="5"/>
  <c r="G619" i="5" s="1"/>
  <c r="E620" i="5"/>
  <c r="G620" i="5" s="1"/>
  <c r="E621" i="5"/>
  <c r="G621" i="5" s="1"/>
  <c r="E622" i="5"/>
  <c r="G622" i="5" s="1"/>
  <c r="E623" i="5"/>
  <c r="G623" i="5" s="1"/>
  <c r="E624" i="5"/>
  <c r="G624" i="5" s="1"/>
  <c r="E625" i="5"/>
  <c r="G625" i="5" s="1"/>
  <c r="E626" i="5"/>
  <c r="G626" i="5" s="1"/>
  <c r="E627" i="5"/>
  <c r="G627" i="5" s="1"/>
  <c r="E628" i="5"/>
  <c r="G628" i="5" s="1"/>
  <c r="E629" i="5"/>
  <c r="G629" i="5" s="1"/>
  <c r="E630" i="5"/>
  <c r="G630" i="5" s="1"/>
  <c r="E631" i="5"/>
  <c r="G631" i="5" s="1"/>
  <c r="E632" i="5"/>
  <c r="G632" i="5" s="1"/>
  <c r="E633" i="5"/>
  <c r="G633" i="5" s="1"/>
  <c r="E634" i="5"/>
  <c r="G634" i="5" s="1"/>
  <c r="E635" i="5"/>
  <c r="G635" i="5" s="1"/>
  <c r="E636" i="5"/>
  <c r="G636" i="5" s="1"/>
  <c r="E637" i="5"/>
  <c r="G637" i="5" s="1"/>
  <c r="E638" i="5"/>
  <c r="G638" i="5" s="1"/>
  <c r="E639" i="5"/>
  <c r="G639" i="5" s="1"/>
  <c r="E640" i="5"/>
  <c r="G640" i="5" s="1"/>
  <c r="E641" i="5"/>
  <c r="G641" i="5" s="1"/>
  <c r="E642" i="5"/>
  <c r="G642" i="5" s="1"/>
  <c r="E643" i="5"/>
  <c r="G643" i="5" s="1"/>
  <c r="E644" i="5"/>
  <c r="G644" i="5" s="1"/>
  <c r="E645" i="5"/>
  <c r="G645" i="5" s="1"/>
  <c r="E646" i="5"/>
  <c r="G646" i="5" s="1"/>
  <c r="E647" i="5"/>
  <c r="G647" i="5" s="1"/>
  <c r="E648" i="5"/>
  <c r="G648" i="5" s="1"/>
  <c r="E649" i="5"/>
  <c r="G649" i="5" s="1"/>
  <c r="E650" i="5"/>
  <c r="G650" i="5" s="1"/>
  <c r="E651" i="5"/>
  <c r="G651" i="5" s="1"/>
  <c r="E652" i="5"/>
  <c r="G652" i="5" s="1"/>
  <c r="E653" i="5"/>
  <c r="G653" i="5" s="1"/>
  <c r="E654" i="5"/>
  <c r="G654" i="5" s="1"/>
  <c r="E655" i="5"/>
  <c r="G655" i="5" s="1"/>
  <c r="E656" i="5"/>
  <c r="G656" i="5" s="1"/>
  <c r="E657" i="5"/>
  <c r="G657" i="5" s="1"/>
  <c r="E658" i="5"/>
  <c r="G658" i="5" s="1"/>
  <c r="E659" i="5"/>
  <c r="G659" i="5" s="1"/>
  <c r="E660" i="5"/>
  <c r="G660" i="5" s="1"/>
  <c r="E661" i="5"/>
  <c r="G661" i="5" s="1"/>
  <c r="E662" i="5"/>
  <c r="G662" i="5" s="1"/>
  <c r="E663" i="5"/>
  <c r="G663" i="5" s="1"/>
  <c r="E664" i="5"/>
  <c r="G664" i="5" s="1"/>
  <c r="E665" i="5"/>
  <c r="G665" i="5" s="1"/>
  <c r="E666" i="5"/>
  <c r="G666" i="5" s="1"/>
  <c r="E667" i="5"/>
  <c r="G667" i="5" s="1"/>
  <c r="E668" i="5"/>
  <c r="G668" i="5" s="1"/>
  <c r="E669" i="5"/>
  <c r="G669" i="5" s="1"/>
  <c r="E670" i="5"/>
  <c r="G670" i="5" s="1"/>
  <c r="E671" i="5"/>
  <c r="G671" i="5" s="1"/>
  <c r="E672" i="5"/>
  <c r="G672" i="5" s="1"/>
  <c r="E673" i="5"/>
  <c r="G673" i="5" s="1"/>
  <c r="E674" i="5"/>
  <c r="G674" i="5" s="1"/>
  <c r="E675" i="5"/>
  <c r="G675" i="5" s="1"/>
  <c r="E676" i="5"/>
  <c r="G676" i="5" s="1"/>
  <c r="E677" i="5"/>
  <c r="G677" i="5" s="1"/>
  <c r="E678" i="5"/>
  <c r="G678" i="5" s="1"/>
  <c r="E679" i="5"/>
  <c r="G679" i="5" s="1"/>
  <c r="E680" i="5"/>
  <c r="G680" i="5" s="1"/>
  <c r="E681" i="5"/>
  <c r="G681" i="5" s="1"/>
  <c r="E682" i="5"/>
  <c r="G682" i="5" s="1"/>
  <c r="E683" i="5"/>
  <c r="G683" i="5" s="1"/>
  <c r="E684" i="5"/>
  <c r="G684" i="5" s="1"/>
  <c r="E685" i="5"/>
  <c r="G685" i="5" s="1"/>
  <c r="E686" i="5"/>
  <c r="G686" i="5" s="1"/>
  <c r="E687" i="5"/>
  <c r="G687" i="5" s="1"/>
  <c r="E688" i="5"/>
  <c r="G688" i="5" s="1"/>
  <c r="E689" i="5"/>
  <c r="G689" i="5" s="1"/>
  <c r="E690" i="5"/>
  <c r="G690" i="5" s="1"/>
  <c r="E691" i="5"/>
  <c r="G691" i="5" s="1"/>
  <c r="E692" i="5"/>
  <c r="G692" i="5" s="1"/>
  <c r="E693" i="5"/>
  <c r="G693" i="5" s="1"/>
  <c r="E694" i="5"/>
  <c r="G694" i="5" s="1"/>
  <c r="E695" i="5"/>
  <c r="G695" i="5" s="1"/>
  <c r="E696" i="5"/>
  <c r="G696" i="5" s="1"/>
  <c r="E697" i="5"/>
  <c r="G697" i="5" s="1"/>
  <c r="E698" i="5"/>
  <c r="G698" i="5" s="1"/>
  <c r="E699" i="5"/>
  <c r="G699" i="5" s="1"/>
  <c r="E700" i="5"/>
  <c r="G700" i="5" s="1"/>
  <c r="E701" i="5"/>
  <c r="G701" i="5" s="1"/>
  <c r="E702" i="5"/>
  <c r="G702" i="5" s="1"/>
  <c r="E703" i="5"/>
  <c r="G703" i="5" s="1"/>
  <c r="E704" i="5"/>
  <c r="G704" i="5" s="1"/>
  <c r="E705" i="5"/>
  <c r="G705" i="5" s="1"/>
  <c r="E706" i="5"/>
  <c r="G706" i="5" s="1"/>
  <c r="E707" i="5"/>
  <c r="G707" i="5" s="1"/>
  <c r="E708" i="5"/>
  <c r="G708" i="5" s="1"/>
  <c r="E709" i="5"/>
  <c r="G709" i="5" s="1"/>
  <c r="E710" i="5"/>
  <c r="G710" i="5" s="1"/>
  <c r="E711" i="5"/>
  <c r="G711" i="5" s="1"/>
  <c r="E712" i="5"/>
  <c r="G712" i="5" s="1"/>
  <c r="E713" i="5"/>
  <c r="G713" i="5" s="1"/>
  <c r="E714" i="5"/>
  <c r="G714" i="5" s="1"/>
  <c r="E715" i="5"/>
  <c r="G715" i="5" s="1"/>
  <c r="E716" i="5"/>
  <c r="G716" i="5" s="1"/>
  <c r="E717" i="5"/>
  <c r="G717" i="5" s="1"/>
  <c r="E718" i="5"/>
  <c r="G718" i="5" s="1"/>
  <c r="E719" i="5"/>
  <c r="G719" i="5" s="1"/>
  <c r="E720" i="5"/>
  <c r="G720" i="5" s="1"/>
  <c r="E721" i="5"/>
  <c r="G721" i="5" s="1"/>
  <c r="E722" i="5"/>
  <c r="G722" i="5" s="1"/>
  <c r="E723" i="5"/>
  <c r="G723" i="5" s="1"/>
  <c r="E724" i="5"/>
  <c r="G724" i="5" s="1"/>
  <c r="E725" i="5"/>
  <c r="G725" i="5" s="1"/>
  <c r="E726" i="5"/>
  <c r="G726" i="5" s="1"/>
  <c r="E727" i="5"/>
  <c r="G727" i="5" s="1"/>
  <c r="E728" i="5"/>
  <c r="G728" i="5" s="1"/>
  <c r="E729" i="5"/>
  <c r="G729" i="5" s="1"/>
  <c r="E730" i="5"/>
  <c r="G730" i="5" s="1"/>
  <c r="E731" i="5"/>
  <c r="G731" i="5" s="1"/>
  <c r="E732" i="5"/>
  <c r="G732" i="5" s="1"/>
  <c r="E733" i="5"/>
  <c r="G733" i="5" s="1"/>
  <c r="E734" i="5"/>
  <c r="G734" i="5" s="1"/>
  <c r="E735" i="5"/>
  <c r="G735" i="5" s="1"/>
  <c r="E736" i="5"/>
  <c r="G736" i="5" s="1"/>
  <c r="E737" i="5"/>
  <c r="G737" i="5" s="1"/>
  <c r="E738" i="5"/>
  <c r="G738" i="5" s="1"/>
  <c r="E739" i="5"/>
  <c r="G739" i="5" s="1"/>
  <c r="E740" i="5"/>
  <c r="G740" i="5" s="1"/>
  <c r="E741" i="5"/>
  <c r="G741" i="5" s="1"/>
  <c r="E742" i="5"/>
  <c r="G742" i="5" s="1"/>
  <c r="E743" i="5"/>
  <c r="G743" i="5" s="1"/>
  <c r="E744" i="5"/>
  <c r="G744" i="5" s="1"/>
  <c r="E745" i="5"/>
  <c r="G745" i="5" s="1"/>
  <c r="E746" i="5"/>
  <c r="G746" i="5" s="1"/>
  <c r="E747" i="5"/>
  <c r="G747" i="5" s="1"/>
  <c r="E748" i="5"/>
  <c r="G748" i="5" s="1"/>
  <c r="E749" i="5"/>
  <c r="G749" i="5" s="1"/>
  <c r="E750" i="5"/>
  <c r="G750" i="5" s="1"/>
  <c r="E751" i="5"/>
  <c r="G751" i="5" s="1"/>
  <c r="E752" i="5"/>
  <c r="G752" i="5" s="1"/>
  <c r="E753" i="5"/>
  <c r="G753" i="5" s="1"/>
  <c r="E754" i="5"/>
  <c r="G754" i="5" s="1"/>
  <c r="E755" i="5"/>
  <c r="G755" i="5" s="1"/>
  <c r="E756" i="5"/>
  <c r="G756" i="5" s="1"/>
  <c r="E757" i="5"/>
  <c r="G757" i="5" s="1"/>
  <c r="E758" i="5"/>
  <c r="G758" i="5" s="1"/>
  <c r="E759" i="5"/>
  <c r="G759" i="5" s="1"/>
  <c r="E760" i="5"/>
  <c r="G760" i="5" s="1"/>
  <c r="E761" i="5"/>
  <c r="G761" i="5" s="1"/>
  <c r="E762" i="5"/>
  <c r="G762" i="5" s="1"/>
  <c r="E763" i="5"/>
  <c r="G763" i="5" s="1"/>
  <c r="E764" i="5"/>
  <c r="G764" i="5" s="1"/>
  <c r="E765" i="5"/>
  <c r="G765" i="5" s="1"/>
  <c r="E766" i="5"/>
  <c r="G766" i="5" s="1"/>
  <c r="E767" i="5"/>
  <c r="G767" i="5" s="1"/>
  <c r="E768" i="5"/>
  <c r="G768" i="5" s="1"/>
  <c r="E769" i="5"/>
  <c r="G769" i="5" s="1"/>
  <c r="E770" i="5"/>
  <c r="G770" i="5" s="1"/>
  <c r="E771" i="5"/>
  <c r="G771" i="5" s="1"/>
  <c r="E772" i="5"/>
  <c r="G772" i="5" s="1"/>
  <c r="E773" i="5"/>
  <c r="G773" i="5" s="1"/>
  <c r="E774" i="5"/>
  <c r="G774" i="5" s="1"/>
  <c r="E775" i="5"/>
  <c r="G775" i="5" s="1"/>
  <c r="E776" i="5"/>
  <c r="G776" i="5" s="1"/>
  <c r="E777" i="5"/>
  <c r="G777" i="5" s="1"/>
  <c r="E778" i="5"/>
  <c r="G778" i="5" s="1"/>
  <c r="E779" i="5"/>
  <c r="G779" i="5" s="1"/>
  <c r="E780" i="5"/>
  <c r="G780" i="5" s="1"/>
  <c r="E781" i="5"/>
  <c r="G781" i="5" s="1"/>
  <c r="E782" i="5"/>
  <c r="G782" i="5" s="1"/>
  <c r="E783" i="5"/>
  <c r="G783" i="5" s="1"/>
  <c r="E784" i="5"/>
  <c r="G784" i="5" s="1"/>
  <c r="E785" i="5"/>
  <c r="G785" i="5" s="1"/>
  <c r="E786" i="5"/>
  <c r="G786" i="5" s="1"/>
  <c r="E787" i="5"/>
  <c r="G787" i="5" s="1"/>
  <c r="E788" i="5"/>
  <c r="G788" i="5" s="1"/>
  <c r="E789" i="5"/>
  <c r="G789" i="5" s="1"/>
  <c r="E790" i="5"/>
  <c r="G790" i="5" s="1"/>
  <c r="E791" i="5"/>
  <c r="G791" i="5" s="1"/>
  <c r="E792" i="5"/>
  <c r="G792" i="5" s="1"/>
  <c r="E793" i="5"/>
  <c r="G793" i="5" s="1"/>
  <c r="E794" i="5"/>
  <c r="G794" i="5" s="1"/>
  <c r="E795" i="5"/>
  <c r="G795" i="5" s="1"/>
  <c r="E796" i="5"/>
  <c r="G796" i="5" s="1"/>
  <c r="E797" i="5"/>
  <c r="G797" i="5" s="1"/>
  <c r="E798" i="5"/>
  <c r="G798" i="5" s="1"/>
  <c r="E799" i="5"/>
  <c r="G799" i="5" s="1"/>
  <c r="E800" i="5"/>
  <c r="G800" i="5" s="1"/>
  <c r="E801" i="5"/>
  <c r="G801" i="5" s="1"/>
  <c r="E802" i="5"/>
  <c r="G802" i="5" s="1"/>
  <c r="E803" i="5"/>
  <c r="G803" i="5" s="1"/>
  <c r="E804" i="5"/>
  <c r="G804" i="5" s="1"/>
  <c r="E805" i="5"/>
  <c r="G805" i="5" s="1"/>
  <c r="E806" i="5"/>
  <c r="G806" i="5" s="1"/>
  <c r="E807" i="5"/>
  <c r="G807" i="5" s="1"/>
  <c r="E808" i="5"/>
  <c r="G808" i="5" s="1"/>
  <c r="E809" i="5"/>
  <c r="G809" i="5" s="1"/>
  <c r="E810" i="5"/>
  <c r="G810" i="5" s="1"/>
  <c r="E811" i="5"/>
  <c r="G811" i="5" s="1"/>
  <c r="E812" i="5"/>
  <c r="G812" i="5" s="1"/>
  <c r="E813" i="5"/>
  <c r="G813" i="5" s="1"/>
  <c r="E814" i="5"/>
  <c r="G814" i="5" s="1"/>
  <c r="E815" i="5"/>
  <c r="G815" i="5" s="1"/>
  <c r="E816" i="5"/>
  <c r="G816" i="5" s="1"/>
  <c r="E817" i="5"/>
  <c r="G817" i="5" s="1"/>
  <c r="E818" i="5"/>
  <c r="G818" i="5" s="1"/>
  <c r="E819" i="5"/>
  <c r="G819" i="5" s="1"/>
  <c r="E820" i="5"/>
  <c r="G820" i="5" s="1"/>
  <c r="E821" i="5"/>
  <c r="G821" i="5" s="1"/>
  <c r="E822" i="5"/>
  <c r="G822" i="5" s="1"/>
  <c r="E823" i="5"/>
  <c r="G823" i="5" s="1"/>
  <c r="E824" i="5"/>
  <c r="G824" i="5" s="1"/>
  <c r="E825" i="5"/>
  <c r="G825" i="5" s="1"/>
  <c r="E826" i="5"/>
  <c r="G826" i="5" s="1"/>
  <c r="E827" i="5"/>
  <c r="G827" i="5" s="1"/>
  <c r="E828" i="5"/>
  <c r="G828" i="5" s="1"/>
  <c r="E829" i="5"/>
  <c r="G829" i="5" s="1"/>
  <c r="E830" i="5"/>
  <c r="G830" i="5" s="1"/>
  <c r="E831" i="5"/>
  <c r="G831" i="5" s="1"/>
  <c r="E832" i="5"/>
  <c r="G832" i="5" s="1"/>
  <c r="E833" i="5"/>
  <c r="G833" i="5" s="1"/>
  <c r="E834" i="5"/>
  <c r="G834" i="5" s="1"/>
  <c r="E835" i="5"/>
  <c r="G835" i="5" s="1"/>
  <c r="E836" i="5"/>
  <c r="G836" i="5" s="1"/>
  <c r="E837" i="5"/>
  <c r="G837" i="5" s="1"/>
  <c r="E838" i="5"/>
  <c r="G838" i="5" s="1"/>
  <c r="E839" i="5"/>
  <c r="G839" i="5" s="1"/>
  <c r="E840" i="5"/>
  <c r="G840" i="5" s="1"/>
  <c r="E841" i="5"/>
  <c r="G841" i="5" s="1"/>
  <c r="E842" i="5"/>
  <c r="G842" i="5" s="1"/>
  <c r="E843" i="5"/>
  <c r="G843" i="5" s="1"/>
  <c r="E844" i="5"/>
  <c r="G844" i="5" s="1"/>
  <c r="E845" i="5"/>
  <c r="G845" i="5" s="1"/>
  <c r="E846" i="5"/>
  <c r="G846" i="5" s="1"/>
  <c r="E847" i="5"/>
  <c r="G847" i="5" s="1"/>
  <c r="E848" i="5"/>
  <c r="G848" i="5" s="1"/>
  <c r="E849" i="5"/>
  <c r="G849" i="5" s="1"/>
  <c r="E850" i="5"/>
  <c r="G850" i="5" s="1"/>
  <c r="E851" i="5"/>
  <c r="G851" i="5" s="1"/>
  <c r="E852" i="5"/>
  <c r="G852" i="5" s="1"/>
  <c r="E853" i="5"/>
  <c r="G853" i="5" s="1"/>
  <c r="E854" i="5"/>
  <c r="G854" i="5" s="1"/>
  <c r="E855" i="5"/>
  <c r="G855" i="5" s="1"/>
  <c r="E856" i="5"/>
  <c r="G856" i="5" s="1"/>
  <c r="E857" i="5"/>
  <c r="G857" i="5" s="1"/>
  <c r="E858" i="5"/>
  <c r="G858" i="5" s="1"/>
  <c r="E859" i="5"/>
  <c r="G859" i="5" s="1"/>
  <c r="E860" i="5"/>
  <c r="G860" i="5" s="1"/>
  <c r="E861" i="5"/>
  <c r="G861" i="5" s="1"/>
  <c r="E862" i="5"/>
  <c r="G862" i="5" s="1"/>
  <c r="E863" i="5"/>
  <c r="G863" i="5" s="1"/>
  <c r="E864" i="5"/>
  <c r="G864" i="5" s="1"/>
  <c r="E865" i="5"/>
  <c r="G865" i="5" s="1"/>
  <c r="E866" i="5"/>
  <c r="G866" i="5" s="1"/>
  <c r="E867" i="5"/>
  <c r="G867" i="5" s="1"/>
  <c r="E868" i="5"/>
  <c r="G868" i="5" s="1"/>
  <c r="E869" i="5"/>
  <c r="G869" i="5" s="1"/>
  <c r="E870" i="5"/>
  <c r="G870" i="5" s="1"/>
  <c r="E871" i="5"/>
  <c r="G871" i="5" s="1"/>
  <c r="E872" i="5"/>
  <c r="G872" i="5" s="1"/>
  <c r="E873" i="5"/>
  <c r="G873" i="5" s="1"/>
  <c r="E874" i="5"/>
  <c r="G874" i="5" s="1"/>
  <c r="E875" i="5"/>
  <c r="G875" i="5" s="1"/>
  <c r="E876" i="5"/>
  <c r="G876" i="5" s="1"/>
  <c r="E877" i="5"/>
  <c r="G877" i="5" s="1"/>
  <c r="E878" i="5"/>
  <c r="G878" i="5" s="1"/>
  <c r="E879" i="5"/>
  <c r="G879" i="5" s="1"/>
  <c r="E880" i="5"/>
  <c r="G880" i="5" s="1"/>
  <c r="E881" i="5"/>
  <c r="G881" i="5" s="1"/>
  <c r="E882" i="5"/>
  <c r="G882" i="5" s="1"/>
  <c r="E883" i="5"/>
  <c r="G883" i="5" s="1"/>
  <c r="E884" i="5"/>
  <c r="G884" i="5" s="1"/>
  <c r="E885" i="5"/>
  <c r="G885" i="5" s="1"/>
  <c r="E886" i="5"/>
  <c r="G886" i="5" s="1"/>
  <c r="E887" i="5"/>
  <c r="G887" i="5" s="1"/>
  <c r="E888" i="5"/>
  <c r="G888" i="5" s="1"/>
  <c r="E889" i="5"/>
  <c r="G889" i="5" s="1"/>
  <c r="E890" i="5"/>
  <c r="G890" i="5" s="1"/>
  <c r="E891" i="5"/>
  <c r="G891" i="5" s="1"/>
  <c r="E892" i="5"/>
  <c r="G892" i="5" s="1"/>
  <c r="E893" i="5"/>
  <c r="G893" i="5" s="1"/>
  <c r="E894" i="5"/>
  <c r="G894" i="5" s="1"/>
  <c r="E895" i="5"/>
  <c r="G895" i="5" s="1"/>
  <c r="E896" i="5"/>
  <c r="G896" i="5" s="1"/>
  <c r="E897" i="5"/>
  <c r="G897" i="5" s="1"/>
  <c r="E898" i="5"/>
  <c r="G898" i="5" s="1"/>
  <c r="E899" i="5"/>
  <c r="G899" i="5" s="1"/>
  <c r="E900" i="5"/>
  <c r="G900" i="5" s="1"/>
  <c r="E901" i="5"/>
  <c r="G901" i="5" s="1"/>
  <c r="E902" i="5"/>
  <c r="G902" i="5" s="1"/>
  <c r="E903" i="5"/>
  <c r="G903" i="5" s="1"/>
  <c r="E904" i="5"/>
  <c r="G904" i="5" s="1"/>
  <c r="E905" i="5"/>
  <c r="G905" i="5" s="1"/>
  <c r="E906" i="5"/>
  <c r="G906" i="5" s="1"/>
  <c r="E907" i="5"/>
  <c r="G907" i="5" s="1"/>
  <c r="E908" i="5"/>
  <c r="G908" i="5" s="1"/>
  <c r="E909" i="5"/>
  <c r="G909" i="5" s="1"/>
  <c r="E910" i="5"/>
  <c r="G910" i="5" s="1"/>
  <c r="E911" i="5"/>
  <c r="G911" i="5" s="1"/>
  <c r="E912" i="5"/>
  <c r="G912" i="5" s="1"/>
  <c r="E913" i="5"/>
  <c r="G913" i="5" s="1"/>
  <c r="E914" i="5"/>
  <c r="G914" i="5" s="1"/>
  <c r="E915" i="5"/>
  <c r="G915" i="5" s="1"/>
  <c r="E916" i="5"/>
  <c r="G916" i="5" s="1"/>
  <c r="E917" i="5"/>
  <c r="G917" i="5" s="1"/>
  <c r="E918" i="5"/>
  <c r="G918" i="5" s="1"/>
  <c r="E919" i="5"/>
  <c r="G919" i="5" s="1"/>
  <c r="E920" i="5"/>
  <c r="G920" i="5" s="1"/>
  <c r="E921" i="5"/>
  <c r="G921" i="5" s="1"/>
  <c r="E922" i="5"/>
  <c r="G922" i="5" s="1"/>
  <c r="E923" i="5"/>
  <c r="G923" i="5" s="1"/>
  <c r="E924" i="5"/>
  <c r="G924" i="5" s="1"/>
  <c r="E925" i="5"/>
  <c r="G925" i="5" s="1"/>
  <c r="E926" i="5"/>
  <c r="G926" i="5" s="1"/>
  <c r="E927" i="5"/>
  <c r="G927" i="5" s="1"/>
  <c r="E928" i="5"/>
  <c r="G928" i="5" s="1"/>
  <c r="E929" i="5"/>
  <c r="G929" i="5" s="1"/>
  <c r="E930" i="5"/>
  <c r="G930" i="5" s="1"/>
  <c r="E931" i="5"/>
  <c r="G931" i="5" s="1"/>
  <c r="E932" i="5"/>
  <c r="G932" i="5" s="1"/>
  <c r="E933" i="5"/>
  <c r="G933" i="5" s="1"/>
  <c r="E934" i="5"/>
  <c r="G934" i="5" s="1"/>
  <c r="E935" i="5"/>
  <c r="G935" i="5" s="1"/>
  <c r="E936" i="5"/>
  <c r="G936" i="5" s="1"/>
  <c r="E937" i="5"/>
  <c r="G937" i="5" s="1"/>
  <c r="E938" i="5"/>
  <c r="G938" i="5" s="1"/>
  <c r="E939" i="5"/>
  <c r="G939" i="5" s="1"/>
  <c r="E940" i="5"/>
  <c r="G940" i="5" s="1"/>
  <c r="E941" i="5"/>
  <c r="G941" i="5" s="1"/>
  <c r="E942" i="5"/>
  <c r="G942" i="5" s="1"/>
  <c r="E943" i="5"/>
  <c r="G943" i="5" s="1"/>
  <c r="E944" i="5"/>
  <c r="G944" i="5" s="1"/>
  <c r="E945" i="5"/>
  <c r="G945" i="5" s="1"/>
  <c r="E946" i="5"/>
  <c r="G946" i="5" s="1"/>
  <c r="E947" i="5"/>
  <c r="G947" i="5" s="1"/>
  <c r="E948" i="5"/>
  <c r="G948" i="5" s="1"/>
  <c r="E949" i="5"/>
  <c r="G949" i="5" s="1"/>
  <c r="E950" i="5"/>
  <c r="G950" i="5" s="1"/>
  <c r="E951" i="5"/>
  <c r="G951" i="5" s="1"/>
  <c r="E952" i="5"/>
  <c r="G952" i="5" s="1"/>
  <c r="E953" i="5"/>
  <c r="G953" i="5" s="1"/>
  <c r="E954" i="5"/>
  <c r="G954" i="5" s="1"/>
  <c r="E955" i="5"/>
  <c r="G955" i="5" s="1"/>
  <c r="E956" i="5"/>
  <c r="G956" i="5" s="1"/>
  <c r="E957" i="5"/>
  <c r="G957" i="5" s="1"/>
  <c r="E958" i="5"/>
  <c r="G958" i="5" s="1"/>
  <c r="E959" i="5"/>
  <c r="G959" i="5" s="1"/>
  <c r="E960" i="5"/>
  <c r="G960" i="5" s="1"/>
  <c r="E961" i="5"/>
  <c r="G961" i="5" s="1"/>
  <c r="E962" i="5"/>
  <c r="G962" i="5" s="1"/>
  <c r="E963" i="5"/>
  <c r="G963" i="5" s="1"/>
  <c r="E964" i="5"/>
  <c r="G964" i="5" s="1"/>
  <c r="E965" i="5"/>
  <c r="G965" i="5" s="1"/>
  <c r="E966" i="5"/>
  <c r="G966" i="5" s="1"/>
  <c r="E967" i="5"/>
  <c r="G967" i="5" s="1"/>
  <c r="E968" i="5"/>
  <c r="G968" i="5" s="1"/>
  <c r="E969" i="5"/>
  <c r="G969" i="5" s="1"/>
  <c r="E970" i="5"/>
  <c r="G970" i="5" s="1"/>
  <c r="E971" i="5"/>
  <c r="G971" i="5" s="1"/>
  <c r="E972" i="5"/>
  <c r="G972" i="5" s="1"/>
  <c r="E973" i="5"/>
  <c r="G973" i="5" s="1"/>
  <c r="E974" i="5"/>
  <c r="G974" i="5" s="1"/>
  <c r="E975" i="5"/>
  <c r="G975" i="5" s="1"/>
  <c r="E976" i="5"/>
  <c r="G976" i="5" s="1"/>
  <c r="E977" i="5"/>
  <c r="G977" i="5" s="1"/>
  <c r="E978" i="5"/>
  <c r="G978" i="5" s="1"/>
  <c r="E979" i="5"/>
  <c r="G979" i="5" s="1"/>
  <c r="E980" i="5"/>
  <c r="G980" i="5" s="1"/>
  <c r="E981" i="5"/>
  <c r="G981" i="5" s="1"/>
  <c r="E982" i="5"/>
  <c r="G982" i="5" s="1"/>
  <c r="E983" i="5"/>
  <c r="G983" i="5" s="1"/>
  <c r="E984" i="5"/>
  <c r="G984" i="5" s="1"/>
  <c r="E985" i="5"/>
  <c r="G985" i="5" s="1"/>
  <c r="E986" i="5"/>
  <c r="G986" i="5" s="1"/>
  <c r="E987" i="5"/>
  <c r="G987" i="5" s="1"/>
  <c r="E988" i="5"/>
  <c r="G988" i="5" s="1"/>
  <c r="E989" i="5"/>
  <c r="G989" i="5" s="1"/>
  <c r="E990" i="5"/>
  <c r="G990" i="5" s="1"/>
  <c r="E991" i="5"/>
  <c r="G991" i="5" s="1"/>
  <c r="E992" i="5"/>
  <c r="G992" i="5" s="1"/>
  <c r="E993" i="5"/>
  <c r="G993" i="5" s="1"/>
  <c r="E994" i="5"/>
  <c r="G994" i="5" s="1"/>
  <c r="E995" i="5"/>
  <c r="G995" i="5" s="1"/>
  <c r="E996" i="5"/>
  <c r="G996" i="5" s="1"/>
  <c r="E997" i="5"/>
  <c r="G997" i="5" s="1"/>
  <c r="E998" i="5"/>
  <c r="G998" i="5" s="1"/>
  <c r="E999" i="5"/>
  <c r="G999" i="5" s="1"/>
  <c r="E1000" i="5"/>
  <c r="G1000" i="5" s="1"/>
  <c r="E1001" i="5"/>
  <c r="G1001" i="5" s="1"/>
  <c r="E1002" i="5"/>
  <c r="G1002" i="5" s="1"/>
  <c r="E1003" i="5"/>
  <c r="G1003" i="5" s="1"/>
  <c r="E1004" i="5"/>
  <c r="G1004" i="5" s="1"/>
  <c r="E1005" i="5"/>
  <c r="G1005" i="5" s="1"/>
  <c r="E1006" i="5"/>
  <c r="G1006" i="5" s="1"/>
  <c r="E1007" i="5"/>
  <c r="G1007" i="5" s="1"/>
  <c r="E1008" i="5"/>
  <c r="G1008" i="5" s="1"/>
  <c r="E1009" i="5"/>
  <c r="G1009" i="5" s="1"/>
  <c r="E1010" i="5"/>
  <c r="G1010" i="5" s="1"/>
  <c r="E1011" i="5"/>
  <c r="G1011" i="5" s="1"/>
  <c r="E1012" i="5"/>
  <c r="G1012" i="5" s="1"/>
  <c r="E1013" i="5"/>
  <c r="G1013" i="5" s="1"/>
  <c r="E1014" i="5"/>
  <c r="G1014" i="5" s="1"/>
  <c r="E1015" i="5"/>
  <c r="G1015" i="5" s="1"/>
  <c r="E1016" i="5"/>
  <c r="G1016" i="5" s="1"/>
  <c r="E1017" i="5"/>
  <c r="G1017" i="5" s="1"/>
  <c r="E1018" i="5"/>
  <c r="G1018" i="5" s="1"/>
  <c r="E1019" i="5"/>
  <c r="G1019" i="5" s="1"/>
  <c r="E1020" i="5"/>
  <c r="G1020" i="5" s="1"/>
  <c r="E1021" i="5"/>
  <c r="G1021" i="5" s="1"/>
  <c r="E1022" i="5"/>
  <c r="G1022" i="5" s="1"/>
  <c r="E1023" i="5"/>
  <c r="G1023" i="5" s="1"/>
  <c r="E1024" i="5"/>
  <c r="G1024" i="5" s="1"/>
  <c r="E1025" i="5"/>
  <c r="G1025" i="5" s="1"/>
  <c r="E1026" i="5"/>
  <c r="G1026" i="5" s="1"/>
  <c r="E1027" i="5"/>
  <c r="G1027" i="5" s="1"/>
  <c r="E1028" i="5"/>
  <c r="G1028" i="5" s="1"/>
  <c r="E1029" i="5"/>
  <c r="G1029" i="5" s="1"/>
  <c r="E1030" i="5"/>
  <c r="G1030" i="5" s="1"/>
  <c r="E1031" i="5"/>
  <c r="G1031" i="5" s="1"/>
  <c r="E1032" i="5"/>
  <c r="G1032" i="5" s="1"/>
  <c r="E1033" i="5"/>
  <c r="G1033" i="5" s="1"/>
  <c r="E1034" i="5"/>
  <c r="G1034" i="5" s="1"/>
  <c r="E1035" i="5"/>
  <c r="G1035" i="5" s="1"/>
  <c r="E1036" i="5"/>
  <c r="G1036" i="5" s="1"/>
  <c r="E1037" i="5"/>
  <c r="G1037" i="5" s="1"/>
  <c r="E1038" i="5"/>
  <c r="G1038" i="5" s="1"/>
  <c r="E1039" i="5"/>
  <c r="G1039" i="5" s="1"/>
  <c r="E1040" i="5"/>
  <c r="G1040" i="5" s="1"/>
  <c r="E1041" i="5"/>
  <c r="G1041" i="5" s="1"/>
  <c r="E1042" i="5"/>
  <c r="G1042" i="5" s="1"/>
  <c r="E1043" i="5"/>
  <c r="G1043" i="5" s="1"/>
  <c r="E1044" i="5"/>
  <c r="G1044" i="5" s="1"/>
  <c r="E1045" i="5"/>
  <c r="G1045" i="5" s="1"/>
  <c r="E1046" i="5"/>
  <c r="G1046" i="5" s="1"/>
  <c r="E1047" i="5"/>
  <c r="G1047" i="5" s="1"/>
  <c r="E1048" i="5"/>
  <c r="G1048" i="5" s="1"/>
  <c r="E1049" i="5"/>
  <c r="G1049" i="5" s="1"/>
  <c r="E1050" i="5"/>
  <c r="G1050" i="5" s="1"/>
  <c r="E1051" i="5"/>
  <c r="G1051" i="5" s="1"/>
  <c r="E1052" i="5"/>
  <c r="G1052" i="5" s="1"/>
  <c r="E1053" i="5"/>
  <c r="G1053" i="5" s="1"/>
  <c r="E1054" i="5"/>
  <c r="G1054" i="5" s="1"/>
  <c r="E1055" i="5"/>
  <c r="G1055" i="5" s="1"/>
  <c r="E1056" i="5"/>
  <c r="G1056" i="5" s="1"/>
  <c r="E1057" i="5"/>
  <c r="G1057" i="5" s="1"/>
  <c r="E1058" i="5"/>
  <c r="G1058" i="5" s="1"/>
  <c r="E1059" i="5"/>
  <c r="G1059" i="5" s="1"/>
  <c r="E1060" i="5"/>
  <c r="G1060" i="5" s="1"/>
  <c r="E1061" i="5"/>
  <c r="G1061" i="5" s="1"/>
  <c r="E1062" i="5"/>
  <c r="G1062" i="5" s="1"/>
  <c r="E1063" i="5"/>
  <c r="G1063" i="5" s="1"/>
  <c r="E1064" i="5"/>
  <c r="G1064" i="5" s="1"/>
  <c r="E1065" i="5"/>
  <c r="G1065" i="5" s="1"/>
  <c r="E1066" i="5"/>
  <c r="G1066" i="5" s="1"/>
  <c r="E1067" i="5"/>
  <c r="G1067" i="5" s="1"/>
  <c r="E1068" i="5"/>
  <c r="G1068" i="5" s="1"/>
  <c r="E1069" i="5"/>
  <c r="G1069" i="5" s="1"/>
  <c r="E1070" i="5"/>
  <c r="G1070" i="5" s="1"/>
  <c r="E1071" i="5"/>
  <c r="G1071" i="5" s="1"/>
  <c r="E1072" i="5"/>
  <c r="G1072" i="5" s="1"/>
  <c r="E1073" i="5"/>
  <c r="G1073" i="5" s="1"/>
  <c r="E1074" i="5"/>
  <c r="G1074" i="5" s="1"/>
  <c r="E1075" i="5"/>
  <c r="G1075" i="5" s="1"/>
  <c r="E1076" i="5"/>
  <c r="G1076" i="5" s="1"/>
  <c r="E1077" i="5"/>
  <c r="G1077" i="5" s="1"/>
  <c r="E1078" i="5"/>
  <c r="G1078" i="5" s="1"/>
  <c r="E1079" i="5"/>
  <c r="G1079" i="5" s="1"/>
  <c r="E1080" i="5"/>
  <c r="G1080" i="5" s="1"/>
  <c r="E1081" i="5"/>
  <c r="G1081" i="5" s="1"/>
  <c r="E1082" i="5"/>
  <c r="G1082" i="5" s="1"/>
  <c r="E1083" i="5"/>
  <c r="G1083" i="5" s="1"/>
  <c r="E1084" i="5"/>
  <c r="G1084" i="5" s="1"/>
  <c r="E1085" i="5"/>
  <c r="G1085" i="5" s="1"/>
  <c r="E1086" i="5"/>
  <c r="G1086" i="5" s="1"/>
  <c r="E1087" i="5"/>
  <c r="G1087" i="5" s="1"/>
  <c r="E1088" i="5"/>
  <c r="G1088" i="5" s="1"/>
  <c r="E1089" i="5"/>
  <c r="G1089" i="5" s="1"/>
  <c r="E1090" i="5"/>
  <c r="G1090" i="5" s="1"/>
  <c r="E1091" i="5"/>
  <c r="G1091" i="5" s="1"/>
  <c r="E1092" i="5"/>
  <c r="G1092" i="5" s="1"/>
  <c r="E1093" i="5"/>
  <c r="G1093" i="5" s="1"/>
  <c r="E1094" i="5"/>
  <c r="G1094" i="5" s="1"/>
  <c r="E1095" i="5"/>
  <c r="G1095" i="5" s="1"/>
  <c r="E1096" i="5"/>
  <c r="G1096" i="5" s="1"/>
  <c r="E1097" i="5"/>
  <c r="G1097" i="5" s="1"/>
  <c r="E1098" i="5"/>
  <c r="G1098" i="5" s="1"/>
  <c r="E1099" i="5"/>
  <c r="G1099" i="5" s="1"/>
  <c r="E1100" i="5"/>
  <c r="G1100" i="5" s="1"/>
  <c r="E1101" i="5"/>
  <c r="G1101" i="5" s="1"/>
  <c r="E1102" i="5"/>
  <c r="G1102" i="5" s="1"/>
  <c r="E1103" i="5"/>
  <c r="G1103" i="5" s="1"/>
  <c r="E1104" i="5"/>
  <c r="G1104" i="5" s="1"/>
  <c r="E1105" i="5"/>
  <c r="G1105" i="5" s="1"/>
  <c r="E1106" i="5"/>
  <c r="G1106" i="5" s="1"/>
  <c r="E1107" i="5"/>
  <c r="G1107" i="5" s="1"/>
  <c r="E1108" i="5"/>
  <c r="G1108" i="5" s="1"/>
  <c r="E1109" i="5"/>
  <c r="G1109" i="5" s="1"/>
  <c r="E1110" i="5"/>
  <c r="G1110" i="5" s="1"/>
  <c r="E1111" i="5"/>
  <c r="G1111" i="5" s="1"/>
  <c r="E1112" i="5"/>
  <c r="G1112" i="5" s="1"/>
  <c r="E1113" i="5"/>
  <c r="G1113" i="5" s="1"/>
  <c r="E1114" i="5"/>
  <c r="G1114" i="5" s="1"/>
  <c r="E1115" i="5"/>
  <c r="G1115" i="5" s="1"/>
  <c r="E1116" i="5"/>
  <c r="G1116" i="5" s="1"/>
  <c r="E1117" i="5"/>
  <c r="G1117" i="5" s="1"/>
  <c r="E1118" i="5"/>
  <c r="G1118" i="5" s="1"/>
  <c r="E1119" i="5"/>
  <c r="G1119" i="5" s="1"/>
  <c r="E1120" i="5"/>
  <c r="G1120" i="5" s="1"/>
  <c r="E1121" i="5"/>
  <c r="G1121" i="5" s="1"/>
  <c r="E1122" i="5"/>
  <c r="G1122" i="5" s="1"/>
  <c r="E1123" i="5"/>
  <c r="G1123" i="5" s="1"/>
  <c r="E1124" i="5"/>
  <c r="G1124" i="5" s="1"/>
  <c r="E1125" i="5"/>
  <c r="G1125" i="5" s="1"/>
  <c r="E1126" i="5"/>
  <c r="G1126" i="5" s="1"/>
  <c r="E1127" i="5"/>
  <c r="G1127" i="5" s="1"/>
  <c r="E1128" i="5"/>
  <c r="G1128" i="5" s="1"/>
  <c r="E1129" i="5"/>
  <c r="G1129" i="5" s="1"/>
  <c r="E1130" i="5"/>
  <c r="G1130" i="5" s="1"/>
  <c r="E1131" i="5"/>
  <c r="G1131" i="5" s="1"/>
  <c r="E1132" i="5"/>
  <c r="G1132" i="5" s="1"/>
  <c r="E1133" i="5"/>
  <c r="G1133" i="5" s="1"/>
  <c r="E1134" i="5"/>
  <c r="G1134" i="5" s="1"/>
  <c r="E1135" i="5"/>
  <c r="G1135" i="5" s="1"/>
  <c r="E1136" i="5"/>
  <c r="G1136" i="5" s="1"/>
  <c r="E1137" i="5"/>
  <c r="G1137" i="5" s="1"/>
  <c r="E1138" i="5"/>
  <c r="G1138" i="5" s="1"/>
  <c r="E1139" i="5"/>
  <c r="G1139" i="5" s="1"/>
  <c r="E1140" i="5"/>
  <c r="G1140" i="5" s="1"/>
  <c r="E1141" i="5"/>
  <c r="G1141" i="5" s="1"/>
  <c r="E1142" i="5"/>
  <c r="G1142" i="5" s="1"/>
  <c r="E1143" i="5"/>
  <c r="G1143" i="5" s="1"/>
  <c r="E1144" i="5"/>
  <c r="G1144" i="5" s="1"/>
  <c r="E1145" i="5"/>
  <c r="G1145" i="5" s="1"/>
  <c r="E1146" i="5"/>
  <c r="G1146" i="5" s="1"/>
  <c r="E1147" i="5"/>
  <c r="G1147" i="5" s="1"/>
  <c r="E1148" i="5"/>
  <c r="G1148" i="5" s="1"/>
  <c r="E1149" i="5"/>
  <c r="G1149" i="5" s="1"/>
  <c r="E1150" i="5"/>
  <c r="G1150" i="5" s="1"/>
  <c r="E1151" i="5"/>
  <c r="G1151" i="5" s="1"/>
  <c r="E1152" i="5"/>
  <c r="G1152" i="5" s="1"/>
  <c r="E1153" i="5"/>
  <c r="G1153" i="5" s="1"/>
  <c r="E1154" i="5"/>
  <c r="G1154" i="5" s="1"/>
  <c r="E1155" i="5"/>
  <c r="G1155" i="5" s="1"/>
  <c r="E1156" i="5"/>
  <c r="G1156" i="5" s="1"/>
  <c r="E1157" i="5"/>
  <c r="G1157" i="5" s="1"/>
  <c r="E1158" i="5"/>
  <c r="G1158" i="5" s="1"/>
  <c r="E1159" i="5"/>
  <c r="G1159" i="5" s="1"/>
  <c r="E1160" i="5"/>
  <c r="G1160" i="5" s="1"/>
  <c r="E1161" i="5"/>
  <c r="G1161" i="5" s="1"/>
  <c r="E1162" i="5"/>
  <c r="G1162" i="5" s="1"/>
  <c r="E1163" i="5"/>
  <c r="G1163" i="5" s="1"/>
  <c r="E1164" i="5"/>
  <c r="G1164" i="5" s="1"/>
  <c r="E1165" i="5"/>
  <c r="G1165" i="5" s="1"/>
  <c r="E1166" i="5"/>
  <c r="G1166" i="5" s="1"/>
  <c r="E1167" i="5"/>
  <c r="G1167" i="5" s="1"/>
  <c r="E1168" i="5"/>
  <c r="G1168" i="5" s="1"/>
  <c r="E1169" i="5"/>
  <c r="G1169" i="5" s="1"/>
  <c r="E1170" i="5"/>
  <c r="G1170" i="5" s="1"/>
  <c r="E1171" i="5"/>
  <c r="G1171" i="5" s="1"/>
  <c r="E1172" i="5"/>
  <c r="G1172" i="5" s="1"/>
  <c r="E1173" i="5"/>
  <c r="G1173" i="5" s="1"/>
  <c r="E1174" i="5"/>
  <c r="G1174" i="5" s="1"/>
  <c r="E1175" i="5"/>
  <c r="G1175" i="5" s="1"/>
  <c r="E1176" i="5"/>
  <c r="G1176" i="5" s="1"/>
  <c r="E1177" i="5"/>
  <c r="G1177" i="5" s="1"/>
  <c r="E1178" i="5"/>
  <c r="G1178" i="5" s="1"/>
  <c r="E1179" i="5"/>
  <c r="G1179" i="5" s="1"/>
  <c r="E1180" i="5"/>
  <c r="G1180" i="5" s="1"/>
  <c r="E1181" i="5"/>
  <c r="G1181" i="5" s="1"/>
  <c r="E1182" i="5"/>
  <c r="G1182" i="5" s="1"/>
  <c r="E1183" i="5"/>
  <c r="G1183" i="5" s="1"/>
  <c r="E1184" i="5"/>
  <c r="G1184" i="5" s="1"/>
  <c r="E1185" i="5"/>
  <c r="G1185" i="5" s="1"/>
  <c r="E1186" i="5"/>
  <c r="G1186" i="5" s="1"/>
  <c r="E1187" i="5"/>
  <c r="G1187" i="5" s="1"/>
  <c r="E1188" i="5"/>
  <c r="G1188" i="5" s="1"/>
  <c r="E1189" i="5"/>
  <c r="G1189" i="5" s="1"/>
  <c r="E1190" i="5"/>
  <c r="G1190" i="5" s="1"/>
  <c r="E1191" i="5"/>
  <c r="G1191" i="5" s="1"/>
  <c r="E1192" i="5"/>
  <c r="G1192" i="5" s="1"/>
  <c r="E1193" i="5"/>
  <c r="G1193" i="5" s="1"/>
  <c r="E1194" i="5"/>
  <c r="G1194" i="5" s="1"/>
  <c r="E1195" i="5"/>
  <c r="G1195" i="5" s="1"/>
  <c r="E1196" i="5"/>
  <c r="G1196" i="5" s="1"/>
  <c r="E1197" i="5"/>
  <c r="G1197" i="5" s="1"/>
  <c r="E1198" i="5"/>
  <c r="G1198" i="5" s="1"/>
  <c r="E1199" i="5"/>
  <c r="G1199" i="5" s="1"/>
  <c r="E1200" i="5"/>
  <c r="G1200" i="5" s="1"/>
  <c r="E1201" i="5"/>
  <c r="G1201" i="5" s="1"/>
  <c r="E1202" i="5"/>
  <c r="G1202" i="5" s="1"/>
  <c r="E1203" i="5"/>
  <c r="G1203" i="5" s="1"/>
  <c r="E1204" i="5"/>
  <c r="G1204" i="5" s="1"/>
  <c r="E1205" i="5"/>
  <c r="G1205" i="5" s="1"/>
  <c r="E1206" i="5"/>
  <c r="G1206" i="5" s="1"/>
  <c r="E1207" i="5"/>
  <c r="G1207" i="5" s="1"/>
  <c r="E1208" i="5"/>
  <c r="G1208" i="5" s="1"/>
  <c r="E1209" i="5"/>
  <c r="G1209" i="5" s="1"/>
  <c r="E1210" i="5"/>
  <c r="G1210" i="5" s="1"/>
  <c r="E1211" i="5"/>
  <c r="G1211" i="5" s="1"/>
  <c r="E1212" i="5"/>
  <c r="G1212" i="5" s="1"/>
  <c r="E1213" i="5"/>
  <c r="G1213" i="5" s="1"/>
  <c r="E1214" i="5"/>
  <c r="G1214" i="5" s="1"/>
  <c r="E1215" i="5"/>
  <c r="G1215" i="5" s="1"/>
  <c r="E1216" i="5"/>
  <c r="G1216" i="5" s="1"/>
  <c r="E1217" i="5"/>
  <c r="G1217" i="5" s="1"/>
  <c r="E1218" i="5"/>
  <c r="G1218" i="5" s="1"/>
  <c r="E1219" i="5"/>
  <c r="G1219" i="5" s="1"/>
  <c r="E1220" i="5"/>
  <c r="G1220" i="5" s="1"/>
  <c r="E1221" i="5"/>
  <c r="G1221" i="5" s="1"/>
  <c r="E1222" i="5"/>
  <c r="G1222" i="5" s="1"/>
  <c r="E1223" i="5"/>
  <c r="G1223" i="5" s="1"/>
  <c r="E1224" i="5"/>
  <c r="G1224" i="5" s="1"/>
  <c r="E1225" i="5"/>
  <c r="G1225" i="5" s="1"/>
  <c r="E1226" i="5"/>
  <c r="G1226" i="5" s="1"/>
  <c r="E1227" i="5"/>
  <c r="G1227" i="5" s="1"/>
  <c r="E1228" i="5"/>
  <c r="G1228" i="5" s="1"/>
  <c r="E1229" i="5"/>
  <c r="G1229" i="5" s="1"/>
  <c r="E1230" i="5"/>
  <c r="G1230" i="5" s="1"/>
  <c r="E1231" i="5"/>
  <c r="G1231" i="5" s="1"/>
  <c r="E1232" i="5"/>
  <c r="G1232" i="5" s="1"/>
  <c r="E1233" i="5"/>
  <c r="G1233" i="5" s="1"/>
  <c r="E1234" i="5"/>
  <c r="G1234" i="5" s="1"/>
  <c r="E1235" i="5"/>
  <c r="G1235" i="5" s="1"/>
  <c r="E1236" i="5"/>
  <c r="G1236" i="5" s="1"/>
  <c r="E1237" i="5"/>
  <c r="G1237" i="5" s="1"/>
  <c r="E1238" i="5"/>
  <c r="G1238" i="5" s="1"/>
  <c r="E1239" i="5"/>
  <c r="G1239" i="5" s="1"/>
  <c r="E1240" i="5"/>
  <c r="G1240" i="5" s="1"/>
  <c r="E1241" i="5"/>
  <c r="G1241" i="5" s="1"/>
  <c r="E1242" i="5"/>
  <c r="G1242" i="5" s="1"/>
  <c r="E1243" i="5"/>
  <c r="G1243" i="5" s="1"/>
  <c r="E1244" i="5"/>
  <c r="G1244" i="5" s="1"/>
  <c r="E1245" i="5"/>
  <c r="G1245" i="5" s="1"/>
  <c r="E1246" i="5"/>
  <c r="G1246" i="5" s="1"/>
  <c r="E1247" i="5"/>
  <c r="G1247" i="5" s="1"/>
  <c r="E1248" i="5"/>
  <c r="G1248" i="5" s="1"/>
  <c r="E1249" i="5"/>
  <c r="G1249" i="5" s="1"/>
  <c r="E1250" i="5"/>
  <c r="G1250" i="5" s="1"/>
  <c r="E1251" i="5"/>
  <c r="G1251" i="5" s="1"/>
  <c r="E1252" i="5"/>
  <c r="G1252" i="5" s="1"/>
  <c r="E1253" i="5"/>
  <c r="G1253" i="5" s="1"/>
  <c r="E1254" i="5"/>
  <c r="G1254" i="5" s="1"/>
  <c r="E1255" i="5"/>
  <c r="G1255" i="5" s="1"/>
  <c r="E1256" i="5"/>
  <c r="G1256" i="5" s="1"/>
  <c r="E1257" i="5"/>
  <c r="G1257" i="5" s="1"/>
  <c r="E1258" i="5"/>
  <c r="G1258" i="5" s="1"/>
  <c r="E1259" i="5"/>
  <c r="G1259" i="5" s="1"/>
  <c r="E1260" i="5"/>
  <c r="G1260" i="5" s="1"/>
  <c r="E1261" i="5"/>
  <c r="G1261" i="5" s="1"/>
  <c r="E1262" i="5"/>
  <c r="G1262" i="5" s="1"/>
  <c r="E1263" i="5"/>
  <c r="G1263" i="5" s="1"/>
  <c r="E1264" i="5"/>
  <c r="G1264" i="5" s="1"/>
  <c r="E1265" i="5"/>
  <c r="G1265" i="5" s="1"/>
  <c r="E1266" i="5"/>
  <c r="G1266" i="5" s="1"/>
  <c r="E1267" i="5"/>
  <c r="G1267" i="5" s="1"/>
  <c r="E1268" i="5"/>
  <c r="G1268" i="5" s="1"/>
  <c r="E1269" i="5"/>
  <c r="G1269" i="5" s="1"/>
  <c r="E1270" i="5"/>
  <c r="G1270" i="5" s="1"/>
  <c r="E1271" i="5"/>
  <c r="G1271" i="5" s="1"/>
  <c r="E1272" i="5"/>
  <c r="G1272" i="5" s="1"/>
  <c r="E1273" i="5"/>
  <c r="G1273" i="5" s="1"/>
  <c r="E1274" i="5"/>
  <c r="G1274" i="5" s="1"/>
  <c r="E1275" i="5"/>
  <c r="G1275" i="5" s="1"/>
  <c r="E1276" i="5"/>
  <c r="G1276" i="5" s="1"/>
  <c r="E1277" i="5"/>
  <c r="G1277" i="5" s="1"/>
  <c r="E1278" i="5"/>
  <c r="G1278" i="5" s="1"/>
  <c r="E1279" i="5"/>
  <c r="G1279" i="5" s="1"/>
  <c r="E1280" i="5"/>
  <c r="G1280" i="5" s="1"/>
  <c r="E1281" i="5"/>
  <c r="G1281" i="5" s="1"/>
  <c r="E1282" i="5"/>
  <c r="G1282" i="5" s="1"/>
  <c r="E1283" i="5"/>
  <c r="G1283" i="5" s="1"/>
  <c r="E1284" i="5"/>
  <c r="G1284" i="5" s="1"/>
  <c r="E1285" i="5"/>
  <c r="G1285" i="5" s="1"/>
  <c r="E1286" i="5"/>
  <c r="G1286" i="5" s="1"/>
  <c r="E1287" i="5"/>
  <c r="G1287" i="5" s="1"/>
  <c r="E1288" i="5"/>
  <c r="G1288" i="5" s="1"/>
  <c r="E1289" i="5"/>
  <c r="G1289" i="5" s="1"/>
  <c r="E1290" i="5"/>
  <c r="G1290" i="5" s="1"/>
  <c r="E1291" i="5"/>
  <c r="G1291" i="5" s="1"/>
  <c r="E1292" i="5"/>
  <c r="G1292" i="5" s="1"/>
  <c r="E1293" i="5"/>
  <c r="G1293" i="5" s="1"/>
  <c r="E1294" i="5"/>
  <c r="G1294" i="5" s="1"/>
  <c r="E1295" i="5"/>
  <c r="G1295" i="5" s="1"/>
  <c r="E1296" i="5"/>
  <c r="G1296" i="5" s="1"/>
  <c r="E1297" i="5"/>
  <c r="G1297" i="5" s="1"/>
  <c r="E1298" i="5"/>
  <c r="G1298" i="5" s="1"/>
  <c r="E1299" i="5"/>
  <c r="G1299" i="5" s="1"/>
  <c r="E1300" i="5"/>
  <c r="G1300" i="5" s="1"/>
  <c r="E1301" i="5"/>
  <c r="G1301" i="5" s="1"/>
  <c r="E1302" i="5"/>
  <c r="G1302" i="5" s="1"/>
  <c r="E1303" i="5"/>
  <c r="G1303" i="5" s="1"/>
  <c r="E1304" i="5"/>
  <c r="G1304" i="5" s="1"/>
  <c r="E1305" i="5"/>
  <c r="G1305" i="5" s="1"/>
  <c r="E1306" i="5"/>
  <c r="G1306" i="5" s="1"/>
  <c r="E1307" i="5"/>
  <c r="G1307" i="5" s="1"/>
  <c r="E1308" i="5"/>
  <c r="G1308" i="5" s="1"/>
  <c r="E1309" i="5"/>
  <c r="G1309" i="5" s="1"/>
  <c r="E1310" i="5"/>
  <c r="G1310" i="5" s="1"/>
  <c r="E1311" i="5"/>
  <c r="G1311" i="5" s="1"/>
  <c r="E1312" i="5"/>
  <c r="G1312" i="5" s="1"/>
  <c r="E1313" i="5"/>
  <c r="G1313" i="5" s="1"/>
  <c r="E1314" i="5"/>
  <c r="G1314" i="5" s="1"/>
  <c r="E1315" i="5"/>
  <c r="G1315" i="5" s="1"/>
  <c r="E1316" i="5"/>
  <c r="G1316" i="5" s="1"/>
  <c r="E1317" i="5"/>
  <c r="G1317" i="5" s="1"/>
  <c r="E1318" i="5"/>
  <c r="G1318" i="5" s="1"/>
  <c r="E1319" i="5"/>
  <c r="G1319" i="5" s="1"/>
  <c r="E1320" i="5"/>
  <c r="G1320" i="5" s="1"/>
  <c r="E1321" i="5"/>
  <c r="G1321" i="5" s="1"/>
  <c r="E1322" i="5"/>
  <c r="G1322" i="5" s="1"/>
  <c r="E1323" i="5"/>
  <c r="G1323" i="5" s="1"/>
  <c r="E1324" i="5"/>
  <c r="G1324" i="5" s="1"/>
  <c r="E1325" i="5"/>
  <c r="G1325" i="5" s="1"/>
  <c r="E1326" i="5"/>
  <c r="G1326" i="5" s="1"/>
  <c r="E1327" i="5"/>
  <c r="G1327" i="5" s="1"/>
  <c r="E1328" i="5"/>
  <c r="G1328" i="5" s="1"/>
  <c r="E1329" i="5"/>
  <c r="G1329" i="5" s="1"/>
  <c r="E1330" i="5"/>
  <c r="G1330" i="5" s="1"/>
  <c r="E1331" i="5"/>
  <c r="G1331" i="5" s="1"/>
  <c r="E1332" i="5"/>
  <c r="G1332" i="5" s="1"/>
  <c r="E1333" i="5"/>
  <c r="G1333" i="5" s="1"/>
  <c r="E1334" i="5"/>
  <c r="G1334" i="5" s="1"/>
  <c r="E1335" i="5"/>
  <c r="G1335" i="5" s="1"/>
  <c r="E1336" i="5"/>
  <c r="G1336" i="5" s="1"/>
  <c r="E1337" i="5"/>
  <c r="G1337" i="5" s="1"/>
  <c r="E1338" i="5"/>
  <c r="G1338" i="5" s="1"/>
  <c r="E1339" i="5"/>
  <c r="G1339" i="5" s="1"/>
  <c r="E1340" i="5"/>
  <c r="G1340" i="5" s="1"/>
  <c r="E1341" i="5"/>
  <c r="G1341" i="5" s="1"/>
  <c r="E1342" i="5"/>
  <c r="G1342" i="5" s="1"/>
  <c r="E1343" i="5"/>
  <c r="G1343" i="5" s="1"/>
  <c r="E1344" i="5"/>
  <c r="G1344" i="5" s="1"/>
  <c r="E1345" i="5"/>
  <c r="G1345" i="5" s="1"/>
  <c r="E1346" i="5"/>
  <c r="G1346" i="5" s="1"/>
  <c r="E1347" i="5"/>
  <c r="G1347" i="5" s="1"/>
  <c r="E1348" i="5"/>
  <c r="G1348" i="5" s="1"/>
  <c r="E1349" i="5"/>
  <c r="G1349" i="5" s="1"/>
  <c r="E1350" i="5"/>
  <c r="G1350" i="5" s="1"/>
  <c r="E1351" i="5"/>
  <c r="G1351" i="5" s="1"/>
  <c r="E1352" i="5"/>
  <c r="G1352" i="5" s="1"/>
  <c r="E1353" i="5"/>
  <c r="G1353" i="5" s="1"/>
  <c r="E1354" i="5"/>
  <c r="G1354" i="5" s="1"/>
  <c r="E1355" i="5"/>
  <c r="G1355" i="5" s="1"/>
  <c r="E1356" i="5"/>
  <c r="G1356" i="5" s="1"/>
  <c r="E1357" i="5"/>
  <c r="G1357" i="5" s="1"/>
  <c r="E1358" i="5"/>
  <c r="G1358" i="5" s="1"/>
  <c r="E1359" i="5"/>
  <c r="G1359" i="5" s="1"/>
  <c r="E1360" i="5"/>
  <c r="G1360" i="5" s="1"/>
  <c r="E1361" i="5"/>
  <c r="G1361" i="5" s="1"/>
  <c r="E1362" i="5"/>
  <c r="G1362" i="5" s="1"/>
  <c r="E1363" i="5"/>
  <c r="G1363" i="5" s="1"/>
  <c r="E1364" i="5"/>
  <c r="G1364" i="5" s="1"/>
  <c r="E1365" i="5"/>
  <c r="G1365" i="5" s="1"/>
  <c r="E1366" i="5"/>
  <c r="G1366" i="5" s="1"/>
  <c r="E1367" i="5"/>
  <c r="G1367" i="5" s="1"/>
  <c r="E1368" i="5"/>
  <c r="G1368" i="5" s="1"/>
  <c r="E1369" i="5"/>
  <c r="G1369" i="5" s="1"/>
  <c r="E1370" i="5"/>
  <c r="G1370" i="5" s="1"/>
  <c r="E1371" i="5"/>
  <c r="G1371" i="5" s="1"/>
  <c r="E1372" i="5"/>
  <c r="G1372" i="5" s="1"/>
  <c r="E1373" i="5"/>
  <c r="G1373" i="5" s="1"/>
  <c r="E1374" i="5"/>
  <c r="G1374" i="5" s="1"/>
  <c r="E1375" i="5"/>
  <c r="G1375" i="5" s="1"/>
  <c r="E1376" i="5"/>
  <c r="G1376" i="5" s="1"/>
  <c r="E1377" i="5"/>
  <c r="G1377" i="5" s="1"/>
  <c r="E1378" i="5"/>
  <c r="G1378" i="5" s="1"/>
  <c r="E1379" i="5"/>
  <c r="G1379" i="5" s="1"/>
  <c r="E1380" i="5"/>
  <c r="G1380" i="5" s="1"/>
  <c r="E1381" i="5"/>
  <c r="G1381" i="5" s="1"/>
  <c r="E1382" i="5"/>
  <c r="G1382" i="5" s="1"/>
  <c r="E1383" i="5"/>
  <c r="G1383" i="5" s="1"/>
  <c r="E1384" i="5"/>
  <c r="G1384" i="5" s="1"/>
  <c r="E1385" i="5"/>
  <c r="G1385" i="5" s="1"/>
  <c r="E1386" i="5"/>
  <c r="G1386" i="5" s="1"/>
  <c r="E1387" i="5"/>
  <c r="G1387" i="5" s="1"/>
  <c r="E1388" i="5"/>
  <c r="G1388" i="5" s="1"/>
  <c r="E1389" i="5"/>
  <c r="G1389" i="5" s="1"/>
  <c r="E1390" i="5"/>
  <c r="G1390" i="5" s="1"/>
  <c r="E1391" i="5"/>
  <c r="G1391" i="5" s="1"/>
  <c r="E1392" i="5"/>
  <c r="G1392" i="5" s="1"/>
  <c r="E1393" i="5"/>
  <c r="G1393" i="5" s="1"/>
  <c r="E1394" i="5"/>
  <c r="G1394" i="5" s="1"/>
  <c r="E1395" i="5"/>
  <c r="G1395" i="5" s="1"/>
  <c r="E1396" i="5"/>
  <c r="G1396" i="5" s="1"/>
  <c r="E1397" i="5"/>
  <c r="G1397" i="5" s="1"/>
  <c r="E1398" i="5"/>
  <c r="G1398" i="5" s="1"/>
  <c r="E1399" i="5"/>
  <c r="G1399" i="5" s="1"/>
  <c r="E1400" i="5"/>
  <c r="G1400" i="5" s="1"/>
  <c r="E1401" i="5"/>
  <c r="G1401" i="5" s="1"/>
  <c r="E1402" i="5"/>
  <c r="G1402" i="5" s="1"/>
  <c r="E1403" i="5"/>
  <c r="G1403" i="5" s="1"/>
  <c r="E1404" i="5"/>
  <c r="G1404" i="5" s="1"/>
  <c r="E1405" i="5"/>
  <c r="G1405" i="5" s="1"/>
  <c r="E1406" i="5"/>
  <c r="G1406" i="5" s="1"/>
  <c r="E1407" i="5"/>
  <c r="G1407" i="5" s="1"/>
  <c r="E1408" i="5"/>
  <c r="G1408" i="5" s="1"/>
  <c r="E1409" i="5"/>
  <c r="G1409" i="5" s="1"/>
  <c r="E1410" i="5"/>
  <c r="G1410" i="5" s="1"/>
  <c r="E1411" i="5"/>
  <c r="G1411" i="5" s="1"/>
  <c r="E1412" i="5"/>
  <c r="G1412" i="5" s="1"/>
  <c r="E1413" i="5"/>
  <c r="G1413" i="5" s="1"/>
  <c r="E1414" i="5"/>
  <c r="G1414" i="5" s="1"/>
  <c r="E1415" i="5"/>
  <c r="G1415" i="5" s="1"/>
  <c r="E1416" i="5"/>
  <c r="G1416" i="5" s="1"/>
  <c r="E1417" i="5"/>
  <c r="G1417" i="5" s="1"/>
  <c r="E1418" i="5"/>
  <c r="G1418" i="5" s="1"/>
  <c r="E1419" i="5"/>
  <c r="G1419" i="5" s="1"/>
  <c r="E1420" i="5"/>
  <c r="G1420" i="5" s="1"/>
  <c r="E1421" i="5"/>
  <c r="G1421" i="5" s="1"/>
  <c r="E1422" i="5"/>
  <c r="G1422" i="5" s="1"/>
  <c r="E1423" i="5"/>
  <c r="G1423" i="5" s="1"/>
  <c r="E1424" i="5"/>
  <c r="G1424" i="5" s="1"/>
  <c r="E1425" i="5"/>
  <c r="G1425" i="5" s="1"/>
  <c r="E1426" i="5"/>
  <c r="G1426" i="5" s="1"/>
  <c r="E1427" i="5"/>
  <c r="G1427" i="5" s="1"/>
  <c r="E1428" i="5"/>
  <c r="G1428" i="5" s="1"/>
  <c r="E1429" i="5"/>
  <c r="G1429" i="5" s="1"/>
  <c r="E1430" i="5"/>
  <c r="G1430" i="5" s="1"/>
  <c r="E1431" i="5"/>
  <c r="G1431" i="5" s="1"/>
  <c r="E1432" i="5"/>
  <c r="G1432" i="5" s="1"/>
  <c r="E1433" i="5"/>
  <c r="G1433" i="5" s="1"/>
  <c r="E1434" i="5"/>
  <c r="G1434" i="5" s="1"/>
  <c r="E1435" i="5"/>
  <c r="G1435" i="5" s="1"/>
  <c r="E1436" i="5"/>
  <c r="G1436" i="5" s="1"/>
  <c r="E1437" i="5"/>
  <c r="G1437" i="5" s="1"/>
  <c r="E1438" i="5"/>
  <c r="G1438" i="5" s="1"/>
  <c r="E1439" i="5"/>
  <c r="G1439" i="5" s="1"/>
  <c r="E1440" i="5"/>
  <c r="G1440" i="5" s="1"/>
  <c r="E1441" i="5"/>
  <c r="G1441" i="5" s="1"/>
  <c r="E1442" i="5"/>
  <c r="G1442" i="5" s="1"/>
  <c r="E1443" i="5"/>
  <c r="G1443" i="5" s="1"/>
  <c r="E1444" i="5"/>
  <c r="G1444" i="5" s="1"/>
  <c r="E1445" i="5"/>
  <c r="G1445" i="5" s="1"/>
  <c r="E1446" i="5"/>
  <c r="G1446" i="5" s="1"/>
  <c r="E1447" i="5"/>
  <c r="G1447" i="5" s="1"/>
  <c r="E1448" i="5"/>
  <c r="G1448" i="5" s="1"/>
  <c r="E1449" i="5"/>
  <c r="G1449" i="5" s="1"/>
  <c r="E1450" i="5"/>
  <c r="G1450" i="5" s="1"/>
  <c r="E1451" i="5"/>
  <c r="G1451" i="5" s="1"/>
  <c r="E1452" i="5"/>
  <c r="G1452" i="5" s="1"/>
  <c r="E1453" i="5"/>
  <c r="G1453" i="5" s="1"/>
  <c r="E1454" i="5"/>
  <c r="G1454" i="5" s="1"/>
  <c r="E1455" i="5"/>
  <c r="G1455" i="5" s="1"/>
  <c r="E1456" i="5"/>
  <c r="G1456" i="5" s="1"/>
  <c r="E1457" i="5"/>
  <c r="G1457" i="5" s="1"/>
  <c r="E1458" i="5"/>
  <c r="G1458" i="5" s="1"/>
  <c r="E1459" i="5"/>
  <c r="G1459" i="5" s="1"/>
  <c r="E1460" i="5"/>
  <c r="G1460" i="5" s="1"/>
  <c r="E1461" i="5"/>
  <c r="G1461" i="5" s="1"/>
  <c r="E1462" i="5"/>
  <c r="G1462" i="5" s="1"/>
  <c r="E1463" i="5"/>
  <c r="G1463" i="5" s="1"/>
  <c r="E1464" i="5"/>
  <c r="G1464" i="5" s="1"/>
  <c r="E1465" i="5"/>
  <c r="G1465" i="5" s="1"/>
  <c r="E1466" i="5"/>
  <c r="G1466" i="5" s="1"/>
  <c r="E1467" i="5"/>
  <c r="G1467" i="5" s="1"/>
  <c r="E1468" i="5"/>
  <c r="G1468" i="5" s="1"/>
  <c r="E1469" i="5"/>
  <c r="G1469" i="5" s="1"/>
  <c r="E1470" i="5"/>
  <c r="G1470" i="5" s="1"/>
  <c r="E1471" i="5"/>
  <c r="G1471" i="5" s="1"/>
  <c r="E1472" i="5"/>
  <c r="G1472" i="5" s="1"/>
  <c r="E1473" i="5"/>
  <c r="G1473" i="5" s="1"/>
  <c r="E1474" i="5"/>
  <c r="G1474" i="5" s="1"/>
  <c r="E1475" i="5"/>
  <c r="G1475" i="5" s="1"/>
  <c r="E1476" i="5"/>
  <c r="G1476" i="5" s="1"/>
  <c r="E1477" i="5"/>
  <c r="G1477" i="5" s="1"/>
  <c r="E1478" i="5"/>
  <c r="G1478" i="5" s="1"/>
  <c r="E1479" i="5"/>
  <c r="G1479" i="5" s="1"/>
  <c r="E1480" i="5"/>
  <c r="G1480" i="5" s="1"/>
  <c r="E1481" i="5"/>
  <c r="G1481" i="5" s="1"/>
  <c r="E1482" i="5"/>
  <c r="G1482" i="5" s="1"/>
  <c r="E1483" i="5"/>
  <c r="G1483" i="5" s="1"/>
  <c r="E1484" i="5"/>
  <c r="G1484" i="5" s="1"/>
  <c r="E1485" i="5"/>
  <c r="G1485" i="5" s="1"/>
  <c r="E1486" i="5"/>
  <c r="G1486" i="5" s="1"/>
  <c r="E1487" i="5"/>
  <c r="G1487" i="5" s="1"/>
  <c r="E1488" i="5"/>
  <c r="G1488" i="5" s="1"/>
  <c r="E1489" i="5"/>
  <c r="G1489" i="5" s="1"/>
  <c r="E1490" i="5"/>
  <c r="G1490" i="5" s="1"/>
  <c r="E1491" i="5"/>
  <c r="G1491" i="5" s="1"/>
  <c r="E1492" i="5"/>
  <c r="G1492" i="5" s="1"/>
  <c r="E1493" i="5"/>
  <c r="G1493" i="5" s="1"/>
  <c r="E1494" i="5"/>
  <c r="G1494" i="5" s="1"/>
  <c r="E1495" i="5"/>
  <c r="G1495" i="5" s="1"/>
  <c r="E1496" i="5"/>
  <c r="G1496" i="5" s="1"/>
  <c r="E1497" i="5"/>
  <c r="G1497" i="5" s="1"/>
  <c r="E1498" i="5"/>
  <c r="G1498" i="5" s="1"/>
  <c r="E1499" i="5"/>
  <c r="G1499" i="5" s="1"/>
  <c r="E1500" i="5"/>
  <c r="G1500" i="5" s="1"/>
  <c r="E1501" i="5"/>
  <c r="G1501" i="5" s="1"/>
  <c r="E1502" i="5"/>
  <c r="G1502" i="5" s="1"/>
  <c r="E1503" i="5"/>
  <c r="G1503" i="5" s="1"/>
  <c r="E1504" i="5"/>
  <c r="G1504" i="5" s="1"/>
  <c r="E1505" i="5"/>
  <c r="G1505" i="5" s="1"/>
  <c r="E1506" i="5"/>
  <c r="G1506" i="5" s="1"/>
  <c r="E1507" i="5"/>
  <c r="G1507" i="5" s="1"/>
  <c r="E1508" i="5"/>
  <c r="G1508" i="5" s="1"/>
  <c r="E1509" i="5"/>
  <c r="G1509" i="5" s="1"/>
  <c r="E1510" i="5"/>
  <c r="G1510" i="5" s="1"/>
  <c r="E1511" i="5"/>
  <c r="G1511" i="5" s="1"/>
  <c r="E1512" i="5"/>
  <c r="G1512" i="5" s="1"/>
  <c r="E1513" i="5"/>
  <c r="G1513" i="5" s="1"/>
  <c r="E1514" i="5"/>
  <c r="G1514" i="5" s="1"/>
  <c r="E1515" i="5"/>
  <c r="G1515" i="5" s="1"/>
  <c r="E1516" i="5"/>
  <c r="G1516" i="5" s="1"/>
  <c r="E1517" i="5"/>
  <c r="G1517" i="5" s="1"/>
  <c r="E1518" i="5"/>
  <c r="G1518" i="5" s="1"/>
  <c r="E1519" i="5"/>
  <c r="G1519" i="5" s="1"/>
  <c r="E1520" i="5"/>
  <c r="G1520" i="5" s="1"/>
  <c r="E1521" i="5"/>
  <c r="G1521" i="5" s="1"/>
  <c r="E1522" i="5"/>
  <c r="G1522" i="5" s="1"/>
  <c r="E1523" i="5"/>
  <c r="G1523" i="5" s="1"/>
  <c r="E1524" i="5"/>
  <c r="G1524" i="5" s="1"/>
  <c r="E1525" i="5"/>
  <c r="G1525" i="5" s="1"/>
  <c r="E1526" i="5"/>
  <c r="G1526" i="5" s="1"/>
  <c r="E1527" i="5"/>
  <c r="G1527" i="5" s="1"/>
  <c r="E1528" i="5"/>
  <c r="G1528" i="5" s="1"/>
  <c r="E1529" i="5"/>
  <c r="G1529" i="5" s="1"/>
  <c r="E1530" i="5"/>
  <c r="G1530" i="5" s="1"/>
  <c r="E1531" i="5"/>
  <c r="G1531" i="5" s="1"/>
  <c r="E1532" i="5"/>
  <c r="G1532" i="5" s="1"/>
  <c r="E1533" i="5"/>
  <c r="G1533" i="5" s="1"/>
  <c r="E1534" i="5"/>
  <c r="G1534" i="5" s="1"/>
  <c r="E1535" i="5"/>
  <c r="G1535" i="5" s="1"/>
  <c r="E1536" i="5"/>
  <c r="G1536" i="5" s="1"/>
  <c r="E1537" i="5"/>
  <c r="G1537" i="5" s="1"/>
  <c r="E1538" i="5"/>
  <c r="G1538" i="5" s="1"/>
  <c r="E1539" i="5"/>
  <c r="G1539" i="5" s="1"/>
  <c r="E1540" i="5"/>
  <c r="G1540" i="5" s="1"/>
  <c r="E1541" i="5"/>
  <c r="G1541" i="5" s="1"/>
  <c r="E1542" i="5"/>
  <c r="G1542" i="5" s="1"/>
  <c r="E1543" i="5"/>
  <c r="G1543" i="5" s="1"/>
  <c r="E1544" i="5"/>
  <c r="G1544" i="5" s="1"/>
  <c r="E1545" i="5"/>
  <c r="G1545" i="5" s="1"/>
  <c r="E1546" i="5"/>
  <c r="G1546" i="5" s="1"/>
  <c r="E1547" i="5"/>
  <c r="G1547" i="5" s="1"/>
  <c r="E1548" i="5"/>
  <c r="G1548" i="5" s="1"/>
  <c r="E1549" i="5"/>
  <c r="G1549" i="5" s="1"/>
  <c r="E1550" i="5"/>
  <c r="G1550" i="5" s="1"/>
  <c r="E1551" i="5"/>
  <c r="G1551" i="5" s="1"/>
  <c r="E1552" i="5"/>
  <c r="G1552" i="5" s="1"/>
  <c r="E1553" i="5"/>
  <c r="G1553" i="5" s="1"/>
  <c r="E1554" i="5"/>
  <c r="G1554" i="5" s="1"/>
  <c r="E1555" i="5"/>
  <c r="G1555" i="5" s="1"/>
  <c r="E1556" i="5"/>
  <c r="G1556" i="5" s="1"/>
  <c r="E1557" i="5"/>
  <c r="G1557" i="5" s="1"/>
  <c r="E1558" i="5"/>
  <c r="G1558" i="5" s="1"/>
  <c r="E1559" i="5"/>
  <c r="G1559" i="5" s="1"/>
  <c r="E1560" i="5"/>
  <c r="G1560" i="5" s="1"/>
  <c r="E1561" i="5"/>
  <c r="G1561" i="5" s="1"/>
  <c r="E1562" i="5"/>
  <c r="G1562" i="5" s="1"/>
  <c r="E1563" i="5"/>
  <c r="G1563" i="5" s="1"/>
  <c r="E1564" i="5"/>
  <c r="G1564" i="5" s="1"/>
  <c r="E1565" i="5"/>
  <c r="G1565" i="5" s="1"/>
  <c r="E1566" i="5"/>
  <c r="G1566" i="5" s="1"/>
  <c r="E1567" i="5"/>
  <c r="G1567" i="5" s="1"/>
  <c r="E1568" i="5"/>
  <c r="G1568" i="5" s="1"/>
  <c r="E1569" i="5"/>
  <c r="G1569" i="5" s="1"/>
  <c r="E1570" i="5"/>
  <c r="G1570" i="5" s="1"/>
  <c r="E1571" i="5"/>
  <c r="G1571" i="5" s="1"/>
  <c r="E1572" i="5"/>
  <c r="G1572" i="5" s="1"/>
  <c r="E1573" i="5"/>
  <c r="G1573" i="5" s="1"/>
  <c r="E1574" i="5"/>
  <c r="G1574" i="5" s="1"/>
  <c r="E1575" i="5"/>
  <c r="G1575" i="5" s="1"/>
  <c r="E1576" i="5"/>
  <c r="G1576" i="5" s="1"/>
  <c r="E1577" i="5"/>
  <c r="G1577" i="5" s="1"/>
  <c r="E1578" i="5"/>
  <c r="G1578" i="5" s="1"/>
  <c r="E1579" i="5"/>
  <c r="G1579" i="5" s="1"/>
  <c r="E1580" i="5"/>
  <c r="G1580" i="5" s="1"/>
  <c r="E1581" i="5"/>
  <c r="G1581" i="5" s="1"/>
  <c r="E1582" i="5"/>
  <c r="G1582" i="5" s="1"/>
  <c r="E1583" i="5"/>
  <c r="G1583" i="5" s="1"/>
  <c r="E1584" i="5"/>
  <c r="G1584" i="5" s="1"/>
  <c r="E1585" i="5"/>
  <c r="G1585" i="5" s="1"/>
  <c r="E1586" i="5"/>
  <c r="G1586" i="5" s="1"/>
  <c r="E1587" i="5"/>
  <c r="G1587" i="5" s="1"/>
  <c r="E1588" i="5"/>
  <c r="G1588" i="5" s="1"/>
  <c r="E1589" i="5"/>
  <c r="G1589" i="5" s="1"/>
  <c r="E1590" i="5"/>
  <c r="G1590" i="5" s="1"/>
  <c r="E1591" i="5"/>
  <c r="G1591" i="5" s="1"/>
  <c r="E1592" i="5"/>
  <c r="G1592" i="5" s="1"/>
  <c r="E1593" i="5"/>
  <c r="G1593" i="5" s="1"/>
  <c r="E1594" i="5"/>
  <c r="G1594" i="5" s="1"/>
  <c r="E1595" i="5"/>
  <c r="G1595" i="5" s="1"/>
  <c r="E1596" i="5"/>
  <c r="G1596" i="5" s="1"/>
  <c r="E1597" i="5"/>
  <c r="G1597" i="5" s="1"/>
  <c r="E1598" i="5"/>
  <c r="G1598" i="5" s="1"/>
  <c r="E1599" i="5"/>
  <c r="G1599" i="5" s="1"/>
  <c r="E1600" i="5"/>
  <c r="G1600" i="5" s="1"/>
  <c r="E1601" i="5"/>
  <c r="G1601" i="5" s="1"/>
  <c r="E1602" i="5"/>
  <c r="G1602" i="5" s="1"/>
  <c r="E1603" i="5"/>
  <c r="G1603" i="5" s="1"/>
  <c r="E1604" i="5"/>
  <c r="G1604" i="5" s="1"/>
  <c r="E1605" i="5"/>
  <c r="G1605" i="5" s="1"/>
  <c r="E1606" i="5"/>
  <c r="G1606" i="5" s="1"/>
  <c r="E1607" i="5"/>
  <c r="G1607" i="5" s="1"/>
  <c r="E1608" i="5"/>
  <c r="G1608" i="5" s="1"/>
  <c r="E1609" i="5"/>
  <c r="G1609" i="5" s="1"/>
  <c r="E1610" i="5"/>
  <c r="G1610" i="5" s="1"/>
  <c r="E1611" i="5"/>
  <c r="G1611" i="5" s="1"/>
  <c r="E1612" i="5"/>
  <c r="G1612" i="5" s="1"/>
  <c r="E1613" i="5"/>
  <c r="G1613" i="5" s="1"/>
  <c r="E1614" i="5"/>
  <c r="G1614" i="5" s="1"/>
  <c r="E1615" i="5"/>
  <c r="G1615" i="5" s="1"/>
  <c r="E1616" i="5"/>
  <c r="G1616" i="5" s="1"/>
  <c r="E1617" i="5"/>
  <c r="G1617" i="5" s="1"/>
  <c r="E1618" i="5"/>
  <c r="G1618" i="5" s="1"/>
  <c r="E1619" i="5"/>
  <c r="G1619" i="5" s="1"/>
  <c r="E1620" i="5"/>
  <c r="G1620" i="5" s="1"/>
  <c r="E1621" i="5"/>
  <c r="G1621" i="5" s="1"/>
  <c r="E1622" i="5"/>
  <c r="G1622" i="5" s="1"/>
  <c r="E1623" i="5"/>
  <c r="G1623" i="5" s="1"/>
  <c r="E1624" i="5"/>
  <c r="G1624" i="5" s="1"/>
  <c r="E1625" i="5"/>
  <c r="G1625" i="5" s="1"/>
  <c r="E1626" i="5"/>
  <c r="G1626" i="5" s="1"/>
  <c r="E1627" i="5"/>
  <c r="G1627" i="5" s="1"/>
  <c r="E1628" i="5"/>
  <c r="G1628" i="5" s="1"/>
  <c r="E1629" i="5"/>
  <c r="G1629" i="5" s="1"/>
  <c r="E1630" i="5"/>
  <c r="G1630" i="5" s="1"/>
  <c r="E1631" i="5"/>
  <c r="G1631" i="5" s="1"/>
  <c r="E1632" i="5"/>
  <c r="G1632" i="5" s="1"/>
  <c r="E1633" i="5"/>
  <c r="G1633" i="5" s="1"/>
  <c r="E1634" i="5"/>
  <c r="G1634" i="5" s="1"/>
  <c r="E1635" i="5"/>
  <c r="G1635" i="5" s="1"/>
  <c r="E1636" i="5"/>
  <c r="G1636" i="5" s="1"/>
  <c r="E1637" i="5"/>
  <c r="G1637" i="5" s="1"/>
  <c r="E1638" i="5"/>
  <c r="G1638" i="5" s="1"/>
  <c r="E1639" i="5"/>
  <c r="G1639" i="5" s="1"/>
  <c r="E1640" i="5"/>
  <c r="G1640" i="5" s="1"/>
  <c r="E1641" i="5"/>
  <c r="G1641" i="5" s="1"/>
  <c r="E1642" i="5"/>
  <c r="G1642" i="5" s="1"/>
  <c r="E1643" i="5"/>
  <c r="G1643" i="5" s="1"/>
  <c r="E1644" i="5"/>
  <c r="G1644" i="5" s="1"/>
  <c r="E1645" i="5"/>
  <c r="G1645" i="5" s="1"/>
  <c r="E1646" i="5"/>
  <c r="G1646" i="5" s="1"/>
  <c r="E1647" i="5"/>
  <c r="G1647" i="5" s="1"/>
  <c r="E1648" i="5"/>
  <c r="G1648" i="5" s="1"/>
  <c r="E1649" i="5"/>
  <c r="G1649" i="5" s="1"/>
  <c r="E1650" i="5"/>
  <c r="G1650" i="5" s="1"/>
  <c r="E1651" i="5"/>
  <c r="G1651" i="5" s="1"/>
  <c r="E1652" i="5"/>
  <c r="G1652" i="5" s="1"/>
  <c r="E1653" i="5"/>
  <c r="G1653" i="5" s="1"/>
  <c r="E1654" i="5"/>
  <c r="G1654" i="5" s="1"/>
  <c r="E1655" i="5"/>
  <c r="G1655" i="5" s="1"/>
  <c r="E1656" i="5"/>
  <c r="G1656" i="5" s="1"/>
  <c r="E1657" i="5"/>
  <c r="G1657" i="5" s="1"/>
  <c r="E1658" i="5"/>
  <c r="G1658" i="5" s="1"/>
  <c r="E1659" i="5"/>
  <c r="G1659" i="5" s="1"/>
  <c r="E1660" i="5"/>
  <c r="G1660" i="5" s="1"/>
  <c r="E1661" i="5"/>
  <c r="G1661" i="5" s="1"/>
  <c r="E1662" i="5"/>
  <c r="G1662" i="5" s="1"/>
  <c r="E1663" i="5"/>
  <c r="G1663" i="5" s="1"/>
  <c r="E1664" i="5"/>
  <c r="G1664" i="5" s="1"/>
  <c r="E1665" i="5"/>
  <c r="G1665" i="5" s="1"/>
  <c r="E1666" i="5"/>
  <c r="G1666" i="5" s="1"/>
  <c r="E1667" i="5"/>
  <c r="G1667" i="5" s="1"/>
  <c r="E1668" i="5"/>
  <c r="G1668" i="5" s="1"/>
  <c r="E1669" i="5"/>
  <c r="G1669" i="5" s="1"/>
  <c r="E1670" i="5"/>
  <c r="G1670" i="5" s="1"/>
  <c r="E1671" i="5"/>
  <c r="G1671" i="5" s="1"/>
  <c r="E1672" i="5"/>
  <c r="G1672" i="5" s="1"/>
  <c r="E1673" i="5"/>
  <c r="G1673" i="5" s="1"/>
  <c r="E1674" i="5"/>
  <c r="G1674" i="5" s="1"/>
  <c r="E1675" i="5"/>
  <c r="G1675" i="5" s="1"/>
  <c r="E1676" i="5"/>
  <c r="G1676" i="5" s="1"/>
  <c r="E1677" i="5"/>
  <c r="G1677" i="5" s="1"/>
  <c r="E1678" i="5"/>
  <c r="G1678" i="5" s="1"/>
  <c r="E1679" i="5"/>
  <c r="G1679" i="5" s="1"/>
  <c r="E1680" i="5"/>
  <c r="G1680" i="5" s="1"/>
  <c r="E1681" i="5"/>
  <c r="G1681" i="5" s="1"/>
  <c r="E1682" i="5"/>
  <c r="G1682" i="5" s="1"/>
  <c r="E1683" i="5"/>
  <c r="G1683" i="5" s="1"/>
  <c r="E1684" i="5"/>
  <c r="G1684" i="5" s="1"/>
  <c r="E1685" i="5"/>
  <c r="G1685" i="5" s="1"/>
  <c r="E1686" i="5"/>
  <c r="G1686" i="5" s="1"/>
  <c r="E1687" i="5"/>
  <c r="G1687" i="5" s="1"/>
  <c r="E1688" i="5"/>
  <c r="G1688" i="5" s="1"/>
  <c r="E1689" i="5"/>
  <c r="G1689" i="5" s="1"/>
  <c r="E1690" i="5"/>
  <c r="G1690" i="5" s="1"/>
  <c r="E1691" i="5"/>
  <c r="G1691" i="5" s="1"/>
  <c r="E1692" i="5"/>
  <c r="G1692" i="5" s="1"/>
  <c r="E1693" i="5"/>
  <c r="G1693" i="5" s="1"/>
  <c r="E1694" i="5"/>
  <c r="G1694" i="5" s="1"/>
  <c r="E1695" i="5"/>
  <c r="G1695" i="5" s="1"/>
  <c r="E1696" i="5"/>
  <c r="G1696" i="5" s="1"/>
  <c r="E1697" i="5"/>
  <c r="G1697" i="5" s="1"/>
  <c r="E1698" i="5"/>
  <c r="G1698" i="5" s="1"/>
  <c r="E1699" i="5"/>
  <c r="G1699" i="5" s="1"/>
  <c r="E1700" i="5"/>
  <c r="G1700" i="5" s="1"/>
  <c r="E1701" i="5"/>
  <c r="G1701" i="5" s="1"/>
  <c r="E1702" i="5"/>
  <c r="G1702" i="5" s="1"/>
  <c r="E1703" i="5"/>
  <c r="G1703" i="5" s="1"/>
  <c r="E1704" i="5"/>
  <c r="G1704" i="5" s="1"/>
  <c r="E1705" i="5"/>
  <c r="G1705" i="5" s="1"/>
  <c r="E1706" i="5"/>
  <c r="G1706" i="5" s="1"/>
  <c r="E1707" i="5"/>
  <c r="G1707" i="5" s="1"/>
  <c r="E1708" i="5"/>
  <c r="G1708" i="5" s="1"/>
  <c r="E1709" i="5"/>
  <c r="G1709" i="5" s="1"/>
  <c r="E1710" i="5"/>
  <c r="G1710" i="5" s="1"/>
  <c r="E1711" i="5"/>
  <c r="G1711" i="5" s="1"/>
  <c r="E1712" i="5"/>
  <c r="G1712" i="5" s="1"/>
  <c r="E1713" i="5"/>
  <c r="G1713" i="5" s="1"/>
  <c r="E1714" i="5"/>
  <c r="G1714" i="5" s="1"/>
  <c r="E1715" i="5"/>
  <c r="G1715" i="5" s="1"/>
  <c r="E1716" i="5"/>
  <c r="G1716" i="5" s="1"/>
  <c r="E1717" i="5"/>
  <c r="G1717" i="5" s="1"/>
  <c r="E1718" i="5"/>
  <c r="G1718" i="5" s="1"/>
  <c r="E1719" i="5"/>
  <c r="G1719" i="5" s="1"/>
  <c r="E1720" i="5"/>
  <c r="G1720" i="5" s="1"/>
  <c r="E1721" i="5"/>
  <c r="G1721" i="5" s="1"/>
  <c r="E1722" i="5"/>
  <c r="G1722" i="5" s="1"/>
  <c r="E1723" i="5"/>
  <c r="G1723" i="5" s="1"/>
  <c r="E1724" i="5"/>
  <c r="G1724" i="5" s="1"/>
  <c r="E1725" i="5"/>
  <c r="G1725" i="5" s="1"/>
  <c r="E1726" i="5"/>
  <c r="G1726" i="5" s="1"/>
  <c r="E1727" i="5"/>
  <c r="G1727" i="5" s="1"/>
  <c r="E1728" i="5"/>
  <c r="G1728" i="5" s="1"/>
  <c r="E1729" i="5"/>
  <c r="G1729" i="5" s="1"/>
  <c r="E1730" i="5"/>
  <c r="G1730" i="5" s="1"/>
  <c r="E1731" i="5"/>
  <c r="G1731" i="5" s="1"/>
  <c r="E1732" i="5"/>
  <c r="G1732" i="5" s="1"/>
  <c r="E1733" i="5"/>
  <c r="G1733" i="5" s="1"/>
  <c r="E1734" i="5"/>
  <c r="G1734" i="5" s="1"/>
  <c r="E1735" i="5"/>
  <c r="G1735" i="5" s="1"/>
  <c r="E1736" i="5"/>
  <c r="G1736" i="5" s="1"/>
  <c r="E1737" i="5"/>
  <c r="G1737" i="5" s="1"/>
  <c r="E1738" i="5"/>
  <c r="G1738" i="5" s="1"/>
  <c r="E1739" i="5"/>
  <c r="G1739" i="5" s="1"/>
  <c r="E1740" i="5"/>
  <c r="G1740" i="5" s="1"/>
  <c r="E1741" i="5"/>
  <c r="G1741" i="5" s="1"/>
  <c r="E1742" i="5"/>
  <c r="G1742" i="5" s="1"/>
  <c r="E1743" i="5"/>
  <c r="G1743" i="5" s="1"/>
  <c r="E1744" i="5"/>
  <c r="G1744" i="5" s="1"/>
  <c r="E1745" i="5"/>
  <c r="G1745" i="5" s="1"/>
  <c r="E1746" i="5"/>
  <c r="G1746" i="5" s="1"/>
  <c r="E1747" i="5"/>
  <c r="G1747" i="5" s="1"/>
  <c r="E1748" i="5"/>
  <c r="G1748" i="5" s="1"/>
  <c r="E1749" i="5"/>
  <c r="G1749" i="5" s="1"/>
  <c r="E1750" i="5"/>
  <c r="G1750" i="5" s="1"/>
  <c r="E1751" i="5"/>
  <c r="G1751" i="5" s="1"/>
  <c r="E1752" i="5"/>
  <c r="G1752" i="5" s="1"/>
  <c r="E1753" i="5"/>
  <c r="G1753" i="5" s="1"/>
  <c r="E1754" i="5"/>
  <c r="G1754" i="5" s="1"/>
  <c r="E1755" i="5"/>
  <c r="G1755" i="5" s="1"/>
  <c r="E1756" i="5"/>
  <c r="G1756" i="5" s="1"/>
  <c r="E1757" i="5"/>
  <c r="G1757" i="5" s="1"/>
  <c r="E1758" i="5"/>
  <c r="G1758" i="5" s="1"/>
  <c r="E1759" i="5"/>
  <c r="G1759" i="5" s="1"/>
  <c r="E1760" i="5"/>
  <c r="G1760" i="5" s="1"/>
  <c r="E1761" i="5"/>
  <c r="G1761" i="5" s="1"/>
  <c r="E1762" i="5"/>
  <c r="G1762" i="5" s="1"/>
  <c r="E1763" i="5"/>
  <c r="G1763" i="5" s="1"/>
  <c r="E1764" i="5"/>
  <c r="G1764" i="5" s="1"/>
  <c r="E1765" i="5"/>
  <c r="G1765" i="5" s="1"/>
  <c r="E1766" i="5"/>
  <c r="G1766" i="5" s="1"/>
  <c r="E1767" i="5"/>
  <c r="G1767" i="5" s="1"/>
  <c r="E1768" i="5"/>
  <c r="G1768" i="5" s="1"/>
  <c r="E1769" i="5"/>
  <c r="G1769" i="5" s="1"/>
  <c r="E1770" i="5"/>
  <c r="G1770" i="5" s="1"/>
  <c r="E1771" i="5"/>
  <c r="G1771" i="5" s="1"/>
  <c r="E1772" i="5"/>
  <c r="G1772" i="5" s="1"/>
  <c r="E1773" i="5"/>
  <c r="G1773" i="5" s="1"/>
  <c r="E1774" i="5"/>
  <c r="G1774" i="5" s="1"/>
  <c r="E1775" i="5"/>
  <c r="G1775" i="5" s="1"/>
  <c r="E1776" i="5"/>
  <c r="G1776" i="5" s="1"/>
  <c r="E1777" i="5"/>
  <c r="G1777" i="5" s="1"/>
  <c r="E1778" i="5"/>
  <c r="G1778" i="5" s="1"/>
  <c r="E1779" i="5"/>
  <c r="G1779" i="5" s="1"/>
  <c r="E1780" i="5"/>
  <c r="G1780" i="5" s="1"/>
  <c r="E1781" i="5"/>
  <c r="G1781" i="5" s="1"/>
  <c r="E1782" i="5"/>
  <c r="G1782" i="5" s="1"/>
  <c r="E1783" i="5"/>
  <c r="G1783" i="5" s="1"/>
  <c r="E1784" i="5"/>
  <c r="G1784" i="5" s="1"/>
  <c r="E1785" i="5"/>
  <c r="G1785" i="5" s="1"/>
  <c r="E1786" i="5"/>
  <c r="G1786" i="5" s="1"/>
  <c r="E1787" i="5"/>
  <c r="G1787" i="5" s="1"/>
  <c r="E1788" i="5"/>
  <c r="G1788" i="5" s="1"/>
  <c r="E1789" i="5"/>
  <c r="G1789" i="5" s="1"/>
  <c r="E1790" i="5"/>
  <c r="G1790" i="5" s="1"/>
  <c r="E1791" i="5"/>
  <c r="G1791" i="5" s="1"/>
  <c r="E1792" i="5"/>
  <c r="G1792" i="5" s="1"/>
  <c r="E1793" i="5"/>
  <c r="G1793" i="5" s="1"/>
  <c r="E1794" i="5"/>
  <c r="G1794" i="5" s="1"/>
  <c r="E1795" i="5"/>
  <c r="G1795" i="5" s="1"/>
  <c r="E1796" i="5"/>
  <c r="G1796" i="5" s="1"/>
  <c r="E1797" i="5"/>
  <c r="G1797" i="5" s="1"/>
  <c r="E1798" i="5"/>
  <c r="G1798" i="5" s="1"/>
  <c r="E1799" i="5"/>
  <c r="G1799" i="5" s="1"/>
  <c r="E1800" i="5"/>
  <c r="E1801" i="5"/>
  <c r="G1801" i="5" s="1"/>
  <c r="E1802" i="5"/>
  <c r="G1802" i="5" s="1"/>
  <c r="E1803" i="5"/>
  <c r="G1803" i="5" s="1"/>
  <c r="E1804" i="5"/>
  <c r="G1804" i="5" s="1"/>
  <c r="E1805" i="5"/>
  <c r="G1805" i="5" s="1"/>
  <c r="E1806" i="5"/>
  <c r="G1806" i="5" s="1"/>
  <c r="E1807" i="5"/>
  <c r="G1807" i="5" s="1"/>
  <c r="E1808" i="5"/>
  <c r="G1808" i="5" s="1"/>
  <c r="E1809" i="5"/>
  <c r="G1809" i="5" s="1"/>
  <c r="E1810" i="5"/>
  <c r="G1810" i="5" s="1"/>
  <c r="E1811" i="5"/>
  <c r="G1811" i="5" s="1"/>
  <c r="E1812" i="5"/>
  <c r="G1812" i="5" s="1"/>
  <c r="E1813" i="5"/>
  <c r="G1813" i="5" s="1"/>
  <c r="E1814" i="5"/>
  <c r="G1814" i="5" s="1"/>
  <c r="E1815" i="5"/>
  <c r="G1815" i="5" s="1"/>
  <c r="E1816" i="5"/>
  <c r="G1816" i="5" s="1"/>
  <c r="E1817" i="5"/>
  <c r="G1817" i="5" s="1"/>
  <c r="E1818" i="5"/>
  <c r="G1818" i="5" s="1"/>
  <c r="E1819" i="5"/>
  <c r="G1819" i="5" s="1"/>
  <c r="E1820" i="5"/>
  <c r="G1820" i="5" s="1"/>
  <c r="E1821" i="5"/>
  <c r="G1821" i="5" s="1"/>
  <c r="E1822" i="5"/>
  <c r="G1822" i="5" s="1"/>
  <c r="E1823" i="5"/>
  <c r="G1823" i="5" s="1"/>
  <c r="E1824" i="5"/>
  <c r="G1824" i="5" s="1"/>
  <c r="E1825" i="5"/>
  <c r="G1825" i="5" s="1"/>
  <c r="E1826" i="5"/>
  <c r="G1826" i="5" s="1"/>
  <c r="E1827" i="5"/>
  <c r="G1827" i="5" s="1"/>
  <c r="E1828" i="5"/>
  <c r="G1828" i="5" s="1"/>
  <c r="E1829" i="5"/>
  <c r="G1829" i="5" s="1"/>
  <c r="E1830" i="5"/>
  <c r="G1830" i="5" s="1"/>
  <c r="E1831" i="5"/>
  <c r="G1831" i="5" s="1"/>
  <c r="E1832" i="5"/>
  <c r="G1832" i="5" s="1"/>
  <c r="E1833" i="5"/>
  <c r="G1833" i="5" s="1"/>
  <c r="E1834" i="5"/>
  <c r="G1834" i="5" s="1"/>
  <c r="E1835" i="5"/>
  <c r="G1835" i="5" s="1"/>
  <c r="E1836" i="5"/>
  <c r="G1836" i="5" s="1"/>
  <c r="E1837" i="5"/>
  <c r="G1837" i="5" s="1"/>
  <c r="E1838" i="5"/>
  <c r="G1838" i="5" s="1"/>
  <c r="E1839" i="5"/>
  <c r="G1839" i="5" s="1"/>
  <c r="E1840" i="5"/>
  <c r="G1840" i="5" s="1"/>
  <c r="E1841" i="5"/>
  <c r="G1841" i="5" s="1"/>
  <c r="E1842" i="5"/>
  <c r="G1842" i="5" s="1"/>
  <c r="E1843" i="5"/>
  <c r="G1843" i="5" s="1"/>
  <c r="E1844" i="5"/>
  <c r="G1844" i="5" s="1"/>
  <c r="E1845" i="5"/>
  <c r="G1845" i="5" s="1"/>
  <c r="E1846" i="5"/>
  <c r="G1846" i="5" s="1"/>
  <c r="E1847" i="5"/>
  <c r="G1847" i="5" s="1"/>
  <c r="E1848" i="5"/>
  <c r="G1848" i="5" s="1"/>
  <c r="E1849" i="5"/>
  <c r="G1849" i="5" s="1"/>
  <c r="E1850" i="5"/>
  <c r="G1850" i="5" s="1"/>
  <c r="E1851" i="5"/>
  <c r="G1851" i="5" s="1"/>
  <c r="E1852" i="5"/>
  <c r="G1852" i="5" s="1"/>
  <c r="E1853" i="5"/>
  <c r="G1853" i="5" s="1"/>
  <c r="E1854" i="5"/>
  <c r="G1854" i="5" s="1"/>
  <c r="E1855" i="5"/>
  <c r="G1855" i="5" s="1"/>
  <c r="E1856" i="5"/>
  <c r="G1856" i="5" s="1"/>
  <c r="E1857" i="5"/>
  <c r="G1857" i="5" s="1"/>
  <c r="E1858" i="5"/>
  <c r="G1858" i="5" s="1"/>
  <c r="E1859" i="5"/>
  <c r="G1859" i="5" s="1"/>
  <c r="E1860" i="5"/>
  <c r="G1860" i="5" s="1"/>
  <c r="E1861" i="5"/>
  <c r="G1861" i="5" s="1"/>
  <c r="E1862" i="5"/>
  <c r="G1862" i="5" s="1"/>
  <c r="E1863" i="5"/>
  <c r="G1863" i="5" s="1"/>
  <c r="E1864" i="5"/>
  <c r="G1864" i="5" s="1"/>
  <c r="E1865" i="5"/>
  <c r="G1865" i="5" s="1"/>
  <c r="E1866" i="5"/>
  <c r="G1866" i="5" s="1"/>
  <c r="E1867" i="5"/>
  <c r="G1867" i="5" s="1"/>
  <c r="E1868" i="5"/>
  <c r="G1868" i="5" s="1"/>
  <c r="E1869" i="5"/>
  <c r="G1869" i="5" s="1"/>
  <c r="E1870" i="5"/>
  <c r="G1870" i="5" s="1"/>
  <c r="E1871" i="5"/>
  <c r="G1871" i="5" s="1"/>
  <c r="E1872" i="5"/>
  <c r="G1872" i="5" s="1"/>
  <c r="E1873" i="5"/>
  <c r="G1873" i="5" s="1"/>
  <c r="E1874" i="5"/>
  <c r="G1874" i="5" s="1"/>
  <c r="E1875" i="5"/>
  <c r="G1875" i="5" s="1"/>
  <c r="E1876" i="5"/>
  <c r="G1876" i="5" s="1"/>
  <c r="E1877" i="5"/>
  <c r="G1877" i="5" s="1"/>
  <c r="E1878" i="5"/>
  <c r="G1878" i="5" s="1"/>
  <c r="E1879" i="5"/>
  <c r="G1879" i="5" s="1"/>
  <c r="E1880" i="5"/>
  <c r="G1880" i="5" s="1"/>
  <c r="E1881" i="5"/>
  <c r="G1881" i="5" s="1"/>
  <c r="E1882" i="5"/>
  <c r="G1882" i="5" s="1"/>
  <c r="E1883" i="5"/>
  <c r="G1883" i="5" s="1"/>
  <c r="E1884" i="5"/>
  <c r="G1884" i="5" s="1"/>
  <c r="E1885" i="5"/>
  <c r="G1885" i="5" s="1"/>
  <c r="E1886" i="5"/>
  <c r="G1886" i="5" s="1"/>
  <c r="E1887" i="5"/>
  <c r="G1887" i="5" s="1"/>
  <c r="E1888" i="5"/>
  <c r="G1888" i="5" s="1"/>
  <c r="E1889" i="5"/>
  <c r="G1889" i="5" s="1"/>
  <c r="E1890" i="5"/>
  <c r="G1890" i="5" s="1"/>
  <c r="E1891" i="5"/>
  <c r="G1891" i="5" s="1"/>
  <c r="E1892" i="5"/>
  <c r="G1892" i="5" s="1"/>
  <c r="E1893" i="5"/>
  <c r="G1893" i="5" s="1"/>
  <c r="E1894" i="5"/>
  <c r="G1894" i="5" s="1"/>
  <c r="E1895" i="5"/>
  <c r="G1895" i="5" s="1"/>
  <c r="E1896" i="5"/>
  <c r="G1896" i="5" s="1"/>
  <c r="E1897" i="5"/>
  <c r="G1897" i="5" s="1"/>
  <c r="E1898" i="5"/>
  <c r="G1898" i="5" s="1"/>
  <c r="E1899" i="5"/>
  <c r="G1899" i="5" s="1"/>
  <c r="E1900" i="5"/>
  <c r="G1900" i="5" s="1"/>
  <c r="E1901" i="5"/>
  <c r="G1901" i="5" s="1"/>
  <c r="E1902" i="5"/>
  <c r="G1902" i="5" s="1"/>
  <c r="E1903" i="5"/>
  <c r="G1903" i="5" s="1"/>
  <c r="E1904" i="5"/>
  <c r="G1904" i="5" s="1"/>
  <c r="E1905" i="5"/>
  <c r="G1905" i="5" s="1"/>
  <c r="E1906" i="5"/>
  <c r="G1906" i="5" s="1"/>
  <c r="E1907" i="5"/>
  <c r="G1907" i="5" s="1"/>
  <c r="E1908" i="5"/>
  <c r="G1908" i="5" s="1"/>
  <c r="E1909" i="5"/>
  <c r="G1909" i="5" s="1"/>
  <c r="E1910" i="5"/>
  <c r="G1910" i="5" s="1"/>
  <c r="E1911" i="5"/>
  <c r="G1911" i="5" s="1"/>
  <c r="E1912" i="5"/>
  <c r="G1912" i="5" s="1"/>
  <c r="E1913" i="5"/>
  <c r="G1913" i="5" s="1"/>
  <c r="E1914" i="5"/>
  <c r="G1914" i="5" s="1"/>
  <c r="E1915" i="5"/>
  <c r="G1915" i="5" s="1"/>
  <c r="E1916" i="5"/>
  <c r="G1916" i="5" s="1"/>
  <c r="E1917" i="5"/>
  <c r="G1917" i="5" s="1"/>
  <c r="E1918" i="5"/>
  <c r="G1918" i="5" s="1"/>
  <c r="E1919" i="5"/>
  <c r="G1919" i="5" s="1"/>
  <c r="E1920" i="5"/>
  <c r="G1920" i="5" s="1"/>
  <c r="E1921" i="5"/>
  <c r="G1921" i="5" s="1"/>
  <c r="E1922" i="5"/>
  <c r="G1922" i="5" s="1"/>
  <c r="E1923" i="5"/>
  <c r="G1923" i="5" s="1"/>
  <c r="E1924" i="5"/>
  <c r="G1924" i="5" s="1"/>
  <c r="E1925" i="5"/>
  <c r="G1925" i="5" s="1"/>
  <c r="E1926" i="5"/>
  <c r="G1926" i="5" s="1"/>
  <c r="E1927" i="5"/>
  <c r="G1927" i="5" s="1"/>
  <c r="E1928" i="5"/>
  <c r="G1928" i="5" s="1"/>
  <c r="E1929" i="5"/>
  <c r="G1929" i="5" s="1"/>
  <c r="E1930" i="5"/>
  <c r="G1930" i="5" s="1"/>
  <c r="E1931" i="5"/>
  <c r="G1931" i="5" s="1"/>
  <c r="E1932" i="5"/>
  <c r="G1932" i="5" s="1"/>
  <c r="E1933" i="5"/>
  <c r="G1933" i="5" s="1"/>
  <c r="E1934" i="5"/>
  <c r="G1934" i="5" s="1"/>
  <c r="E1935" i="5"/>
  <c r="G1935" i="5" s="1"/>
  <c r="E1936" i="5"/>
  <c r="G1936" i="5" s="1"/>
  <c r="E1937" i="5"/>
  <c r="G1937" i="5" s="1"/>
  <c r="E1938" i="5"/>
  <c r="G1938" i="5" s="1"/>
  <c r="E1939" i="5"/>
  <c r="G1939" i="5" s="1"/>
  <c r="E1940" i="5"/>
  <c r="G1940" i="5" s="1"/>
  <c r="E1941" i="5"/>
  <c r="G1941" i="5" s="1"/>
  <c r="E1942" i="5"/>
  <c r="G1942" i="5" s="1"/>
  <c r="E1943" i="5"/>
  <c r="G1943" i="5" s="1"/>
  <c r="E1944" i="5"/>
  <c r="G1944" i="5" s="1"/>
  <c r="E1945" i="5"/>
  <c r="G1945" i="5" s="1"/>
  <c r="E1946" i="5"/>
  <c r="G1946" i="5" s="1"/>
  <c r="E1947" i="5"/>
  <c r="G1947" i="5" s="1"/>
  <c r="E1948" i="5"/>
  <c r="G1948" i="5" s="1"/>
  <c r="E1949" i="5"/>
  <c r="G1949" i="5" s="1"/>
  <c r="E1950" i="5"/>
  <c r="G1950" i="5" s="1"/>
  <c r="E1951" i="5"/>
  <c r="G1951" i="5" s="1"/>
  <c r="E1952" i="5"/>
  <c r="G1952" i="5" s="1"/>
  <c r="E1953" i="5"/>
  <c r="G1953" i="5" s="1"/>
  <c r="E1954" i="5"/>
  <c r="G1954" i="5" s="1"/>
  <c r="E1955" i="5"/>
  <c r="G1955" i="5" s="1"/>
  <c r="E1956" i="5"/>
  <c r="G1956" i="5" s="1"/>
  <c r="E1957" i="5"/>
  <c r="G1957" i="5" s="1"/>
  <c r="E1958" i="5"/>
  <c r="G1958" i="5" s="1"/>
  <c r="E1959" i="5"/>
  <c r="G1959" i="5" s="1"/>
  <c r="E1960" i="5"/>
  <c r="G1960" i="5" s="1"/>
  <c r="E1961" i="5"/>
  <c r="G1961" i="5" s="1"/>
  <c r="E1962" i="5"/>
  <c r="G1962" i="5" s="1"/>
  <c r="E1963" i="5"/>
  <c r="G1963" i="5" s="1"/>
  <c r="E1964" i="5"/>
  <c r="G1964" i="5" s="1"/>
  <c r="E1965" i="5"/>
  <c r="G1965" i="5" s="1"/>
  <c r="E1966" i="5"/>
  <c r="G1966" i="5" s="1"/>
  <c r="E1967" i="5"/>
  <c r="G1967" i="5" s="1"/>
  <c r="E1968" i="5"/>
  <c r="G1968" i="5" s="1"/>
  <c r="E1969" i="5"/>
  <c r="G1969" i="5" s="1"/>
  <c r="E1970" i="5"/>
  <c r="G1970" i="5" s="1"/>
  <c r="E1971" i="5"/>
  <c r="G1971" i="5" s="1"/>
  <c r="E1972" i="5"/>
  <c r="G1972" i="5" s="1"/>
  <c r="E1973" i="5"/>
  <c r="G1973" i="5" s="1"/>
  <c r="E1974" i="5"/>
  <c r="G1974" i="5" s="1"/>
  <c r="E1975" i="5"/>
  <c r="G1975" i="5" s="1"/>
  <c r="E1976" i="5"/>
  <c r="G1976" i="5" s="1"/>
  <c r="E1977" i="5"/>
  <c r="G1977" i="5" s="1"/>
  <c r="E1978" i="5"/>
  <c r="G1978" i="5" s="1"/>
  <c r="E1979" i="5"/>
  <c r="G1979" i="5" s="1"/>
  <c r="E1980" i="5"/>
  <c r="G1980" i="5" s="1"/>
  <c r="E1981" i="5"/>
  <c r="G1981" i="5" s="1"/>
  <c r="E1982" i="5"/>
  <c r="G1982" i="5" s="1"/>
  <c r="E1983" i="5"/>
  <c r="G1983" i="5" s="1"/>
  <c r="E1984" i="5"/>
  <c r="G1984" i="5" s="1"/>
  <c r="E1985" i="5"/>
  <c r="G1985" i="5" s="1"/>
  <c r="E1986" i="5"/>
  <c r="G1986" i="5" s="1"/>
  <c r="E1987" i="5"/>
  <c r="G1987" i="5" s="1"/>
  <c r="E1988" i="5"/>
  <c r="G1988" i="5" s="1"/>
  <c r="E1989" i="5"/>
  <c r="G1989" i="5" s="1"/>
  <c r="E1990" i="5"/>
  <c r="G1990" i="5" s="1"/>
  <c r="E1991" i="5"/>
  <c r="G1991" i="5" s="1"/>
  <c r="E1992" i="5"/>
  <c r="G1992" i="5" s="1"/>
  <c r="E1993" i="5"/>
  <c r="G1993" i="5" s="1"/>
  <c r="E1994" i="5"/>
  <c r="G1994" i="5" s="1"/>
  <c r="E1995" i="5"/>
  <c r="G1995" i="5" s="1"/>
  <c r="E1996" i="5"/>
  <c r="G1996" i="5" s="1"/>
  <c r="E1997" i="5"/>
  <c r="G1997" i="5" s="1"/>
  <c r="E1998" i="5"/>
  <c r="G1998" i="5" s="1"/>
  <c r="E1999" i="5"/>
  <c r="G1999" i="5" s="1"/>
  <c r="E2000" i="5"/>
  <c r="G2000" i="5" s="1"/>
  <c r="E2001" i="5"/>
  <c r="G2001" i="5" s="1"/>
  <c r="E2002" i="5"/>
  <c r="G2002" i="5" s="1"/>
  <c r="E2003" i="5"/>
  <c r="G2003" i="5" s="1"/>
  <c r="E2004" i="5"/>
  <c r="G2004" i="5" s="1"/>
  <c r="E2005" i="5"/>
  <c r="G2005" i="5" s="1"/>
  <c r="E2006" i="5"/>
  <c r="G2006" i="5" s="1"/>
  <c r="E2007" i="5"/>
  <c r="G2007" i="5" s="1"/>
  <c r="E2008" i="5"/>
  <c r="G2008" i="5" s="1"/>
  <c r="E2009" i="5"/>
  <c r="G2009" i="5" s="1"/>
  <c r="E2010" i="5"/>
  <c r="G2010" i="5" s="1"/>
  <c r="E2011" i="5"/>
  <c r="G2011" i="5" s="1"/>
  <c r="E2012" i="5"/>
  <c r="G2012" i="5" s="1"/>
  <c r="E2013" i="5"/>
  <c r="G2013" i="5" s="1"/>
  <c r="E2014" i="5"/>
  <c r="G2014" i="5" s="1"/>
  <c r="E2015" i="5"/>
  <c r="G2015" i="5" s="1"/>
  <c r="E2016" i="5"/>
  <c r="G2016" i="5" s="1"/>
  <c r="E2017" i="5"/>
  <c r="G2017" i="5" s="1"/>
  <c r="E2018" i="5"/>
  <c r="G2018" i="5" s="1"/>
  <c r="E2019" i="5"/>
  <c r="G2019" i="5" s="1"/>
  <c r="E2020" i="5"/>
  <c r="G2020" i="5" s="1"/>
  <c r="E2021" i="5"/>
  <c r="G2021" i="5" s="1"/>
  <c r="E2022" i="5"/>
  <c r="G2022" i="5" s="1"/>
  <c r="E2023" i="5"/>
  <c r="G2023" i="5" s="1"/>
  <c r="E2024" i="5"/>
  <c r="G2024" i="5" s="1"/>
  <c r="E2025" i="5"/>
  <c r="G2025" i="5" s="1"/>
  <c r="E2026" i="5"/>
  <c r="G2026" i="5" s="1"/>
  <c r="E2027" i="5"/>
  <c r="G2027" i="5" s="1"/>
  <c r="E2028" i="5"/>
  <c r="G2028" i="5" s="1"/>
  <c r="E2029" i="5"/>
  <c r="G2029" i="5" s="1"/>
  <c r="E2030" i="5"/>
  <c r="G2030" i="5" s="1"/>
  <c r="E2031" i="5"/>
  <c r="G2031" i="5" s="1"/>
  <c r="E2032" i="5"/>
  <c r="G2032" i="5" s="1"/>
  <c r="E2033" i="5"/>
  <c r="G2033" i="5" s="1"/>
  <c r="E2034" i="5"/>
  <c r="G2034" i="5" s="1"/>
  <c r="E2035" i="5"/>
  <c r="G2035" i="5" s="1"/>
  <c r="E2036" i="5"/>
  <c r="G2036" i="5" s="1"/>
  <c r="E2037" i="5"/>
  <c r="G2037" i="5" s="1"/>
  <c r="E2038" i="5"/>
  <c r="G2038" i="5" s="1"/>
  <c r="E2039" i="5"/>
  <c r="G2039" i="5" s="1"/>
  <c r="E2040" i="5"/>
  <c r="G2040" i="5" s="1"/>
  <c r="E2041" i="5"/>
  <c r="G2041" i="5" s="1"/>
  <c r="E2042" i="5"/>
  <c r="G2042" i="5" s="1"/>
  <c r="E2043" i="5"/>
  <c r="G2043" i="5" s="1"/>
  <c r="E2044" i="5"/>
  <c r="G2044" i="5" s="1"/>
  <c r="E2045" i="5"/>
  <c r="G2045" i="5" s="1"/>
  <c r="E2046" i="5"/>
  <c r="G2046" i="5" s="1"/>
  <c r="E2047" i="5"/>
  <c r="G2047" i="5" s="1"/>
  <c r="E2048" i="5"/>
  <c r="G2048" i="5" s="1"/>
  <c r="E2049" i="5"/>
  <c r="G2049" i="5" s="1"/>
  <c r="E2050" i="5"/>
  <c r="G2050" i="5" s="1"/>
  <c r="E2051" i="5"/>
  <c r="G2051" i="5" s="1"/>
  <c r="E2052" i="5"/>
  <c r="G2052" i="5" s="1"/>
  <c r="E2053" i="5"/>
  <c r="G2053" i="5" s="1"/>
  <c r="E2054" i="5"/>
  <c r="G2054" i="5" s="1"/>
  <c r="E2055" i="5"/>
  <c r="G2055" i="5" s="1"/>
  <c r="E2056" i="5"/>
  <c r="G2056" i="5" s="1"/>
  <c r="E2057" i="5"/>
  <c r="G2057" i="5" s="1"/>
  <c r="E2058" i="5"/>
  <c r="G2058" i="5" s="1"/>
  <c r="E2059" i="5"/>
  <c r="G2059" i="5" s="1"/>
  <c r="E2060" i="5"/>
  <c r="G2060" i="5" s="1"/>
  <c r="E2061" i="5"/>
  <c r="G2061" i="5" s="1"/>
  <c r="E2062" i="5"/>
  <c r="G2062" i="5" s="1"/>
  <c r="E2063" i="5"/>
  <c r="G2063" i="5" s="1"/>
  <c r="E2064" i="5"/>
  <c r="G2064" i="5" s="1"/>
  <c r="E2065" i="5"/>
  <c r="G2065" i="5" s="1"/>
  <c r="E2066" i="5"/>
  <c r="G2066" i="5" s="1"/>
  <c r="E2067" i="5"/>
  <c r="G2067" i="5" s="1"/>
  <c r="E2068" i="5"/>
  <c r="G2068" i="5" s="1"/>
  <c r="E2069" i="5"/>
  <c r="G2069" i="5" s="1"/>
  <c r="E2070" i="5"/>
  <c r="G2070" i="5" s="1"/>
  <c r="E2071" i="5"/>
  <c r="G2071" i="5" s="1"/>
  <c r="E2072" i="5"/>
  <c r="G2072" i="5" s="1"/>
  <c r="E2073" i="5"/>
  <c r="G2073" i="5" s="1"/>
  <c r="E2074" i="5"/>
  <c r="G2074" i="5" s="1"/>
  <c r="E2075" i="5"/>
  <c r="G2075" i="5" s="1"/>
  <c r="E2076" i="5"/>
  <c r="G2076" i="5" s="1"/>
  <c r="E2077" i="5"/>
  <c r="G2077" i="5" s="1"/>
  <c r="E2078" i="5"/>
  <c r="G2078" i="5" s="1"/>
  <c r="E2079" i="5"/>
  <c r="G2079" i="5" s="1"/>
  <c r="E2080" i="5"/>
  <c r="G2080" i="5" s="1"/>
  <c r="E2081" i="5"/>
  <c r="G2081" i="5" s="1"/>
  <c r="E2082" i="5"/>
  <c r="G2082" i="5" s="1"/>
  <c r="E2083" i="5"/>
  <c r="G2083" i="5" s="1"/>
  <c r="E2084" i="5"/>
  <c r="G2084" i="5" s="1"/>
  <c r="E2085" i="5"/>
  <c r="G2085" i="5" s="1"/>
  <c r="E2086" i="5"/>
  <c r="G2086" i="5" s="1"/>
  <c r="E2087" i="5"/>
  <c r="G2087" i="5" s="1"/>
  <c r="E2088" i="5"/>
  <c r="G2088" i="5" s="1"/>
  <c r="E2089" i="5"/>
  <c r="G2089" i="5" s="1"/>
  <c r="E2090" i="5"/>
  <c r="G2090" i="5" s="1"/>
  <c r="E2091" i="5"/>
  <c r="G2091" i="5" s="1"/>
  <c r="E2092" i="5"/>
  <c r="G2092" i="5" s="1"/>
  <c r="E2093" i="5"/>
  <c r="G2093" i="5" s="1"/>
  <c r="E2094" i="5"/>
  <c r="G2094" i="5" s="1"/>
  <c r="E2095" i="5"/>
  <c r="G2095" i="5" s="1"/>
  <c r="E2096" i="5"/>
  <c r="G2096" i="5" s="1"/>
  <c r="E2097" i="5"/>
  <c r="G2097" i="5" s="1"/>
  <c r="E2098" i="5"/>
  <c r="G2098" i="5" s="1"/>
  <c r="E2099" i="5"/>
  <c r="G2099" i="5" s="1"/>
  <c r="E2100" i="5"/>
  <c r="G2100" i="5" s="1"/>
  <c r="E2101" i="5"/>
  <c r="G2101" i="5" s="1"/>
  <c r="E2102" i="5"/>
  <c r="G2102" i="5" s="1"/>
  <c r="E2103" i="5"/>
  <c r="G2103" i="5" s="1"/>
  <c r="E2104" i="5"/>
  <c r="G2104" i="5" s="1"/>
  <c r="E2105" i="5"/>
  <c r="G2105" i="5" s="1"/>
  <c r="E2106" i="5"/>
  <c r="G2106" i="5" s="1"/>
  <c r="E2107" i="5"/>
  <c r="G2107" i="5" s="1"/>
  <c r="E2108" i="5"/>
  <c r="G2108" i="5" s="1"/>
  <c r="E2109" i="5"/>
  <c r="G2109" i="5" s="1"/>
  <c r="E2110" i="5"/>
  <c r="G2110" i="5" s="1"/>
  <c r="E2111" i="5"/>
  <c r="G2111" i="5" s="1"/>
  <c r="E2112" i="5"/>
  <c r="G2112" i="5" s="1"/>
  <c r="E2113" i="5"/>
  <c r="G2113" i="5" s="1"/>
  <c r="E2114" i="5"/>
  <c r="G2114" i="5" s="1"/>
  <c r="E2115" i="5"/>
  <c r="G2115" i="5" s="1"/>
  <c r="E2116" i="5"/>
  <c r="G2116" i="5" s="1"/>
  <c r="E2117" i="5"/>
  <c r="G2117" i="5" s="1"/>
  <c r="E2118" i="5"/>
  <c r="G2118" i="5" s="1"/>
  <c r="E2119" i="5"/>
  <c r="G2119" i="5" s="1"/>
  <c r="E2120" i="5"/>
  <c r="G2120" i="5" s="1"/>
  <c r="E2121" i="5"/>
  <c r="G2121" i="5" s="1"/>
  <c r="E2122" i="5"/>
  <c r="G2122" i="5" s="1"/>
  <c r="E2123" i="5"/>
  <c r="G2123" i="5" s="1"/>
  <c r="E2124" i="5"/>
  <c r="G2124" i="5" s="1"/>
  <c r="E2125" i="5"/>
  <c r="G2125" i="5" s="1"/>
  <c r="E2126" i="5"/>
  <c r="G2126" i="5" s="1"/>
  <c r="E2127" i="5"/>
  <c r="G2127" i="5" s="1"/>
  <c r="E2128" i="5"/>
  <c r="G2128" i="5" s="1"/>
  <c r="E2129" i="5"/>
  <c r="G2129" i="5" s="1"/>
  <c r="E2130" i="5"/>
  <c r="G2130" i="5" s="1"/>
  <c r="E2131" i="5"/>
  <c r="G2131" i="5" s="1"/>
  <c r="E2132" i="5"/>
  <c r="G2132" i="5" s="1"/>
  <c r="E2133" i="5"/>
  <c r="G2133" i="5" s="1"/>
  <c r="E2134" i="5"/>
  <c r="G2134" i="5" s="1"/>
  <c r="E2135" i="5"/>
  <c r="G2135" i="5" s="1"/>
  <c r="E2136" i="5"/>
  <c r="G2136" i="5" s="1"/>
  <c r="E2137" i="5"/>
  <c r="G2137" i="5" s="1"/>
  <c r="E2138" i="5"/>
  <c r="G2138" i="5" s="1"/>
  <c r="E2139" i="5"/>
  <c r="G2139" i="5" s="1"/>
  <c r="E2140" i="5"/>
  <c r="G2140" i="5" s="1"/>
  <c r="E2141" i="5"/>
  <c r="G2141" i="5" s="1"/>
  <c r="E2142" i="5"/>
  <c r="G2142" i="5" s="1"/>
  <c r="E2143" i="5"/>
  <c r="G2143" i="5" s="1"/>
  <c r="E2144" i="5"/>
  <c r="G2144" i="5" s="1"/>
  <c r="E2145" i="5"/>
  <c r="G2145" i="5" s="1"/>
  <c r="E2146" i="5"/>
  <c r="G2146" i="5" s="1"/>
  <c r="E2147" i="5"/>
  <c r="G2147" i="5" s="1"/>
  <c r="E2148" i="5"/>
  <c r="G2148" i="5" s="1"/>
  <c r="E2149" i="5"/>
  <c r="G2149" i="5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I2" i="6" l="1"/>
  <c r="K2" i="6" s="1"/>
  <c r="M2" i="6" s="1"/>
  <c r="S1170" i="6"/>
  <c r="S1802" i="6"/>
  <c r="S2060" i="6"/>
  <c r="S2059" i="6"/>
  <c r="S1867" i="6"/>
  <c r="S1843" i="6"/>
  <c r="S1291" i="6"/>
  <c r="S1279" i="6"/>
  <c r="S1183" i="6"/>
  <c r="S1977" i="6"/>
  <c r="S2034" i="6"/>
  <c r="S1698" i="6"/>
  <c r="S1554" i="6"/>
  <c r="S1266" i="6"/>
  <c r="S2033" i="6"/>
  <c r="S1997" i="6"/>
  <c r="S1817" i="6"/>
  <c r="S2049" i="6"/>
  <c r="S2127" i="6"/>
  <c r="S1791" i="6"/>
  <c r="S723" i="6"/>
  <c r="S291" i="6"/>
  <c r="S2066" i="6"/>
  <c r="S1970" i="6"/>
  <c r="S2028" i="6"/>
  <c r="S2145" i="6"/>
  <c r="S2123" i="6"/>
  <c r="S1991" i="6"/>
  <c r="S1943" i="6"/>
  <c r="S1919" i="6"/>
  <c r="S2074" i="6"/>
  <c r="S1823" i="6"/>
  <c r="S575" i="6"/>
  <c r="S23" i="6"/>
  <c r="S214" i="6"/>
  <c r="S1761" i="6"/>
  <c r="S1701" i="6"/>
  <c r="S1281" i="6"/>
  <c r="S1161" i="6"/>
  <c r="S1089" i="6"/>
  <c r="S657" i="6"/>
  <c r="S549" i="6"/>
  <c r="S357" i="6"/>
  <c r="S46" i="6"/>
  <c r="S1844" i="6"/>
  <c r="S1244" i="6"/>
  <c r="S1016" i="6"/>
  <c r="S1004" i="6"/>
  <c r="S932" i="6"/>
  <c r="S812" i="6"/>
  <c r="S176" i="6"/>
  <c r="S943" i="6"/>
  <c r="S775" i="6"/>
  <c r="S499" i="6"/>
  <c r="S451" i="6"/>
  <c r="S403" i="6"/>
  <c r="S319" i="6"/>
  <c r="S223" i="6"/>
  <c r="S127" i="6"/>
  <c r="S990" i="6"/>
  <c r="S858" i="6"/>
  <c r="S798" i="6"/>
  <c r="S774" i="6"/>
  <c r="S714" i="6"/>
  <c r="S630" i="6"/>
  <c r="S354" i="6"/>
  <c r="S222" i="6"/>
  <c r="S1673" i="6"/>
  <c r="S845" i="6"/>
  <c r="S197" i="6"/>
  <c r="S185" i="6"/>
  <c r="S101" i="6"/>
  <c r="S1180" i="6"/>
  <c r="S1144" i="6"/>
  <c r="S1120" i="6"/>
  <c r="S532" i="6"/>
  <c r="S436" i="6"/>
  <c r="S292" i="6"/>
  <c r="S1307" i="6"/>
  <c r="S1210" i="6"/>
  <c r="S819" i="6"/>
  <c r="S615" i="6"/>
  <c r="S459" i="6"/>
  <c r="S399" i="6"/>
  <c r="S327" i="6"/>
  <c r="S243" i="6"/>
  <c r="S1490" i="6"/>
  <c r="S1226" i="6"/>
  <c r="S1142" i="6"/>
  <c r="S710" i="6"/>
  <c r="S638" i="6"/>
  <c r="S566" i="6"/>
  <c r="S410" i="6"/>
  <c r="S266" i="6"/>
  <c r="S254" i="6"/>
  <c r="S170" i="6"/>
  <c r="S74" i="6"/>
  <c r="S1354" i="6"/>
  <c r="S1525" i="6"/>
  <c r="S1249" i="6"/>
  <c r="S673" i="6"/>
  <c r="S181" i="6"/>
  <c r="S1872" i="6"/>
  <c r="S1740" i="6"/>
  <c r="S1704" i="6"/>
  <c r="S1356" i="6"/>
  <c r="S1296" i="6"/>
  <c r="S1068" i="6"/>
  <c r="S1032" i="6"/>
  <c r="S672" i="6"/>
  <c r="S432" i="6"/>
  <c r="S276" i="6"/>
  <c r="G1800" i="5"/>
  <c r="F3" i="6" l="1"/>
  <c r="I3" i="6" l="1"/>
  <c r="K3" i="6" s="1"/>
  <c r="J3" i="6"/>
  <c r="N3" i="6" l="1"/>
  <c r="P3" i="6"/>
  <c r="O3" i="6"/>
  <c r="L3" i="6"/>
  <c r="M3" i="6" s="1"/>
  <c r="Q3" i="6"/>
  <c r="F4" i="6"/>
  <c r="I4" i="6" s="1"/>
  <c r="J4" i="6" l="1"/>
  <c r="K4" i="6"/>
  <c r="F5" i="6"/>
  <c r="N4" i="6"/>
  <c r="I5" i="6"/>
  <c r="K5" i="6" s="1"/>
  <c r="J5" i="6"/>
  <c r="Q4" i="6" l="1"/>
  <c r="O4" i="6"/>
  <c r="P4" i="6" s="1"/>
  <c r="M4" i="6"/>
  <c r="N5" i="6" s="1"/>
  <c r="L4" i="6"/>
  <c r="F6" i="6"/>
  <c r="I6" i="6" s="1"/>
  <c r="J6" i="6"/>
  <c r="K6" i="6" l="1"/>
  <c r="F7" i="6"/>
  <c r="Q5" i="6"/>
  <c r="O5" i="6"/>
  <c r="P5" i="6" s="1"/>
  <c r="O6" i="6" s="1"/>
  <c r="P6" i="6" s="1"/>
  <c r="L5" i="6"/>
  <c r="M5" i="6" s="1"/>
  <c r="L6" i="6" s="1"/>
  <c r="M6" i="6" s="1"/>
  <c r="N6" i="6"/>
  <c r="I7" i="6"/>
  <c r="K7" i="6" s="1"/>
  <c r="Q7" i="6" l="1"/>
  <c r="L7" i="6"/>
  <c r="M7" i="6" s="1"/>
  <c r="O7" i="6"/>
  <c r="P7" i="6" s="1"/>
  <c r="Q6" i="6"/>
  <c r="N7" i="6"/>
  <c r="F8" i="6"/>
  <c r="I8" i="6" s="1"/>
  <c r="J7" i="6"/>
  <c r="K8" i="6" l="1"/>
  <c r="F9" i="6"/>
  <c r="I9" i="6" s="1"/>
  <c r="J8" i="6"/>
  <c r="Q8" i="6" l="1"/>
  <c r="O8" i="6"/>
  <c r="P8" i="6" s="1"/>
  <c r="L8" i="6"/>
  <c r="M8" i="6" s="1"/>
  <c r="K9" i="6"/>
  <c r="F10" i="6"/>
  <c r="J9" i="6"/>
  <c r="N8" i="6"/>
  <c r="I10" i="6"/>
  <c r="K10" i="6" s="1"/>
  <c r="J10" i="6"/>
  <c r="N9" i="6" l="1"/>
  <c r="Q9" i="6"/>
  <c r="O9" i="6"/>
  <c r="P9" i="6" s="1"/>
  <c r="Q10" i="6" s="1"/>
  <c r="L9" i="6"/>
  <c r="M9" i="6" s="1"/>
  <c r="L10" i="6" s="1"/>
  <c r="M10" i="6" s="1"/>
  <c r="F11" i="6"/>
  <c r="J11" i="6" s="1"/>
  <c r="I11" i="6"/>
  <c r="K11" i="6" s="1"/>
  <c r="L11" i="6" l="1"/>
  <c r="M11" i="6" s="1"/>
  <c r="O10" i="6"/>
  <c r="P10" i="6" s="1"/>
  <c r="Q11" i="6" s="1"/>
  <c r="N10" i="6"/>
  <c r="F12" i="6"/>
  <c r="J12" i="6" s="1"/>
  <c r="I12" i="6"/>
  <c r="K12" i="6" s="1"/>
  <c r="L12" i="6" l="1"/>
  <c r="M12" i="6" s="1"/>
  <c r="O11" i="6"/>
  <c r="P11" i="6" s="1"/>
  <c r="Q12" i="6" s="1"/>
  <c r="N11" i="6"/>
  <c r="F13" i="6"/>
  <c r="I13" i="6" s="1"/>
  <c r="K13" i="6" s="1"/>
  <c r="O12" i="6" l="1"/>
  <c r="P12" i="6" s="1"/>
  <c r="Q13" i="6" s="1"/>
  <c r="L13" i="6"/>
  <c r="M13" i="6" s="1"/>
  <c r="J13" i="6"/>
  <c r="F14" i="6"/>
  <c r="J14" i="6" s="1"/>
  <c r="I14" i="6"/>
  <c r="K14" i="6" s="1"/>
  <c r="O13" i="6" l="1"/>
  <c r="P13" i="6" s="1"/>
  <c r="Q14" i="6" s="1"/>
  <c r="N12" i="6"/>
  <c r="L14" i="6"/>
  <c r="M14" i="6" s="1"/>
  <c r="F15" i="6"/>
  <c r="J15" i="6" s="1"/>
  <c r="O14" i="6" l="1"/>
  <c r="P14" i="6" s="1"/>
  <c r="N13" i="6"/>
  <c r="I15" i="6"/>
  <c r="K15" i="6" s="1"/>
  <c r="F16" i="6" l="1"/>
  <c r="Q15" i="6"/>
  <c r="O15" i="6"/>
  <c r="P15" i="6" s="1"/>
  <c r="L15" i="6"/>
  <c r="M15" i="6" s="1"/>
  <c r="N14" i="6"/>
  <c r="J16" i="6" l="1"/>
  <c r="I16" i="6"/>
  <c r="N15" i="6"/>
  <c r="K16" i="6" l="1"/>
  <c r="F17" i="6"/>
  <c r="N16" i="6"/>
  <c r="J17" i="6" l="1"/>
  <c r="I17" i="6"/>
  <c r="Q16" i="6"/>
  <c r="O16" i="6"/>
  <c r="P16" i="6" s="1"/>
  <c r="L16" i="6"/>
  <c r="M16" i="6" s="1"/>
  <c r="K17" i="6" l="1"/>
  <c r="F18" i="6"/>
  <c r="I18" i="6" l="1"/>
  <c r="J18" i="6"/>
  <c r="Q17" i="6"/>
  <c r="O17" i="6"/>
  <c r="P17" i="6" s="1"/>
  <c r="L17" i="6"/>
  <c r="M17" i="6" s="1"/>
  <c r="N17" i="6"/>
  <c r="K18" i="6" l="1"/>
  <c r="F19" i="6"/>
  <c r="I19" i="6" l="1"/>
  <c r="J19" i="6"/>
  <c r="N18" i="6"/>
  <c r="Q18" i="6"/>
  <c r="O18" i="6"/>
  <c r="P18" i="6" s="1"/>
  <c r="L18" i="6"/>
  <c r="M18" i="6" s="1"/>
  <c r="K19" i="6" l="1"/>
  <c r="F20" i="6"/>
  <c r="N19" i="6" l="1"/>
  <c r="Q19" i="6"/>
  <c r="O19" i="6"/>
  <c r="P19" i="6" s="1"/>
  <c r="L19" i="6"/>
  <c r="M19" i="6" s="1"/>
  <c r="I20" i="6"/>
  <c r="J20" i="6"/>
  <c r="K20" i="6" l="1"/>
  <c r="F21" i="6"/>
  <c r="I21" i="6" l="1"/>
  <c r="J21" i="6"/>
  <c r="N20" i="6"/>
  <c r="Q20" i="6"/>
  <c r="O20" i="6"/>
  <c r="P20" i="6" s="1"/>
  <c r="L20" i="6"/>
  <c r="M20" i="6" s="1"/>
  <c r="K21" i="6" l="1"/>
  <c r="F22" i="6"/>
  <c r="I22" i="6" l="1"/>
  <c r="J22" i="6"/>
  <c r="N21" i="6"/>
  <c r="Q21" i="6"/>
  <c r="O21" i="6"/>
  <c r="P21" i="6" s="1"/>
  <c r="L21" i="6"/>
  <c r="M21" i="6" s="1"/>
  <c r="F23" i="6" l="1"/>
  <c r="K22" i="6"/>
  <c r="N22" i="6" l="1"/>
  <c r="Q22" i="6"/>
  <c r="O22" i="6"/>
  <c r="P22" i="6" s="1"/>
  <c r="L22" i="6"/>
  <c r="M22" i="6" s="1"/>
  <c r="J23" i="6"/>
  <c r="I23" i="6"/>
  <c r="K23" i="6" l="1"/>
  <c r="F24" i="6"/>
  <c r="Q23" i="6" l="1"/>
  <c r="O23" i="6"/>
  <c r="P23" i="6" s="1"/>
  <c r="L23" i="6"/>
  <c r="M23" i="6" s="1"/>
  <c r="N23" i="6"/>
  <c r="I24" i="6"/>
  <c r="J24" i="6"/>
  <c r="K24" i="6" l="1"/>
  <c r="F25" i="6"/>
  <c r="I25" i="6" l="1"/>
  <c r="J25" i="6"/>
  <c r="Q24" i="6"/>
  <c r="O24" i="6"/>
  <c r="P24" i="6" s="1"/>
  <c r="L24" i="6"/>
  <c r="M24" i="6" s="1"/>
  <c r="N24" i="6"/>
  <c r="K25" i="6" l="1"/>
  <c r="F26" i="6"/>
  <c r="I26" i="6" l="1"/>
  <c r="J26" i="6"/>
  <c r="N25" i="6"/>
  <c r="Q25" i="6"/>
  <c r="O25" i="6"/>
  <c r="P25" i="6" s="1"/>
  <c r="L25" i="6"/>
  <c r="M25" i="6" s="1"/>
  <c r="K26" i="6" l="1"/>
  <c r="F27" i="6"/>
  <c r="I27" i="6" l="1"/>
  <c r="J27" i="6"/>
  <c r="Q26" i="6"/>
  <c r="O26" i="6"/>
  <c r="P26" i="6" s="1"/>
  <c r="L26" i="6"/>
  <c r="M26" i="6" s="1"/>
  <c r="N26" i="6"/>
  <c r="K27" i="6" l="1"/>
  <c r="F28" i="6"/>
  <c r="I28" i="6" l="1"/>
  <c r="J28" i="6"/>
  <c r="N27" i="6"/>
  <c r="Q27" i="6"/>
  <c r="O27" i="6"/>
  <c r="P27" i="6" s="1"/>
  <c r="L27" i="6"/>
  <c r="M27" i="6" s="1"/>
  <c r="F29" i="6" l="1"/>
  <c r="K28" i="6"/>
  <c r="I29" i="6" l="1"/>
  <c r="J29" i="6"/>
  <c r="N28" i="6"/>
  <c r="Q28" i="6"/>
  <c r="O28" i="6"/>
  <c r="P28" i="6" s="1"/>
  <c r="L28" i="6"/>
  <c r="M28" i="6" s="1"/>
  <c r="F30" i="6" l="1"/>
  <c r="K29" i="6"/>
  <c r="Q29" i="6" l="1"/>
  <c r="O29" i="6"/>
  <c r="P29" i="6" s="1"/>
  <c r="L29" i="6"/>
  <c r="M29" i="6" s="1"/>
  <c r="N29" i="6"/>
  <c r="I30" i="6"/>
  <c r="J30" i="6"/>
  <c r="K30" i="6" l="1"/>
  <c r="F31" i="6"/>
  <c r="N30" i="6" l="1"/>
  <c r="Q30" i="6"/>
  <c r="O30" i="6"/>
  <c r="P30" i="6" s="1"/>
  <c r="L30" i="6"/>
  <c r="M30" i="6" s="1"/>
  <c r="I31" i="6"/>
  <c r="J31" i="6"/>
  <c r="F32" i="6" l="1"/>
  <c r="K31" i="6"/>
  <c r="I32" i="6" l="1"/>
  <c r="J32" i="6"/>
  <c r="N31" i="6"/>
  <c r="Q31" i="6"/>
  <c r="O31" i="6"/>
  <c r="P31" i="6" s="1"/>
  <c r="L31" i="6"/>
  <c r="M31" i="6" s="1"/>
  <c r="K32" i="6" l="1"/>
  <c r="F33" i="6"/>
  <c r="I33" i="6" l="1"/>
  <c r="J33" i="6"/>
  <c r="N32" i="6"/>
  <c r="Q32" i="6"/>
  <c r="O32" i="6"/>
  <c r="P32" i="6" s="1"/>
  <c r="L32" i="6"/>
  <c r="M32" i="6" s="1"/>
  <c r="F34" i="6" l="1"/>
  <c r="K33" i="6"/>
  <c r="J34" i="6" l="1"/>
  <c r="I34" i="6"/>
  <c r="Q33" i="6"/>
  <c r="O33" i="6"/>
  <c r="P33" i="6" s="1"/>
  <c r="L33" i="6"/>
  <c r="M33" i="6" s="1"/>
  <c r="N33" i="6"/>
  <c r="K34" i="6" l="1"/>
  <c r="F35" i="6"/>
  <c r="I35" i="6" l="1"/>
  <c r="J35" i="6"/>
  <c r="N34" i="6"/>
  <c r="Q34" i="6"/>
  <c r="O34" i="6"/>
  <c r="P34" i="6" s="1"/>
  <c r="L34" i="6"/>
  <c r="M34" i="6" s="1"/>
  <c r="F36" i="6" l="1"/>
  <c r="K35" i="6"/>
  <c r="N35" i="6" l="1"/>
  <c r="Q35" i="6"/>
  <c r="O35" i="6"/>
  <c r="P35" i="6" s="1"/>
  <c r="L35" i="6"/>
  <c r="M35" i="6" s="1"/>
  <c r="J36" i="6"/>
  <c r="I36" i="6"/>
  <c r="F37" i="6" l="1"/>
  <c r="K36" i="6"/>
  <c r="Q36" i="6" l="1"/>
  <c r="O36" i="6"/>
  <c r="P36" i="6" s="1"/>
  <c r="L36" i="6"/>
  <c r="M36" i="6" s="1"/>
  <c r="N36" i="6"/>
  <c r="J37" i="6"/>
  <c r="I37" i="6"/>
  <c r="K37" i="6" l="1"/>
  <c r="F38" i="6"/>
  <c r="I38" i="6" l="1"/>
  <c r="J38" i="6"/>
  <c r="Q37" i="6"/>
  <c r="O37" i="6"/>
  <c r="P37" i="6" s="1"/>
  <c r="L37" i="6"/>
  <c r="M37" i="6" s="1"/>
  <c r="N37" i="6"/>
  <c r="K38" i="6" l="1"/>
  <c r="F39" i="6"/>
  <c r="I39" i="6" l="1"/>
  <c r="J39" i="6"/>
  <c r="Q38" i="6"/>
  <c r="O38" i="6"/>
  <c r="P38" i="6" s="1"/>
  <c r="L38" i="6"/>
  <c r="M38" i="6" s="1"/>
  <c r="N38" i="6"/>
  <c r="K39" i="6" l="1"/>
  <c r="F40" i="6"/>
  <c r="I40" i="6" l="1"/>
  <c r="J40" i="6"/>
  <c r="Q39" i="6"/>
  <c r="O39" i="6"/>
  <c r="P39" i="6" s="1"/>
  <c r="L39" i="6"/>
  <c r="M39" i="6" s="1"/>
  <c r="N39" i="6"/>
  <c r="K40" i="6" l="1"/>
  <c r="F41" i="6"/>
  <c r="N40" i="6" l="1"/>
  <c r="Q40" i="6"/>
  <c r="O40" i="6"/>
  <c r="P40" i="6" s="1"/>
  <c r="L40" i="6"/>
  <c r="M40" i="6" s="1"/>
  <c r="I41" i="6"/>
  <c r="J41" i="6"/>
  <c r="F42" i="6" l="1"/>
  <c r="K41" i="6"/>
  <c r="N41" i="6" l="1"/>
  <c r="Q41" i="6"/>
  <c r="O41" i="6"/>
  <c r="P41" i="6" s="1"/>
  <c r="L41" i="6"/>
  <c r="M41" i="6" s="1"/>
  <c r="I42" i="6"/>
  <c r="J42" i="6"/>
  <c r="F43" i="6" l="1"/>
  <c r="K42" i="6"/>
  <c r="N42" i="6" l="1"/>
  <c r="Q42" i="6"/>
  <c r="O42" i="6"/>
  <c r="P42" i="6" s="1"/>
  <c r="L42" i="6"/>
  <c r="M42" i="6" s="1"/>
  <c r="I43" i="6"/>
  <c r="J43" i="6"/>
  <c r="K43" i="6" l="1"/>
  <c r="F44" i="6"/>
  <c r="J44" i="6" l="1"/>
  <c r="I44" i="6"/>
  <c r="N43" i="6"/>
  <c r="Q43" i="6"/>
  <c r="O43" i="6"/>
  <c r="P43" i="6" s="1"/>
  <c r="L43" i="6"/>
  <c r="M43" i="6" s="1"/>
  <c r="K44" i="6" l="1"/>
  <c r="F45" i="6"/>
  <c r="Q44" i="6" l="1"/>
  <c r="O44" i="6"/>
  <c r="P44" i="6" s="1"/>
  <c r="L44" i="6"/>
  <c r="M44" i="6" s="1"/>
  <c r="N44" i="6"/>
  <c r="I45" i="6"/>
  <c r="J45" i="6"/>
  <c r="K45" i="6" l="1"/>
  <c r="F46" i="6"/>
  <c r="I46" i="6" l="1"/>
  <c r="J46" i="6"/>
  <c r="N45" i="6"/>
  <c r="Q45" i="6"/>
  <c r="O45" i="6"/>
  <c r="P45" i="6" s="1"/>
  <c r="L45" i="6"/>
  <c r="M45" i="6" s="1"/>
  <c r="K46" i="6" l="1"/>
  <c r="F47" i="6"/>
  <c r="J47" i="6" l="1"/>
  <c r="I47" i="6"/>
  <c r="Q46" i="6"/>
  <c r="O46" i="6"/>
  <c r="P46" i="6" s="1"/>
  <c r="L46" i="6"/>
  <c r="M46" i="6" s="1"/>
  <c r="N46" i="6"/>
  <c r="K47" i="6" l="1"/>
  <c r="F48" i="6"/>
  <c r="I48" i="6" l="1"/>
  <c r="J48" i="6"/>
  <c r="N47" i="6"/>
  <c r="Q47" i="6"/>
  <c r="O47" i="6"/>
  <c r="P47" i="6" s="1"/>
  <c r="L47" i="6"/>
  <c r="M47" i="6" s="1"/>
  <c r="F49" i="6" l="1"/>
  <c r="K48" i="6"/>
  <c r="N48" i="6" l="1"/>
  <c r="Q48" i="6"/>
  <c r="O48" i="6"/>
  <c r="P48" i="6" s="1"/>
  <c r="L48" i="6"/>
  <c r="M48" i="6" s="1"/>
  <c r="I49" i="6"/>
  <c r="J49" i="6"/>
  <c r="K49" i="6" l="1"/>
  <c r="F50" i="6"/>
  <c r="I50" i="6" l="1"/>
  <c r="J50" i="6"/>
  <c r="N49" i="6"/>
  <c r="Q49" i="6"/>
  <c r="O49" i="6"/>
  <c r="P49" i="6" s="1"/>
  <c r="L49" i="6"/>
  <c r="M49" i="6" s="1"/>
  <c r="K50" i="6" l="1"/>
  <c r="F51" i="6"/>
  <c r="J51" i="6" l="1"/>
  <c r="I51" i="6"/>
  <c r="N50" i="6"/>
  <c r="Q50" i="6"/>
  <c r="O50" i="6"/>
  <c r="P50" i="6" s="1"/>
  <c r="L50" i="6"/>
  <c r="M50" i="6" s="1"/>
  <c r="K51" i="6" l="1"/>
  <c r="F52" i="6"/>
  <c r="I52" i="6" l="1"/>
  <c r="J52" i="6"/>
  <c r="N51" i="6"/>
  <c r="Q51" i="6"/>
  <c r="O51" i="6"/>
  <c r="P51" i="6" s="1"/>
  <c r="L51" i="6"/>
  <c r="M51" i="6" s="1"/>
  <c r="K52" i="6" l="1"/>
  <c r="F53" i="6"/>
  <c r="I53" i="6" l="1"/>
  <c r="J53" i="6"/>
  <c r="N52" i="6"/>
  <c r="Q52" i="6"/>
  <c r="O52" i="6"/>
  <c r="P52" i="6" s="1"/>
  <c r="L52" i="6"/>
  <c r="M52" i="6" s="1"/>
  <c r="F54" i="6" l="1"/>
  <c r="K53" i="6"/>
  <c r="N53" i="6" l="1"/>
  <c r="Q53" i="6"/>
  <c r="O53" i="6"/>
  <c r="P53" i="6" s="1"/>
  <c r="L53" i="6"/>
  <c r="M53" i="6" s="1"/>
  <c r="I54" i="6"/>
  <c r="J54" i="6"/>
  <c r="K54" i="6" l="1"/>
  <c r="F55" i="6"/>
  <c r="I55" i="6" l="1"/>
  <c r="J55" i="6"/>
  <c r="N54" i="6"/>
  <c r="Q54" i="6"/>
  <c r="O54" i="6"/>
  <c r="P54" i="6" s="1"/>
  <c r="L54" i="6"/>
  <c r="M54" i="6" s="1"/>
  <c r="F56" i="6" l="1"/>
  <c r="K55" i="6"/>
  <c r="N55" i="6" l="1"/>
  <c r="Q55" i="6"/>
  <c r="O55" i="6"/>
  <c r="P55" i="6" s="1"/>
  <c r="L55" i="6"/>
  <c r="M55" i="6" s="1"/>
  <c r="I56" i="6"/>
  <c r="J56" i="6"/>
  <c r="F57" i="6" l="1"/>
  <c r="K56" i="6"/>
  <c r="N56" i="6" l="1"/>
  <c r="Q56" i="6"/>
  <c r="O56" i="6"/>
  <c r="P56" i="6" s="1"/>
  <c r="L56" i="6"/>
  <c r="M56" i="6" s="1"/>
  <c r="I57" i="6"/>
  <c r="J57" i="6"/>
  <c r="F58" i="6" l="1"/>
  <c r="K57" i="6"/>
  <c r="J58" i="6" l="1"/>
  <c r="I58" i="6"/>
  <c r="N57" i="6"/>
  <c r="Q57" i="6"/>
  <c r="O57" i="6"/>
  <c r="P57" i="6" s="1"/>
  <c r="L57" i="6"/>
  <c r="M57" i="6" s="1"/>
  <c r="F59" i="6" l="1"/>
  <c r="K58" i="6"/>
  <c r="Q58" i="6" l="1"/>
  <c r="O58" i="6"/>
  <c r="P58" i="6" s="1"/>
  <c r="L58" i="6"/>
  <c r="M58" i="6" s="1"/>
  <c r="N58" i="6"/>
  <c r="I59" i="6"/>
  <c r="J59" i="6"/>
  <c r="K59" i="6" l="1"/>
  <c r="F60" i="6"/>
  <c r="I60" i="6" l="1"/>
  <c r="J60" i="6"/>
  <c r="N59" i="6"/>
  <c r="Q59" i="6"/>
  <c r="O59" i="6"/>
  <c r="P59" i="6" s="1"/>
  <c r="L59" i="6"/>
  <c r="M59" i="6" s="1"/>
  <c r="K60" i="6" l="1"/>
  <c r="F61" i="6"/>
  <c r="J61" i="6" l="1"/>
  <c r="I61" i="6"/>
  <c r="N60" i="6"/>
  <c r="Q60" i="6"/>
  <c r="O60" i="6"/>
  <c r="P60" i="6" s="1"/>
  <c r="L60" i="6"/>
  <c r="M60" i="6" s="1"/>
  <c r="K61" i="6" l="1"/>
  <c r="F62" i="6"/>
  <c r="Q61" i="6" l="1"/>
  <c r="O61" i="6"/>
  <c r="P61" i="6" s="1"/>
  <c r="L61" i="6"/>
  <c r="M61" i="6" s="1"/>
  <c r="N61" i="6"/>
  <c r="I62" i="6"/>
  <c r="J62" i="6"/>
  <c r="K62" i="6" l="1"/>
  <c r="F63" i="6"/>
  <c r="I63" i="6" l="1"/>
  <c r="J63" i="6"/>
  <c r="N62" i="6"/>
  <c r="Q62" i="6"/>
  <c r="O62" i="6"/>
  <c r="P62" i="6" s="1"/>
  <c r="L62" i="6"/>
  <c r="M62" i="6" s="1"/>
  <c r="F64" i="6" l="1"/>
  <c r="K63" i="6"/>
  <c r="Q63" i="6" l="1"/>
  <c r="O63" i="6"/>
  <c r="P63" i="6" s="1"/>
  <c r="L63" i="6"/>
  <c r="M63" i="6" s="1"/>
  <c r="N63" i="6"/>
  <c r="I64" i="6"/>
  <c r="J64" i="6"/>
  <c r="K64" i="6" l="1"/>
  <c r="F65" i="6"/>
  <c r="I65" i="6" l="1"/>
  <c r="J65" i="6"/>
  <c r="Q64" i="6"/>
  <c r="O64" i="6"/>
  <c r="P64" i="6" s="1"/>
  <c r="L64" i="6"/>
  <c r="M64" i="6" s="1"/>
  <c r="N64" i="6"/>
  <c r="K65" i="6" l="1"/>
  <c r="F66" i="6"/>
  <c r="J66" i="6" l="1"/>
  <c r="I66" i="6"/>
  <c r="N65" i="6"/>
  <c r="Q65" i="6"/>
  <c r="O65" i="6"/>
  <c r="P65" i="6" s="1"/>
  <c r="L65" i="6"/>
  <c r="M65" i="6" s="1"/>
  <c r="F67" i="6" l="1"/>
  <c r="K66" i="6"/>
  <c r="N66" i="6" l="1"/>
  <c r="Q66" i="6"/>
  <c r="O66" i="6"/>
  <c r="P66" i="6" s="1"/>
  <c r="L66" i="6"/>
  <c r="M66" i="6" s="1"/>
  <c r="J67" i="6"/>
  <c r="I67" i="6"/>
  <c r="K67" i="6" l="1"/>
  <c r="F68" i="6"/>
  <c r="I68" i="6" l="1"/>
  <c r="J68" i="6"/>
  <c r="N67" i="6"/>
  <c r="Q67" i="6"/>
  <c r="O67" i="6"/>
  <c r="P67" i="6" s="1"/>
  <c r="L67" i="6"/>
  <c r="M67" i="6" s="1"/>
  <c r="F69" i="6" l="1"/>
  <c r="K68" i="6"/>
  <c r="N68" i="6" l="1"/>
  <c r="Q68" i="6"/>
  <c r="O68" i="6"/>
  <c r="P68" i="6" s="1"/>
  <c r="L68" i="6"/>
  <c r="M68" i="6" s="1"/>
  <c r="I69" i="6"/>
  <c r="J69" i="6"/>
  <c r="K69" i="6" l="1"/>
  <c r="F70" i="6"/>
  <c r="N69" i="6" l="1"/>
  <c r="Q69" i="6"/>
  <c r="O69" i="6"/>
  <c r="P69" i="6" s="1"/>
  <c r="L69" i="6"/>
  <c r="M69" i="6" s="1"/>
  <c r="I70" i="6"/>
  <c r="J70" i="6"/>
  <c r="K70" i="6" l="1"/>
  <c r="F71" i="6"/>
  <c r="I71" i="6" l="1"/>
  <c r="J71" i="6"/>
  <c r="N70" i="6"/>
  <c r="Q70" i="6"/>
  <c r="O70" i="6"/>
  <c r="P70" i="6" s="1"/>
  <c r="L70" i="6"/>
  <c r="M70" i="6" s="1"/>
  <c r="K71" i="6" l="1"/>
  <c r="F72" i="6"/>
  <c r="I72" i="6" l="1"/>
  <c r="J72" i="6"/>
  <c r="N71" i="6"/>
  <c r="Q71" i="6"/>
  <c r="O71" i="6"/>
  <c r="P71" i="6" s="1"/>
  <c r="L71" i="6"/>
  <c r="M71" i="6" s="1"/>
  <c r="K72" i="6" l="1"/>
  <c r="F73" i="6"/>
  <c r="J73" i="6" l="1"/>
  <c r="I73" i="6"/>
  <c r="N72" i="6"/>
  <c r="Q72" i="6"/>
  <c r="O72" i="6"/>
  <c r="P72" i="6" s="1"/>
  <c r="L72" i="6"/>
  <c r="M72" i="6" s="1"/>
  <c r="F74" i="6" l="1"/>
  <c r="K73" i="6"/>
  <c r="I74" i="6" l="1"/>
  <c r="J74" i="6"/>
  <c r="N73" i="6"/>
  <c r="Q73" i="6"/>
  <c r="O73" i="6"/>
  <c r="P73" i="6" s="1"/>
  <c r="L73" i="6"/>
  <c r="M73" i="6" s="1"/>
  <c r="K74" i="6" l="1"/>
  <c r="F75" i="6"/>
  <c r="I75" i="6" l="1"/>
  <c r="J75" i="6"/>
  <c r="N74" i="6"/>
  <c r="Q74" i="6"/>
  <c r="O74" i="6"/>
  <c r="P74" i="6" s="1"/>
  <c r="L74" i="6"/>
  <c r="M74" i="6" s="1"/>
  <c r="K75" i="6" l="1"/>
  <c r="F76" i="6"/>
  <c r="Q75" i="6" l="1"/>
  <c r="O75" i="6"/>
  <c r="P75" i="6" s="1"/>
  <c r="L75" i="6"/>
  <c r="M75" i="6" s="1"/>
  <c r="N75" i="6"/>
  <c r="I76" i="6"/>
  <c r="J76" i="6"/>
  <c r="K76" i="6" l="1"/>
  <c r="F77" i="6"/>
  <c r="J77" i="6" l="1"/>
  <c r="I77" i="6"/>
  <c r="Q76" i="6"/>
  <c r="O76" i="6"/>
  <c r="P76" i="6" s="1"/>
  <c r="L76" i="6"/>
  <c r="M76" i="6" s="1"/>
  <c r="N76" i="6"/>
  <c r="K77" i="6" l="1"/>
  <c r="F78" i="6"/>
  <c r="I78" i="6" l="1"/>
  <c r="J78" i="6"/>
  <c r="Q77" i="6"/>
  <c r="O77" i="6"/>
  <c r="P77" i="6" s="1"/>
  <c r="L77" i="6"/>
  <c r="M77" i="6" s="1"/>
  <c r="N77" i="6"/>
  <c r="K78" i="6" l="1"/>
  <c r="F79" i="6"/>
  <c r="N78" i="6" l="1"/>
  <c r="Q78" i="6"/>
  <c r="O78" i="6"/>
  <c r="P78" i="6" s="1"/>
  <c r="L78" i="6"/>
  <c r="M78" i="6" s="1"/>
  <c r="I79" i="6"/>
  <c r="J79" i="6"/>
  <c r="F80" i="6" l="1"/>
  <c r="K79" i="6"/>
  <c r="Q79" i="6" l="1"/>
  <c r="O79" i="6"/>
  <c r="P79" i="6" s="1"/>
  <c r="L79" i="6"/>
  <c r="M79" i="6" s="1"/>
  <c r="N79" i="6"/>
  <c r="I80" i="6"/>
  <c r="J80" i="6"/>
  <c r="K80" i="6" l="1"/>
  <c r="F81" i="6"/>
  <c r="J81" i="6" l="1"/>
  <c r="I81" i="6"/>
  <c r="N80" i="6"/>
  <c r="Q80" i="6"/>
  <c r="O80" i="6"/>
  <c r="P80" i="6" s="1"/>
  <c r="L80" i="6"/>
  <c r="M80" i="6" s="1"/>
  <c r="K81" i="6" l="1"/>
  <c r="F82" i="6"/>
  <c r="I82" i="6" l="1"/>
  <c r="J82" i="6"/>
  <c r="Q81" i="6"/>
  <c r="O81" i="6"/>
  <c r="P81" i="6" s="1"/>
  <c r="L81" i="6"/>
  <c r="M81" i="6" s="1"/>
  <c r="N81" i="6"/>
  <c r="F83" i="6" l="1"/>
  <c r="K82" i="6"/>
  <c r="N82" i="6" l="1"/>
  <c r="Q82" i="6"/>
  <c r="O82" i="6"/>
  <c r="P82" i="6" s="1"/>
  <c r="L82" i="6"/>
  <c r="M82" i="6" s="1"/>
  <c r="I83" i="6"/>
  <c r="J83" i="6"/>
  <c r="K83" i="6" l="1"/>
  <c r="F84" i="6"/>
  <c r="I84" i="6" l="1"/>
  <c r="J84" i="6"/>
  <c r="N83" i="6"/>
  <c r="Q83" i="6"/>
  <c r="O83" i="6"/>
  <c r="P83" i="6" s="1"/>
  <c r="L83" i="6"/>
  <c r="M83" i="6" s="1"/>
  <c r="F85" i="6" l="1"/>
  <c r="K84" i="6"/>
  <c r="N84" i="6" l="1"/>
  <c r="Q84" i="6"/>
  <c r="O84" i="6"/>
  <c r="P84" i="6" s="1"/>
  <c r="L84" i="6"/>
  <c r="M84" i="6" s="1"/>
  <c r="J85" i="6"/>
  <c r="I85" i="6"/>
  <c r="F86" i="6" l="1"/>
  <c r="K85" i="6"/>
  <c r="N85" i="6" l="1"/>
  <c r="Q85" i="6"/>
  <c r="O85" i="6"/>
  <c r="P85" i="6" s="1"/>
  <c r="L85" i="6"/>
  <c r="M85" i="6" s="1"/>
  <c r="I86" i="6"/>
  <c r="J86" i="6"/>
  <c r="K86" i="6" l="1"/>
  <c r="F87" i="6"/>
  <c r="I87" i="6" l="1"/>
  <c r="J87" i="6"/>
  <c r="N86" i="6"/>
  <c r="Q86" i="6"/>
  <c r="O86" i="6"/>
  <c r="P86" i="6" s="1"/>
  <c r="L86" i="6"/>
  <c r="M86" i="6" s="1"/>
  <c r="F88" i="6" l="1"/>
  <c r="K87" i="6"/>
  <c r="N87" i="6" l="1"/>
  <c r="Q87" i="6"/>
  <c r="O87" i="6"/>
  <c r="P87" i="6" s="1"/>
  <c r="L87" i="6"/>
  <c r="M87" i="6" s="1"/>
  <c r="I88" i="6"/>
  <c r="J88" i="6"/>
  <c r="K88" i="6" l="1"/>
  <c r="F89" i="6"/>
  <c r="I89" i="6" l="1"/>
  <c r="J89" i="6"/>
  <c r="N88" i="6"/>
  <c r="Q88" i="6"/>
  <c r="O88" i="6"/>
  <c r="P88" i="6" s="1"/>
  <c r="L88" i="6"/>
  <c r="M88" i="6" s="1"/>
  <c r="K89" i="6" l="1"/>
  <c r="F90" i="6"/>
  <c r="I90" i="6" l="1"/>
  <c r="J90" i="6"/>
  <c r="N89" i="6"/>
  <c r="Q89" i="6"/>
  <c r="O89" i="6"/>
  <c r="P89" i="6" s="1"/>
  <c r="L89" i="6"/>
  <c r="M89" i="6" s="1"/>
  <c r="K90" i="6" l="1"/>
  <c r="F91" i="6"/>
  <c r="I91" i="6" l="1"/>
  <c r="J91" i="6"/>
  <c r="N90" i="6"/>
  <c r="Q90" i="6"/>
  <c r="O90" i="6"/>
  <c r="P90" i="6" s="1"/>
  <c r="L90" i="6"/>
  <c r="M90" i="6" s="1"/>
  <c r="F92" i="6" l="1"/>
  <c r="K91" i="6"/>
  <c r="N91" i="6" l="1"/>
  <c r="Q91" i="6"/>
  <c r="O91" i="6"/>
  <c r="P91" i="6" s="1"/>
  <c r="L91" i="6"/>
  <c r="M91" i="6" s="1"/>
  <c r="J92" i="6"/>
  <c r="I92" i="6"/>
  <c r="F93" i="6" l="1"/>
  <c r="K92" i="6"/>
  <c r="I93" i="6" l="1"/>
  <c r="J93" i="6"/>
  <c r="N92" i="6"/>
  <c r="Q92" i="6"/>
  <c r="O92" i="6"/>
  <c r="P92" i="6" s="1"/>
  <c r="L92" i="6"/>
  <c r="M92" i="6" s="1"/>
  <c r="K93" i="6" l="1"/>
  <c r="F94" i="6"/>
  <c r="I94" i="6" l="1"/>
  <c r="J94" i="6"/>
  <c r="Q93" i="6"/>
  <c r="O93" i="6"/>
  <c r="P93" i="6" s="1"/>
  <c r="L93" i="6"/>
  <c r="M93" i="6" s="1"/>
  <c r="N93" i="6"/>
  <c r="F95" i="6" l="1"/>
  <c r="K94" i="6"/>
  <c r="Q94" i="6" l="1"/>
  <c r="O94" i="6"/>
  <c r="P94" i="6" s="1"/>
  <c r="L94" i="6"/>
  <c r="M94" i="6" s="1"/>
  <c r="N94" i="6"/>
  <c r="J95" i="6"/>
  <c r="I95" i="6"/>
  <c r="F96" i="6" l="1"/>
  <c r="K95" i="6"/>
  <c r="Q95" i="6" l="1"/>
  <c r="O95" i="6"/>
  <c r="P95" i="6" s="1"/>
  <c r="L95" i="6"/>
  <c r="M95" i="6" s="1"/>
  <c r="N95" i="6"/>
  <c r="I96" i="6"/>
  <c r="J96" i="6"/>
  <c r="K96" i="6" l="1"/>
  <c r="F97" i="6"/>
  <c r="I97" i="6" l="1"/>
  <c r="J97" i="6"/>
  <c r="N96" i="6"/>
  <c r="Q96" i="6"/>
  <c r="O96" i="6"/>
  <c r="P96" i="6" s="1"/>
  <c r="L96" i="6"/>
  <c r="M96" i="6" s="1"/>
  <c r="F98" i="6" l="1"/>
  <c r="K97" i="6"/>
  <c r="N97" i="6" l="1"/>
  <c r="Q97" i="6"/>
  <c r="O97" i="6"/>
  <c r="P97" i="6" s="1"/>
  <c r="L97" i="6"/>
  <c r="M97" i="6" s="1"/>
  <c r="I98" i="6"/>
  <c r="J98" i="6"/>
  <c r="F99" i="6" l="1"/>
  <c r="K98" i="6"/>
  <c r="N98" i="6" l="1"/>
  <c r="Q98" i="6"/>
  <c r="O98" i="6"/>
  <c r="P98" i="6" s="1"/>
  <c r="L98" i="6"/>
  <c r="M98" i="6" s="1"/>
  <c r="I99" i="6"/>
  <c r="J99" i="6"/>
  <c r="K99" i="6" l="1"/>
  <c r="F100" i="6"/>
  <c r="J100" i="6" l="1"/>
  <c r="I100" i="6"/>
  <c r="N99" i="6"/>
  <c r="Q99" i="6"/>
  <c r="O99" i="6"/>
  <c r="P99" i="6" s="1"/>
  <c r="L99" i="6"/>
  <c r="M99" i="6" s="1"/>
  <c r="K100" i="6" l="1"/>
  <c r="F101" i="6"/>
  <c r="J101" i="6" l="1"/>
  <c r="I101" i="6"/>
  <c r="N100" i="6"/>
  <c r="Q100" i="6"/>
  <c r="O100" i="6"/>
  <c r="P100" i="6" s="1"/>
  <c r="L100" i="6"/>
  <c r="M100" i="6" s="1"/>
  <c r="K101" i="6" l="1"/>
  <c r="F102" i="6"/>
  <c r="I102" i="6" l="1"/>
  <c r="J102" i="6"/>
  <c r="N101" i="6"/>
  <c r="Q101" i="6"/>
  <c r="O101" i="6"/>
  <c r="P101" i="6" s="1"/>
  <c r="L101" i="6"/>
  <c r="M101" i="6" s="1"/>
  <c r="K102" i="6" l="1"/>
  <c r="F103" i="6"/>
  <c r="I103" i="6" l="1"/>
  <c r="J103" i="6"/>
  <c r="N102" i="6"/>
  <c r="Q102" i="6"/>
  <c r="O102" i="6"/>
  <c r="P102" i="6" s="1"/>
  <c r="L102" i="6"/>
  <c r="M102" i="6" s="1"/>
  <c r="F104" i="6" l="1"/>
  <c r="K103" i="6"/>
  <c r="Q103" i="6" l="1"/>
  <c r="O103" i="6"/>
  <c r="P103" i="6" s="1"/>
  <c r="L103" i="6"/>
  <c r="M103" i="6" s="1"/>
  <c r="N103" i="6"/>
  <c r="I104" i="6"/>
  <c r="J104" i="6"/>
  <c r="K104" i="6" l="1"/>
  <c r="F105" i="6"/>
  <c r="I105" i="6" l="1"/>
  <c r="J105" i="6"/>
  <c r="N104" i="6"/>
  <c r="Q104" i="6"/>
  <c r="O104" i="6"/>
  <c r="P104" i="6" s="1"/>
  <c r="L104" i="6"/>
  <c r="M104" i="6" s="1"/>
  <c r="K105" i="6" l="1"/>
  <c r="F106" i="6"/>
  <c r="I106" i="6" l="1"/>
  <c r="J106" i="6"/>
  <c r="Q105" i="6"/>
  <c r="O105" i="6"/>
  <c r="P105" i="6" s="1"/>
  <c r="L105" i="6"/>
  <c r="M105" i="6" s="1"/>
  <c r="N105" i="6"/>
  <c r="F107" i="6" l="1"/>
  <c r="K106" i="6"/>
  <c r="N106" i="6" l="1"/>
  <c r="Q106" i="6"/>
  <c r="O106" i="6"/>
  <c r="P106" i="6" s="1"/>
  <c r="L106" i="6"/>
  <c r="M106" i="6" s="1"/>
  <c r="I107" i="6"/>
  <c r="J107" i="6"/>
  <c r="F108" i="6" l="1"/>
  <c r="K107" i="6"/>
  <c r="N107" i="6" l="1"/>
  <c r="Q107" i="6"/>
  <c r="O107" i="6"/>
  <c r="P107" i="6" s="1"/>
  <c r="L107" i="6"/>
  <c r="M107" i="6" s="1"/>
  <c r="I108" i="6"/>
  <c r="J108" i="6"/>
  <c r="K108" i="6" l="1"/>
  <c r="F109" i="6"/>
  <c r="Q108" i="6" l="1"/>
  <c r="O108" i="6"/>
  <c r="P108" i="6" s="1"/>
  <c r="L108" i="6"/>
  <c r="M108" i="6" s="1"/>
  <c r="N108" i="6"/>
  <c r="J109" i="6"/>
  <c r="I109" i="6"/>
  <c r="K109" i="6" l="1"/>
  <c r="F110" i="6"/>
  <c r="I110" i="6" l="1"/>
  <c r="J110" i="6"/>
  <c r="Q109" i="6"/>
  <c r="O109" i="6"/>
  <c r="P109" i="6" s="1"/>
  <c r="L109" i="6"/>
  <c r="M109" i="6" s="1"/>
  <c r="N109" i="6"/>
  <c r="F111" i="6" l="1"/>
  <c r="K110" i="6"/>
  <c r="N110" i="6" l="1"/>
  <c r="Q110" i="6"/>
  <c r="O110" i="6"/>
  <c r="P110" i="6" s="1"/>
  <c r="L110" i="6"/>
  <c r="M110" i="6" s="1"/>
  <c r="I111" i="6"/>
  <c r="J111" i="6"/>
  <c r="F112" i="6" l="1"/>
  <c r="K111" i="6"/>
  <c r="Q111" i="6" l="1"/>
  <c r="O111" i="6"/>
  <c r="P111" i="6" s="1"/>
  <c r="L111" i="6"/>
  <c r="M111" i="6" s="1"/>
  <c r="N111" i="6"/>
  <c r="I112" i="6"/>
  <c r="J112" i="6"/>
  <c r="K112" i="6" l="1"/>
  <c r="F113" i="6"/>
  <c r="J113" i="6" l="1"/>
  <c r="I113" i="6"/>
  <c r="N112" i="6"/>
  <c r="Q112" i="6"/>
  <c r="O112" i="6"/>
  <c r="P112" i="6" s="1"/>
  <c r="L112" i="6"/>
  <c r="M112" i="6" s="1"/>
  <c r="K113" i="6" l="1"/>
  <c r="F114" i="6"/>
  <c r="I114" i="6" l="1"/>
  <c r="J114" i="6"/>
  <c r="N113" i="6"/>
  <c r="Q113" i="6"/>
  <c r="O113" i="6"/>
  <c r="P113" i="6" s="1"/>
  <c r="L113" i="6"/>
  <c r="M113" i="6" s="1"/>
  <c r="F115" i="6" l="1"/>
  <c r="K114" i="6"/>
  <c r="I115" i="6" l="1"/>
  <c r="J115" i="6"/>
  <c r="Q114" i="6"/>
  <c r="O114" i="6"/>
  <c r="P114" i="6" s="1"/>
  <c r="L114" i="6"/>
  <c r="M114" i="6" s="1"/>
  <c r="N114" i="6"/>
  <c r="F116" i="6" l="1"/>
  <c r="K115" i="6"/>
  <c r="I116" i="6" l="1"/>
  <c r="J116" i="6"/>
  <c r="Q115" i="6"/>
  <c r="O115" i="6"/>
  <c r="P115" i="6" s="1"/>
  <c r="L115" i="6"/>
  <c r="M115" i="6" s="1"/>
  <c r="N115" i="6"/>
  <c r="F117" i="6" l="1"/>
  <c r="K116" i="6"/>
  <c r="N116" i="6" l="1"/>
  <c r="Q116" i="6"/>
  <c r="O116" i="6"/>
  <c r="P116" i="6" s="1"/>
  <c r="L116" i="6"/>
  <c r="M116" i="6" s="1"/>
  <c r="J117" i="6"/>
  <c r="I117" i="6"/>
  <c r="K117" i="6" l="1"/>
  <c r="F118" i="6"/>
  <c r="I118" i="6" l="1"/>
  <c r="J118" i="6"/>
  <c r="N117" i="6"/>
  <c r="Q117" i="6"/>
  <c r="O117" i="6"/>
  <c r="P117" i="6" s="1"/>
  <c r="L117" i="6"/>
  <c r="M117" i="6" s="1"/>
  <c r="F119" i="6" l="1"/>
  <c r="K118" i="6"/>
  <c r="I119" i="6" l="1"/>
  <c r="J119" i="6"/>
  <c r="N118" i="6"/>
  <c r="Q118" i="6"/>
  <c r="O118" i="6"/>
  <c r="P118" i="6" s="1"/>
  <c r="L118" i="6"/>
  <c r="M118" i="6" s="1"/>
  <c r="F120" i="6" l="1"/>
  <c r="K119" i="6"/>
  <c r="N119" i="6" l="1"/>
  <c r="Q119" i="6"/>
  <c r="O119" i="6"/>
  <c r="P119" i="6" s="1"/>
  <c r="L119" i="6"/>
  <c r="M119" i="6" s="1"/>
  <c r="I120" i="6"/>
  <c r="J120" i="6"/>
  <c r="K120" i="6" l="1"/>
  <c r="F121" i="6"/>
  <c r="J121" i="6" l="1"/>
  <c r="I121" i="6"/>
  <c r="N120" i="6"/>
  <c r="Q120" i="6"/>
  <c r="O120" i="6"/>
  <c r="P120" i="6" s="1"/>
  <c r="L120" i="6"/>
  <c r="M120" i="6" s="1"/>
  <c r="F122" i="6" l="1"/>
  <c r="K121" i="6"/>
  <c r="N121" i="6" l="1"/>
  <c r="Q121" i="6"/>
  <c r="O121" i="6"/>
  <c r="P121" i="6" s="1"/>
  <c r="L121" i="6"/>
  <c r="M121" i="6" s="1"/>
  <c r="I122" i="6"/>
  <c r="J122" i="6"/>
  <c r="F123" i="6" l="1"/>
  <c r="K122" i="6"/>
  <c r="N122" i="6" l="1"/>
  <c r="Q122" i="6"/>
  <c r="O122" i="6"/>
  <c r="P122" i="6" s="1"/>
  <c r="L122" i="6"/>
  <c r="M122" i="6" s="1"/>
  <c r="I123" i="6"/>
  <c r="J123" i="6"/>
  <c r="F124" i="6" l="1"/>
  <c r="K123" i="6"/>
  <c r="N123" i="6" l="1"/>
  <c r="Q123" i="6"/>
  <c r="O123" i="6"/>
  <c r="P123" i="6" s="1"/>
  <c r="L123" i="6"/>
  <c r="M123" i="6" s="1"/>
  <c r="I124" i="6"/>
  <c r="J124" i="6"/>
  <c r="K124" i="6" l="1"/>
  <c r="F125" i="6"/>
  <c r="I125" i="6" l="1"/>
  <c r="J125" i="6"/>
  <c r="N124" i="6"/>
  <c r="Q124" i="6"/>
  <c r="O124" i="6"/>
  <c r="P124" i="6" s="1"/>
  <c r="L124" i="6"/>
  <c r="M124" i="6" s="1"/>
  <c r="K125" i="6" l="1"/>
  <c r="F126" i="6"/>
  <c r="I126" i="6" l="1"/>
  <c r="J126" i="6"/>
  <c r="N125" i="6"/>
  <c r="Q125" i="6"/>
  <c r="O125" i="6"/>
  <c r="P125" i="6" s="1"/>
  <c r="L125" i="6"/>
  <c r="M125" i="6" s="1"/>
  <c r="K126" i="6" l="1"/>
  <c r="F127" i="6"/>
  <c r="N126" i="6" l="1"/>
  <c r="Q126" i="6"/>
  <c r="O126" i="6"/>
  <c r="P126" i="6" s="1"/>
  <c r="L126" i="6"/>
  <c r="M126" i="6" s="1"/>
  <c r="I127" i="6"/>
  <c r="J127" i="6"/>
  <c r="F128" i="6" l="1"/>
  <c r="K127" i="6"/>
  <c r="I128" i="6" l="1"/>
  <c r="J128" i="6"/>
  <c r="N127" i="6"/>
  <c r="Q127" i="6"/>
  <c r="O127" i="6"/>
  <c r="P127" i="6" s="1"/>
  <c r="L127" i="6"/>
  <c r="M127" i="6" s="1"/>
  <c r="K128" i="6" l="1"/>
  <c r="F129" i="6"/>
  <c r="N128" i="6" l="1"/>
  <c r="Q128" i="6"/>
  <c r="O128" i="6"/>
  <c r="P128" i="6" s="1"/>
  <c r="L128" i="6"/>
  <c r="M128" i="6" s="1"/>
  <c r="I129" i="6"/>
  <c r="J129" i="6"/>
  <c r="F130" i="6" l="1"/>
  <c r="K129" i="6"/>
  <c r="N129" i="6" l="1"/>
  <c r="Q129" i="6"/>
  <c r="O129" i="6"/>
  <c r="P129" i="6" s="1"/>
  <c r="L129" i="6"/>
  <c r="M129" i="6" s="1"/>
  <c r="J130" i="6"/>
  <c r="I130" i="6"/>
  <c r="F131" i="6" l="1"/>
  <c r="K130" i="6"/>
  <c r="N130" i="6" l="1"/>
  <c r="Q130" i="6"/>
  <c r="O130" i="6"/>
  <c r="P130" i="6" s="1"/>
  <c r="L130" i="6"/>
  <c r="M130" i="6" s="1"/>
  <c r="J131" i="6"/>
  <c r="I131" i="6"/>
  <c r="K131" i="6" l="1"/>
  <c r="F132" i="6"/>
  <c r="I132" i="6" l="1"/>
  <c r="J132" i="6"/>
  <c r="Q131" i="6"/>
  <c r="O131" i="6"/>
  <c r="P131" i="6" s="1"/>
  <c r="L131" i="6"/>
  <c r="M131" i="6" s="1"/>
  <c r="N131" i="6"/>
  <c r="K132" i="6" l="1"/>
  <c r="F133" i="6"/>
  <c r="I133" i="6" l="1"/>
  <c r="J133" i="6"/>
  <c r="Q132" i="6"/>
  <c r="O132" i="6"/>
  <c r="P132" i="6" s="1"/>
  <c r="L132" i="6"/>
  <c r="M132" i="6" s="1"/>
  <c r="N132" i="6"/>
  <c r="K133" i="6" l="1"/>
  <c r="F134" i="6"/>
  <c r="I134" i="6" l="1"/>
  <c r="J134" i="6"/>
  <c r="N133" i="6"/>
  <c r="Q133" i="6"/>
  <c r="O133" i="6"/>
  <c r="P133" i="6" s="1"/>
  <c r="L133" i="6"/>
  <c r="M133" i="6" s="1"/>
  <c r="K134" i="6" l="1"/>
  <c r="F135" i="6"/>
  <c r="N134" i="6" l="1"/>
  <c r="Q134" i="6"/>
  <c r="O134" i="6"/>
  <c r="P134" i="6" s="1"/>
  <c r="L134" i="6"/>
  <c r="M134" i="6" s="1"/>
  <c r="I135" i="6"/>
  <c r="J135" i="6"/>
  <c r="F136" i="6" l="1"/>
  <c r="K135" i="6"/>
  <c r="Q135" i="6" l="1"/>
  <c r="O135" i="6"/>
  <c r="P135" i="6" s="1"/>
  <c r="L135" i="6"/>
  <c r="M135" i="6" s="1"/>
  <c r="N135" i="6"/>
  <c r="I136" i="6"/>
  <c r="J136" i="6"/>
  <c r="F137" i="6" l="1"/>
  <c r="K136" i="6"/>
  <c r="N136" i="6" l="1"/>
  <c r="Q136" i="6"/>
  <c r="O136" i="6"/>
  <c r="P136" i="6" s="1"/>
  <c r="L136" i="6"/>
  <c r="M136" i="6" s="1"/>
  <c r="I137" i="6"/>
  <c r="J137" i="6"/>
  <c r="F138" i="6" l="1"/>
  <c r="K137" i="6"/>
  <c r="N137" i="6" l="1"/>
  <c r="Q137" i="6"/>
  <c r="O137" i="6"/>
  <c r="P137" i="6" s="1"/>
  <c r="L137" i="6"/>
  <c r="M137" i="6" s="1"/>
  <c r="J138" i="6"/>
  <c r="I138" i="6"/>
  <c r="K138" i="6" l="1"/>
  <c r="F139" i="6"/>
  <c r="J139" i="6" l="1"/>
  <c r="I139" i="6"/>
  <c r="N138" i="6"/>
  <c r="Q138" i="6"/>
  <c r="O138" i="6"/>
  <c r="P138" i="6" s="1"/>
  <c r="L138" i="6"/>
  <c r="M138" i="6" s="1"/>
  <c r="K139" i="6" l="1"/>
  <c r="F140" i="6"/>
  <c r="J140" i="6" l="1"/>
  <c r="I140" i="6"/>
  <c r="N139" i="6"/>
  <c r="Q139" i="6"/>
  <c r="O139" i="6"/>
  <c r="P139" i="6" s="1"/>
  <c r="L139" i="6"/>
  <c r="M139" i="6" s="1"/>
  <c r="K140" i="6" l="1"/>
  <c r="F141" i="6"/>
  <c r="J141" i="6" l="1"/>
  <c r="I141" i="6"/>
  <c r="N140" i="6"/>
  <c r="Q140" i="6"/>
  <c r="O140" i="6"/>
  <c r="P140" i="6" s="1"/>
  <c r="L140" i="6"/>
  <c r="M140" i="6" s="1"/>
  <c r="K141" i="6" l="1"/>
  <c r="F142" i="6"/>
  <c r="N141" i="6" l="1"/>
  <c r="Q141" i="6"/>
  <c r="O141" i="6"/>
  <c r="P141" i="6" s="1"/>
  <c r="L141" i="6"/>
  <c r="M141" i="6" s="1"/>
  <c r="I142" i="6"/>
  <c r="J142" i="6"/>
  <c r="K142" i="6" l="1"/>
  <c r="F143" i="6"/>
  <c r="I143" i="6" l="1"/>
  <c r="J143" i="6"/>
  <c r="N142" i="6"/>
  <c r="Q142" i="6"/>
  <c r="O142" i="6"/>
  <c r="P142" i="6" s="1"/>
  <c r="L142" i="6"/>
  <c r="M142" i="6" s="1"/>
  <c r="F144" i="6" l="1"/>
  <c r="K143" i="6"/>
  <c r="N143" i="6" l="1"/>
  <c r="Q143" i="6"/>
  <c r="O143" i="6"/>
  <c r="P143" i="6" s="1"/>
  <c r="L143" i="6"/>
  <c r="M143" i="6" s="1"/>
  <c r="I144" i="6"/>
  <c r="J144" i="6"/>
  <c r="K144" i="6" l="1"/>
  <c r="F145" i="6"/>
  <c r="J145" i="6" l="1"/>
  <c r="I145" i="6"/>
  <c r="N144" i="6"/>
  <c r="Q144" i="6"/>
  <c r="O144" i="6"/>
  <c r="P144" i="6" s="1"/>
  <c r="L144" i="6"/>
  <c r="M144" i="6" s="1"/>
  <c r="K145" i="6" l="1"/>
  <c r="F146" i="6"/>
  <c r="I146" i="6" l="1"/>
  <c r="J146" i="6"/>
  <c r="N145" i="6"/>
  <c r="Q145" i="6"/>
  <c r="O145" i="6"/>
  <c r="P145" i="6" s="1"/>
  <c r="L145" i="6"/>
  <c r="M145" i="6" s="1"/>
  <c r="F147" i="6" l="1"/>
  <c r="K146" i="6"/>
  <c r="N146" i="6" l="1"/>
  <c r="Q146" i="6"/>
  <c r="O146" i="6"/>
  <c r="P146" i="6" s="1"/>
  <c r="L146" i="6"/>
  <c r="M146" i="6" s="1"/>
  <c r="I147" i="6"/>
  <c r="J147" i="6"/>
  <c r="F148" i="6" l="1"/>
  <c r="K147" i="6"/>
  <c r="J148" i="6" l="1"/>
  <c r="I148" i="6"/>
  <c r="N147" i="6"/>
  <c r="Q147" i="6"/>
  <c r="O147" i="6"/>
  <c r="P147" i="6" s="1"/>
  <c r="L147" i="6"/>
  <c r="M147" i="6" s="1"/>
  <c r="K148" i="6" l="1"/>
  <c r="F149" i="6"/>
  <c r="I149" i="6" l="1"/>
  <c r="J149" i="6"/>
  <c r="N148" i="6"/>
  <c r="Q148" i="6"/>
  <c r="O148" i="6"/>
  <c r="P148" i="6" s="1"/>
  <c r="L148" i="6"/>
  <c r="M148" i="6" s="1"/>
  <c r="K149" i="6" l="1"/>
  <c r="F150" i="6"/>
  <c r="Q149" i="6" l="1"/>
  <c r="O149" i="6"/>
  <c r="P149" i="6" s="1"/>
  <c r="L149" i="6"/>
  <c r="M149" i="6" s="1"/>
  <c r="N149" i="6"/>
  <c r="J150" i="6"/>
  <c r="I150" i="6"/>
  <c r="K150" i="6" l="1"/>
  <c r="F151" i="6"/>
  <c r="I151" i="6" l="1"/>
  <c r="J151" i="6"/>
  <c r="N150" i="6"/>
  <c r="Q150" i="6"/>
  <c r="O150" i="6"/>
  <c r="P150" i="6" s="1"/>
  <c r="L150" i="6"/>
  <c r="M150" i="6" s="1"/>
  <c r="K151" i="6" l="1"/>
  <c r="F152" i="6"/>
  <c r="N151" i="6" l="1"/>
  <c r="Q151" i="6"/>
  <c r="O151" i="6"/>
  <c r="P151" i="6" s="1"/>
  <c r="L151" i="6"/>
  <c r="M151" i="6" s="1"/>
  <c r="J152" i="6"/>
  <c r="I152" i="6"/>
  <c r="K152" i="6" l="1"/>
  <c r="F153" i="6"/>
  <c r="I153" i="6" l="1"/>
  <c r="J153" i="6"/>
  <c r="N152" i="6"/>
  <c r="Q152" i="6"/>
  <c r="O152" i="6"/>
  <c r="P152" i="6" s="1"/>
  <c r="L152" i="6"/>
  <c r="M152" i="6" s="1"/>
  <c r="F154" i="6" l="1"/>
  <c r="K153" i="6"/>
  <c r="N153" i="6" l="1"/>
  <c r="Q153" i="6"/>
  <c r="O153" i="6"/>
  <c r="P153" i="6" s="1"/>
  <c r="L153" i="6"/>
  <c r="M153" i="6" s="1"/>
  <c r="I154" i="6"/>
  <c r="J154" i="6"/>
  <c r="K154" i="6" l="1"/>
  <c r="F155" i="6"/>
  <c r="I155" i="6" l="1"/>
  <c r="J155" i="6"/>
  <c r="N154" i="6"/>
  <c r="Q154" i="6"/>
  <c r="O154" i="6"/>
  <c r="P154" i="6" s="1"/>
  <c r="L154" i="6"/>
  <c r="M154" i="6" s="1"/>
  <c r="K155" i="6" l="1"/>
  <c r="F156" i="6"/>
  <c r="J156" i="6" l="1"/>
  <c r="I156" i="6"/>
  <c r="N155" i="6"/>
  <c r="Q155" i="6"/>
  <c r="O155" i="6"/>
  <c r="P155" i="6" s="1"/>
  <c r="L155" i="6"/>
  <c r="M155" i="6" s="1"/>
  <c r="K156" i="6" l="1"/>
  <c r="F157" i="6"/>
  <c r="J157" i="6" l="1"/>
  <c r="I157" i="6"/>
  <c r="N156" i="6"/>
  <c r="Q156" i="6"/>
  <c r="O156" i="6"/>
  <c r="P156" i="6" s="1"/>
  <c r="L156" i="6"/>
  <c r="M156" i="6" s="1"/>
  <c r="K157" i="6" l="1"/>
  <c r="F158" i="6"/>
  <c r="I158" i="6" l="1"/>
  <c r="J158" i="6"/>
  <c r="N157" i="6"/>
  <c r="Q157" i="6"/>
  <c r="O157" i="6"/>
  <c r="P157" i="6" s="1"/>
  <c r="L157" i="6"/>
  <c r="M157" i="6" s="1"/>
  <c r="F159" i="6" l="1"/>
  <c r="K158" i="6"/>
  <c r="N158" i="6" l="1"/>
  <c r="Q158" i="6"/>
  <c r="O158" i="6"/>
  <c r="P158" i="6" s="1"/>
  <c r="L158" i="6"/>
  <c r="M158" i="6" s="1"/>
  <c r="I159" i="6"/>
  <c r="J159" i="6"/>
  <c r="K159" i="6" l="1"/>
  <c r="F160" i="6"/>
  <c r="I160" i="6" l="1"/>
  <c r="J160" i="6"/>
  <c r="N159" i="6"/>
  <c r="Q159" i="6"/>
  <c r="O159" i="6"/>
  <c r="P159" i="6" s="1"/>
  <c r="L159" i="6"/>
  <c r="M159" i="6" s="1"/>
  <c r="K160" i="6" l="1"/>
  <c r="F161" i="6"/>
  <c r="I161" i="6" l="1"/>
  <c r="J161" i="6"/>
  <c r="N160" i="6"/>
  <c r="Q160" i="6"/>
  <c r="O160" i="6"/>
  <c r="P160" i="6" s="1"/>
  <c r="L160" i="6"/>
  <c r="M160" i="6" s="1"/>
  <c r="K161" i="6" l="1"/>
  <c r="F162" i="6"/>
  <c r="I162" i="6" l="1"/>
  <c r="J162" i="6"/>
  <c r="N161" i="6"/>
  <c r="Q161" i="6"/>
  <c r="O161" i="6"/>
  <c r="P161" i="6" s="1"/>
  <c r="L161" i="6"/>
  <c r="M161" i="6" s="1"/>
  <c r="K162" i="6" l="1"/>
  <c r="F163" i="6"/>
  <c r="I163" i="6" l="1"/>
  <c r="J163" i="6"/>
  <c r="N162" i="6"/>
  <c r="Q162" i="6"/>
  <c r="O162" i="6"/>
  <c r="P162" i="6" s="1"/>
  <c r="L162" i="6"/>
  <c r="M162" i="6" s="1"/>
  <c r="F164" i="6" l="1"/>
  <c r="K163" i="6"/>
  <c r="N163" i="6" l="1"/>
  <c r="Q163" i="6"/>
  <c r="O163" i="6"/>
  <c r="P163" i="6" s="1"/>
  <c r="L163" i="6"/>
  <c r="M163" i="6" s="1"/>
  <c r="I164" i="6"/>
  <c r="J164" i="6"/>
  <c r="K164" i="6" l="1"/>
  <c r="F165" i="6"/>
  <c r="I165" i="6" l="1"/>
  <c r="J165" i="6"/>
  <c r="Q164" i="6"/>
  <c r="O164" i="6"/>
  <c r="P164" i="6" s="1"/>
  <c r="L164" i="6"/>
  <c r="M164" i="6" s="1"/>
  <c r="N164" i="6"/>
  <c r="F166" i="6" l="1"/>
  <c r="K165" i="6"/>
  <c r="N165" i="6" l="1"/>
  <c r="Q165" i="6"/>
  <c r="O165" i="6"/>
  <c r="P165" i="6" s="1"/>
  <c r="L165" i="6"/>
  <c r="M165" i="6" s="1"/>
  <c r="I166" i="6"/>
  <c r="J166" i="6"/>
  <c r="F167" i="6" l="1"/>
  <c r="K166" i="6"/>
  <c r="N166" i="6" l="1"/>
  <c r="Q166" i="6"/>
  <c r="O166" i="6"/>
  <c r="P166" i="6" s="1"/>
  <c r="L166" i="6"/>
  <c r="M166" i="6" s="1"/>
  <c r="J167" i="6"/>
  <c r="I167" i="6"/>
  <c r="K167" i="6" l="1"/>
  <c r="F168" i="6"/>
  <c r="J168" i="6" l="1"/>
  <c r="I168" i="6"/>
  <c r="N167" i="6"/>
  <c r="Q167" i="6"/>
  <c r="O167" i="6"/>
  <c r="P167" i="6" s="1"/>
  <c r="L167" i="6"/>
  <c r="M167" i="6" s="1"/>
  <c r="K168" i="6" l="1"/>
  <c r="F169" i="6"/>
  <c r="I169" i="6" l="1"/>
  <c r="J169" i="6"/>
  <c r="N168" i="6"/>
  <c r="Q168" i="6"/>
  <c r="O168" i="6"/>
  <c r="P168" i="6" s="1"/>
  <c r="L168" i="6"/>
  <c r="M168" i="6" s="1"/>
  <c r="F170" i="6" l="1"/>
  <c r="K169" i="6"/>
  <c r="N169" i="6" l="1"/>
  <c r="Q169" i="6"/>
  <c r="O169" i="6"/>
  <c r="P169" i="6" s="1"/>
  <c r="L169" i="6"/>
  <c r="M169" i="6" s="1"/>
  <c r="J170" i="6"/>
  <c r="I170" i="6"/>
  <c r="F171" i="6" l="1"/>
  <c r="K170" i="6"/>
  <c r="Q170" i="6" l="1"/>
  <c r="O170" i="6"/>
  <c r="P170" i="6" s="1"/>
  <c r="L170" i="6"/>
  <c r="M170" i="6" s="1"/>
  <c r="N170" i="6"/>
  <c r="I171" i="6"/>
  <c r="J171" i="6"/>
  <c r="F172" i="6" l="1"/>
  <c r="K171" i="6"/>
  <c r="Q171" i="6" l="1"/>
  <c r="O171" i="6"/>
  <c r="P171" i="6" s="1"/>
  <c r="L171" i="6"/>
  <c r="M171" i="6" s="1"/>
  <c r="N171" i="6"/>
  <c r="J172" i="6"/>
  <c r="I172" i="6"/>
  <c r="F173" i="6" l="1"/>
  <c r="K172" i="6"/>
  <c r="I173" i="6" l="1"/>
  <c r="J173" i="6"/>
  <c r="N172" i="6"/>
  <c r="Q172" i="6"/>
  <c r="O172" i="6"/>
  <c r="P172" i="6" s="1"/>
  <c r="L172" i="6"/>
  <c r="M172" i="6" s="1"/>
  <c r="K173" i="6" l="1"/>
  <c r="F174" i="6"/>
  <c r="I174" i="6" l="1"/>
  <c r="J174" i="6"/>
  <c r="N173" i="6"/>
  <c r="Q173" i="6"/>
  <c r="O173" i="6"/>
  <c r="P173" i="6" s="1"/>
  <c r="L173" i="6"/>
  <c r="M173" i="6" s="1"/>
  <c r="K174" i="6" l="1"/>
  <c r="F175" i="6"/>
  <c r="N174" i="6" l="1"/>
  <c r="Q174" i="6"/>
  <c r="O174" i="6"/>
  <c r="P174" i="6" s="1"/>
  <c r="L174" i="6"/>
  <c r="M174" i="6" s="1"/>
  <c r="I175" i="6"/>
  <c r="J175" i="6"/>
  <c r="K175" i="6" l="1"/>
  <c r="F176" i="6"/>
  <c r="I176" i="6" l="1"/>
  <c r="J176" i="6"/>
  <c r="N175" i="6"/>
  <c r="Q175" i="6"/>
  <c r="O175" i="6"/>
  <c r="P175" i="6" s="1"/>
  <c r="L175" i="6"/>
  <c r="M175" i="6" s="1"/>
  <c r="F177" i="6" l="1"/>
  <c r="K176" i="6"/>
  <c r="N176" i="6" l="1"/>
  <c r="Q176" i="6"/>
  <c r="O176" i="6"/>
  <c r="P176" i="6" s="1"/>
  <c r="L176" i="6"/>
  <c r="M176" i="6" s="1"/>
  <c r="I177" i="6"/>
  <c r="J177" i="6"/>
  <c r="K177" i="6" l="1"/>
  <c r="F178" i="6"/>
  <c r="J178" i="6" l="1"/>
  <c r="I178" i="6"/>
  <c r="N177" i="6"/>
  <c r="Q177" i="6"/>
  <c r="O177" i="6"/>
  <c r="P177" i="6" s="1"/>
  <c r="L177" i="6"/>
  <c r="M177" i="6" s="1"/>
  <c r="F179" i="6" l="1"/>
  <c r="K178" i="6"/>
  <c r="N178" i="6" l="1"/>
  <c r="Q178" i="6"/>
  <c r="O178" i="6"/>
  <c r="P178" i="6" s="1"/>
  <c r="L178" i="6"/>
  <c r="M178" i="6" s="1"/>
  <c r="I179" i="6"/>
  <c r="J179" i="6"/>
  <c r="K179" i="6" l="1"/>
  <c r="F180" i="6"/>
  <c r="I180" i="6" l="1"/>
  <c r="J180" i="6"/>
  <c r="N179" i="6"/>
  <c r="Q179" i="6"/>
  <c r="O179" i="6"/>
  <c r="P179" i="6" s="1"/>
  <c r="L179" i="6"/>
  <c r="M179" i="6" s="1"/>
  <c r="K180" i="6" l="1"/>
  <c r="F181" i="6"/>
  <c r="N180" i="6" l="1"/>
  <c r="Q180" i="6"/>
  <c r="O180" i="6"/>
  <c r="P180" i="6" s="1"/>
  <c r="L180" i="6"/>
  <c r="M180" i="6" s="1"/>
  <c r="J181" i="6"/>
  <c r="I181" i="6"/>
  <c r="F182" i="6" l="1"/>
  <c r="K181" i="6"/>
  <c r="N181" i="6" l="1"/>
  <c r="Q181" i="6"/>
  <c r="O181" i="6"/>
  <c r="P181" i="6" s="1"/>
  <c r="L181" i="6"/>
  <c r="M181" i="6" s="1"/>
  <c r="I182" i="6"/>
  <c r="J182" i="6"/>
  <c r="K182" i="6" l="1"/>
  <c r="F183" i="6"/>
  <c r="I183" i="6" l="1"/>
  <c r="J183" i="6"/>
  <c r="N182" i="6"/>
  <c r="Q182" i="6"/>
  <c r="O182" i="6"/>
  <c r="P182" i="6" s="1"/>
  <c r="L182" i="6"/>
  <c r="M182" i="6" s="1"/>
  <c r="F184" i="6" l="1"/>
  <c r="K183" i="6"/>
  <c r="N183" i="6" l="1"/>
  <c r="Q183" i="6"/>
  <c r="O183" i="6"/>
  <c r="P183" i="6" s="1"/>
  <c r="L183" i="6"/>
  <c r="M183" i="6" s="1"/>
  <c r="I184" i="6"/>
  <c r="J184" i="6"/>
  <c r="F185" i="6" l="1"/>
  <c r="K184" i="6"/>
  <c r="Q184" i="6" l="1"/>
  <c r="O184" i="6"/>
  <c r="P184" i="6" s="1"/>
  <c r="L184" i="6"/>
  <c r="M184" i="6" s="1"/>
  <c r="N184" i="6"/>
  <c r="J185" i="6"/>
  <c r="I185" i="6"/>
  <c r="K185" i="6" l="1"/>
  <c r="F186" i="6"/>
  <c r="J186" i="6" l="1"/>
  <c r="I186" i="6"/>
  <c r="N185" i="6"/>
  <c r="Q185" i="6"/>
  <c r="O185" i="6"/>
  <c r="P185" i="6" s="1"/>
  <c r="L185" i="6"/>
  <c r="M185" i="6" s="1"/>
  <c r="F187" i="6" l="1"/>
  <c r="K186" i="6"/>
  <c r="I187" i="6" l="1"/>
  <c r="J187" i="6"/>
  <c r="N186" i="6"/>
  <c r="Q186" i="6"/>
  <c r="O186" i="6"/>
  <c r="P186" i="6" s="1"/>
  <c r="L186" i="6"/>
  <c r="M186" i="6" s="1"/>
  <c r="F188" i="6" l="1"/>
  <c r="K187" i="6"/>
  <c r="N187" i="6" l="1"/>
  <c r="Q187" i="6"/>
  <c r="O187" i="6"/>
  <c r="P187" i="6" s="1"/>
  <c r="L187" i="6"/>
  <c r="M187" i="6" s="1"/>
  <c r="I188" i="6"/>
  <c r="J188" i="6"/>
  <c r="F189" i="6" l="1"/>
  <c r="K188" i="6"/>
  <c r="I189" i="6" l="1"/>
  <c r="J189" i="6"/>
  <c r="N188" i="6"/>
  <c r="Q188" i="6"/>
  <c r="O188" i="6"/>
  <c r="P188" i="6" s="1"/>
  <c r="L188" i="6"/>
  <c r="M188" i="6" s="1"/>
  <c r="K189" i="6" l="1"/>
  <c r="F190" i="6"/>
  <c r="I190" i="6" l="1"/>
  <c r="J190" i="6"/>
  <c r="N189" i="6"/>
  <c r="Q189" i="6"/>
  <c r="O189" i="6"/>
  <c r="P189" i="6" s="1"/>
  <c r="L189" i="6"/>
  <c r="M189" i="6" s="1"/>
  <c r="K190" i="6" l="1"/>
  <c r="F191" i="6"/>
  <c r="N190" i="6" l="1"/>
  <c r="Q190" i="6"/>
  <c r="O190" i="6"/>
  <c r="P190" i="6" s="1"/>
  <c r="L190" i="6"/>
  <c r="M190" i="6" s="1"/>
  <c r="I191" i="6"/>
  <c r="J191" i="6"/>
  <c r="F192" i="6" l="1"/>
  <c r="K191" i="6"/>
  <c r="Q191" i="6" l="1"/>
  <c r="O191" i="6"/>
  <c r="P191" i="6" s="1"/>
  <c r="L191" i="6"/>
  <c r="M191" i="6" s="1"/>
  <c r="N191" i="6"/>
  <c r="I192" i="6"/>
  <c r="J192" i="6"/>
  <c r="F193" i="6" l="1"/>
  <c r="K192" i="6"/>
  <c r="Q192" i="6" l="1"/>
  <c r="O192" i="6"/>
  <c r="P192" i="6" s="1"/>
  <c r="L192" i="6"/>
  <c r="M192" i="6" s="1"/>
  <c r="N192" i="6"/>
  <c r="I193" i="6"/>
  <c r="J193" i="6"/>
  <c r="F194" i="6" l="1"/>
  <c r="K193" i="6"/>
  <c r="N193" i="6" l="1"/>
  <c r="Q193" i="6"/>
  <c r="O193" i="6"/>
  <c r="P193" i="6" s="1"/>
  <c r="L193" i="6"/>
  <c r="M193" i="6" s="1"/>
  <c r="J194" i="6"/>
  <c r="I194" i="6"/>
  <c r="K194" i="6" l="1"/>
  <c r="F195" i="6"/>
  <c r="I195" i="6" l="1"/>
  <c r="J195" i="6"/>
  <c r="Q194" i="6"/>
  <c r="O194" i="6"/>
  <c r="P194" i="6" s="1"/>
  <c r="L194" i="6"/>
  <c r="M194" i="6" s="1"/>
  <c r="N194" i="6"/>
  <c r="K195" i="6" l="1"/>
  <c r="F196" i="6"/>
  <c r="J196" i="6" l="1"/>
  <c r="I196" i="6"/>
  <c r="N195" i="6"/>
  <c r="Q195" i="6"/>
  <c r="O195" i="6"/>
  <c r="P195" i="6" s="1"/>
  <c r="L195" i="6"/>
  <c r="M195" i="6" s="1"/>
  <c r="K196" i="6" l="1"/>
  <c r="F197" i="6"/>
  <c r="I197" i="6" l="1"/>
  <c r="J197" i="6"/>
  <c r="Q196" i="6"/>
  <c r="O196" i="6"/>
  <c r="P196" i="6" s="1"/>
  <c r="L196" i="6"/>
  <c r="M196" i="6" s="1"/>
  <c r="N196" i="6"/>
  <c r="K197" i="6" l="1"/>
  <c r="F198" i="6"/>
  <c r="I198" i="6" l="1"/>
  <c r="J198" i="6"/>
  <c r="N197" i="6"/>
  <c r="Q197" i="6"/>
  <c r="O197" i="6"/>
  <c r="P197" i="6" s="1"/>
  <c r="L197" i="6"/>
  <c r="M197" i="6" s="1"/>
  <c r="F199" i="6" l="1"/>
  <c r="K198" i="6"/>
  <c r="N198" i="6" l="1"/>
  <c r="Q198" i="6"/>
  <c r="O198" i="6"/>
  <c r="P198" i="6" s="1"/>
  <c r="L198" i="6"/>
  <c r="M198" i="6" s="1"/>
  <c r="I199" i="6"/>
  <c r="J199" i="6"/>
  <c r="K199" i="6" l="1"/>
  <c r="F200" i="6"/>
  <c r="I200" i="6" l="1"/>
  <c r="J200" i="6"/>
  <c r="Q199" i="6"/>
  <c r="O199" i="6"/>
  <c r="P199" i="6" s="1"/>
  <c r="L199" i="6"/>
  <c r="M199" i="6" s="1"/>
  <c r="N199" i="6"/>
  <c r="F201" i="6" l="1"/>
  <c r="K200" i="6"/>
  <c r="J201" i="6" l="1"/>
  <c r="I201" i="6"/>
  <c r="N200" i="6"/>
  <c r="Q200" i="6"/>
  <c r="O200" i="6"/>
  <c r="P200" i="6" s="1"/>
  <c r="L200" i="6"/>
  <c r="M200" i="6" s="1"/>
  <c r="F202" i="6" l="1"/>
  <c r="K201" i="6"/>
  <c r="N201" i="6" l="1"/>
  <c r="Q201" i="6"/>
  <c r="O201" i="6"/>
  <c r="P201" i="6" s="1"/>
  <c r="L201" i="6"/>
  <c r="M201" i="6" s="1"/>
  <c r="I202" i="6"/>
  <c r="J202" i="6"/>
  <c r="K202" i="6" l="1"/>
  <c r="F203" i="6"/>
  <c r="I203" i="6" l="1"/>
  <c r="J203" i="6"/>
  <c r="N202" i="6"/>
  <c r="Q202" i="6"/>
  <c r="O202" i="6"/>
  <c r="P202" i="6" s="1"/>
  <c r="L202" i="6"/>
  <c r="M202" i="6" s="1"/>
  <c r="F204" i="6" l="1"/>
  <c r="K203" i="6"/>
  <c r="N203" i="6" l="1"/>
  <c r="Q203" i="6"/>
  <c r="O203" i="6"/>
  <c r="P203" i="6" s="1"/>
  <c r="L203" i="6"/>
  <c r="M203" i="6" s="1"/>
  <c r="I204" i="6"/>
  <c r="J204" i="6"/>
  <c r="K204" i="6" l="1"/>
  <c r="F205" i="6"/>
  <c r="I205" i="6" l="1"/>
  <c r="J205" i="6"/>
  <c r="N204" i="6"/>
  <c r="Q204" i="6"/>
  <c r="O204" i="6"/>
  <c r="P204" i="6" s="1"/>
  <c r="L204" i="6"/>
  <c r="M204" i="6" s="1"/>
  <c r="K205" i="6" l="1"/>
  <c r="F206" i="6"/>
  <c r="I206" i="6" l="1"/>
  <c r="J206" i="6"/>
  <c r="N205" i="6"/>
  <c r="Q205" i="6"/>
  <c r="O205" i="6"/>
  <c r="P205" i="6" s="1"/>
  <c r="L205" i="6"/>
  <c r="M205" i="6" s="1"/>
  <c r="F207" i="6" l="1"/>
  <c r="K206" i="6"/>
  <c r="I207" i="6" l="1"/>
  <c r="J207" i="6"/>
  <c r="N206" i="6"/>
  <c r="Q206" i="6"/>
  <c r="O206" i="6"/>
  <c r="P206" i="6" s="1"/>
  <c r="L206" i="6"/>
  <c r="M206" i="6" s="1"/>
  <c r="K207" i="6" l="1"/>
  <c r="F208" i="6"/>
  <c r="I208" i="6" l="1"/>
  <c r="J208" i="6"/>
  <c r="N207" i="6"/>
  <c r="Q207" i="6"/>
  <c r="O207" i="6"/>
  <c r="P207" i="6" s="1"/>
  <c r="L207" i="6"/>
  <c r="M207" i="6" s="1"/>
  <c r="K208" i="6" l="1"/>
  <c r="F209" i="6"/>
  <c r="J209" i="6" l="1"/>
  <c r="I209" i="6"/>
  <c r="Q208" i="6"/>
  <c r="O208" i="6"/>
  <c r="P208" i="6" s="1"/>
  <c r="L208" i="6"/>
  <c r="M208" i="6" s="1"/>
  <c r="N208" i="6"/>
  <c r="F210" i="6" l="1"/>
  <c r="K209" i="6"/>
  <c r="I210" i="6" l="1"/>
  <c r="J210" i="6"/>
  <c r="N209" i="6"/>
  <c r="Q209" i="6"/>
  <c r="O209" i="6"/>
  <c r="P209" i="6" s="1"/>
  <c r="L209" i="6"/>
  <c r="M209" i="6" s="1"/>
  <c r="K210" i="6" l="1"/>
  <c r="F211" i="6"/>
  <c r="I211" i="6" l="1"/>
  <c r="J211" i="6"/>
  <c r="N210" i="6"/>
  <c r="Q210" i="6"/>
  <c r="O210" i="6"/>
  <c r="P210" i="6" s="1"/>
  <c r="L210" i="6"/>
  <c r="M210" i="6" s="1"/>
  <c r="K211" i="6" l="1"/>
  <c r="F212" i="6"/>
  <c r="I212" i="6" l="1"/>
  <c r="J212" i="6"/>
  <c r="Q211" i="6"/>
  <c r="O211" i="6"/>
  <c r="P211" i="6" s="1"/>
  <c r="L211" i="6"/>
  <c r="M211" i="6" s="1"/>
  <c r="N211" i="6"/>
  <c r="K212" i="6" l="1"/>
  <c r="F213" i="6"/>
  <c r="Q212" i="6" l="1"/>
  <c r="O212" i="6"/>
  <c r="P212" i="6" s="1"/>
  <c r="L212" i="6"/>
  <c r="M212" i="6" s="1"/>
  <c r="N212" i="6"/>
  <c r="I213" i="6"/>
  <c r="J213" i="6"/>
  <c r="F214" i="6" l="1"/>
  <c r="K213" i="6"/>
  <c r="Q213" i="6" l="1"/>
  <c r="O213" i="6"/>
  <c r="P213" i="6" s="1"/>
  <c r="L213" i="6"/>
  <c r="M213" i="6" s="1"/>
  <c r="N213" i="6"/>
  <c r="I214" i="6"/>
  <c r="J214" i="6"/>
  <c r="K214" i="6" l="1"/>
  <c r="F215" i="6"/>
  <c r="I215" i="6" l="1"/>
  <c r="J215" i="6"/>
  <c r="Q214" i="6"/>
  <c r="O214" i="6"/>
  <c r="P214" i="6" s="1"/>
  <c r="L214" i="6"/>
  <c r="M214" i="6" s="1"/>
  <c r="N214" i="6"/>
  <c r="F216" i="6" l="1"/>
  <c r="K215" i="6"/>
  <c r="N215" i="6" l="1"/>
  <c r="Q215" i="6"/>
  <c r="O215" i="6"/>
  <c r="P215" i="6" s="1"/>
  <c r="L215" i="6"/>
  <c r="M215" i="6" s="1"/>
  <c r="J216" i="6"/>
  <c r="I216" i="6"/>
  <c r="K216" i="6" l="1"/>
  <c r="F217" i="6"/>
  <c r="I217" i="6" l="1"/>
  <c r="J217" i="6"/>
  <c r="N216" i="6"/>
  <c r="Q216" i="6"/>
  <c r="O216" i="6"/>
  <c r="P216" i="6" s="1"/>
  <c r="L216" i="6"/>
  <c r="M216" i="6" s="1"/>
  <c r="K217" i="6" l="1"/>
  <c r="F218" i="6"/>
  <c r="N217" i="6" l="1"/>
  <c r="Q217" i="6"/>
  <c r="O217" i="6"/>
  <c r="P217" i="6" s="1"/>
  <c r="L217" i="6"/>
  <c r="M217" i="6" s="1"/>
  <c r="I218" i="6"/>
  <c r="J218" i="6"/>
  <c r="K218" i="6" l="1"/>
  <c r="F219" i="6"/>
  <c r="Q218" i="6" l="1"/>
  <c r="O218" i="6"/>
  <c r="P218" i="6" s="1"/>
  <c r="L218" i="6"/>
  <c r="M218" i="6" s="1"/>
  <c r="N218" i="6"/>
  <c r="I219" i="6"/>
  <c r="J219" i="6"/>
  <c r="F220" i="6" l="1"/>
  <c r="K219" i="6"/>
  <c r="I220" i="6" l="1"/>
  <c r="J220" i="6"/>
  <c r="Q219" i="6"/>
  <c r="O219" i="6"/>
  <c r="P219" i="6" s="1"/>
  <c r="L219" i="6"/>
  <c r="M219" i="6" s="1"/>
  <c r="N219" i="6"/>
  <c r="F221" i="6" l="1"/>
  <c r="K220" i="6"/>
  <c r="I221" i="6" l="1"/>
  <c r="J221" i="6"/>
  <c r="N220" i="6"/>
  <c r="Q220" i="6"/>
  <c r="O220" i="6"/>
  <c r="P220" i="6" s="1"/>
  <c r="L220" i="6"/>
  <c r="M220" i="6" s="1"/>
  <c r="F222" i="6" l="1"/>
  <c r="K221" i="6"/>
  <c r="J222" i="6" l="1"/>
  <c r="I222" i="6"/>
  <c r="N221" i="6"/>
  <c r="Q221" i="6"/>
  <c r="O221" i="6"/>
  <c r="P221" i="6" s="1"/>
  <c r="L221" i="6"/>
  <c r="M221" i="6" s="1"/>
  <c r="K222" i="6" l="1"/>
  <c r="F223" i="6"/>
  <c r="J223" i="6" l="1"/>
  <c r="I223" i="6"/>
  <c r="Q222" i="6"/>
  <c r="O222" i="6"/>
  <c r="P222" i="6" s="1"/>
  <c r="L222" i="6"/>
  <c r="M222" i="6" s="1"/>
  <c r="N222" i="6"/>
  <c r="F224" i="6" l="1"/>
  <c r="K223" i="6"/>
  <c r="Q223" i="6" l="1"/>
  <c r="O223" i="6"/>
  <c r="P223" i="6" s="1"/>
  <c r="L223" i="6"/>
  <c r="M223" i="6" s="1"/>
  <c r="N223" i="6"/>
  <c r="I224" i="6"/>
  <c r="J224" i="6"/>
  <c r="F225" i="6" l="1"/>
  <c r="K224" i="6"/>
  <c r="N224" i="6" l="1"/>
  <c r="Q224" i="6"/>
  <c r="O224" i="6"/>
  <c r="P224" i="6" s="1"/>
  <c r="L224" i="6"/>
  <c r="M224" i="6" s="1"/>
  <c r="I225" i="6"/>
  <c r="J225" i="6"/>
  <c r="K225" i="6" l="1"/>
  <c r="F226" i="6"/>
  <c r="I226" i="6" l="1"/>
  <c r="J226" i="6"/>
  <c r="Q225" i="6"/>
  <c r="O225" i="6"/>
  <c r="P225" i="6" s="1"/>
  <c r="L225" i="6"/>
  <c r="M225" i="6" s="1"/>
  <c r="N225" i="6"/>
  <c r="F227" i="6" l="1"/>
  <c r="K226" i="6"/>
  <c r="Q226" i="6" l="1"/>
  <c r="O226" i="6"/>
  <c r="P226" i="6" s="1"/>
  <c r="L226" i="6"/>
  <c r="M226" i="6" s="1"/>
  <c r="N226" i="6"/>
  <c r="I227" i="6"/>
  <c r="J227" i="6"/>
  <c r="F228" i="6" l="1"/>
  <c r="K227" i="6"/>
  <c r="Q227" i="6" l="1"/>
  <c r="O227" i="6"/>
  <c r="P227" i="6" s="1"/>
  <c r="L227" i="6"/>
  <c r="M227" i="6" s="1"/>
  <c r="N227" i="6"/>
  <c r="I228" i="6"/>
  <c r="J228" i="6"/>
  <c r="K228" i="6" l="1"/>
  <c r="F229" i="6"/>
  <c r="I229" i="6" l="1"/>
  <c r="J229" i="6"/>
  <c r="N228" i="6"/>
  <c r="Q228" i="6"/>
  <c r="O228" i="6"/>
  <c r="P228" i="6" s="1"/>
  <c r="L228" i="6"/>
  <c r="M228" i="6" s="1"/>
  <c r="K229" i="6" l="1"/>
  <c r="F230" i="6"/>
  <c r="I230" i="6" l="1"/>
  <c r="J230" i="6"/>
  <c r="N229" i="6"/>
  <c r="Q229" i="6"/>
  <c r="O229" i="6"/>
  <c r="P229" i="6" s="1"/>
  <c r="L229" i="6"/>
  <c r="M229" i="6" s="1"/>
  <c r="K230" i="6" l="1"/>
  <c r="F231" i="6"/>
  <c r="J231" i="6" l="1"/>
  <c r="I231" i="6"/>
  <c r="N230" i="6"/>
  <c r="Q230" i="6"/>
  <c r="O230" i="6"/>
  <c r="P230" i="6" s="1"/>
  <c r="L230" i="6"/>
  <c r="M230" i="6" s="1"/>
  <c r="K231" i="6" l="1"/>
  <c r="F232" i="6"/>
  <c r="I232" i="6" l="1"/>
  <c r="J232" i="6"/>
  <c r="N231" i="6"/>
  <c r="Q231" i="6"/>
  <c r="O231" i="6"/>
  <c r="P231" i="6" s="1"/>
  <c r="L231" i="6"/>
  <c r="M231" i="6" s="1"/>
  <c r="K232" i="6" l="1"/>
  <c r="F233" i="6"/>
  <c r="Q232" i="6" l="1"/>
  <c r="O232" i="6"/>
  <c r="P232" i="6" s="1"/>
  <c r="L232" i="6"/>
  <c r="M232" i="6" s="1"/>
  <c r="N232" i="6"/>
  <c r="I233" i="6"/>
  <c r="J233" i="6"/>
  <c r="K233" i="6" l="1"/>
  <c r="F234" i="6"/>
  <c r="I234" i="6" l="1"/>
  <c r="J234" i="6"/>
  <c r="N233" i="6"/>
  <c r="Q233" i="6"/>
  <c r="O233" i="6"/>
  <c r="P233" i="6" s="1"/>
  <c r="L233" i="6"/>
  <c r="M233" i="6" s="1"/>
  <c r="F235" i="6" l="1"/>
  <c r="K234" i="6"/>
  <c r="N234" i="6" l="1"/>
  <c r="Q234" i="6"/>
  <c r="O234" i="6"/>
  <c r="P234" i="6" s="1"/>
  <c r="L234" i="6"/>
  <c r="M234" i="6" s="1"/>
  <c r="J235" i="6"/>
  <c r="I235" i="6"/>
  <c r="F236" i="6" l="1"/>
  <c r="K235" i="6"/>
  <c r="N235" i="6" l="1"/>
  <c r="Q235" i="6"/>
  <c r="O235" i="6"/>
  <c r="P235" i="6" s="1"/>
  <c r="L235" i="6"/>
  <c r="M235" i="6" s="1"/>
  <c r="J236" i="6"/>
  <c r="I236" i="6"/>
  <c r="F237" i="6" l="1"/>
  <c r="K236" i="6"/>
  <c r="N236" i="6" l="1"/>
  <c r="Q236" i="6"/>
  <c r="O236" i="6"/>
  <c r="P236" i="6" s="1"/>
  <c r="L236" i="6"/>
  <c r="M236" i="6" s="1"/>
  <c r="I237" i="6"/>
  <c r="J237" i="6"/>
  <c r="K237" i="6" l="1"/>
  <c r="F238" i="6"/>
  <c r="I238" i="6" l="1"/>
  <c r="J238" i="6"/>
  <c r="Q237" i="6"/>
  <c r="O237" i="6"/>
  <c r="P237" i="6" s="1"/>
  <c r="L237" i="6"/>
  <c r="M237" i="6" s="1"/>
  <c r="N237" i="6"/>
  <c r="K238" i="6" l="1"/>
  <c r="F239" i="6"/>
  <c r="N238" i="6" l="1"/>
  <c r="Q238" i="6"/>
  <c r="O238" i="6"/>
  <c r="P238" i="6" s="1"/>
  <c r="L238" i="6"/>
  <c r="M238" i="6" s="1"/>
  <c r="I239" i="6"/>
  <c r="J239" i="6"/>
  <c r="F240" i="6" l="1"/>
  <c r="K239" i="6"/>
  <c r="J240" i="6" l="1"/>
  <c r="I240" i="6"/>
  <c r="N239" i="6"/>
  <c r="Q239" i="6"/>
  <c r="O239" i="6"/>
  <c r="P239" i="6" s="1"/>
  <c r="L239" i="6"/>
  <c r="M239" i="6" s="1"/>
  <c r="K240" i="6" l="1"/>
  <c r="F241" i="6"/>
  <c r="I241" i="6" l="1"/>
  <c r="J241" i="6"/>
  <c r="N240" i="6"/>
  <c r="Q240" i="6"/>
  <c r="O240" i="6"/>
  <c r="P240" i="6" s="1"/>
  <c r="L240" i="6"/>
  <c r="M240" i="6" s="1"/>
  <c r="F242" i="6" l="1"/>
  <c r="K241" i="6"/>
  <c r="N241" i="6" l="1"/>
  <c r="Q241" i="6"/>
  <c r="O241" i="6"/>
  <c r="P241" i="6" s="1"/>
  <c r="L241" i="6"/>
  <c r="M241" i="6" s="1"/>
  <c r="I242" i="6"/>
  <c r="J242" i="6"/>
  <c r="K242" i="6" l="1"/>
  <c r="F243" i="6"/>
  <c r="I243" i="6" l="1"/>
  <c r="J243" i="6"/>
  <c r="Q242" i="6"/>
  <c r="O242" i="6"/>
  <c r="P242" i="6" s="1"/>
  <c r="L242" i="6"/>
  <c r="M242" i="6" s="1"/>
  <c r="N242" i="6"/>
  <c r="F244" i="6" l="1"/>
  <c r="K243" i="6"/>
  <c r="N243" i="6" l="1"/>
  <c r="Q243" i="6"/>
  <c r="O243" i="6"/>
  <c r="P243" i="6" s="1"/>
  <c r="L243" i="6"/>
  <c r="M243" i="6" s="1"/>
  <c r="J244" i="6"/>
  <c r="I244" i="6"/>
  <c r="F245" i="6" l="1"/>
  <c r="K244" i="6"/>
  <c r="N244" i="6" l="1"/>
  <c r="Q244" i="6"/>
  <c r="O244" i="6"/>
  <c r="P244" i="6" s="1"/>
  <c r="L244" i="6"/>
  <c r="M244" i="6" s="1"/>
  <c r="I245" i="6"/>
  <c r="J245" i="6"/>
  <c r="F246" i="6" l="1"/>
  <c r="K245" i="6"/>
  <c r="N245" i="6" l="1"/>
  <c r="Q245" i="6"/>
  <c r="O245" i="6"/>
  <c r="P245" i="6" s="1"/>
  <c r="L245" i="6"/>
  <c r="M245" i="6" s="1"/>
  <c r="I246" i="6"/>
  <c r="J246" i="6"/>
  <c r="K246" i="6" l="1"/>
  <c r="F247" i="6"/>
  <c r="I247" i="6" l="1"/>
  <c r="J247" i="6"/>
  <c r="N246" i="6"/>
  <c r="Q246" i="6"/>
  <c r="O246" i="6"/>
  <c r="P246" i="6" s="1"/>
  <c r="L246" i="6"/>
  <c r="M246" i="6" s="1"/>
  <c r="F248" i="6" l="1"/>
  <c r="K247" i="6"/>
  <c r="N247" i="6" l="1"/>
  <c r="Q247" i="6"/>
  <c r="O247" i="6"/>
  <c r="P247" i="6" s="1"/>
  <c r="L247" i="6"/>
  <c r="M247" i="6" s="1"/>
  <c r="I248" i="6"/>
  <c r="J248" i="6"/>
  <c r="K248" i="6" l="1"/>
  <c r="F249" i="6"/>
  <c r="I249" i="6" l="1"/>
  <c r="J249" i="6"/>
  <c r="N248" i="6"/>
  <c r="Q248" i="6"/>
  <c r="O248" i="6"/>
  <c r="P248" i="6" s="1"/>
  <c r="L248" i="6"/>
  <c r="M248" i="6" s="1"/>
  <c r="K249" i="6" l="1"/>
  <c r="F250" i="6"/>
  <c r="I250" i="6" l="1"/>
  <c r="J250" i="6"/>
  <c r="N249" i="6"/>
  <c r="Q249" i="6"/>
  <c r="O249" i="6"/>
  <c r="P249" i="6" s="1"/>
  <c r="L249" i="6"/>
  <c r="M249" i="6" s="1"/>
  <c r="F251" i="6" l="1"/>
  <c r="K250" i="6"/>
  <c r="I251" i="6" l="1"/>
  <c r="J251" i="6"/>
  <c r="N250" i="6"/>
  <c r="Q250" i="6"/>
  <c r="O250" i="6"/>
  <c r="P250" i="6" s="1"/>
  <c r="L250" i="6"/>
  <c r="M250" i="6" s="1"/>
  <c r="K251" i="6" l="1"/>
  <c r="F252" i="6"/>
  <c r="J252" i="6" l="1"/>
  <c r="I252" i="6"/>
  <c r="Q251" i="6"/>
  <c r="O251" i="6"/>
  <c r="P251" i="6" s="1"/>
  <c r="L251" i="6"/>
  <c r="M251" i="6" s="1"/>
  <c r="N251" i="6"/>
  <c r="K252" i="6" l="1"/>
  <c r="F253" i="6"/>
  <c r="J253" i="6" l="1"/>
  <c r="I253" i="6"/>
  <c r="N252" i="6"/>
  <c r="Q252" i="6"/>
  <c r="O252" i="6"/>
  <c r="P252" i="6" s="1"/>
  <c r="L252" i="6"/>
  <c r="M252" i="6" s="1"/>
  <c r="F254" i="6" l="1"/>
  <c r="K253" i="6"/>
  <c r="N253" i="6" l="1"/>
  <c r="Q253" i="6"/>
  <c r="O253" i="6"/>
  <c r="P253" i="6" s="1"/>
  <c r="L253" i="6"/>
  <c r="M253" i="6" s="1"/>
  <c r="I254" i="6"/>
  <c r="J254" i="6"/>
  <c r="K254" i="6" l="1"/>
  <c r="F255" i="6"/>
  <c r="I255" i="6" l="1"/>
  <c r="J255" i="6"/>
  <c r="N254" i="6"/>
  <c r="Q254" i="6"/>
  <c r="O254" i="6"/>
  <c r="P254" i="6" s="1"/>
  <c r="L254" i="6"/>
  <c r="M254" i="6" s="1"/>
  <c r="K255" i="6" l="1"/>
  <c r="F256" i="6"/>
  <c r="N255" i="6" l="1"/>
  <c r="Q255" i="6"/>
  <c r="O255" i="6"/>
  <c r="P255" i="6" s="1"/>
  <c r="L255" i="6"/>
  <c r="M255" i="6" s="1"/>
  <c r="J256" i="6"/>
  <c r="I256" i="6"/>
  <c r="F257" i="6" l="1"/>
  <c r="K256" i="6"/>
  <c r="N256" i="6" l="1"/>
  <c r="Q256" i="6"/>
  <c r="O256" i="6"/>
  <c r="P256" i="6" s="1"/>
  <c r="L256" i="6"/>
  <c r="M256" i="6" s="1"/>
  <c r="J257" i="6"/>
  <c r="I257" i="6"/>
  <c r="F258" i="6" l="1"/>
  <c r="K257" i="6"/>
  <c r="N257" i="6" l="1"/>
  <c r="Q257" i="6"/>
  <c r="O257" i="6"/>
  <c r="P257" i="6" s="1"/>
  <c r="L257" i="6"/>
  <c r="M257" i="6" s="1"/>
  <c r="J258" i="6"/>
  <c r="I258" i="6"/>
  <c r="F259" i="6" l="1"/>
  <c r="K258" i="6"/>
  <c r="Q258" i="6" l="1"/>
  <c r="O258" i="6"/>
  <c r="P258" i="6" s="1"/>
  <c r="L258" i="6"/>
  <c r="M258" i="6" s="1"/>
  <c r="N258" i="6"/>
  <c r="I259" i="6"/>
  <c r="J259" i="6"/>
  <c r="F260" i="6" l="1"/>
  <c r="K259" i="6"/>
  <c r="N259" i="6" l="1"/>
  <c r="Q259" i="6"/>
  <c r="O259" i="6"/>
  <c r="P259" i="6" s="1"/>
  <c r="L259" i="6"/>
  <c r="M259" i="6" s="1"/>
  <c r="I260" i="6"/>
  <c r="J260" i="6"/>
  <c r="F261" i="6" l="1"/>
  <c r="K260" i="6"/>
  <c r="Q260" i="6" l="1"/>
  <c r="O260" i="6"/>
  <c r="P260" i="6" s="1"/>
  <c r="L260" i="6"/>
  <c r="M260" i="6" s="1"/>
  <c r="N260" i="6"/>
  <c r="I261" i="6"/>
  <c r="J261" i="6"/>
  <c r="K261" i="6" l="1"/>
  <c r="F262" i="6"/>
  <c r="J262" i="6" l="1"/>
  <c r="I262" i="6"/>
  <c r="N261" i="6"/>
  <c r="Q261" i="6"/>
  <c r="O261" i="6"/>
  <c r="P261" i="6" s="1"/>
  <c r="L261" i="6"/>
  <c r="M261" i="6" s="1"/>
  <c r="K262" i="6" l="1"/>
  <c r="F263" i="6"/>
  <c r="J263" i="6" l="1"/>
  <c r="I263" i="6"/>
  <c r="N262" i="6"/>
  <c r="Q262" i="6"/>
  <c r="O262" i="6"/>
  <c r="P262" i="6" s="1"/>
  <c r="L262" i="6"/>
  <c r="M262" i="6" s="1"/>
  <c r="K263" i="6" l="1"/>
  <c r="F264" i="6"/>
  <c r="I264" i="6" l="1"/>
  <c r="J264" i="6"/>
  <c r="N263" i="6"/>
  <c r="Q263" i="6"/>
  <c r="O263" i="6"/>
  <c r="P263" i="6" s="1"/>
  <c r="L263" i="6"/>
  <c r="M263" i="6" s="1"/>
  <c r="F265" i="6" l="1"/>
  <c r="K264" i="6"/>
  <c r="N264" i="6" l="1"/>
  <c r="Q264" i="6"/>
  <c r="O264" i="6"/>
  <c r="P264" i="6" s="1"/>
  <c r="L264" i="6"/>
  <c r="M264" i="6" s="1"/>
  <c r="J265" i="6"/>
  <c r="I265" i="6"/>
  <c r="K265" i="6" l="1"/>
  <c r="F266" i="6"/>
  <c r="I266" i="6" l="1"/>
  <c r="J266" i="6"/>
  <c r="N265" i="6"/>
  <c r="Q265" i="6"/>
  <c r="O265" i="6"/>
  <c r="P265" i="6" s="1"/>
  <c r="L265" i="6"/>
  <c r="M265" i="6" s="1"/>
  <c r="K266" i="6" l="1"/>
  <c r="F267" i="6"/>
  <c r="J267" i="6" l="1"/>
  <c r="I267" i="6"/>
  <c r="N266" i="6"/>
  <c r="Q266" i="6"/>
  <c r="O266" i="6"/>
  <c r="P266" i="6" s="1"/>
  <c r="L266" i="6"/>
  <c r="M266" i="6" s="1"/>
  <c r="K267" i="6" l="1"/>
  <c r="F268" i="6"/>
  <c r="J268" i="6" l="1"/>
  <c r="I268" i="6"/>
  <c r="N267" i="6"/>
  <c r="Q267" i="6"/>
  <c r="O267" i="6"/>
  <c r="P267" i="6" s="1"/>
  <c r="L267" i="6"/>
  <c r="M267" i="6" s="1"/>
  <c r="F269" i="6" l="1"/>
  <c r="K268" i="6"/>
  <c r="N268" i="6" l="1"/>
  <c r="Q268" i="6"/>
  <c r="O268" i="6"/>
  <c r="P268" i="6" s="1"/>
  <c r="L268" i="6"/>
  <c r="M268" i="6" s="1"/>
  <c r="I269" i="6"/>
  <c r="J269" i="6"/>
  <c r="F270" i="6" l="1"/>
  <c r="K269" i="6"/>
  <c r="N269" i="6" l="1"/>
  <c r="Q269" i="6"/>
  <c r="O269" i="6"/>
  <c r="P269" i="6" s="1"/>
  <c r="L269" i="6"/>
  <c r="M269" i="6" s="1"/>
  <c r="J270" i="6"/>
  <c r="I270" i="6"/>
  <c r="F271" i="6" l="1"/>
  <c r="K270" i="6"/>
  <c r="N270" i="6" l="1"/>
  <c r="Q270" i="6"/>
  <c r="O270" i="6"/>
  <c r="P270" i="6" s="1"/>
  <c r="L270" i="6"/>
  <c r="M270" i="6" s="1"/>
  <c r="J271" i="6"/>
  <c r="I271" i="6"/>
  <c r="K271" i="6" l="1"/>
  <c r="F272" i="6"/>
  <c r="J272" i="6" l="1"/>
  <c r="I272" i="6"/>
  <c r="N271" i="6"/>
  <c r="Q271" i="6"/>
  <c r="O271" i="6"/>
  <c r="P271" i="6" s="1"/>
  <c r="L271" i="6"/>
  <c r="M271" i="6" s="1"/>
  <c r="K272" i="6" l="1"/>
  <c r="F273" i="6"/>
  <c r="I273" i="6" l="1"/>
  <c r="J273" i="6"/>
  <c r="Q272" i="6"/>
  <c r="O272" i="6"/>
  <c r="P272" i="6" s="1"/>
  <c r="L272" i="6"/>
  <c r="M272" i="6" s="1"/>
  <c r="N272" i="6"/>
  <c r="K273" i="6" l="1"/>
  <c r="F274" i="6"/>
  <c r="J274" i="6" l="1"/>
  <c r="I274" i="6"/>
  <c r="N273" i="6"/>
  <c r="Q273" i="6"/>
  <c r="O273" i="6"/>
  <c r="P273" i="6" s="1"/>
  <c r="L273" i="6"/>
  <c r="M273" i="6" s="1"/>
  <c r="F275" i="6" l="1"/>
  <c r="K274" i="6"/>
  <c r="N274" i="6" l="1"/>
  <c r="Q274" i="6"/>
  <c r="O274" i="6"/>
  <c r="P274" i="6" s="1"/>
  <c r="L274" i="6"/>
  <c r="M274" i="6" s="1"/>
  <c r="I275" i="6"/>
  <c r="J275" i="6"/>
  <c r="F276" i="6" l="1"/>
  <c r="K275" i="6"/>
  <c r="N275" i="6" l="1"/>
  <c r="Q275" i="6"/>
  <c r="O275" i="6"/>
  <c r="P275" i="6" s="1"/>
  <c r="L275" i="6"/>
  <c r="M275" i="6" s="1"/>
  <c r="J276" i="6"/>
  <c r="I276" i="6"/>
  <c r="F277" i="6" l="1"/>
  <c r="K276" i="6"/>
  <c r="N276" i="6" l="1"/>
  <c r="Q276" i="6"/>
  <c r="O276" i="6"/>
  <c r="P276" i="6" s="1"/>
  <c r="L276" i="6"/>
  <c r="M276" i="6" s="1"/>
  <c r="I277" i="6"/>
  <c r="J277" i="6"/>
  <c r="K277" i="6" l="1"/>
  <c r="F278" i="6"/>
  <c r="I278" i="6" l="1"/>
  <c r="J278" i="6"/>
  <c r="N277" i="6"/>
  <c r="Q277" i="6"/>
  <c r="O277" i="6"/>
  <c r="P277" i="6" s="1"/>
  <c r="L277" i="6"/>
  <c r="M277" i="6" s="1"/>
  <c r="F279" i="6" l="1"/>
  <c r="K278" i="6"/>
  <c r="I279" i="6" l="1"/>
  <c r="J279" i="6"/>
  <c r="Q278" i="6"/>
  <c r="O278" i="6"/>
  <c r="P278" i="6" s="1"/>
  <c r="L278" i="6"/>
  <c r="M278" i="6" s="1"/>
  <c r="N278" i="6"/>
  <c r="F280" i="6" l="1"/>
  <c r="K279" i="6"/>
  <c r="N279" i="6" l="1"/>
  <c r="Q279" i="6"/>
  <c r="O279" i="6"/>
  <c r="P279" i="6" s="1"/>
  <c r="L279" i="6"/>
  <c r="M279" i="6" s="1"/>
  <c r="I280" i="6"/>
  <c r="J280" i="6"/>
  <c r="K280" i="6" l="1"/>
  <c r="F281" i="6"/>
  <c r="I281" i="6" l="1"/>
  <c r="J281" i="6"/>
  <c r="Q280" i="6"/>
  <c r="O280" i="6"/>
  <c r="P280" i="6" s="1"/>
  <c r="L280" i="6"/>
  <c r="M280" i="6" s="1"/>
  <c r="N280" i="6"/>
  <c r="K281" i="6" l="1"/>
  <c r="F282" i="6"/>
  <c r="I282" i="6" l="1"/>
  <c r="J282" i="6"/>
  <c r="Q281" i="6"/>
  <c r="O281" i="6"/>
  <c r="P281" i="6" s="1"/>
  <c r="L281" i="6"/>
  <c r="M281" i="6" s="1"/>
  <c r="N281" i="6"/>
  <c r="F283" i="6" l="1"/>
  <c r="K282" i="6"/>
  <c r="N282" i="6" l="1"/>
  <c r="Q282" i="6"/>
  <c r="O282" i="6"/>
  <c r="P282" i="6" s="1"/>
  <c r="L282" i="6"/>
  <c r="M282" i="6" s="1"/>
  <c r="J283" i="6"/>
  <c r="I283" i="6"/>
  <c r="F284" i="6" l="1"/>
  <c r="K283" i="6"/>
  <c r="N283" i="6" l="1"/>
  <c r="Q283" i="6"/>
  <c r="O283" i="6"/>
  <c r="P283" i="6" s="1"/>
  <c r="L283" i="6"/>
  <c r="M283" i="6" s="1"/>
  <c r="J284" i="6"/>
  <c r="I284" i="6"/>
  <c r="K284" i="6" l="1"/>
  <c r="F285" i="6"/>
  <c r="I285" i="6" l="1"/>
  <c r="J285" i="6"/>
  <c r="N284" i="6"/>
  <c r="Q284" i="6"/>
  <c r="O284" i="6"/>
  <c r="P284" i="6" s="1"/>
  <c r="L284" i="6"/>
  <c r="M284" i="6" s="1"/>
  <c r="K285" i="6" l="1"/>
  <c r="F286" i="6"/>
  <c r="J286" i="6" l="1"/>
  <c r="I286" i="6"/>
  <c r="Q285" i="6"/>
  <c r="O285" i="6"/>
  <c r="P285" i="6" s="1"/>
  <c r="L285" i="6"/>
  <c r="M285" i="6" s="1"/>
  <c r="N285" i="6"/>
  <c r="K286" i="6" l="1"/>
  <c r="F287" i="6"/>
  <c r="N286" i="6" l="1"/>
  <c r="Q286" i="6"/>
  <c r="O286" i="6"/>
  <c r="P286" i="6" s="1"/>
  <c r="L286" i="6"/>
  <c r="M286" i="6" s="1"/>
  <c r="I287" i="6"/>
  <c r="J287" i="6"/>
  <c r="F288" i="6" l="1"/>
  <c r="K287" i="6"/>
  <c r="Q287" i="6" l="1"/>
  <c r="O287" i="6"/>
  <c r="P287" i="6" s="1"/>
  <c r="L287" i="6"/>
  <c r="M287" i="6" s="1"/>
  <c r="N287" i="6"/>
  <c r="I288" i="6"/>
  <c r="J288" i="6"/>
  <c r="F289" i="6" l="1"/>
  <c r="K288" i="6"/>
  <c r="N288" i="6" l="1"/>
  <c r="Q288" i="6"/>
  <c r="O288" i="6"/>
  <c r="P288" i="6" s="1"/>
  <c r="L288" i="6"/>
  <c r="M288" i="6" s="1"/>
  <c r="I289" i="6"/>
  <c r="J289" i="6"/>
  <c r="K289" i="6" l="1"/>
  <c r="F290" i="6"/>
  <c r="J290" i="6" l="1"/>
  <c r="I290" i="6"/>
  <c r="Q289" i="6"/>
  <c r="O289" i="6"/>
  <c r="P289" i="6" s="1"/>
  <c r="L289" i="6"/>
  <c r="M289" i="6" s="1"/>
  <c r="N289" i="6"/>
  <c r="K290" i="6" l="1"/>
  <c r="F291" i="6"/>
  <c r="J291" i="6" l="1"/>
  <c r="I291" i="6"/>
  <c r="N290" i="6"/>
  <c r="Q290" i="6"/>
  <c r="O290" i="6"/>
  <c r="P290" i="6" s="1"/>
  <c r="L290" i="6"/>
  <c r="M290" i="6" s="1"/>
  <c r="K291" i="6" l="1"/>
  <c r="F292" i="6"/>
  <c r="J292" i="6" l="1"/>
  <c r="I292" i="6"/>
  <c r="Q291" i="6"/>
  <c r="O291" i="6"/>
  <c r="P291" i="6" s="1"/>
  <c r="L291" i="6"/>
  <c r="M291" i="6" s="1"/>
  <c r="N291" i="6"/>
  <c r="K292" i="6" l="1"/>
  <c r="F293" i="6"/>
  <c r="I293" i="6" l="1"/>
  <c r="J293" i="6"/>
  <c r="Q292" i="6"/>
  <c r="O292" i="6"/>
  <c r="P292" i="6" s="1"/>
  <c r="L292" i="6"/>
  <c r="M292" i="6" s="1"/>
  <c r="N292" i="6"/>
  <c r="K293" i="6" l="1"/>
  <c r="F294" i="6"/>
  <c r="J294" i="6" l="1"/>
  <c r="I294" i="6"/>
  <c r="Q293" i="6"/>
  <c r="O293" i="6"/>
  <c r="P293" i="6" s="1"/>
  <c r="L293" i="6"/>
  <c r="M293" i="6" s="1"/>
  <c r="N293" i="6"/>
  <c r="K294" i="6" l="1"/>
  <c r="F295" i="6"/>
  <c r="I295" i="6" l="1"/>
  <c r="J295" i="6"/>
  <c r="N294" i="6"/>
  <c r="Q294" i="6"/>
  <c r="O294" i="6"/>
  <c r="P294" i="6" s="1"/>
  <c r="L294" i="6"/>
  <c r="M294" i="6" s="1"/>
  <c r="F296" i="6" l="1"/>
  <c r="K295" i="6"/>
  <c r="N295" i="6" l="1"/>
  <c r="Q295" i="6"/>
  <c r="O295" i="6"/>
  <c r="P295" i="6" s="1"/>
  <c r="L295" i="6"/>
  <c r="M295" i="6" s="1"/>
  <c r="I296" i="6"/>
  <c r="J296" i="6"/>
  <c r="F297" i="6" l="1"/>
  <c r="K296" i="6"/>
  <c r="I297" i="6" l="1"/>
  <c r="J297" i="6"/>
  <c r="N296" i="6"/>
  <c r="Q296" i="6"/>
  <c r="O296" i="6"/>
  <c r="P296" i="6" s="1"/>
  <c r="L296" i="6"/>
  <c r="M296" i="6" s="1"/>
  <c r="K297" i="6" l="1"/>
  <c r="F298" i="6"/>
  <c r="I298" i="6" l="1"/>
  <c r="J298" i="6"/>
  <c r="N297" i="6"/>
  <c r="Q297" i="6"/>
  <c r="O297" i="6"/>
  <c r="P297" i="6" s="1"/>
  <c r="L297" i="6"/>
  <c r="M297" i="6" s="1"/>
  <c r="K298" i="6" l="1"/>
  <c r="F299" i="6"/>
  <c r="N298" i="6" l="1"/>
  <c r="Q298" i="6"/>
  <c r="O298" i="6"/>
  <c r="P298" i="6" s="1"/>
  <c r="L298" i="6"/>
  <c r="M298" i="6" s="1"/>
  <c r="I299" i="6"/>
  <c r="J299" i="6"/>
  <c r="K299" i="6" l="1"/>
  <c r="F300" i="6"/>
  <c r="I300" i="6" l="1"/>
  <c r="J300" i="6"/>
  <c r="N299" i="6"/>
  <c r="Q299" i="6"/>
  <c r="O299" i="6"/>
  <c r="P299" i="6" s="1"/>
  <c r="L299" i="6"/>
  <c r="M299" i="6" s="1"/>
  <c r="K300" i="6" l="1"/>
  <c r="F301" i="6"/>
  <c r="I301" i="6" l="1"/>
  <c r="J301" i="6"/>
  <c r="Q300" i="6"/>
  <c r="O300" i="6"/>
  <c r="P300" i="6" s="1"/>
  <c r="L300" i="6"/>
  <c r="M300" i="6" s="1"/>
  <c r="N300" i="6"/>
  <c r="K301" i="6" l="1"/>
  <c r="F302" i="6"/>
  <c r="I302" i="6" l="1"/>
  <c r="J302" i="6"/>
  <c r="Q301" i="6"/>
  <c r="O301" i="6"/>
  <c r="P301" i="6" s="1"/>
  <c r="L301" i="6"/>
  <c r="M301" i="6" s="1"/>
  <c r="N301" i="6"/>
  <c r="F303" i="6" l="1"/>
  <c r="K302" i="6"/>
  <c r="Q302" i="6" l="1"/>
  <c r="O302" i="6"/>
  <c r="P302" i="6" s="1"/>
  <c r="L302" i="6"/>
  <c r="M302" i="6" s="1"/>
  <c r="N302" i="6"/>
  <c r="J303" i="6"/>
  <c r="I303" i="6"/>
  <c r="K303" i="6" l="1"/>
  <c r="F304" i="6"/>
  <c r="J304" i="6" l="1"/>
  <c r="I304" i="6"/>
  <c r="Q303" i="6"/>
  <c r="O303" i="6"/>
  <c r="P303" i="6" s="1"/>
  <c r="L303" i="6"/>
  <c r="M303" i="6" s="1"/>
  <c r="N303" i="6"/>
  <c r="F305" i="6" l="1"/>
  <c r="K304" i="6"/>
  <c r="N304" i="6" l="1"/>
  <c r="Q304" i="6"/>
  <c r="O304" i="6"/>
  <c r="P304" i="6" s="1"/>
  <c r="L304" i="6"/>
  <c r="M304" i="6" s="1"/>
  <c r="J305" i="6"/>
  <c r="I305" i="6"/>
  <c r="F306" i="6" l="1"/>
  <c r="K305" i="6"/>
  <c r="J306" i="6" l="1"/>
  <c r="I306" i="6"/>
  <c r="N305" i="6"/>
  <c r="Q305" i="6"/>
  <c r="O305" i="6"/>
  <c r="P305" i="6" s="1"/>
  <c r="L305" i="6"/>
  <c r="M305" i="6" s="1"/>
  <c r="F307" i="6" l="1"/>
  <c r="K306" i="6"/>
  <c r="N306" i="6" l="1"/>
  <c r="Q306" i="6"/>
  <c r="O306" i="6"/>
  <c r="P306" i="6" s="1"/>
  <c r="L306" i="6"/>
  <c r="M306" i="6" s="1"/>
  <c r="I307" i="6"/>
  <c r="J307" i="6"/>
  <c r="K307" i="6" l="1"/>
  <c r="F308" i="6"/>
  <c r="I308" i="6" l="1"/>
  <c r="J308" i="6"/>
  <c r="Q307" i="6"/>
  <c r="O307" i="6"/>
  <c r="P307" i="6" s="1"/>
  <c r="L307" i="6"/>
  <c r="M307" i="6" s="1"/>
  <c r="N307" i="6"/>
  <c r="K308" i="6" l="1"/>
  <c r="F309" i="6"/>
  <c r="Q308" i="6" l="1"/>
  <c r="O308" i="6"/>
  <c r="P308" i="6" s="1"/>
  <c r="L308" i="6"/>
  <c r="M308" i="6" s="1"/>
  <c r="N308" i="6"/>
  <c r="I309" i="6"/>
  <c r="J309" i="6"/>
  <c r="K309" i="6" l="1"/>
  <c r="F310" i="6"/>
  <c r="I310" i="6" l="1"/>
  <c r="J310" i="6"/>
  <c r="Q309" i="6"/>
  <c r="O309" i="6"/>
  <c r="P309" i="6" s="1"/>
  <c r="L309" i="6"/>
  <c r="M309" i="6" s="1"/>
  <c r="N309" i="6"/>
  <c r="F311" i="6" l="1"/>
  <c r="K310" i="6"/>
  <c r="N310" i="6" l="1"/>
  <c r="Q310" i="6"/>
  <c r="O310" i="6"/>
  <c r="P310" i="6" s="1"/>
  <c r="L310" i="6"/>
  <c r="M310" i="6" s="1"/>
  <c r="I311" i="6"/>
  <c r="J311" i="6"/>
  <c r="K311" i="6" l="1"/>
  <c r="F312" i="6"/>
  <c r="I312" i="6" l="1"/>
  <c r="J312" i="6"/>
  <c r="N311" i="6"/>
  <c r="Q311" i="6"/>
  <c r="O311" i="6"/>
  <c r="P311" i="6" s="1"/>
  <c r="L311" i="6"/>
  <c r="M311" i="6" s="1"/>
  <c r="K312" i="6" l="1"/>
  <c r="F313" i="6"/>
  <c r="I313" i="6" l="1"/>
  <c r="J313" i="6"/>
  <c r="N312" i="6"/>
  <c r="Q312" i="6"/>
  <c r="O312" i="6"/>
  <c r="P312" i="6" s="1"/>
  <c r="L312" i="6"/>
  <c r="M312" i="6" s="1"/>
  <c r="F314" i="6" l="1"/>
  <c r="K313" i="6"/>
  <c r="N313" i="6" l="1"/>
  <c r="Q313" i="6"/>
  <c r="O313" i="6"/>
  <c r="P313" i="6" s="1"/>
  <c r="L313" i="6"/>
  <c r="M313" i="6" s="1"/>
  <c r="J314" i="6"/>
  <c r="I314" i="6"/>
  <c r="K314" i="6" l="1"/>
  <c r="F315" i="6"/>
  <c r="J315" i="6" l="1"/>
  <c r="I315" i="6"/>
  <c r="Q314" i="6"/>
  <c r="O314" i="6"/>
  <c r="P314" i="6" s="1"/>
  <c r="L314" i="6"/>
  <c r="M314" i="6" s="1"/>
  <c r="N314" i="6"/>
  <c r="F316" i="6" l="1"/>
  <c r="K315" i="6"/>
  <c r="I316" i="6" l="1"/>
  <c r="J316" i="6"/>
  <c r="N315" i="6"/>
  <c r="Q315" i="6"/>
  <c r="O315" i="6"/>
  <c r="P315" i="6" s="1"/>
  <c r="L315" i="6"/>
  <c r="M315" i="6" s="1"/>
  <c r="K316" i="6" l="1"/>
  <c r="F317" i="6"/>
  <c r="I317" i="6" l="1"/>
  <c r="J317" i="6"/>
  <c r="N316" i="6"/>
  <c r="Q316" i="6"/>
  <c r="O316" i="6"/>
  <c r="P316" i="6" s="1"/>
  <c r="L316" i="6"/>
  <c r="M316" i="6" s="1"/>
  <c r="F318" i="6" l="1"/>
  <c r="K317" i="6"/>
  <c r="J318" i="6" l="1"/>
  <c r="I318" i="6"/>
  <c r="Q317" i="6"/>
  <c r="O317" i="6"/>
  <c r="P317" i="6" s="1"/>
  <c r="L317" i="6"/>
  <c r="M317" i="6" s="1"/>
  <c r="N317" i="6"/>
  <c r="K318" i="6" l="1"/>
  <c r="F319" i="6"/>
  <c r="I319" i="6" l="1"/>
  <c r="J319" i="6"/>
  <c r="Q318" i="6"/>
  <c r="O318" i="6"/>
  <c r="P318" i="6" s="1"/>
  <c r="L318" i="6"/>
  <c r="M318" i="6" s="1"/>
  <c r="N318" i="6"/>
  <c r="K319" i="6" l="1"/>
  <c r="F320" i="6"/>
  <c r="I320" i="6" l="1"/>
  <c r="J320" i="6"/>
  <c r="Q319" i="6"/>
  <c r="O319" i="6"/>
  <c r="P319" i="6" s="1"/>
  <c r="L319" i="6"/>
  <c r="M319" i="6" s="1"/>
  <c r="N319" i="6"/>
  <c r="K320" i="6" l="1"/>
  <c r="F321" i="6"/>
  <c r="I321" i="6" l="1"/>
  <c r="J321" i="6"/>
  <c r="N320" i="6"/>
  <c r="Q320" i="6"/>
  <c r="O320" i="6"/>
  <c r="P320" i="6" s="1"/>
  <c r="L320" i="6"/>
  <c r="M320" i="6" s="1"/>
  <c r="F322" i="6" l="1"/>
  <c r="K321" i="6"/>
  <c r="N321" i="6" l="1"/>
  <c r="Q321" i="6"/>
  <c r="O321" i="6"/>
  <c r="P321" i="6" s="1"/>
  <c r="L321" i="6"/>
  <c r="M321" i="6" s="1"/>
  <c r="I322" i="6"/>
  <c r="J322" i="6"/>
  <c r="K322" i="6" l="1"/>
  <c r="F323" i="6"/>
  <c r="N322" i="6" l="1"/>
  <c r="Q322" i="6"/>
  <c r="O322" i="6"/>
  <c r="P322" i="6" s="1"/>
  <c r="L322" i="6"/>
  <c r="M322" i="6" s="1"/>
  <c r="I323" i="6"/>
  <c r="J323" i="6"/>
  <c r="F324" i="6" l="1"/>
  <c r="K323" i="6"/>
  <c r="Q323" i="6" l="1"/>
  <c r="O323" i="6"/>
  <c r="P323" i="6" s="1"/>
  <c r="L323" i="6"/>
  <c r="M323" i="6" s="1"/>
  <c r="N323" i="6"/>
  <c r="J324" i="6"/>
  <c r="I324" i="6"/>
  <c r="F325" i="6" l="1"/>
  <c r="K324" i="6"/>
  <c r="J325" i="6" l="1"/>
  <c r="I325" i="6"/>
  <c r="N324" i="6"/>
  <c r="Q324" i="6"/>
  <c r="O324" i="6"/>
  <c r="P324" i="6" s="1"/>
  <c r="L324" i="6"/>
  <c r="M324" i="6" s="1"/>
  <c r="F326" i="6" l="1"/>
  <c r="K325" i="6"/>
  <c r="Q325" i="6" l="1"/>
  <c r="O325" i="6"/>
  <c r="P325" i="6" s="1"/>
  <c r="L325" i="6"/>
  <c r="M325" i="6" s="1"/>
  <c r="N325" i="6"/>
  <c r="J326" i="6"/>
  <c r="I326" i="6"/>
  <c r="F327" i="6" l="1"/>
  <c r="K326" i="6"/>
  <c r="Q326" i="6" l="1"/>
  <c r="O326" i="6"/>
  <c r="P326" i="6" s="1"/>
  <c r="L326" i="6"/>
  <c r="M326" i="6" s="1"/>
  <c r="N326" i="6"/>
  <c r="I327" i="6"/>
  <c r="J327" i="6"/>
  <c r="K327" i="6" l="1"/>
  <c r="F328" i="6"/>
  <c r="J328" i="6" l="1"/>
  <c r="I328" i="6"/>
  <c r="Q327" i="6"/>
  <c r="O327" i="6"/>
  <c r="P327" i="6" s="1"/>
  <c r="L327" i="6"/>
  <c r="M327" i="6" s="1"/>
  <c r="N327" i="6"/>
  <c r="F329" i="6" l="1"/>
  <c r="K328" i="6"/>
  <c r="J329" i="6" l="1"/>
  <c r="I329" i="6"/>
  <c r="Q328" i="6"/>
  <c r="O328" i="6"/>
  <c r="P328" i="6" s="1"/>
  <c r="L328" i="6"/>
  <c r="M328" i="6" s="1"/>
  <c r="N328" i="6"/>
  <c r="F330" i="6" l="1"/>
  <c r="K329" i="6"/>
  <c r="N329" i="6" l="1"/>
  <c r="Q329" i="6"/>
  <c r="O329" i="6"/>
  <c r="P329" i="6" s="1"/>
  <c r="L329" i="6"/>
  <c r="M329" i="6" s="1"/>
  <c r="I330" i="6"/>
  <c r="J330" i="6"/>
  <c r="K330" i="6" l="1"/>
  <c r="F331" i="6"/>
  <c r="I331" i="6" l="1"/>
  <c r="J331" i="6"/>
  <c r="N330" i="6"/>
  <c r="Q330" i="6"/>
  <c r="O330" i="6"/>
  <c r="P330" i="6" s="1"/>
  <c r="L330" i="6"/>
  <c r="M330" i="6" s="1"/>
  <c r="K331" i="6" l="1"/>
  <c r="F332" i="6"/>
  <c r="I332" i="6" l="1"/>
  <c r="J332" i="6"/>
  <c r="N331" i="6"/>
  <c r="Q331" i="6"/>
  <c r="O331" i="6"/>
  <c r="P331" i="6" s="1"/>
  <c r="L331" i="6"/>
  <c r="M331" i="6" s="1"/>
  <c r="K332" i="6" l="1"/>
  <c r="F333" i="6"/>
  <c r="I333" i="6" l="1"/>
  <c r="J333" i="6"/>
  <c r="N332" i="6"/>
  <c r="Q332" i="6"/>
  <c r="O332" i="6"/>
  <c r="P332" i="6" s="1"/>
  <c r="L332" i="6"/>
  <c r="M332" i="6" s="1"/>
  <c r="K333" i="6" l="1"/>
  <c r="F334" i="6"/>
  <c r="J334" i="6" l="1"/>
  <c r="I334" i="6"/>
  <c r="N333" i="6"/>
  <c r="Q333" i="6"/>
  <c r="O333" i="6"/>
  <c r="P333" i="6" s="1"/>
  <c r="L333" i="6"/>
  <c r="M333" i="6" s="1"/>
  <c r="F335" i="6" l="1"/>
  <c r="K334" i="6"/>
  <c r="N334" i="6" l="1"/>
  <c r="Q334" i="6"/>
  <c r="O334" i="6"/>
  <c r="P334" i="6" s="1"/>
  <c r="L334" i="6"/>
  <c r="M334" i="6" s="1"/>
  <c r="I335" i="6"/>
  <c r="J335" i="6"/>
  <c r="K335" i="6" l="1"/>
  <c r="F336" i="6"/>
  <c r="Q335" i="6" l="1"/>
  <c r="O335" i="6"/>
  <c r="P335" i="6" s="1"/>
  <c r="L335" i="6"/>
  <c r="M335" i="6" s="1"/>
  <c r="N335" i="6"/>
  <c r="I336" i="6"/>
  <c r="J336" i="6"/>
  <c r="K336" i="6" l="1"/>
  <c r="F337" i="6"/>
  <c r="I337" i="6" l="1"/>
  <c r="J337" i="6"/>
  <c r="Q336" i="6"/>
  <c r="O336" i="6"/>
  <c r="P336" i="6" s="1"/>
  <c r="L336" i="6"/>
  <c r="M336" i="6" s="1"/>
  <c r="N336" i="6"/>
  <c r="K337" i="6" l="1"/>
  <c r="F338" i="6"/>
  <c r="J338" i="6" l="1"/>
  <c r="I338" i="6"/>
  <c r="N337" i="6"/>
  <c r="Q337" i="6"/>
  <c r="O337" i="6"/>
  <c r="P337" i="6" s="1"/>
  <c r="L337" i="6"/>
  <c r="M337" i="6" s="1"/>
  <c r="F339" i="6" l="1"/>
  <c r="K338" i="6"/>
  <c r="I339" i="6" l="1"/>
  <c r="J339" i="6"/>
  <c r="N338" i="6"/>
  <c r="Q338" i="6"/>
  <c r="O338" i="6"/>
  <c r="P338" i="6" s="1"/>
  <c r="L338" i="6"/>
  <c r="M338" i="6" s="1"/>
  <c r="K339" i="6" l="1"/>
  <c r="F340" i="6"/>
  <c r="I340" i="6" l="1"/>
  <c r="J340" i="6"/>
  <c r="Q339" i="6"/>
  <c r="O339" i="6"/>
  <c r="P339" i="6" s="1"/>
  <c r="L339" i="6"/>
  <c r="M339" i="6" s="1"/>
  <c r="N339" i="6"/>
  <c r="F341" i="6" l="1"/>
  <c r="K340" i="6"/>
  <c r="N340" i="6" l="1"/>
  <c r="Q340" i="6"/>
  <c r="O340" i="6"/>
  <c r="P340" i="6" s="1"/>
  <c r="L340" i="6"/>
  <c r="M340" i="6" s="1"/>
  <c r="I341" i="6"/>
  <c r="J341" i="6"/>
  <c r="K341" i="6" l="1"/>
  <c r="F342" i="6"/>
  <c r="I342" i="6" l="1"/>
  <c r="J342" i="6"/>
  <c r="N341" i="6"/>
  <c r="Q341" i="6"/>
  <c r="O341" i="6"/>
  <c r="P341" i="6" s="1"/>
  <c r="L341" i="6"/>
  <c r="M341" i="6" s="1"/>
  <c r="K342" i="6" l="1"/>
  <c r="F343" i="6"/>
  <c r="N342" i="6" l="1"/>
  <c r="Q342" i="6"/>
  <c r="O342" i="6"/>
  <c r="P342" i="6" s="1"/>
  <c r="L342" i="6"/>
  <c r="M342" i="6" s="1"/>
  <c r="I343" i="6"/>
  <c r="J343" i="6"/>
  <c r="K343" i="6" l="1"/>
  <c r="F344" i="6"/>
  <c r="I344" i="6" l="1"/>
  <c r="J344" i="6"/>
  <c r="N343" i="6"/>
  <c r="Q343" i="6"/>
  <c r="O343" i="6"/>
  <c r="P343" i="6" s="1"/>
  <c r="L343" i="6"/>
  <c r="M343" i="6" s="1"/>
  <c r="K344" i="6" l="1"/>
  <c r="F345" i="6"/>
  <c r="I345" i="6" l="1"/>
  <c r="J345" i="6"/>
  <c r="N344" i="6"/>
  <c r="Q344" i="6"/>
  <c r="O344" i="6"/>
  <c r="P344" i="6" s="1"/>
  <c r="L344" i="6"/>
  <c r="M344" i="6" s="1"/>
  <c r="K345" i="6" l="1"/>
  <c r="F346" i="6"/>
  <c r="J346" i="6" l="1"/>
  <c r="I346" i="6"/>
  <c r="N345" i="6"/>
  <c r="Q345" i="6"/>
  <c r="O345" i="6"/>
  <c r="P345" i="6" s="1"/>
  <c r="L345" i="6"/>
  <c r="M345" i="6" s="1"/>
  <c r="K346" i="6" l="1"/>
  <c r="F347" i="6"/>
  <c r="I347" i="6" l="1"/>
  <c r="J347" i="6"/>
  <c r="N346" i="6"/>
  <c r="Q346" i="6"/>
  <c r="O346" i="6"/>
  <c r="P346" i="6" s="1"/>
  <c r="L346" i="6"/>
  <c r="M346" i="6" s="1"/>
  <c r="K347" i="6" l="1"/>
  <c r="F348" i="6"/>
  <c r="J348" i="6" l="1"/>
  <c r="I348" i="6"/>
  <c r="N347" i="6"/>
  <c r="Q347" i="6"/>
  <c r="O347" i="6"/>
  <c r="P347" i="6" s="1"/>
  <c r="L347" i="6"/>
  <c r="M347" i="6" s="1"/>
  <c r="K348" i="6" l="1"/>
  <c r="F349" i="6"/>
  <c r="I349" i="6" l="1"/>
  <c r="J349" i="6"/>
  <c r="N348" i="6"/>
  <c r="Q348" i="6"/>
  <c r="O348" i="6"/>
  <c r="P348" i="6" s="1"/>
  <c r="L348" i="6"/>
  <c r="M348" i="6" s="1"/>
  <c r="K349" i="6" l="1"/>
  <c r="F350" i="6"/>
  <c r="I350" i="6" l="1"/>
  <c r="J350" i="6"/>
  <c r="N349" i="6"/>
  <c r="Q349" i="6"/>
  <c r="O349" i="6"/>
  <c r="P349" i="6" s="1"/>
  <c r="L349" i="6"/>
  <c r="M349" i="6" s="1"/>
  <c r="K350" i="6" l="1"/>
  <c r="F351" i="6"/>
  <c r="Q350" i="6" l="1"/>
  <c r="O350" i="6"/>
  <c r="P350" i="6" s="1"/>
  <c r="L350" i="6"/>
  <c r="M350" i="6" s="1"/>
  <c r="N350" i="6"/>
  <c r="I351" i="6"/>
  <c r="J351" i="6"/>
  <c r="K351" i="6" l="1"/>
  <c r="F352" i="6"/>
  <c r="I352" i="6" l="1"/>
  <c r="J352" i="6"/>
  <c r="N351" i="6"/>
  <c r="Q351" i="6"/>
  <c r="O351" i="6"/>
  <c r="P351" i="6" s="1"/>
  <c r="L351" i="6"/>
  <c r="M351" i="6" s="1"/>
  <c r="K352" i="6" l="1"/>
  <c r="F353" i="6"/>
  <c r="Q352" i="6" l="1"/>
  <c r="O352" i="6"/>
  <c r="P352" i="6" s="1"/>
  <c r="L352" i="6"/>
  <c r="M352" i="6" s="1"/>
  <c r="N352" i="6"/>
  <c r="I353" i="6"/>
  <c r="J353" i="6"/>
  <c r="F354" i="6" l="1"/>
  <c r="K353" i="6"/>
  <c r="Q353" i="6" l="1"/>
  <c r="O353" i="6"/>
  <c r="P353" i="6" s="1"/>
  <c r="L353" i="6"/>
  <c r="M353" i="6" s="1"/>
  <c r="N353" i="6"/>
  <c r="I354" i="6"/>
  <c r="J354" i="6"/>
  <c r="F355" i="6" l="1"/>
  <c r="K354" i="6"/>
  <c r="I355" i="6" l="1"/>
  <c r="J355" i="6"/>
  <c r="Q354" i="6"/>
  <c r="O354" i="6"/>
  <c r="P354" i="6" s="1"/>
  <c r="L354" i="6"/>
  <c r="M354" i="6" s="1"/>
  <c r="N354" i="6"/>
  <c r="K355" i="6" l="1"/>
  <c r="F356" i="6"/>
  <c r="I356" i="6" l="1"/>
  <c r="J356" i="6"/>
  <c r="N355" i="6"/>
  <c r="Q355" i="6"/>
  <c r="O355" i="6"/>
  <c r="P355" i="6" s="1"/>
  <c r="L355" i="6"/>
  <c r="M355" i="6" s="1"/>
  <c r="K356" i="6" l="1"/>
  <c r="F357" i="6"/>
  <c r="I357" i="6" l="1"/>
  <c r="J357" i="6"/>
  <c r="Q356" i="6"/>
  <c r="O356" i="6"/>
  <c r="P356" i="6" s="1"/>
  <c r="L356" i="6"/>
  <c r="M356" i="6" s="1"/>
  <c r="N356" i="6"/>
  <c r="F358" i="6" l="1"/>
  <c r="K357" i="6"/>
  <c r="J358" i="6" l="1"/>
  <c r="I358" i="6"/>
  <c r="Q357" i="6"/>
  <c r="O357" i="6"/>
  <c r="P357" i="6" s="1"/>
  <c r="L357" i="6"/>
  <c r="M357" i="6" s="1"/>
  <c r="N357" i="6"/>
  <c r="K358" i="6" l="1"/>
  <c r="F359" i="6"/>
  <c r="I359" i="6" l="1"/>
  <c r="J359" i="6"/>
  <c r="N358" i="6"/>
  <c r="Q358" i="6"/>
  <c r="O358" i="6"/>
  <c r="P358" i="6" s="1"/>
  <c r="L358" i="6"/>
  <c r="M358" i="6" s="1"/>
  <c r="K359" i="6" l="1"/>
  <c r="F360" i="6"/>
  <c r="J360" i="6" l="1"/>
  <c r="I360" i="6"/>
  <c r="N359" i="6"/>
  <c r="Q359" i="6"/>
  <c r="O359" i="6"/>
  <c r="P359" i="6" s="1"/>
  <c r="L359" i="6"/>
  <c r="M359" i="6" s="1"/>
  <c r="F361" i="6" l="1"/>
  <c r="K360" i="6"/>
  <c r="I361" i="6" l="1"/>
  <c r="J361" i="6"/>
  <c r="N360" i="6"/>
  <c r="Q360" i="6"/>
  <c r="O360" i="6"/>
  <c r="P360" i="6" s="1"/>
  <c r="L360" i="6"/>
  <c r="M360" i="6" s="1"/>
  <c r="K361" i="6" l="1"/>
  <c r="F362" i="6"/>
  <c r="Q361" i="6" l="1"/>
  <c r="O361" i="6"/>
  <c r="P361" i="6" s="1"/>
  <c r="L361" i="6"/>
  <c r="M361" i="6" s="1"/>
  <c r="N361" i="6"/>
  <c r="J362" i="6"/>
  <c r="I362" i="6"/>
  <c r="K362" i="6" l="1"/>
  <c r="F363" i="6"/>
  <c r="I363" i="6" l="1"/>
  <c r="J363" i="6"/>
  <c r="Q362" i="6"/>
  <c r="O362" i="6"/>
  <c r="P362" i="6" s="1"/>
  <c r="L362" i="6"/>
  <c r="M362" i="6" s="1"/>
  <c r="N362" i="6"/>
  <c r="F364" i="6" l="1"/>
  <c r="K363" i="6"/>
  <c r="I364" i="6" l="1"/>
  <c r="J364" i="6"/>
  <c r="N363" i="6"/>
  <c r="Q363" i="6"/>
  <c r="O363" i="6"/>
  <c r="P363" i="6" s="1"/>
  <c r="L363" i="6"/>
  <c r="M363" i="6" s="1"/>
  <c r="F365" i="6" l="1"/>
  <c r="K364" i="6"/>
  <c r="N364" i="6" l="1"/>
  <c r="Q364" i="6"/>
  <c r="O364" i="6"/>
  <c r="P364" i="6" s="1"/>
  <c r="L364" i="6"/>
  <c r="M364" i="6" s="1"/>
  <c r="I365" i="6"/>
  <c r="J365" i="6"/>
  <c r="K365" i="6" l="1"/>
  <c r="F366" i="6"/>
  <c r="N365" i="6" l="1"/>
  <c r="Q365" i="6"/>
  <c r="O365" i="6"/>
  <c r="P365" i="6" s="1"/>
  <c r="L365" i="6"/>
  <c r="M365" i="6" s="1"/>
  <c r="I366" i="6"/>
  <c r="J366" i="6"/>
  <c r="K366" i="6" l="1"/>
  <c r="F367" i="6"/>
  <c r="I367" i="6" l="1"/>
  <c r="J367" i="6"/>
  <c r="Q366" i="6"/>
  <c r="O366" i="6"/>
  <c r="P366" i="6" s="1"/>
  <c r="L366" i="6"/>
  <c r="M366" i="6" s="1"/>
  <c r="N366" i="6"/>
  <c r="F368" i="6" l="1"/>
  <c r="K367" i="6"/>
  <c r="N367" i="6" l="1"/>
  <c r="Q367" i="6"/>
  <c r="O367" i="6"/>
  <c r="P367" i="6" s="1"/>
  <c r="L367" i="6"/>
  <c r="M367" i="6" s="1"/>
  <c r="I368" i="6"/>
  <c r="J368" i="6"/>
  <c r="K368" i="6" l="1"/>
  <c r="F369" i="6"/>
  <c r="N368" i="6" l="1"/>
  <c r="Q368" i="6"/>
  <c r="O368" i="6"/>
  <c r="P368" i="6" s="1"/>
  <c r="L368" i="6"/>
  <c r="M368" i="6" s="1"/>
  <c r="I369" i="6"/>
  <c r="J369" i="6"/>
  <c r="F370" i="6" l="1"/>
  <c r="K369" i="6"/>
  <c r="N369" i="6" l="1"/>
  <c r="Q369" i="6"/>
  <c r="O369" i="6"/>
  <c r="P369" i="6" s="1"/>
  <c r="L369" i="6"/>
  <c r="M369" i="6" s="1"/>
  <c r="I370" i="6"/>
  <c r="J370" i="6"/>
  <c r="F371" i="6" l="1"/>
  <c r="K370" i="6"/>
  <c r="Q370" i="6" l="1"/>
  <c r="O370" i="6"/>
  <c r="P370" i="6" s="1"/>
  <c r="L370" i="6"/>
  <c r="M370" i="6" s="1"/>
  <c r="N370" i="6"/>
  <c r="I371" i="6"/>
  <c r="J371" i="6"/>
  <c r="K371" i="6" l="1"/>
  <c r="F372" i="6"/>
  <c r="I372" i="6" l="1"/>
  <c r="J372" i="6"/>
  <c r="Q371" i="6"/>
  <c r="O371" i="6"/>
  <c r="P371" i="6" s="1"/>
  <c r="L371" i="6"/>
  <c r="M371" i="6" s="1"/>
  <c r="N371" i="6"/>
  <c r="K372" i="6" l="1"/>
  <c r="F373" i="6"/>
  <c r="I373" i="6" l="1"/>
  <c r="J373" i="6"/>
  <c r="N372" i="6"/>
  <c r="Q372" i="6"/>
  <c r="O372" i="6"/>
  <c r="P372" i="6" s="1"/>
  <c r="L372" i="6"/>
  <c r="M372" i="6" s="1"/>
  <c r="F374" i="6" l="1"/>
  <c r="K373" i="6"/>
  <c r="Q373" i="6" l="1"/>
  <c r="O373" i="6"/>
  <c r="P373" i="6" s="1"/>
  <c r="L373" i="6"/>
  <c r="M373" i="6" s="1"/>
  <c r="N373" i="6"/>
  <c r="J374" i="6"/>
  <c r="I374" i="6"/>
  <c r="F375" i="6" l="1"/>
  <c r="K374" i="6"/>
  <c r="N374" i="6" l="1"/>
  <c r="Q374" i="6"/>
  <c r="O374" i="6"/>
  <c r="P374" i="6" s="1"/>
  <c r="L374" i="6"/>
  <c r="M374" i="6" s="1"/>
  <c r="I375" i="6"/>
  <c r="J375" i="6"/>
  <c r="K375" i="6" l="1"/>
  <c r="F376" i="6"/>
  <c r="I376" i="6" l="1"/>
  <c r="J376" i="6"/>
  <c r="Q375" i="6"/>
  <c r="O375" i="6"/>
  <c r="P375" i="6" s="1"/>
  <c r="L375" i="6"/>
  <c r="M375" i="6" s="1"/>
  <c r="N375" i="6"/>
  <c r="K376" i="6" l="1"/>
  <c r="F377" i="6"/>
  <c r="J377" i="6" l="1"/>
  <c r="I377" i="6"/>
  <c r="N376" i="6"/>
  <c r="Q376" i="6"/>
  <c r="O376" i="6"/>
  <c r="P376" i="6" s="1"/>
  <c r="L376" i="6"/>
  <c r="M376" i="6" s="1"/>
  <c r="K377" i="6" l="1"/>
  <c r="F378" i="6"/>
  <c r="I378" i="6" l="1"/>
  <c r="J378" i="6"/>
  <c r="N377" i="6"/>
  <c r="Q377" i="6"/>
  <c r="O377" i="6"/>
  <c r="P377" i="6" s="1"/>
  <c r="L377" i="6"/>
  <c r="M377" i="6" s="1"/>
  <c r="K378" i="6" l="1"/>
  <c r="F379" i="6"/>
  <c r="N378" i="6" l="1"/>
  <c r="Q378" i="6"/>
  <c r="O378" i="6"/>
  <c r="P378" i="6" s="1"/>
  <c r="L378" i="6"/>
  <c r="M378" i="6" s="1"/>
  <c r="J379" i="6"/>
  <c r="I379" i="6"/>
  <c r="K379" i="6" l="1"/>
  <c r="F380" i="6"/>
  <c r="I380" i="6" l="1"/>
  <c r="J380" i="6"/>
  <c r="N379" i="6"/>
  <c r="Q379" i="6"/>
  <c r="O379" i="6"/>
  <c r="P379" i="6" s="1"/>
  <c r="L379" i="6"/>
  <c r="M379" i="6" s="1"/>
  <c r="K380" i="6" l="1"/>
  <c r="F381" i="6"/>
  <c r="N380" i="6" l="1"/>
  <c r="Q380" i="6"/>
  <c r="O380" i="6"/>
  <c r="P380" i="6" s="1"/>
  <c r="L380" i="6"/>
  <c r="M380" i="6" s="1"/>
  <c r="I381" i="6"/>
  <c r="J381" i="6"/>
  <c r="K381" i="6" l="1"/>
  <c r="F382" i="6"/>
  <c r="I382" i="6" l="1"/>
  <c r="J382" i="6"/>
  <c r="N381" i="6"/>
  <c r="Q381" i="6"/>
  <c r="O381" i="6"/>
  <c r="P381" i="6" s="1"/>
  <c r="L381" i="6"/>
  <c r="M381" i="6" s="1"/>
  <c r="K382" i="6" l="1"/>
  <c r="F383" i="6"/>
  <c r="I383" i="6" l="1"/>
  <c r="J383" i="6"/>
  <c r="Q382" i="6"/>
  <c r="O382" i="6"/>
  <c r="P382" i="6" s="1"/>
  <c r="L382" i="6"/>
  <c r="M382" i="6" s="1"/>
  <c r="N382" i="6"/>
  <c r="K383" i="6" l="1"/>
  <c r="F384" i="6"/>
  <c r="I384" i="6" l="1"/>
  <c r="J384" i="6"/>
  <c r="N383" i="6"/>
  <c r="Q383" i="6"/>
  <c r="O383" i="6"/>
  <c r="P383" i="6" s="1"/>
  <c r="L383" i="6"/>
  <c r="M383" i="6" s="1"/>
  <c r="F385" i="6" l="1"/>
  <c r="K384" i="6"/>
  <c r="N384" i="6" l="1"/>
  <c r="Q384" i="6"/>
  <c r="O384" i="6"/>
  <c r="P384" i="6" s="1"/>
  <c r="L384" i="6"/>
  <c r="M384" i="6" s="1"/>
  <c r="I385" i="6"/>
  <c r="J385" i="6"/>
  <c r="K385" i="6" l="1"/>
  <c r="F386" i="6"/>
  <c r="I386" i="6" l="1"/>
  <c r="J386" i="6"/>
  <c r="N385" i="6"/>
  <c r="Q385" i="6"/>
  <c r="O385" i="6"/>
  <c r="P385" i="6" s="1"/>
  <c r="L385" i="6"/>
  <c r="M385" i="6" s="1"/>
  <c r="K386" i="6" l="1"/>
  <c r="F387" i="6"/>
  <c r="J387" i="6" l="1"/>
  <c r="I387" i="6"/>
  <c r="N386" i="6"/>
  <c r="Q386" i="6"/>
  <c r="O386" i="6"/>
  <c r="P386" i="6" s="1"/>
  <c r="L386" i="6"/>
  <c r="M386" i="6" s="1"/>
  <c r="F388" i="6" l="1"/>
  <c r="K387" i="6"/>
  <c r="J388" i="6" l="1"/>
  <c r="I388" i="6"/>
  <c r="N387" i="6"/>
  <c r="Q387" i="6"/>
  <c r="O387" i="6"/>
  <c r="P387" i="6" s="1"/>
  <c r="L387" i="6"/>
  <c r="M387" i="6" s="1"/>
  <c r="F389" i="6" l="1"/>
  <c r="K388" i="6"/>
  <c r="N388" i="6" l="1"/>
  <c r="Q388" i="6"/>
  <c r="O388" i="6"/>
  <c r="P388" i="6" s="1"/>
  <c r="L388" i="6"/>
  <c r="M388" i="6" s="1"/>
  <c r="I389" i="6"/>
  <c r="J389" i="6"/>
  <c r="F390" i="6" l="1"/>
  <c r="K389" i="6"/>
  <c r="N389" i="6" l="1"/>
  <c r="Q389" i="6"/>
  <c r="O389" i="6"/>
  <c r="P389" i="6" s="1"/>
  <c r="L389" i="6"/>
  <c r="M389" i="6" s="1"/>
  <c r="I390" i="6"/>
  <c r="J390" i="6"/>
  <c r="F391" i="6" l="1"/>
  <c r="K390" i="6"/>
  <c r="N390" i="6" l="1"/>
  <c r="Q390" i="6"/>
  <c r="O390" i="6"/>
  <c r="P390" i="6" s="1"/>
  <c r="L390" i="6"/>
  <c r="M390" i="6" s="1"/>
  <c r="I391" i="6"/>
  <c r="J391" i="6"/>
  <c r="K391" i="6" l="1"/>
  <c r="F392" i="6"/>
  <c r="N391" i="6" l="1"/>
  <c r="Q391" i="6"/>
  <c r="O391" i="6"/>
  <c r="P391" i="6" s="1"/>
  <c r="L391" i="6"/>
  <c r="M391" i="6" s="1"/>
  <c r="I392" i="6"/>
  <c r="J392" i="6"/>
  <c r="F393" i="6" l="1"/>
  <c r="K392" i="6"/>
  <c r="N392" i="6" l="1"/>
  <c r="Q392" i="6"/>
  <c r="O392" i="6"/>
  <c r="P392" i="6" s="1"/>
  <c r="L392" i="6"/>
  <c r="M392" i="6" s="1"/>
  <c r="I393" i="6"/>
  <c r="J393" i="6"/>
  <c r="F394" i="6" l="1"/>
  <c r="K393" i="6"/>
  <c r="I394" i="6" l="1"/>
  <c r="J394" i="6"/>
  <c r="N393" i="6"/>
  <c r="Q393" i="6"/>
  <c r="O393" i="6"/>
  <c r="P393" i="6" s="1"/>
  <c r="L393" i="6"/>
  <c r="M393" i="6" s="1"/>
  <c r="K394" i="6" l="1"/>
  <c r="F395" i="6"/>
  <c r="I395" i="6" l="1"/>
  <c r="J395" i="6"/>
  <c r="N394" i="6"/>
  <c r="Q394" i="6"/>
  <c r="O394" i="6"/>
  <c r="P394" i="6" s="1"/>
  <c r="L394" i="6"/>
  <c r="M394" i="6" s="1"/>
  <c r="K395" i="6" l="1"/>
  <c r="F396" i="6"/>
  <c r="I396" i="6" l="1"/>
  <c r="J396" i="6"/>
  <c r="N395" i="6"/>
  <c r="Q395" i="6"/>
  <c r="O395" i="6"/>
  <c r="P395" i="6" s="1"/>
  <c r="L395" i="6"/>
  <c r="M395" i="6" s="1"/>
  <c r="K396" i="6" l="1"/>
  <c r="F397" i="6"/>
  <c r="N396" i="6" l="1"/>
  <c r="Q396" i="6"/>
  <c r="O396" i="6"/>
  <c r="P396" i="6" s="1"/>
  <c r="L396" i="6"/>
  <c r="M396" i="6" s="1"/>
  <c r="I397" i="6"/>
  <c r="J397" i="6"/>
  <c r="K397" i="6" l="1"/>
  <c r="F398" i="6"/>
  <c r="I398" i="6" l="1"/>
  <c r="J398" i="6"/>
  <c r="Q397" i="6"/>
  <c r="O397" i="6"/>
  <c r="P397" i="6" s="1"/>
  <c r="L397" i="6"/>
  <c r="M397" i="6" s="1"/>
  <c r="N397" i="6"/>
  <c r="F399" i="6" l="1"/>
  <c r="K398" i="6"/>
  <c r="Q398" i="6" l="1"/>
  <c r="O398" i="6"/>
  <c r="P398" i="6" s="1"/>
  <c r="L398" i="6"/>
  <c r="M398" i="6" s="1"/>
  <c r="N398" i="6"/>
  <c r="I399" i="6"/>
  <c r="J399" i="6"/>
  <c r="K399" i="6" l="1"/>
  <c r="F400" i="6"/>
  <c r="I400" i="6" l="1"/>
  <c r="J400" i="6"/>
  <c r="N399" i="6"/>
  <c r="Q399" i="6"/>
  <c r="O399" i="6"/>
  <c r="P399" i="6" s="1"/>
  <c r="L399" i="6"/>
  <c r="M399" i="6" s="1"/>
  <c r="K400" i="6" l="1"/>
  <c r="F401" i="6"/>
  <c r="N400" i="6" l="1"/>
  <c r="Q400" i="6"/>
  <c r="O400" i="6"/>
  <c r="P400" i="6" s="1"/>
  <c r="L400" i="6"/>
  <c r="M400" i="6" s="1"/>
  <c r="I401" i="6"/>
  <c r="J401" i="6"/>
  <c r="K401" i="6" l="1"/>
  <c r="F402" i="6"/>
  <c r="N401" i="6" l="1"/>
  <c r="Q401" i="6"/>
  <c r="O401" i="6"/>
  <c r="P401" i="6" s="1"/>
  <c r="L401" i="6"/>
  <c r="M401" i="6" s="1"/>
  <c r="J402" i="6"/>
  <c r="I402" i="6"/>
  <c r="F403" i="6" l="1"/>
  <c r="K402" i="6"/>
  <c r="I403" i="6" l="1"/>
  <c r="J403" i="6"/>
  <c r="Q402" i="6"/>
  <c r="O402" i="6"/>
  <c r="P402" i="6" s="1"/>
  <c r="L402" i="6"/>
  <c r="M402" i="6" s="1"/>
  <c r="N402" i="6"/>
  <c r="K403" i="6" l="1"/>
  <c r="F404" i="6"/>
  <c r="N403" i="6" l="1"/>
  <c r="Q403" i="6"/>
  <c r="O403" i="6"/>
  <c r="P403" i="6" s="1"/>
  <c r="L403" i="6"/>
  <c r="M403" i="6" s="1"/>
  <c r="I404" i="6"/>
  <c r="J404" i="6"/>
  <c r="F405" i="6" l="1"/>
  <c r="K404" i="6"/>
  <c r="I405" i="6" l="1"/>
  <c r="J405" i="6"/>
  <c r="Q404" i="6"/>
  <c r="O404" i="6"/>
  <c r="P404" i="6" s="1"/>
  <c r="L404" i="6"/>
  <c r="M404" i="6" s="1"/>
  <c r="N404" i="6"/>
  <c r="K405" i="6" l="1"/>
  <c r="F406" i="6"/>
  <c r="I406" i="6" l="1"/>
  <c r="J406" i="6"/>
  <c r="Q405" i="6"/>
  <c r="O405" i="6"/>
  <c r="P405" i="6" s="1"/>
  <c r="L405" i="6"/>
  <c r="M405" i="6" s="1"/>
  <c r="N405" i="6"/>
  <c r="F407" i="6" l="1"/>
  <c r="K406" i="6"/>
  <c r="N406" i="6" l="1"/>
  <c r="Q406" i="6"/>
  <c r="O406" i="6"/>
  <c r="P406" i="6" s="1"/>
  <c r="L406" i="6"/>
  <c r="M406" i="6" s="1"/>
  <c r="I407" i="6"/>
  <c r="J407" i="6"/>
  <c r="F408" i="6" l="1"/>
  <c r="K407" i="6"/>
  <c r="J408" i="6" l="1"/>
  <c r="I408" i="6"/>
  <c r="N407" i="6"/>
  <c r="Q407" i="6"/>
  <c r="O407" i="6"/>
  <c r="P407" i="6" s="1"/>
  <c r="L407" i="6"/>
  <c r="M407" i="6" s="1"/>
  <c r="K408" i="6" l="1"/>
  <c r="F409" i="6"/>
  <c r="N408" i="6" l="1"/>
  <c r="Q408" i="6"/>
  <c r="O408" i="6"/>
  <c r="P408" i="6" s="1"/>
  <c r="L408" i="6"/>
  <c r="M408" i="6" s="1"/>
  <c r="I409" i="6"/>
  <c r="J409" i="6"/>
  <c r="K409" i="6" l="1"/>
  <c r="F410" i="6"/>
  <c r="I410" i="6" l="1"/>
  <c r="J410" i="6"/>
  <c r="N409" i="6"/>
  <c r="Q409" i="6"/>
  <c r="O409" i="6"/>
  <c r="P409" i="6" s="1"/>
  <c r="L409" i="6"/>
  <c r="M409" i="6" s="1"/>
  <c r="F411" i="6" l="1"/>
  <c r="K410" i="6"/>
  <c r="N410" i="6" l="1"/>
  <c r="Q410" i="6"/>
  <c r="O410" i="6"/>
  <c r="P410" i="6" s="1"/>
  <c r="L410" i="6"/>
  <c r="M410" i="6" s="1"/>
  <c r="I411" i="6"/>
  <c r="J411" i="6"/>
  <c r="K411" i="6" l="1"/>
  <c r="F412" i="6"/>
  <c r="I412" i="6" l="1"/>
  <c r="J412" i="6"/>
  <c r="N411" i="6"/>
  <c r="Q411" i="6"/>
  <c r="O411" i="6"/>
  <c r="P411" i="6" s="1"/>
  <c r="L411" i="6"/>
  <c r="M411" i="6" s="1"/>
  <c r="K412" i="6" l="1"/>
  <c r="F413" i="6"/>
  <c r="N412" i="6" l="1"/>
  <c r="Q412" i="6"/>
  <c r="O412" i="6"/>
  <c r="P412" i="6" s="1"/>
  <c r="L412" i="6"/>
  <c r="M412" i="6" s="1"/>
  <c r="J413" i="6"/>
  <c r="I413" i="6"/>
  <c r="K413" i="6" l="1"/>
  <c r="F414" i="6"/>
  <c r="I414" i="6" l="1"/>
  <c r="J414" i="6"/>
  <c r="N413" i="6"/>
  <c r="Q413" i="6"/>
  <c r="O413" i="6"/>
  <c r="P413" i="6" s="1"/>
  <c r="L413" i="6"/>
  <c r="M413" i="6" s="1"/>
  <c r="K414" i="6" l="1"/>
  <c r="F415" i="6"/>
  <c r="I415" i="6" l="1"/>
  <c r="J415" i="6"/>
  <c r="Q414" i="6"/>
  <c r="O414" i="6"/>
  <c r="P414" i="6" s="1"/>
  <c r="L414" i="6"/>
  <c r="M414" i="6" s="1"/>
  <c r="N414" i="6"/>
  <c r="K415" i="6" l="1"/>
  <c r="F416" i="6"/>
  <c r="I416" i="6" l="1"/>
  <c r="J416" i="6"/>
  <c r="N415" i="6"/>
  <c r="Q415" i="6"/>
  <c r="O415" i="6"/>
  <c r="P415" i="6" s="1"/>
  <c r="L415" i="6"/>
  <c r="M415" i="6" s="1"/>
  <c r="F417" i="6" l="1"/>
  <c r="K416" i="6"/>
  <c r="Q416" i="6" l="1"/>
  <c r="O416" i="6"/>
  <c r="P416" i="6" s="1"/>
  <c r="L416" i="6"/>
  <c r="M416" i="6" s="1"/>
  <c r="N416" i="6"/>
  <c r="I417" i="6"/>
  <c r="J417" i="6"/>
  <c r="K417" i="6" l="1"/>
  <c r="F418" i="6"/>
  <c r="J418" i="6" l="1"/>
  <c r="I418" i="6"/>
  <c r="Q417" i="6"/>
  <c r="O417" i="6"/>
  <c r="P417" i="6" s="1"/>
  <c r="L417" i="6"/>
  <c r="M417" i="6" s="1"/>
  <c r="N417" i="6"/>
  <c r="F419" i="6" l="1"/>
  <c r="K418" i="6"/>
  <c r="N418" i="6" l="1"/>
  <c r="Q418" i="6"/>
  <c r="O418" i="6"/>
  <c r="P418" i="6" s="1"/>
  <c r="L418" i="6"/>
  <c r="M418" i="6" s="1"/>
  <c r="J419" i="6"/>
  <c r="I419" i="6"/>
  <c r="F420" i="6" l="1"/>
  <c r="K419" i="6"/>
  <c r="N419" i="6" l="1"/>
  <c r="Q419" i="6"/>
  <c r="O419" i="6"/>
  <c r="P419" i="6" s="1"/>
  <c r="L419" i="6"/>
  <c r="M419" i="6" s="1"/>
  <c r="J420" i="6"/>
  <c r="I420" i="6"/>
  <c r="F421" i="6" l="1"/>
  <c r="K420" i="6"/>
  <c r="Q420" i="6" l="1"/>
  <c r="O420" i="6"/>
  <c r="P420" i="6" s="1"/>
  <c r="L420" i="6"/>
  <c r="M420" i="6" s="1"/>
  <c r="N420" i="6"/>
  <c r="I421" i="6"/>
  <c r="J421" i="6"/>
  <c r="K421" i="6" l="1"/>
  <c r="F422" i="6"/>
  <c r="I422" i="6" l="1"/>
  <c r="J422" i="6"/>
  <c r="N421" i="6"/>
  <c r="Q421" i="6"/>
  <c r="O421" i="6"/>
  <c r="P421" i="6" s="1"/>
  <c r="L421" i="6"/>
  <c r="M421" i="6" s="1"/>
  <c r="F423" i="6" l="1"/>
  <c r="K422" i="6"/>
  <c r="N422" i="6" l="1"/>
  <c r="Q422" i="6"/>
  <c r="O422" i="6"/>
  <c r="P422" i="6" s="1"/>
  <c r="L422" i="6"/>
  <c r="M422" i="6" s="1"/>
  <c r="J423" i="6"/>
  <c r="I423" i="6"/>
  <c r="K423" i="6" l="1"/>
  <c r="F424" i="6"/>
  <c r="J424" i="6" l="1"/>
  <c r="I424" i="6"/>
  <c r="N423" i="6"/>
  <c r="Q423" i="6"/>
  <c r="O423" i="6"/>
  <c r="P423" i="6" s="1"/>
  <c r="L423" i="6"/>
  <c r="M423" i="6" s="1"/>
  <c r="F425" i="6" l="1"/>
  <c r="K424" i="6"/>
  <c r="J425" i="6" l="1"/>
  <c r="I425" i="6"/>
  <c r="N424" i="6"/>
  <c r="Q424" i="6"/>
  <c r="O424" i="6"/>
  <c r="P424" i="6" s="1"/>
  <c r="L424" i="6"/>
  <c r="M424" i="6" s="1"/>
  <c r="K425" i="6" l="1"/>
  <c r="F426" i="6"/>
  <c r="N425" i="6" l="1"/>
  <c r="Q425" i="6"/>
  <c r="O425" i="6"/>
  <c r="P425" i="6" s="1"/>
  <c r="L425" i="6"/>
  <c r="M425" i="6" s="1"/>
  <c r="I426" i="6"/>
  <c r="J426" i="6"/>
  <c r="K426" i="6" l="1"/>
  <c r="F427" i="6"/>
  <c r="J427" i="6" l="1"/>
  <c r="I427" i="6"/>
  <c r="Q426" i="6"/>
  <c r="O426" i="6"/>
  <c r="P426" i="6" s="1"/>
  <c r="L426" i="6"/>
  <c r="M426" i="6" s="1"/>
  <c r="N426" i="6"/>
  <c r="K427" i="6" l="1"/>
  <c r="F428" i="6"/>
  <c r="J428" i="6" l="1"/>
  <c r="I428" i="6"/>
  <c r="Q427" i="6"/>
  <c r="O427" i="6"/>
  <c r="P427" i="6" s="1"/>
  <c r="L427" i="6"/>
  <c r="M427" i="6" s="1"/>
  <c r="N427" i="6"/>
  <c r="F429" i="6" l="1"/>
  <c r="K428" i="6"/>
  <c r="J429" i="6" l="1"/>
  <c r="I429" i="6"/>
  <c r="N428" i="6"/>
  <c r="Q428" i="6"/>
  <c r="O428" i="6"/>
  <c r="P428" i="6" s="1"/>
  <c r="L428" i="6"/>
  <c r="M428" i="6" s="1"/>
  <c r="K429" i="6" l="1"/>
  <c r="F430" i="6"/>
  <c r="J430" i="6" l="1"/>
  <c r="I430" i="6"/>
  <c r="N429" i="6"/>
  <c r="Q429" i="6"/>
  <c r="O429" i="6"/>
  <c r="P429" i="6" s="1"/>
  <c r="L429" i="6"/>
  <c r="M429" i="6" s="1"/>
  <c r="F431" i="6" l="1"/>
  <c r="K430" i="6"/>
  <c r="N430" i="6" l="1"/>
  <c r="Q430" i="6"/>
  <c r="O430" i="6"/>
  <c r="P430" i="6" s="1"/>
  <c r="L430" i="6"/>
  <c r="M430" i="6" s="1"/>
  <c r="J431" i="6"/>
  <c r="I431" i="6"/>
  <c r="K431" i="6" l="1"/>
  <c r="F432" i="6"/>
  <c r="I432" i="6" l="1"/>
  <c r="J432" i="6"/>
  <c r="N431" i="6"/>
  <c r="Q431" i="6"/>
  <c r="O431" i="6"/>
  <c r="P431" i="6" s="1"/>
  <c r="L431" i="6"/>
  <c r="M431" i="6" s="1"/>
  <c r="K432" i="6" l="1"/>
  <c r="F433" i="6"/>
  <c r="Q432" i="6" l="1"/>
  <c r="O432" i="6"/>
  <c r="P432" i="6" s="1"/>
  <c r="L432" i="6"/>
  <c r="M432" i="6" s="1"/>
  <c r="N432" i="6"/>
  <c r="I433" i="6"/>
  <c r="J433" i="6"/>
  <c r="K433" i="6" l="1"/>
  <c r="F434" i="6"/>
  <c r="I434" i="6" l="1"/>
  <c r="J434" i="6"/>
  <c r="N433" i="6"/>
  <c r="Q433" i="6"/>
  <c r="O433" i="6"/>
  <c r="P433" i="6" s="1"/>
  <c r="L433" i="6"/>
  <c r="M433" i="6" s="1"/>
  <c r="K434" i="6" l="1"/>
  <c r="F435" i="6"/>
  <c r="N434" i="6" l="1"/>
  <c r="Q434" i="6"/>
  <c r="O434" i="6"/>
  <c r="P434" i="6" s="1"/>
  <c r="L434" i="6"/>
  <c r="M434" i="6" s="1"/>
  <c r="I435" i="6"/>
  <c r="J435" i="6"/>
  <c r="F436" i="6" l="1"/>
  <c r="K435" i="6"/>
  <c r="N435" i="6" l="1"/>
  <c r="Q435" i="6"/>
  <c r="O435" i="6"/>
  <c r="P435" i="6" s="1"/>
  <c r="L435" i="6"/>
  <c r="M435" i="6" s="1"/>
  <c r="J436" i="6"/>
  <c r="I436" i="6"/>
  <c r="K436" i="6" l="1"/>
  <c r="F437" i="6"/>
  <c r="J437" i="6" l="1"/>
  <c r="I437" i="6"/>
  <c r="N436" i="6"/>
  <c r="Q436" i="6"/>
  <c r="O436" i="6"/>
  <c r="P436" i="6" s="1"/>
  <c r="L436" i="6"/>
  <c r="M436" i="6" s="1"/>
  <c r="K437" i="6" l="1"/>
  <c r="F438" i="6"/>
  <c r="I438" i="6" l="1"/>
  <c r="J438" i="6"/>
  <c r="N437" i="6"/>
  <c r="Q437" i="6"/>
  <c r="O437" i="6"/>
  <c r="P437" i="6" s="1"/>
  <c r="L437" i="6"/>
  <c r="M437" i="6" s="1"/>
  <c r="K438" i="6" l="1"/>
  <c r="F439" i="6"/>
  <c r="I439" i="6" l="1"/>
  <c r="J439" i="6"/>
  <c r="Q438" i="6"/>
  <c r="O438" i="6"/>
  <c r="P438" i="6" s="1"/>
  <c r="L438" i="6"/>
  <c r="M438" i="6" s="1"/>
  <c r="N438" i="6"/>
  <c r="F440" i="6" l="1"/>
  <c r="K439" i="6"/>
  <c r="N439" i="6" l="1"/>
  <c r="Q439" i="6"/>
  <c r="O439" i="6"/>
  <c r="P439" i="6" s="1"/>
  <c r="L439" i="6"/>
  <c r="M439" i="6" s="1"/>
  <c r="I440" i="6"/>
  <c r="J440" i="6"/>
  <c r="K440" i="6" l="1"/>
  <c r="F441" i="6"/>
  <c r="I441" i="6" l="1"/>
  <c r="J441" i="6"/>
  <c r="N440" i="6"/>
  <c r="Q440" i="6"/>
  <c r="O440" i="6"/>
  <c r="P440" i="6" s="1"/>
  <c r="L440" i="6"/>
  <c r="M440" i="6" s="1"/>
  <c r="K441" i="6" l="1"/>
  <c r="F442" i="6"/>
  <c r="I442" i="6" l="1"/>
  <c r="J442" i="6"/>
  <c r="N441" i="6"/>
  <c r="Q441" i="6"/>
  <c r="O441" i="6"/>
  <c r="P441" i="6" s="1"/>
  <c r="L441" i="6"/>
  <c r="M441" i="6" s="1"/>
  <c r="K442" i="6" l="1"/>
  <c r="F443" i="6"/>
  <c r="J443" i="6" l="1"/>
  <c r="I443" i="6"/>
  <c r="N442" i="6"/>
  <c r="Q442" i="6"/>
  <c r="O442" i="6"/>
  <c r="P442" i="6" s="1"/>
  <c r="L442" i="6"/>
  <c r="M442" i="6" s="1"/>
  <c r="K443" i="6" l="1"/>
  <c r="F444" i="6"/>
  <c r="N443" i="6" l="1"/>
  <c r="Q443" i="6"/>
  <c r="O443" i="6"/>
  <c r="P443" i="6" s="1"/>
  <c r="L443" i="6"/>
  <c r="M443" i="6" s="1"/>
  <c r="I444" i="6"/>
  <c r="J444" i="6"/>
  <c r="K444" i="6" l="1"/>
  <c r="F445" i="6"/>
  <c r="I445" i="6" l="1"/>
  <c r="J445" i="6"/>
  <c r="N444" i="6"/>
  <c r="Q444" i="6"/>
  <c r="O444" i="6"/>
  <c r="P444" i="6" s="1"/>
  <c r="L444" i="6"/>
  <c r="M444" i="6" s="1"/>
  <c r="K445" i="6" l="1"/>
  <c r="F446" i="6"/>
  <c r="I446" i="6" l="1"/>
  <c r="J446" i="6"/>
  <c r="N445" i="6"/>
  <c r="Q445" i="6"/>
  <c r="O445" i="6"/>
  <c r="P445" i="6" s="1"/>
  <c r="L445" i="6"/>
  <c r="M445" i="6" s="1"/>
  <c r="K446" i="6" l="1"/>
  <c r="F447" i="6"/>
  <c r="N446" i="6" l="1"/>
  <c r="Q446" i="6"/>
  <c r="O446" i="6"/>
  <c r="P446" i="6" s="1"/>
  <c r="L446" i="6"/>
  <c r="M446" i="6" s="1"/>
  <c r="I447" i="6"/>
  <c r="J447" i="6"/>
  <c r="K447" i="6" l="1"/>
  <c r="F448" i="6"/>
  <c r="I448" i="6" l="1"/>
  <c r="J448" i="6"/>
  <c r="Q447" i="6"/>
  <c r="O447" i="6"/>
  <c r="P447" i="6" s="1"/>
  <c r="L447" i="6"/>
  <c r="M447" i="6" s="1"/>
  <c r="N447" i="6"/>
  <c r="K448" i="6" l="1"/>
  <c r="F449" i="6"/>
  <c r="J449" i="6" l="1"/>
  <c r="I449" i="6"/>
  <c r="N448" i="6"/>
  <c r="Q448" i="6"/>
  <c r="O448" i="6"/>
  <c r="P448" i="6" s="1"/>
  <c r="L448" i="6"/>
  <c r="M448" i="6" s="1"/>
  <c r="F450" i="6" l="1"/>
  <c r="K449" i="6"/>
  <c r="N449" i="6" l="1"/>
  <c r="Q449" i="6"/>
  <c r="O449" i="6"/>
  <c r="P449" i="6" s="1"/>
  <c r="L449" i="6"/>
  <c r="M449" i="6" s="1"/>
  <c r="J450" i="6"/>
  <c r="I450" i="6"/>
  <c r="K450" i="6" l="1"/>
  <c r="F451" i="6"/>
  <c r="Q450" i="6" l="1"/>
  <c r="O450" i="6"/>
  <c r="P450" i="6" s="1"/>
  <c r="L450" i="6"/>
  <c r="M450" i="6" s="1"/>
  <c r="N450" i="6"/>
  <c r="J451" i="6"/>
  <c r="I451" i="6"/>
  <c r="K451" i="6" l="1"/>
  <c r="F452" i="6"/>
  <c r="J452" i="6" l="1"/>
  <c r="I452" i="6"/>
  <c r="Q451" i="6"/>
  <c r="O451" i="6"/>
  <c r="P451" i="6" s="1"/>
  <c r="L451" i="6"/>
  <c r="M451" i="6" s="1"/>
  <c r="N451" i="6"/>
  <c r="K452" i="6" l="1"/>
  <c r="F453" i="6"/>
  <c r="I453" i="6" l="1"/>
  <c r="J453" i="6"/>
  <c r="N452" i="6"/>
  <c r="Q452" i="6"/>
  <c r="O452" i="6"/>
  <c r="P452" i="6" s="1"/>
  <c r="L452" i="6"/>
  <c r="M452" i="6" s="1"/>
  <c r="F454" i="6" l="1"/>
  <c r="K453" i="6"/>
  <c r="I454" i="6" l="1"/>
  <c r="J454" i="6"/>
  <c r="N453" i="6"/>
  <c r="Q453" i="6"/>
  <c r="O453" i="6"/>
  <c r="P453" i="6" s="1"/>
  <c r="L453" i="6"/>
  <c r="M453" i="6" s="1"/>
  <c r="F455" i="6" l="1"/>
  <c r="K454" i="6"/>
  <c r="I455" i="6" l="1"/>
  <c r="J455" i="6"/>
  <c r="Q454" i="6"/>
  <c r="O454" i="6"/>
  <c r="P454" i="6" s="1"/>
  <c r="L454" i="6"/>
  <c r="M454" i="6" s="1"/>
  <c r="N454" i="6"/>
  <c r="K455" i="6" l="1"/>
  <c r="F456" i="6"/>
  <c r="J456" i="6" l="1"/>
  <c r="I456" i="6"/>
  <c r="N455" i="6"/>
  <c r="Q455" i="6"/>
  <c r="O455" i="6"/>
  <c r="P455" i="6" s="1"/>
  <c r="L455" i="6"/>
  <c r="M455" i="6" s="1"/>
  <c r="F457" i="6" l="1"/>
  <c r="K456" i="6"/>
  <c r="Q456" i="6" l="1"/>
  <c r="O456" i="6"/>
  <c r="P456" i="6" s="1"/>
  <c r="L456" i="6"/>
  <c r="M456" i="6" s="1"/>
  <c r="N456" i="6"/>
  <c r="I457" i="6"/>
  <c r="J457" i="6"/>
  <c r="K457" i="6" l="1"/>
  <c r="F458" i="6"/>
  <c r="I458" i="6" l="1"/>
  <c r="J458" i="6"/>
  <c r="Q457" i="6"/>
  <c r="O457" i="6"/>
  <c r="P457" i="6" s="1"/>
  <c r="L457" i="6"/>
  <c r="M457" i="6" s="1"/>
  <c r="N457" i="6"/>
  <c r="K458" i="6" l="1"/>
  <c r="F459" i="6"/>
  <c r="I459" i="6" l="1"/>
  <c r="J459" i="6"/>
  <c r="N458" i="6"/>
  <c r="Q458" i="6"/>
  <c r="O458" i="6"/>
  <c r="P458" i="6" s="1"/>
  <c r="L458" i="6"/>
  <c r="M458" i="6" s="1"/>
  <c r="F460" i="6" l="1"/>
  <c r="K459" i="6"/>
  <c r="Q459" i="6" l="1"/>
  <c r="O459" i="6"/>
  <c r="P459" i="6" s="1"/>
  <c r="L459" i="6"/>
  <c r="M459" i="6" s="1"/>
  <c r="N459" i="6"/>
  <c r="I460" i="6"/>
  <c r="J460" i="6"/>
  <c r="F461" i="6" l="1"/>
  <c r="K460" i="6"/>
  <c r="N460" i="6" l="1"/>
  <c r="Q460" i="6"/>
  <c r="O460" i="6"/>
  <c r="P460" i="6" s="1"/>
  <c r="L460" i="6"/>
  <c r="M460" i="6" s="1"/>
  <c r="I461" i="6"/>
  <c r="J461" i="6"/>
  <c r="K461" i="6" l="1"/>
  <c r="F462" i="6"/>
  <c r="I462" i="6" l="1"/>
  <c r="J462" i="6"/>
  <c r="N461" i="6"/>
  <c r="Q461" i="6"/>
  <c r="O461" i="6"/>
  <c r="P461" i="6" s="1"/>
  <c r="L461" i="6"/>
  <c r="M461" i="6" s="1"/>
  <c r="F463" i="6" l="1"/>
  <c r="K462" i="6"/>
  <c r="N462" i="6" l="1"/>
  <c r="Q462" i="6"/>
  <c r="O462" i="6"/>
  <c r="P462" i="6" s="1"/>
  <c r="L462" i="6"/>
  <c r="M462" i="6" s="1"/>
  <c r="J463" i="6"/>
  <c r="I463" i="6"/>
  <c r="K463" i="6" l="1"/>
  <c r="F464" i="6"/>
  <c r="I464" i="6" l="1"/>
  <c r="J464" i="6"/>
  <c r="N463" i="6"/>
  <c r="Q463" i="6"/>
  <c r="O463" i="6"/>
  <c r="P463" i="6" s="1"/>
  <c r="L463" i="6"/>
  <c r="M463" i="6" s="1"/>
  <c r="K464" i="6" l="1"/>
  <c r="F465" i="6"/>
  <c r="I465" i="6" l="1"/>
  <c r="J465" i="6"/>
  <c r="N464" i="6"/>
  <c r="Q464" i="6"/>
  <c r="O464" i="6"/>
  <c r="P464" i="6" s="1"/>
  <c r="L464" i="6"/>
  <c r="M464" i="6" s="1"/>
  <c r="F466" i="6" l="1"/>
  <c r="K465" i="6"/>
  <c r="I466" i="6" l="1"/>
  <c r="J466" i="6"/>
  <c r="N465" i="6"/>
  <c r="Q465" i="6"/>
  <c r="O465" i="6"/>
  <c r="P465" i="6" s="1"/>
  <c r="L465" i="6"/>
  <c r="M465" i="6" s="1"/>
  <c r="K466" i="6" l="1"/>
  <c r="F467" i="6"/>
  <c r="J467" i="6" l="1"/>
  <c r="I467" i="6"/>
  <c r="N466" i="6"/>
  <c r="Q466" i="6"/>
  <c r="O466" i="6"/>
  <c r="P466" i="6" s="1"/>
  <c r="L466" i="6"/>
  <c r="M466" i="6" s="1"/>
  <c r="F468" i="6" l="1"/>
  <c r="K467" i="6"/>
  <c r="Q467" i="6" l="1"/>
  <c r="O467" i="6"/>
  <c r="P467" i="6" s="1"/>
  <c r="L467" i="6"/>
  <c r="M467" i="6" s="1"/>
  <c r="N467" i="6"/>
  <c r="J468" i="6"/>
  <c r="I468" i="6"/>
  <c r="F469" i="6" l="1"/>
  <c r="K468" i="6"/>
  <c r="N468" i="6" l="1"/>
  <c r="Q468" i="6"/>
  <c r="O468" i="6"/>
  <c r="P468" i="6" s="1"/>
  <c r="L468" i="6"/>
  <c r="M468" i="6" s="1"/>
  <c r="I469" i="6"/>
  <c r="J469" i="6"/>
  <c r="K469" i="6" l="1"/>
  <c r="F470" i="6"/>
  <c r="N469" i="6" l="1"/>
  <c r="Q469" i="6"/>
  <c r="O469" i="6"/>
  <c r="P469" i="6" s="1"/>
  <c r="L469" i="6"/>
  <c r="M469" i="6" s="1"/>
  <c r="J470" i="6"/>
  <c r="I470" i="6"/>
  <c r="F471" i="6" l="1"/>
  <c r="K470" i="6"/>
  <c r="I471" i="6" l="1"/>
  <c r="J471" i="6"/>
  <c r="N470" i="6"/>
  <c r="Q470" i="6"/>
  <c r="O470" i="6"/>
  <c r="P470" i="6" s="1"/>
  <c r="L470" i="6"/>
  <c r="M470" i="6" s="1"/>
  <c r="F472" i="6" l="1"/>
  <c r="K471" i="6"/>
  <c r="J472" i="6" l="1"/>
  <c r="I472" i="6"/>
  <c r="N471" i="6"/>
  <c r="Q471" i="6"/>
  <c r="O471" i="6"/>
  <c r="P471" i="6" s="1"/>
  <c r="L471" i="6"/>
  <c r="M471" i="6" s="1"/>
  <c r="F473" i="6" l="1"/>
  <c r="K472" i="6"/>
  <c r="Q472" i="6" l="1"/>
  <c r="O472" i="6"/>
  <c r="P472" i="6" s="1"/>
  <c r="L472" i="6"/>
  <c r="M472" i="6" s="1"/>
  <c r="N472" i="6"/>
  <c r="I473" i="6"/>
  <c r="J473" i="6"/>
  <c r="K473" i="6" l="1"/>
  <c r="F474" i="6"/>
  <c r="I474" i="6" l="1"/>
  <c r="J474" i="6"/>
  <c r="Q473" i="6"/>
  <c r="O473" i="6"/>
  <c r="P473" i="6" s="1"/>
  <c r="L473" i="6"/>
  <c r="M473" i="6" s="1"/>
  <c r="N473" i="6"/>
  <c r="K474" i="6" l="1"/>
  <c r="F475" i="6"/>
  <c r="J475" i="6" l="1"/>
  <c r="I475" i="6"/>
  <c r="N474" i="6"/>
  <c r="Q474" i="6"/>
  <c r="O474" i="6"/>
  <c r="P474" i="6" s="1"/>
  <c r="L474" i="6"/>
  <c r="M474" i="6" s="1"/>
  <c r="K475" i="6" l="1"/>
  <c r="F476" i="6"/>
  <c r="I476" i="6" l="1"/>
  <c r="J476" i="6"/>
  <c r="Q475" i="6"/>
  <c r="O475" i="6"/>
  <c r="P475" i="6" s="1"/>
  <c r="L475" i="6"/>
  <c r="M475" i="6" s="1"/>
  <c r="N475" i="6"/>
  <c r="K476" i="6" l="1"/>
  <c r="F477" i="6"/>
  <c r="I477" i="6" l="1"/>
  <c r="J477" i="6"/>
  <c r="Q476" i="6"/>
  <c r="O476" i="6"/>
  <c r="P476" i="6" s="1"/>
  <c r="L476" i="6"/>
  <c r="M476" i="6" s="1"/>
  <c r="N476" i="6"/>
  <c r="F478" i="6" l="1"/>
  <c r="K477" i="6"/>
  <c r="N477" i="6" l="1"/>
  <c r="Q477" i="6"/>
  <c r="O477" i="6"/>
  <c r="P477" i="6" s="1"/>
  <c r="L477" i="6"/>
  <c r="M477" i="6" s="1"/>
  <c r="I478" i="6"/>
  <c r="J478" i="6"/>
  <c r="F479" i="6" l="1"/>
  <c r="K478" i="6"/>
  <c r="N478" i="6" l="1"/>
  <c r="Q478" i="6"/>
  <c r="O478" i="6"/>
  <c r="P478" i="6" s="1"/>
  <c r="L478" i="6"/>
  <c r="M478" i="6" s="1"/>
  <c r="I479" i="6"/>
  <c r="J479" i="6"/>
  <c r="F480" i="6" l="1"/>
  <c r="K479" i="6"/>
  <c r="N479" i="6" l="1"/>
  <c r="Q479" i="6"/>
  <c r="O479" i="6"/>
  <c r="P479" i="6" s="1"/>
  <c r="L479" i="6"/>
  <c r="M479" i="6" s="1"/>
  <c r="I480" i="6"/>
  <c r="J480" i="6"/>
  <c r="K480" i="6" l="1"/>
  <c r="F481" i="6"/>
  <c r="N480" i="6" l="1"/>
  <c r="Q480" i="6"/>
  <c r="O480" i="6"/>
  <c r="P480" i="6" s="1"/>
  <c r="L480" i="6"/>
  <c r="M480" i="6" s="1"/>
  <c r="I481" i="6"/>
  <c r="J481" i="6"/>
  <c r="K481" i="6" l="1"/>
  <c r="F482" i="6"/>
  <c r="I482" i="6" l="1"/>
  <c r="J482" i="6"/>
  <c r="N481" i="6"/>
  <c r="Q481" i="6"/>
  <c r="O481" i="6"/>
  <c r="P481" i="6" s="1"/>
  <c r="L481" i="6"/>
  <c r="M481" i="6" s="1"/>
  <c r="F483" i="6" l="1"/>
  <c r="K482" i="6"/>
  <c r="N482" i="6" l="1"/>
  <c r="Q482" i="6"/>
  <c r="O482" i="6"/>
  <c r="P482" i="6" s="1"/>
  <c r="L482" i="6"/>
  <c r="M482" i="6" s="1"/>
  <c r="I483" i="6"/>
  <c r="J483" i="6"/>
  <c r="K483" i="6" l="1"/>
  <c r="F484" i="6"/>
  <c r="I484" i="6" l="1"/>
  <c r="J484" i="6"/>
  <c r="Q483" i="6"/>
  <c r="O483" i="6"/>
  <c r="P483" i="6" s="1"/>
  <c r="L483" i="6"/>
  <c r="M483" i="6" s="1"/>
  <c r="N483" i="6"/>
  <c r="K484" i="6" l="1"/>
  <c r="F485" i="6"/>
  <c r="Q484" i="6" l="1"/>
  <c r="O484" i="6"/>
  <c r="P484" i="6" s="1"/>
  <c r="L484" i="6"/>
  <c r="M484" i="6" s="1"/>
  <c r="N484" i="6"/>
  <c r="J485" i="6"/>
  <c r="I485" i="6"/>
  <c r="K485" i="6" l="1"/>
  <c r="F486" i="6"/>
  <c r="I486" i="6" l="1"/>
  <c r="J486" i="6"/>
  <c r="N485" i="6"/>
  <c r="Q485" i="6"/>
  <c r="O485" i="6"/>
  <c r="P485" i="6" s="1"/>
  <c r="L485" i="6"/>
  <c r="M485" i="6" s="1"/>
  <c r="K486" i="6" l="1"/>
  <c r="F487" i="6"/>
  <c r="J487" i="6" l="1"/>
  <c r="I487" i="6"/>
  <c r="Q486" i="6"/>
  <c r="O486" i="6"/>
  <c r="P486" i="6" s="1"/>
  <c r="L486" i="6"/>
  <c r="M486" i="6" s="1"/>
  <c r="N486" i="6"/>
  <c r="F488" i="6" l="1"/>
  <c r="K487" i="6"/>
  <c r="J488" i="6" l="1"/>
  <c r="I488" i="6"/>
  <c r="N487" i="6"/>
  <c r="Q487" i="6"/>
  <c r="O487" i="6"/>
  <c r="P487" i="6" s="1"/>
  <c r="L487" i="6"/>
  <c r="M487" i="6" s="1"/>
  <c r="F489" i="6" l="1"/>
  <c r="K488" i="6"/>
  <c r="N488" i="6" l="1"/>
  <c r="Q488" i="6"/>
  <c r="O488" i="6"/>
  <c r="P488" i="6" s="1"/>
  <c r="L488" i="6"/>
  <c r="M488" i="6" s="1"/>
  <c r="J489" i="6"/>
  <c r="I489" i="6"/>
  <c r="K489" i="6" l="1"/>
  <c r="F490" i="6"/>
  <c r="I490" i="6" l="1"/>
  <c r="J490" i="6"/>
  <c r="N489" i="6"/>
  <c r="Q489" i="6"/>
  <c r="O489" i="6"/>
  <c r="P489" i="6" s="1"/>
  <c r="L489" i="6"/>
  <c r="M489" i="6" s="1"/>
  <c r="K490" i="6" l="1"/>
  <c r="F491" i="6"/>
  <c r="I491" i="6" l="1"/>
  <c r="J491" i="6"/>
  <c r="N490" i="6"/>
  <c r="Q490" i="6"/>
  <c r="O490" i="6"/>
  <c r="P490" i="6" s="1"/>
  <c r="L490" i="6"/>
  <c r="M490" i="6" s="1"/>
  <c r="K491" i="6" l="1"/>
  <c r="F492" i="6"/>
  <c r="I492" i="6" l="1"/>
  <c r="J492" i="6"/>
  <c r="N491" i="6"/>
  <c r="Q491" i="6"/>
  <c r="O491" i="6"/>
  <c r="P491" i="6" s="1"/>
  <c r="L491" i="6"/>
  <c r="M491" i="6" s="1"/>
  <c r="K492" i="6" l="1"/>
  <c r="F493" i="6"/>
  <c r="I493" i="6" l="1"/>
  <c r="J493" i="6"/>
  <c r="N492" i="6"/>
  <c r="Q492" i="6"/>
  <c r="O492" i="6"/>
  <c r="P492" i="6" s="1"/>
  <c r="L492" i="6"/>
  <c r="M492" i="6" s="1"/>
  <c r="F494" i="6" l="1"/>
  <c r="K493" i="6"/>
  <c r="I494" i="6" l="1"/>
  <c r="J494" i="6"/>
  <c r="N493" i="6"/>
  <c r="Q493" i="6"/>
  <c r="O493" i="6"/>
  <c r="P493" i="6" s="1"/>
  <c r="L493" i="6"/>
  <c r="M493" i="6" s="1"/>
  <c r="F495" i="6" l="1"/>
  <c r="K494" i="6"/>
  <c r="Q494" i="6" l="1"/>
  <c r="O494" i="6"/>
  <c r="P494" i="6" s="1"/>
  <c r="L494" i="6"/>
  <c r="M494" i="6" s="1"/>
  <c r="N494" i="6"/>
  <c r="I495" i="6"/>
  <c r="J495" i="6"/>
  <c r="F496" i="6" l="1"/>
  <c r="K495" i="6"/>
  <c r="N495" i="6" l="1"/>
  <c r="Q495" i="6"/>
  <c r="O495" i="6"/>
  <c r="P495" i="6" s="1"/>
  <c r="L495" i="6"/>
  <c r="M495" i="6" s="1"/>
  <c r="I496" i="6"/>
  <c r="J496" i="6"/>
  <c r="F497" i="6" l="1"/>
  <c r="K496" i="6"/>
  <c r="N496" i="6" l="1"/>
  <c r="Q496" i="6"/>
  <c r="O496" i="6"/>
  <c r="P496" i="6" s="1"/>
  <c r="L496" i="6"/>
  <c r="M496" i="6" s="1"/>
  <c r="J497" i="6"/>
  <c r="I497" i="6"/>
  <c r="K497" i="6" l="1"/>
  <c r="F498" i="6"/>
  <c r="Q497" i="6" l="1"/>
  <c r="O497" i="6"/>
  <c r="P497" i="6" s="1"/>
  <c r="L497" i="6"/>
  <c r="M497" i="6" s="1"/>
  <c r="N497" i="6"/>
  <c r="J498" i="6"/>
  <c r="I498" i="6"/>
  <c r="F499" i="6" l="1"/>
  <c r="K498" i="6"/>
  <c r="Q498" i="6" l="1"/>
  <c r="O498" i="6"/>
  <c r="P498" i="6" s="1"/>
  <c r="L498" i="6"/>
  <c r="M498" i="6" s="1"/>
  <c r="N498" i="6"/>
  <c r="I499" i="6"/>
  <c r="J499" i="6"/>
  <c r="F500" i="6" l="1"/>
  <c r="K499" i="6"/>
  <c r="I500" i="6" l="1"/>
  <c r="J500" i="6"/>
  <c r="Q499" i="6"/>
  <c r="O499" i="6"/>
  <c r="P499" i="6" s="1"/>
  <c r="L499" i="6"/>
  <c r="M499" i="6" s="1"/>
  <c r="N499" i="6"/>
  <c r="K500" i="6" l="1"/>
  <c r="F501" i="6"/>
  <c r="I501" i="6" l="1"/>
  <c r="J501" i="6"/>
  <c r="N500" i="6"/>
  <c r="Q500" i="6"/>
  <c r="O500" i="6"/>
  <c r="P500" i="6" s="1"/>
  <c r="L500" i="6"/>
  <c r="M500" i="6" s="1"/>
  <c r="F502" i="6" l="1"/>
  <c r="K501" i="6"/>
  <c r="N501" i="6" l="1"/>
  <c r="Q501" i="6"/>
  <c r="O501" i="6"/>
  <c r="P501" i="6" s="1"/>
  <c r="L501" i="6"/>
  <c r="M501" i="6" s="1"/>
  <c r="I502" i="6"/>
  <c r="J502" i="6"/>
  <c r="F503" i="6" l="1"/>
  <c r="K502" i="6"/>
  <c r="Q502" i="6" l="1"/>
  <c r="O502" i="6"/>
  <c r="P502" i="6" s="1"/>
  <c r="L502" i="6"/>
  <c r="M502" i="6" s="1"/>
  <c r="N502" i="6"/>
  <c r="I503" i="6"/>
  <c r="J503" i="6"/>
  <c r="F504" i="6" l="1"/>
  <c r="K503" i="6"/>
  <c r="Q503" i="6" l="1"/>
  <c r="O503" i="6"/>
  <c r="P503" i="6" s="1"/>
  <c r="L503" i="6"/>
  <c r="M503" i="6" s="1"/>
  <c r="N503" i="6"/>
  <c r="J504" i="6"/>
  <c r="I504" i="6"/>
  <c r="K504" i="6" l="1"/>
  <c r="F505" i="6"/>
  <c r="N504" i="6" l="1"/>
  <c r="Q504" i="6"/>
  <c r="O504" i="6"/>
  <c r="P504" i="6" s="1"/>
  <c r="L504" i="6"/>
  <c r="M504" i="6" s="1"/>
  <c r="I505" i="6"/>
  <c r="J505" i="6"/>
  <c r="K505" i="6" l="1"/>
  <c r="F506" i="6"/>
  <c r="I506" i="6" l="1"/>
  <c r="J506" i="6"/>
  <c r="Q505" i="6"/>
  <c r="O505" i="6"/>
  <c r="P505" i="6" s="1"/>
  <c r="L505" i="6"/>
  <c r="M505" i="6" s="1"/>
  <c r="N505" i="6"/>
  <c r="F507" i="6" l="1"/>
  <c r="K506" i="6"/>
  <c r="N506" i="6" l="1"/>
  <c r="Q506" i="6"/>
  <c r="O506" i="6"/>
  <c r="P506" i="6" s="1"/>
  <c r="L506" i="6"/>
  <c r="M506" i="6" s="1"/>
  <c r="J507" i="6"/>
  <c r="I507" i="6"/>
  <c r="K507" i="6" l="1"/>
  <c r="F508" i="6"/>
  <c r="I508" i="6" l="1"/>
  <c r="J508" i="6"/>
  <c r="N507" i="6"/>
  <c r="Q507" i="6"/>
  <c r="O507" i="6"/>
  <c r="P507" i="6" s="1"/>
  <c r="L507" i="6"/>
  <c r="M507" i="6" s="1"/>
  <c r="F509" i="6" l="1"/>
  <c r="K508" i="6"/>
  <c r="Q508" i="6" l="1"/>
  <c r="O508" i="6"/>
  <c r="P508" i="6" s="1"/>
  <c r="L508" i="6"/>
  <c r="M508" i="6" s="1"/>
  <c r="N508" i="6"/>
  <c r="I509" i="6"/>
  <c r="J509" i="6"/>
  <c r="F510" i="6" l="1"/>
  <c r="K509" i="6"/>
  <c r="N509" i="6" l="1"/>
  <c r="Q509" i="6"/>
  <c r="O509" i="6"/>
  <c r="P509" i="6" s="1"/>
  <c r="L509" i="6"/>
  <c r="M509" i="6" s="1"/>
  <c r="I510" i="6"/>
  <c r="J510" i="6"/>
  <c r="K510" i="6" l="1"/>
  <c r="F511" i="6"/>
  <c r="I511" i="6" l="1"/>
  <c r="J511" i="6"/>
  <c r="Q510" i="6"/>
  <c r="O510" i="6"/>
  <c r="P510" i="6" s="1"/>
  <c r="L510" i="6"/>
  <c r="M510" i="6" s="1"/>
  <c r="N510" i="6"/>
  <c r="K511" i="6" l="1"/>
  <c r="F512" i="6"/>
  <c r="J512" i="6" l="1"/>
  <c r="I512" i="6"/>
  <c r="Q511" i="6"/>
  <c r="O511" i="6"/>
  <c r="P511" i="6" s="1"/>
  <c r="L511" i="6"/>
  <c r="M511" i="6" s="1"/>
  <c r="N511" i="6"/>
  <c r="F513" i="6" l="1"/>
  <c r="K512" i="6"/>
  <c r="I513" i="6" l="1"/>
  <c r="J513" i="6"/>
  <c r="N512" i="6"/>
  <c r="Q512" i="6"/>
  <c r="O512" i="6"/>
  <c r="P512" i="6" s="1"/>
  <c r="L512" i="6"/>
  <c r="M512" i="6" s="1"/>
  <c r="K513" i="6" l="1"/>
  <c r="F514" i="6"/>
  <c r="I514" i="6" l="1"/>
  <c r="J514" i="6"/>
  <c r="Q513" i="6"/>
  <c r="O513" i="6"/>
  <c r="P513" i="6" s="1"/>
  <c r="L513" i="6"/>
  <c r="M513" i="6" s="1"/>
  <c r="N513" i="6"/>
  <c r="F515" i="6" l="1"/>
  <c r="K514" i="6"/>
  <c r="N514" i="6" l="1"/>
  <c r="Q514" i="6"/>
  <c r="O514" i="6"/>
  <c r="P514" i="6" s="1"/>
  <c r="L514" i="6"/>
  <c r="M514" i="6" s="1"/>
  <c r="J515" i="6"/>
  <c r="I515" i="6"/>
  <c r="K515" i="6" l="1"/>
  <c r="F516" i="6"/>
  <c r="I516" i="6" l="1"/>
  <c r="J516" i="6"/>
  <c r="N515" i="6"/>
  <c r="Q515" i="6"/>
  <c r="O515" i="6"/>
  <c r="P515" i="6" s="1"/>
  <c r="L515" i="6"/>
  <c r="M515" i="6" s="1"/>
  <c r="K516" i="6" l="1"/>
  <c r="F517" i="6"/>
  <c r="I517" i="6" l="1"/>
  <c r="J517" i="6"/>
  <c r="N516" i="6"/>
  <c r="Q516" i="6"/>
  <c r="O516" i="6"/>
  <c r="P516" i="6" s="1"/>
  <c r="L516" i="6"/>
  <c r="M516" i="6" s="1"/>
  <c r="K517" i="6" l="1"/>
  <c r="F518" i="6"/>
  <c r="I518" i="6" l="1"/>
  <c r="J518" i="6"/>
  <c r="N517" i="6"/>
  <c r="Q517" i="6"/>
  <c r="O517" i="6"/>
  <c r="P517" i="6" s="1"/>
  <c r="L517" i="6"/>
  <c r="M517" i="6" s="1"/>
  <c r="K518" i="6" l="1"/>
  <c r="F519" i="6"/>
  <c r="N518" i="6" l="1"/>
  <c r="Q518" i="6"/>
  <c r="O518" i="6"/>
  <c r="P518" i="6" s="1"/>
  <c r="L518" i="6"/>
  <c r="M518" i="6" s="1"/>
  <c r="I519" i="6"/>
  <c r="J519" i="6"/>
  <c r="K519" i="6" l="1"/>
  <c r="F520" i="6"/>
  <c r="N519" i="6" l="1"/>
  <c r="Q519" i="6"/>
  <c r="O519" i="6"/>
  <c r="P519" i="6" s="1"/>
  <c r="L519" i="6"/>
  <c r="M519" i="6" s="1"/>
  <c r="I520" i="6"/>
  <c r="J520" i="6"/>
  <c r="K520" i="6" l="1"/>
  <c r="F521" i="6"/>
  <c r="I521" i="6" l="1"/>
  <c r="J521" i="6"/>
  <c r="N520" i="6"/>
  <c r="Q520" i="6"/>
  <c r="O520" i="6"/>
  <c r="P520" i="6" s="1"/>
  <c r="L520" i="6"/>
  <c r="M520" i="6" s="1"/>
  <c r="F522" i="6" l="1"/>
  <c r="K521" i="6"/>
  <c r="I522" i="6" l="1"/>
  <c r="J522" i="6"/>
  <c r="N521" i="6"/>
  <c r="Q521" i="6"/>
  <c r="O521" i="6"/>
  <c r="P521" i="6" s="1"/>
  <c r="L521" i="6"/>
  <c r="M521" i="6" s="1"/>
  <c r="K522" i="6" l="1"/>
  <c r="F523" i="6"/>
  <c r="Q522" i="6" l="1"/>
  <c r="O522" i="6"/>
  <c r="P522" i="6" s="1"/>
  <c r="L522" i="6"/>
  <c r="M522" i="6" s="1"/>
  <c r="N522" i="6"/>
  <c r="I523" i="6"/>
  <c r="J523" i="6"/>
  <c r="K523" i="6" l="1"/>
  <c r="F524" i="6"/>
  <c r="I524" i="6" l="1"/>
  <c r="J524" i="6"/>
  <c r="Q523" i="6"/>
  <c r="O523" i="6"/>
  <c r="P523" i="6" s="1"/>
  <c r="L523" i="6"/>
  <c r="M523" i="6" s="1"/>
  <c r="N523" i="6"/>
  <c r="F525" i="6" l="1"/>
  <c r="K524" i="6"/>
  <c r="Q524" i="6" l="1"/>
  <c r="O524" i="6"/>
  <c r="P524" i="6" s="1"/>
  <c r="L524" i="6"/>
  <c r="M524" i="6" s="1"/>
  <c r="N524" i="6"/>
  <c r="I525" i="6"/>
  <c r="J525" i="6"/>
  <c r="F526" i="6" l="1"/>
  <c r="K525" i="6"/>
  <c r="N525" i="6" l="1"/>
  <c r="Q525" i="6"/>
  <c r="O525" i="6"/>
  <c r="P525" i="6" s="1"/>
  <c r="L525" i="6"/>
  <c r="M525" i="6" s="1"/>
  <c r="I526" i="6"/>
  <c r="J526" i="6"/>
  <c r="K526" i="6" l="1"/>
  <c r="F527" i="6"/>
  <c r="N526" i="6" l="1"/>
  <c r="Q526" i="6"/>
  <c r="O526" i="6"/>
  <c r="P526" i="6" s="1"/>
  <c r="L526" i="6"/>
  <c r="M526" i="6" s="1"/>
  <c r="I527" i="6"/>
  <c r="J527" i="6"/>
  <c r="K527" i="6" l="1"/>
  <c r="F528" i="6"/>
  <c r="N527" i="6" l="1"/>
  <c r="Q527" i="6"/>
  <c r="O527" i="6"/>
  <c r="P527" i="6" s="1"/>
  <c r="L527" i="6"/>
  <c r="M527" i="6" s="1"/>
  <c r="I528" i="6"/>
  <c r="J528" i="6"/>
  <c r="F529" i="6" l="1"/>
  <c r="K528" i="6"/>
  <c r="Q528" i="6" l="1"/>
  <c r="O528" i="6"/>
  <c r="P528" i="6" s="1"/>
  <c r="L528" i="6"/>
  <c r="M528" i="6" s="1"/>
  <c r="N528" i="6"/>
  <c r="I529" i="6"/>
  <c r="J529" i="6"/>
  <c r="K529" i="6" l="1"/>
  <c r="F530" i="6"/>
  <c r="N529" i="6" l="1"/>
  <c r="Q529" i="6"/>
  <c r="O529" i="6"/>
  <c r="P529" i="6" s="1"/>
  <c r="L529" i="6"/>
  <c r="M529" i="6" s="1"/>
  <c r="J530" i="6"/>
  <c r="I530" i="6"/>
  <c r="F531" i="6" l="1"/>
  <c r="K530" i="6"/>
  <c r="Q530" i="6" l="1"/>
  <c r="O530" i="6"/>
  <c r="P530" i="6" s="1"/>
  <c r="L530" i="6"/>
  <c r="M530" i="6" s="1"/>
  <c r="N530" i="6"/>
  <c r="J531" i="6"/>
  <c r="I531" i="6"/>
  <c r="K531" i="6" l="1"/>
  <c r="F532" i="6"/>
  <c r="I532" i="6" l="1"/>
  <c r="J532" i="6"/>
  <c r="N531" i="6"/>
  <c r="Q531" i="6"/>
  <c r="O531" i="6"/>
  <c r="P531" i="6" s="1"/>
  <c r="L531" i="6"/>
  <c r="M531" i="6" s="1"/>
  <c r="K532" i="6" l="1"/>
  <c r="F533" i="6"/>
  <c r="Q532" i="6" l="1"/>
  <c r="O532" i="6"/>
  <c r="P532" i="6" s="1"/>
  <c r="L532" i="6"/>
  <c r="M532" i="6" s="1"/>
  <c r="N532" i="6"/>
  <c r="I533" i="6"/>
  <c r="J533" i="6"/>
  <c r="K533" i="6" l="1"/>
  <c r="F534" i="6"/>
  <c r="N533" i="6" l="1"/>
  <c r="Q533" i="6"/>
  <c r="O533" i="6"/>
  <c r="P533" i="6" s="1"/>
  <c r="L533" i="6"/>
  <c r="M533" i="6" s="1"/>
  <c r="J534" i="6"/>
  <c r="I534" i="6"/>
  <c r="K534" i="6" l="1"/>
  <c r="F535" i="6"/>
  <c r="I535" i="6" l="1"/>
  <c r="J535" i="6"/>
  <c r="N534" i="6"/>
  <c r="Q534" i="6"/>
  <c r="O534" i="6"/>
  <c r="P534" i="6" s="1"/>
  <c r="L534" i="6"/>
  <c r="M534" i="6" s="1"/>
  <c r="F536" i="6" l="1"/>
  <c r="K535" i="6"/>
  <c r="N535" i="6" l="1"/>
  <c r="Q535" i="6"/>
  <c r="O535" i="6"/>
  <c r="P535" i="6" s="1"/>
  <c r="L535" i="6"/>
  <c r="M535" i="6" s="1"/>
  <c r="I536" i="6"/>
  <c r="J536" i="6"/>
  <c r="F537" i="6" l="1"/>
  <c r="K536" i="6"/>
  <c r="N536" i="6" l="1"/>
  <c r="Q536" i="6"/>
  <c r="O536" i="6"/>
  <c r="P536" i="6" s="1"/>
  <c r="L536" i="6"/>
  <c r="M536" i="6" s="1"/>
  <c r="I537" i="6"/>
  <c r="J537" i="6"/>
  <c r="F538" i="6" l="1"/>
  <c r="K537" i="6"/>
  <c r="N537" i="6" l="1"/>
  <c r="Q537" i="6"/>
  <c r="O537" i="6"/>
  <c r="P537" i="6" s="1"/>
  <c r="L537" i="6"/>
  <c r="M537" i="6" s="1"/>
  <c r="I538" i="6"/>
  <c r="J538" i="6"/>
  <c r="F539" i="6" l="1"/>
  <c r="K538" i="6"/>
  <c r="N538" i="6" l="1"/>
  <c r="Q538" i="6"/>
  <c r="O538" i="6"/>
  <c r="P538" i="6" s="1"/>
  <c r="L538" i="6"/>
  <c r="M538" i="6" s="1"/>
  <c r="I539" i="6"/>
  <c r="J539" i="6"/>
  <c r="K539" i="6" l="1"/>
  <c r="F540" i="6"/>
  <c r="I540" i="6" l="1"/>
  <c r="J540" i="6"/>
  <c r="N539" i="6"/>
  <c r="Q539" i="6"/>
  <c r="O539" i="6"/>
  <c r="P539" i="6" s="1"/>
  <c r="L539" i="6"/>
  <c r="M539" i="6" s="1"/>
  <c r="K540" i="6" l="1"/>
  <c r="F541" i="6"/>
  <c r="I541" i="6" l="1"/>
  <c r="J541" i="6"/>
  <c r="N540" i="6"/>
  <c r="Q540" i="6"/>
  <c r="O540" i="6"/>
  <c r="P540" i="6" s="1"/>
  <c r="L540" i="6"/>
  <c r="M540" i="6" s="1"/>
  <c r="F542" i="6" l="1"/>
  <c r="K541" i="6"/>
  <c r="Q541" i="6" l="1"/>
  <c r="O541" i="6"/>
  <c r="P541" i="6" s="1"/>
  <c r="L541" i="6"/>
  <c r="M541" i="6" s="1"/>
  <c r="N541" i="6"/>
  <c r="I542" i="6"/>
  <c r="J542" i="6"/>
  <c r="K542" i="6" l="1"/>
  <c r="F543" i="6"/>
  <c r="I543" i="6" l="1"/>
  <c r="J543" i="6"/>
  <c r="N542" i="6"/>
  <c r="Q542" i="6"/>
  <c r="O542" i="6"/>
  <c r="P542" i="6" s="1"/>
  <c r="L542" i="6"/>
  <c r="M542" i="6" s="1"/>
  <c r="K543" i="6" l="1"/>
  <c r="F544" i="6"/>
  <c r="I544" i="6" l="1"/>
  <c r="J544" i="6"/>
  <c r="N543" i="6"/>
  <c r="Q543" i="6"/>
  <c r="O543" i="6"/>
  <c r="P543" i="6" s="1"/>
  <c r="L543" i="6"/>
  <c r="M543" i="6" s="1"/>
  <c r="K544" i="6" l="1"/>
  <c r="F545" i="6"/>
  <c r="N544" i="6" l="1"/>
  <c r="Q544" i="6"/>
  <c r="O544" i="6"/>
  <c r="P544" i="6" s="1"/>
  <c r="L544" i="6"/>
  <c r="M544" i="6" s="1"/>
  <c r="I545" i="6"/>
  <c r="J545" i="6"/>
  <c r="K545" i="6" l="1"/>
  <c r="F546" i="6"/>
  <c r="I546" i="6" l="1"/>
  <c r="J546" i="6"/>
  <c r="N545" i="6"/>
  <c r="Q545" i="6"/>
  <c r="O545" i="6"/>
  <c r="P545" i="6" s="1"/>
  <c r="L545" i="6"/>
  <c r="M545" i="6" s="1"/>
  <c r="F547" i="6" l="1"/>
  <c r="K546" i="6"/>
  <c r="N546" i="6" l="1"/>
  <c r="Q546" i="6"/>
  <c r="O546" i="6"/>
  <c r="P546" i="6" s="1"/>
  <c r="L546" i="6"/>
  <c r="M546" i="6" s="1"/>
  <c r="I547" i="6"/>
  <c r="J547" i="6"/>
  <c r="K547" i="6" l="1"/>
  <c r="F548" i="6"/>
  <c r="I548" i="6" l="1"/>
  <c r="J548" i="6"/>
  <c r="N547" i="6"/>
  <c r="Q547" i="6"/>
  <c r="O547" i="6"/>
  <c r="P547" i="6" s="1"/>
  <c r="L547" i="6"/>
  <c r="M547" i="6" s="1"/>
  <c r="K548" i="6" l="1"/>
  <c r="F549" i="6"/>
  <c r="I549" i="6" l="1"/>
  <c r="J549" i="6"/>
  <c r="N548" i="6"/>
  <c r="Q548" i="6"/>
  <c r="O548" i="6"/>
  <c r="P548" i="6" s="1"/>
  <c r="L548" i="6"/>
  <c r="M548" i="6" s="1"/>
  <c r="K549" i="6" l="1"/>
  <c r="F550" i="6"/>
  <c r="I550" i="6" l="1"/>
  <c r="J550" i="6"/>
  <c r="N549" i="6"/>
  <c r="Q549" i="6"/>
  <c r="O549" i="6"/>
  <c r="P549" i="6" s="1"/>
  <c r="L549" i="6"/>
  <c r="M549" i="6" s="1"/>
  <c r="K550" i="6" l="1"/>
  <c r="F551" i="6"/>
  <c r="I551" i="6" l="1"/>
  <c r="J551" i="6"/>
  <c r="N550" i="6"/>
  <c r="Q550" i="6"/>
  <c r="O550" i="6"/>
  <c r="P550" i="6" s="1"/>
  <c r="L550" i="6"/>
  <c r="M550" i="6" s="1"/>
  <c r="K551" i="6" l="1"/>
  <c r="F552" i="6"/>
  <c r="I552" i="6" l="1"/>
  <c r="J552" i="6"/>
  <c r="N551" i="6"/>
  <c r="Q551" i="6"/>
  <c r="O551" i="6"/>
  <c r="P551" i="6" s="1"/>
  <c r="L551" i="6"/>
  <c r="M551" i="6" s="1"/>
  <c r="F553" i="6" l="1"/>
  <c r="K552" i="6"/>
  <c r="N552" i="6" l="1"/>
  <c r="Q552" i="6"/>
  <c r="O552" i="6"/>
  <c r="P552" i="6" s="1"/>
  <c r="L552" i="6"/>
  <c r="M552" i="6" s="1"/>
  <c r="I553" i="6"/>
  <c r="J553" i="6"/>
  <c r="K553" i="6" l="1"/>
  <c r="F554" i="6"/>
  <c r="I554" i="6" l="1"/>
  <c r="J554" i="6"/>
  <c r="N553" i="6"/>
  <c r="Q553" i="6"/>
  <c r="O553" i="6"/>
  <c r="P553" i="6" s="1"/>
  <c r="L553" i="6"/>
  <c r="M553" i="6" s="1"/>
  <c r="K554" i="6" l="1"/>
  <c r="F555" i="6"/>
  <c r="N554" i="6" l="1"/>
  <c r="Q554" i="6"/>
  <c r="O554" i="6"/>
  <c r="P554" i="6" s="1"/>
  <c r="L554" i="6"/>
  <c r="M554" i="6" s="1"/>
  <c r="I555" i="6"/>
  <c r="J555" i="6"/>
  <c r="F556" i="6" l="1"/>
  <c r="K555" i="6"/>
  <c r="N555" i="6" l="1"/>
  <c r="Q555" i="6"/>
  <c r="O555" i="6"/>
  <c r="P555" i="6" s="1"/>
  <c r="L555" i="6"/>
  <c r="M555" i="6" s="1"/>
  <c r="I556" i="6"/>
  <c r="J556" i="6"/>
  <c r="F557" i="6" l="1"/>
  <c r="K556" i="6"/>
  <c r="N556" i="6" l="1"/>
  <c r="Q556" i="6"/>
  <c r="O556" i="6"/>
  <c r="P556" i="6" s="1"/>
  <c r="L556" i="6"/>
  <c r="M556" i="6" s="1"/>
  <c r="I557" i="6"/>
  <c r="J557" i="6"/>
  <c r="K557" i="6" l="1"/>
  <c r="F558" i="6"/>
  <c r="N557" i="6" l="1"/>
  <c r="Q557" i="6"/>
  <c r="O557" i="6"/>
  <c r="P557" i="6" s="1"/>
  <c r="L557" i="6"/>
  <c r="M557" i="6" s="1"/>
  <c r="J558" i="6"/>
  <c r="I558" i="6"/>
  <c r="F559" i="6" l="1"/>
  <c r="K558" i="6"/>
  <c r="Q558" i="6" l="1"/>
  <c r="O558" i="6"/>
  <c r="P558" i="6" s="1"/>
  <c r="L558" i="6"/>
  <c r="M558" i="6" s="1"/>
  <c r="N558" i="6"/>
  <c r="I559" i="6"/>
  <c r="J559" i="6"/>
  <c r="K559" i="6" l="1"/>
  <c r="F560" i="6"/>
  <c r="I560" i="6" l="1"/>
  <c r="J560" i="6"/>
  <c r="Q559" i="6"/>
  <c r="O559" i="6"/>
  <c r="P559" i="6" s="1"/>
  <c r="L559" i="6"/>
  <c r="M559" i="6" s="1"/>
  <c r="N559" i="6"/>
  <c r="K560" i="6" l="1"/>
  <c r="F561" i="6"/>
  <c r="J561" i="6" l="1"/>
  <c r="I561" i="6"/>
  <c r="N560" i="6"/>
  <c r="Q560" i="6"/>
  <c r="O560" i="6"/>
  <c r="P560" i="6" s="1"/>
  <c r="L560" i="6"/>
  <c r="M560" i="6" s="1"/>
  <c r="F562" i="6" l="1"/>
  <c r="K561" i="6"/>
  <c r="N561" i="6" l="1"/>
  <c r="Q561" i="6"/>
  <c r="O561" i="6"/>
  <c r="P561" i="6" s="1"/>
  <c r="L561" i="6"/>
  <c r="M561" i="6" s="1"/>
  <c r="I562" i="6"/>
  <c r="J562" i="6"/>
  <c r="K562" i="6" l="1"/>
  <c r="F563" i="6"/>
  <c r="J563" i="6" l="1"/>
  <c r="I563" i="6"/>
  <c r="N562" i="6"/>
  <c r="Q562" i="6"/>
  <c r="O562" i="6"/>
  <c r="P562" i="6" s="1"/>
  <c r="L562" i="6"/>
  <c r="M562" i="6" s="1"/>
  <c r="K563" i="6" l="1"/>
  <c r="F564" i="6"/>
  <c r="N563" i="6" l="1"/>
  <c r="Q563" i="6"/>
  <c r="O563" i="6"/>
  <c r="P563" i="6" s="1"/>
  <c r="L563" i="6"/>
  <c r="M563" i="6" s="1"/>
  <c r="I564" i="6"/>
  <c r="J564" i="6"/>
  <c r="F565" i="6" l="1"/>
  <c r="K564" i="6"/>
  <c r="I565" i="6" l="1"/>
  <c r="J565" i="6"/>
  <c r="Q564" i="6"/>
  <c r="O564" i="6"/>
  <c r="P564" i="6" s="1"/>
  <c r="L564" i="6"/>
  <c r="M564" i="6" s="1"/>
  <c r="N564" i="6"/>
  <c r="K565" i="6" l="1"/>
  <c r="F566" i="6"/>
  <c r="I566" i="6" l="1"/>
  <c r="J566" i="6"/>
  <c r="N565" i="6"/>
  <c r="Q565" i="6"/>
  <c r="O565" i="6"/>
  <c r="P565" i="6" s="1"/>
  <c r="L565" i="6"/>
  <c r="M565" i="6" s="1"/>
  <c r="K566" i="6" l="1"/>
  <c r="F567" i="6"/>
  <c r="J567" i="6" l="1"/>
  <c r="I567" i="6"/>
  <c r="N566" i="6"/>
  <c r="Q566" i="6"/>
  <c r="O566" i="6"/>
  <c r="P566" i="6" s="1"/>
  <c r="L566" i="6"/>
  <c r="M566" i="6" s="1"/>
  <c r="K567" i="6" l="1"/>
  <c r="F568" i="6"/>
  <c r="N567" i="6" l="1"/>
  <c r="Q567" i="6"/>
  <c r="O567" i="6"/>
  <c r="P567" i="6" s="1"/>
  <c r="L567" i="6"/>
  <c r="M567" i="6" s="1"/>
  <c r="I568" i="6"/>
  <c r="J568" i="6"/>
  <c r="K568" i="6" l="1"/>
  <c r="F569" i="6"/>
  <c r="I569" i="6" l="1"/>
  <c r="J569" i="6"/>
  <c r="Q568" i="6"/>
  <c r="O568" i="6"/>
  <c r="P568" i="6" s="1"/>
  <c r="L568" i="6"/>
  <c r="M568" i="6" s="1"/>
  <c r="N568" i="6"/>
  <c r="K569" i="6" l="1"/>
  <c r="F570" i="6"/>
  <c r="I570" i="6" l="1"/>
  <c r="J570" i="6"/>
  <c r="Q569" i="6"/>
  <c r="O569" i="6"/>
  <c r="P569" i="6" s="1"/>
  <c r="L569" i="6"/>
  <c r="M569" i="6" s="1"/>
  <c r="N569" i="6"/>
  <c r="K570" i="6" l="1"/>
  <c r="F571" i="6"/>
  <c r="N570" i="6" l="1"/>
  <c r="Q570" i="6"/>
  <c r="O570" i="6"/>
  <c r="P570" i="6" s="1"/>
  <c r="L570" i="6"/>
  <c r="M570" i="6" s="1"/>
  <c r="J571" i="6"/>
  <c r="I571" i="6"/>
  <c r="F572" i="6" l="1"/>
  <c r="K571" i="6"/>
  <c r="Q571" i="6" l="1"/>
  <c r="O571" i="6"/>
  <c r="P571" i="6" s="1"/>
  <c r="L571" i="6"/>
  <c r="M571" i="6" s="1"/>
  <c r="N571" i="6"/>
  <c r="I572" i="6"/>
  <c r="J572" i="6"/>
  <c r="F573" i="6" l="1"/>
  <c r="K572" i="6"/>
  <c r="N572" i="6" l="1"/>
  <c r="Q572" i="6"/>
  <c r="O572" i="6"/>
  <c r="P572" i="6" s="1"/>
  <c r="L572" i="6"/>
  <c r="M572" i="6" s="1"/>
  <c r="I573" i="6"/>
  <c r="J573" i="6"/>
  <c r="K573" i="6" l="1"/>
  <c r="F574" i="6"/>
  <c r="N573" i="6" l="1"/>
  <c r="Q573" i="6"/>
  <c r="O573" i="6"/>
  <c r="P573" i="6" s="1"/>
  <c r="L573" i="6"/>
  <c r="M573" i="6" s="1"/>
  <c r="J574" i="6"/>
  <c r="I574" i="6"/>
  <c r="K574" i="6" l="1"/>
  <c r="F575" i="6"/>
  <c r="N574" i="6" l="1"/>
  <c r="Q574" i="6"/>
  <c r="O574" i="6"/>
  <c r="P574" i="6" s="1"/>
  <c r="L574" i="6"/>
  <c r="M574" i="6" s="1"/>
  <c r="I575" i="6"/>
  <c r="J575" i="6"/>
  <c r="F576" i="6" l="1"/>
  <c r="K575" i="6"/>
  <c r="I576" i="6" l="1"/>
  <c r="J576" i="6"/>
  <c r="N575" i="6"/>
  <c r="Q575" i="6"/>
  <c r="O575" i="6"/>
  <c r="P575" i="6" s="1"/>
  <c r="L575" i="6"/>
  <c r="M575" i="6" s="1"/>
  <c r="K576" i="6" l="1"/>
  <c r="F577" i="6"/>
  <c r="N576" i="6" l="1"/>
  <c r="Q576" i="6"/>
  <c r="O576" i="6"/>
  <c r="P576" i="6" s="1"/>
  <c r="L576" i="6"/>
  <c r="M576" i="6" s="1"/>
  <c r="I577" i="6"/>
  <c r="J577" i="6"/>
  <c r="K577" i="6" l="1"/>
  <c r="F578" i="6"/>
  <c r="I578" i="6" l="1"/>
  <c r="J578" i="6"/>
  <c r="N577" i="6"/>
  <c r="Q577" i="6"/>
  <c r="O577" i="6"/>
  <c r="P577" i="6" s="1"/>
  <c r="L577" i="6"/>
  <c r="M577" i="6" s="1"/>
  <c r="K578" i="6" l="1"/>
  <c r="F579" i="6"/>
  <c r="I579" i="6" l="1"/>
  <c r="J579" i="6"/>
  <c r="N578" i="6"/>
  <c r="Q578" i="6"/>
  <c r="O578" i="6"/>
  <c r="P578" i="6" s="1"/>
  <c r="L578" i="6"/>
  <c r="M578" i="6" s="1"/>
  <c r="K579" i="6" l="1"/>
  <c r="F580" i="6"/>
  <c r="I580" i="6" l="1"/>
  <c r="J580" i="6"/>
  <c r="Q579" i="6"/>
  <c r="O579" i="6"/>
  <c r="P579" i="6" s="1"/>
  <c r="L579" i="6"/>
  <c r="M579" i="6" s="1"/>
  <c r="N579" i="6"/>
  <c r="K580" i="6" l="1"/>
  <c r="F581" i="6"/>
  <c r="N580" i="6" l="1"/>
  <c r="Q580" i="6"/>
  <c r="O580" i="6"/>
  <c r="P580" i="6" s="1"/>
  <c r="L580" i="6"/>
  <c r="M580" i="6" s="1"/>
  <c r="J581" i="6"/>
  <c r="I581" i="6"/>
  <c r="F582" i="6" l="1"/>
  <c r="K581" i="6"/>
  <c r="Q581" i="6" l="1"/>
  <c r="O581" i="6"/>
  <c r="P581" i="6" s="1"/>
  <c r="L581" i="6"/>
  <c r="M581" i="6" s="1"/>
  <c r="N581" i="6"/>
  <c r="I582" i="6"/>
  <c r="J582" i="6"/>
  <c r="K582" i="6" l="1"/>
  <c r="F583" i="6"/>
  <c r="N582" i="6" l="1"/>
  <c r="Q582" i="6"/>
  <c r="O582" i="6"/>
  <c r="P582" i="6" s="1"/>
  <c r="L582" i="6"/>
  <c r="M582" i="6" s="1"/>
  <c r="I583" i="6"/>
  <c r="J583" i="6"/>
  <c r="K583" i="6" l="1"/>
  <c r="F584" i="6"/>
  <c r="N583" i="6" l="1"/>
  <c r="Q583" i="6"/>
  <c r="O583" i="6"/>
  <c r="P583" i="6" s="1"/>
  <c r="L583" i="6"/>
  <c r="M583" i="6" s="1"/>
  <c r="I584" i="6"/>
  <c r="J584" i="6"/>
  <c r="F585" i="6" l="1"/>
  <c r="K584" i="6"/>
  <c r="N584" i="6" l="1"/>
  <c r="Q584" i="6"/>
  <c r="O584" i="6"/>
  <c r="P584" i="6" s="1"/>
  <c r="L584" i="6"/>
  <c r="M584" i="6" s="1"/>
  <c r="I585" i="6"/>
  <c r="J585" i="6"/>
  <c r="K585" i="6" l="1"/>
  <c r="F586" i="6"/>
  <c r="I586" i="6" l="1"/>
  <c r="J586" i="6"/>
  <c r="Q585" i="6"/>
  <c r="O585" i="6"/>
  <c r="P585" i="6" s="1"/>
  <c r="L585" i="6"/>
  <c r="M585" i="6" s="1"/>
  <c r="N585" i="6"/>
  <c r="K586" i="6" l="1"/>
  <c r="F587" i="6"/>
  <c r="I587" i="6" l="1"/>
  <c r="J587" i="6"/>
  <c r="Q586" i="6"/>
  <c r="O586" i="6"/>
  <c r="P586" i="6" s="1"/>
  <c r="L586" i="6"/>
  <c r="M586" i="6" s="1"/>
  <c r="N586" i="6"/>
  <c r="K587" i="6" l="1"/>
  <c r="F588" i="6"/>
  <c r="I588" i="6" l="1"/>
  <c r="J588" i="6"/>
  <c r="Q587" i="6"/>
  <c r="O587" i="6"/>
  <c r="P587" i="6" s="1"/>
  <c r="L587" i="6"/>
  <c r="M587" i="6" s="1"/>
  <c r="N587" i="6"/>
  <c r="K588" i="6" l="1"/>
  <c r="F589" i="6"/>
  <c r="N588" i="6" l="1"/>
  <c r="Q588" i="6"/>
  <c r="O588" i="6"/>
  <c r="P588" i="6" s="1"/>
  <c r="L588" i="6"/>
  <c r="M588" i="6" s="1"/>
  <c r="I589" i="6"/>
  <c r="J589" i="6"/>
  <c r="K589" i="6" l="1"/>
  <c r="F590" i="6"/>
  <c r="Q589" i="6" l="1"/>
  <c r="O589" i="6"/>
  <c r="P589" i="6" s="1"/>
  <c r="L589" i="6"/>
  <c r="M589" i="6" s="1"/>
  <c r="N589" i="6"/>
  <c r="I590" i="6"/>
  <c r="J590" i="6"/>
  <c r="K590" i="6" l="1"/>
  <c r="F591" i="6"/>
  <c r="N590" i="6" l="1"/>
  <c r="Q590" i="6"/>
  <c r="O590" i="6"/>
  <c r="P590" i="6" s="1"/>
  <c r="L590" i="6"/>
  <c r="M590" i="6" s="1"/>
  <c r="I591" i="6"/>
  <c r="J591" i="6"/>
  <c r="K591" i="6" l="1"/>
  <c r="F592" i="6"/>
  <c r="I592" i="6" l="1"/>
  <c r="J592" i="6"/>
  <c r="N591" i="6"/>
  <c r="Q591" i="6"/>
  <c r="O591" i="6"/>
  <c r="P591" i="6" s="1"/>
  <c r="L591" i="6"/>
  <c r="M591" i="6" s="1"/>
  <c r="K592" i="6" l="1"/>
  <c r="F593" i="6"/>
  <c r="Q592" i="6" l="1"/>
  <c r="O592" i="6"/>
  <c r="P592" i="6" s="1"/>
  <c r="L592" i="6"/>
  <c r="M592" i="6" s="1"/>
  <c r="N592" i="6"/>
  <c r="I593" i="6"/>
  <c r="J593" i="6"/>
  <c r="K593" i="6" l="1"/>
  <c r="F594" i="6"/>
  <c r="I594" i="6" l="1"/>
  <c r="J594" i="6"/>
  <c r="N593" i="6"/>
  <c r="Q593" i="6"/>
  <c r="O593" i="6"/>
  <c r="P593" i="6" s="1"/>
  <c r="L593" i="6"/>
  <c r="M593" i="6" s="1"/>
  <c r="K594" i="6" l="1"/>
  <c r="F595" i="6"/>
  <c r="N594" i="6" l="1"/>
  <c r="Q594" i="6"/>
  <c r="O594" i="6"/>
  <c r="P594" i="6" s="1"/>
  <c r="L594" i="6"/>
  <c r="M594" i="6" s="1"/>
  <c r="I595" i="6"/>
  <c r="J595" i="6"/>
  <c r="F596" i="6" l="1"/>
  <c r="K595" i="6"/>
  <c r="N595" i="6" l="1"/>
  <c r="Q595" i="6"/>
  <c r="O595" i="6"/>
  <c r="P595" i="6" s="1"/>
  <c r="L595" i="6"/>
  <c r="M595" i="6" s="1"/>
  <c r="I596" i="6"/>
  <c r="J596" i="6"/>
  <c r="K596" i="6" l="1"/>
  <c r="F597" i="6"/>
  <c r="I597" i="6" l="1"/>
  <c r="J597" i="6"/>
  <c r="N596" i="6"/>
  <c r="Q596" i="6"/>
  <c r="O596" i="6"/>
  <c r="P596" i="6" s="1"/>
  <c r="L596" i="6"/>
  <c r="M596" i="6" s="1"/>
  <c r="F598" i="6" l="1"/>
  <c r="K597" i="6"/>
  <c r="Q597" i="6" l="1"/>
  <c r="O597" i="6"/>
  <c r="P597" i="6" s="1"/>
  <c r="L597" i="6"/>
  <c r="M597" i="6" s="1"/>
  <c r="N597" i="6"/>
  <c r="I598" i="6"/>
  <c r="J598" i="6"/>
  <c r="K598" i="6" l="1"/>
  <c r="F599" i="6"/>
  <c r="J599" i="6" l="1"/>
  <c r="I599" i="6"/>
  <c r="N598" i="6"/>
  <c r="Q598" i="6"/>
  <c r="O598" i="6"/>
  <c r="P598" i="6" s="1"/>
  <c r="L598" i="6"/>
  <c r="M598" i="6" s="1"/>
  <c r="K599" i="6" l="1"/>
  <c r="F600" i="6"/>
  <c r="J600" i="6" l="1"/>
  <c r="I600" i="6"/>
  <c r="N599" i="6"/>
  <c r="Q599" i="6"/>
  <c r="O599" i="6"/>
  <c r="P599" i="6" s="1"/>
  <c r="L599" i="6"/>
  <c r="M599" i="6" s="1"/>
  <c r="F601" i="6" l="1"/>
  <c r="K600" i="6"/>
  <c r="I601" i="6" l="1"/>
  <c r="J601" i="6"/>
  <c r="Q600" i="6"/>
  <c r="O600" i="6"/>
  <c r="P600" i="6" s="1"/>
  <c r="L600" i="6"/>
  <c r="M600" i="6" s="1"/>
  <c r="N600" i="6"/>
  <c r="K601" i="6" l="1"/>
  <c r="F602" i="6"/>
  <c r="I602" i="6" l="1"/>
  <c r="J602" i="6"/>
  <c r="Q601" i="6"/>
  <c r="O601" i="6"/>
  <c r="P601" i="6" s="1"/>
  <c r="L601" i="6"/>
  <c r="M601" i="6" s="1"/>
  <c r="N601" i="6"/>
  <c r="F603" i="6" l="1"/>
  <c r="K602" i="6"/>
  <c r="I603" i="6" l="1"/>
  <c r="J603" i="6"/>
  <c r="N602" i="6"/>
  <c r="Q602" i="6"/>
  <c r="O602" i="6"/>
  <c r="P602" i="6" s="1"/>
  <c r="L602" i="6"/>
  <c r="M602" i="6" s="1"/>
  <c r="K603" i="6" l="1"/>
  <c r="F604" i="6"/>
  <c r="Q603" i="6" l="1"/>
  <c r="O603" i="6"/>
  <c r="P603" i="6" s="1"/>
  <c r="L603" i="6"/>
  <c r="M603" i="6" s="1"/>
  <c r="N603" i="6"/>
  <c r="I604" i="6"/>
  <c r="J604" i="6"/>
  <c r="F605" i="6" l="1"/>
  <c r="K604" i="6"/>
  <c r="Q604" i="6" l="1"/>
  <c r="O604" i="6"/>
  <c r="P604" i="6" s="1"/>
  <c r="L604" i="6"/>
  <c r="M604" i="6" s="1"/>
  <c r="N604" i="6"/>
  <c r="I605" i="6"/>
  <c r="J605" i="6"/>
  <c r="K605" i="6" l="1"/>
  <c r="F606" i="6"/>
  <c r="I606" i="6" l="1"/>
  <c r="J606" i="6"/>
  <c r="Q605" i="6"/>
  <c r="O605" i="6"/>
  <c r="P605" i="6" s="1"/>
  <c r="L605" i="6"/>
  <c r="M605" i="6" s="1"/>
  <c r="N605" i="6"/>
  <c r="F607" i="6" l="1"/>
  <c r="K606" i="6"/>
  <c r="I607" i="6" l="1"/>
  <c r="J607" i="6"/>
  <c r="N606" i="6"/>
  <c r="Q606" i="6"/>
  <c r="O606" i="6"/>
  <c r="P606" i="6" s="1"/>
  <c r="L606" i="6"/>
  <c r="M606" i="6" s="1"/>
  <c r="K607" i="6" l="1"/>
  <c r="F608" i="6"/>
  <c r="I608" i="6" l="1"/>
  <c r="J608" i="6"/>
  <c r="N607" i="6"/>
  <c r="Q607" i="6"/>
  <c r="O607" i="6"/>
  <c r="P607" i="6" s="1"/>
  <c r="L607" i="6"/>
  <c r="M607" i="6" s="1"/>
  <c r="F609" i="6" l="1"/>
  <c r="K608" i="6"/>
  <c r="N608" i="6" l="1"/>
  <c r="Q608" i="6"/>
  <c r="O608" i="6"/>
  <c r="P608" i="6" s="1"/>
  <c r="L608" i="6"/>
  <c r="M608" i="6" s="1"/>
  <c r="J609" i="6"/>
  <c r="I609" i="6"/>
  <c r="F610" i="6" l="1"/>
  <c r="K609" i="6"/>
  <c r="Q609" i="6" l="1"/>
  <c r="O609" i="6"/>
  <c r="P609" i="6" s="1"/>
  <c r="L609" i="6"/>
  <c r="M609" i="6" s="1"/>
  <c r="N609" i="6"/>
  <c r="I610" i="6"/>
  <c r="J610" i="6"/>
  <c r="K610" i="6" l="1"/>
  <c r="F611" i="6"/>
  <c r="Q610" i="6" l="1"/>
  <c r="O610" i="6"/>
  <c r="P610" i="6" s="1"/>
  <c r="L610" i="6"/>
  <c r="M610" i="6" s="1"/>
  <c r="N610" i="6"/>
  <c r="J611" i="6"/>
  <c r="I611" i="6"/>
  <c r="F612" i="6" l="1"/>
  <c r="K611" i="6"/>
  <c r="N611" i="6" l="1"/>
  <c r="Q611" i="6"/>
  <c r="O611" i="6"/>
  <c r="P611" i="6" s="1"/>
  <c r="L611" i="6"/>
  <c r="M611" i="6" s="1"/>
  <c r="I612" i="6"/>
  <c r="J612" i="6"/>
  <c r="F613" i="6" l="1"/>
  <c r="K612" i="6"/>
  <c r="N612" i="6" l="1"/>
  <c r="Q612" i="6"/>
  <c r="O612" i="6"/>
  <c r="P612" i="6" s="1"/>
  <c r="L612" i="6"/>
  <c r="M612" i="6" s="1"/>
  <c r="I613" i="6"/>
  <c r="J613" i="6"/>
  <c r="K613" i="6" l="1"/>
  <c r="F614" i="6"/>
  <c r="J614" i="6" l="1"/>
  <c r="I614" i="6"/>
  <c r="Q613" i="6"/>
  <c r="O613" i="6"/>
  <c r="P613" i="6" s="1"/>
  <c r="L613" i="6"/>
  <c r="M613" i="6" s="1"/>
  <c r="N613" i="6"/>
  <c r="K614" i="6" l="1"/>
  <c r="F615" i="6"/>
  <c r="J615" i="6" l="1"/>
  <c r="I615" i="6"/>
  <c r="Q614" i="6"/>
  <c r="O614" i="6"/>
  <c r="P614" i="6" s="1"/>
  <c r="L614" i="6"/>
  <c r="M614" i="6" s="1"/>
  <c r="N614" i="6"/>
  <c r="K615" i="6" l="1"/>
  <c r="F616" i="6"/>
  <c r="N615" i="6" l="1"/>
  <c r="Q615" i="6"/>
  <c r="O615" i="6"/>
  <c r="P615" i="6" s="1"/>
  <c r="L615" i="6"/>
  <c r="M615" i="6" s="1"/>
  <c r="I616" i="6"/>
  <c r="J616" i="6"/>
  <c r="F617" i="6" l="1"/>
  <c r="K616" i="6"/>
  <c r="Q616" i="6" l="1"/>
  <c r="O616" i="6"/>
  <c r="P616" i="6" s="1"/>
  <c r="L616" i="6"/>
  <c r="M616" i="6" s="1"/>
  <c r="N616" i="6"/>
  <c r="I617" i="6"/>
  <c r="J617" i="6"/>
  <c r="K617" i="6" l="1"/>
  <c r="F618" i="6"/>
  <c r="J618" i="6" l="1"/>
  <c r="I618" i="6"/>
  <c r="N617" i="6"/>
  <c r="Q617" i="6"/>
  <c r="O617" i="6"/>
  <c r="P617" i="6" s="1"/>
  <c r="L617" i="6"/>
  <c r="M617" i="6" s="1"/>
  <c r="F619" i="6" l="1"/>
  <c r="K618" i="6"/>
  <c r="I619" i="6" l="1"/>
  <c r="J619" i="6"/>
  <c r="N618" i="6"/>
  <c r="Q618" i="6"/>
  <c r="O618" i="6"/>
  <c r="P618" i="6" s="1"/>
  <c r="L618" i="6"/>
  <c r="M618" i="6" s="1"/>
  <c r="K619" i="6" l="1"/>
  <c r="F620" i="6"/>
  <c r="J620" i="6" l="1"/>
  <c r="I620" i="6"/>
  <c r="N619" i="6"/>
  <c r="Q619" i="6"/>
  <c r="O619" i="6"/>
  <c r="P619" i="6" s="1"/>
  <c r="L619" i="6"/>
  <c r="M619" i="6" s="1"/>
  <c r="K620" i="6" l="1"/>
  <c r="F621" i="6"/>
  <c r="I621" i="6" l="1"/>
  <c r="J621" i="6"/>
  <c r="Q620" i="6"/>
  <c r="O620" i="6"/>
  <c r="P620" i="6" s="1"/>
  <c r="L620" i="6"/>
  <c r="M620" i="6" s="1"/>
  <c r="N620" i="6"/>
  <c r="F622" i="6" l="1"/>
  <c r="K621" i="6"/>
  <c r="N621" i="6" l="1"/>
  <c r="Q621" i="6"/>
  <c r="O621" i="6"/>
  <c r="P621" i="6" s="1"/>
  <c r="L621" i="6"/>
  <c r="M621" i="6" s="1"/>
  <c r="J622" i="6"/>
  <c r="I622" i="6"/>
  <c r="K622" i="6" l="1"/>
  <c r="F623" i="6"/>
  <c r="I623" i="6" l="1"/>
  <c r="J623" i="6"/>
  <c r="N622" i="6"/>
  <c r="Q622" i="6"/>
  <c r="O622" i="6"/>
  <c r="P622" i="6" s="1"/>
  <c r="L622" i="6"/>
  <c r="M622" i="6" s="1"/>
  <c r="K623" i="6" l="1"/>
  <c r="F624" i="6"/>
  <c r="I624" i="6" l="1"/>
  <c r="J624" i="6"/>
  <c r="N623" i="6"/>
  <c r="Q623" i="6"/>
  <c r="O623" i="6"/>
  <c r="P623" i="6" s="1"/>
  <c r="L623" i="6"/>
  <c r="M623" i="6" s="1"/>
  <c r="K624" i="6" l="1"/>
  <c r="F625" i="6"/>
  <c r="I625" i="6" l="1"/>
  <c r="J625" i="6"/>
  <c r="N624" i="6"/>
  <c r="Q624" i="6"/>
  <c r="O624" i="6"/>
  <c r="P624" i="6" s="1"/>
  <c r="L624" i="6"/>
  <c r="M624" i="6" s="1"/>
  <c r="K625" i="6" l="1"/>
  <c r="F626" i="6"/>
  <c r="J626" i="6" l="1"/>
  <c r="I626" i="6"/>
  <c r="N625" i="6"/>
  <c r="Q625" i="6"/>
  <c r="O625" i="6"/>
  <c r="P625" i="6" s="1"/>
  <c r="L625" i="6"/>
  <c r="M625" i="6" s="1"/>
  <c r="F627" i="6" l="1"/>
  <c r="K626" i="6"/>
  <c r="N626" i="6" l="1"/>
  <c r="Q626" i="6"/>
  <c r="O626" i="6"/>
  <c r="P626" i="6" s="1"/>
  <c r="L626" i="6"/>
  <c r="M626" i="6" s="1"/>
  <c r="I627" i="6"/>
  <c r="J627" i="6"/>
  <c r="K627" i="6" l="1"/>
  <c r="F628" i="6"/>
  <c r="I628" i="6" l="1"/>
  <c r="J628" i="6"/>
  <c r="N627" i="6"/>
  <c r="Q627" i="6"/>
  <c r="O627" i="6"/>
  <c r="P627" i="6" s="1"/>
  <c r="L627" i="6"/>
  <c r="M627" i="6" s="1"/>
  <c r="F629" i="6" l="1"/>
  <c r="K628" i="6"/>
  <c r="I629" i="6" l="1"/>
  <c r="J629" i="6"/>
  <c r="N628" i="6"/>
  <c r="Q628" i="6"/>
  <c r="O628" i="6"/>
  <c r="P628" i="6" s="1"/>
  <c r="L628" i="6"/>
  <c r="M628" i="6" s="1"/>
  <c r="K629" i="6" l="1"/>
  <c r="F630" i="6"/>
  <c r="I630" i="6" l="1"/>
  <c r="J630" i="6"/>
  <c r="Q629" i="6"/>
  <c r="O629" i="6"/>
  <c r="P629" i="6" s="1"/>
  <c r="L629" i="6"/>
  <c r="M629" i="6" s="1"/>
  <c r="N629" i="6"/>
  <c r="K630" i="6" l="1"/>
  <c r="F631" i="6"/>
  <c r="I631" i="6" l="1"/>
  <c r="J631" i="6"/>
  <c r="N630" i="6"/>
  <c r="Q630" i="6"/>
  <c r="O630" i="6"/>
  <c r="P630" i="6" s="1"/>
  <c r="L630" i="6"/>
  <c r="M630" i="6" s="1"/>
  <c r="K631" i="6" l="1"/>
  <c r="F632" i="6"/>
  <c r="N631" i="6" l="1"/>
  <c r="Q631" i="6"/>
  <c r="O631" i="6"/>
  <c r="P631" i="6" s="1"/>
  <c r="L631" i="6"/>
  <c r="M631" i="6" s="1"/>
  <c r="I632" i="6"/>
  <c r="J632" i="6"/>
  <c r="F633" i="6" l="1"/>
  <c r="K632" i="6"/>
  <c r="N632" i="6" l="1"/>
  <c r="Q632" i="6"/>
  <c r="O632" i="6"/>
  <c r="P632" i="6" s="1"/>
  <c r="L632" i="6"/>
  <c r="M632" i="6" s="1"/>
  <c r="I633" i="6"/>
  <c r="J633" i="6"/>
  <c r="K633" i="6" l="1"/>
  <c r="F634" i="6"/>
  <c r="I634" i="6" l="1"/>
  <c r="J634" i="6"/>
  <c r="N633" i="6"/>
  <c r="Q633" i="6"/>
  <c r="O633" i="6"/>
  <c r="P633" i="6" s="1"/>
  <c r="L633" i="6"/>
  <c r="M633" i="6" s="1"/>
  <c r="K634" i="6" l="1"/>
  <c r="F635" i="6"/>
  <c r="I635" i="6" l="1"/>
  <c r="J635" i="6"/>
  <c r="N634" i="6"/>
  <c r="Q634" i="6"/>
  <c r="O634" i="6"/>
  <c r="P634" i="6" s="1"/>
  <c r="L634" i="6"/>
  <c r="M634" i="6" s="1"/>
  <c r="F636" i="6" l="1"/>
  <c r="K635" i="6"/>
  <c r="N635" i="6" l="1"/>
  <c r="Q635" i="6"/>
  <c r="O635" i="6"/>
  <c r="P635" i="6" s="1"/>
  <c r="L635" i="6"/>
  <c r="M635" i="6" s="1"/>
  <c r="I636" i="6"/>
  <c r="J636" i="6"/>
  <c r="K636" i="6" l="1"/>
  <c r="F637" i="6"/>
  <c r="I637" i="6" l="1"/>
  <c r="J637" i="6"/>
  <c r="N636" i="6"/>
  <c r="Q636" i="6"/>
  <c r="O636" i="6"/>
  <c r="P636" i="6" s="1"/>
  <c r="L636" i="6"/>
  <c r="M636" i="6" s="1"/>
  <c r="K637" i="6" l="1"/>
  <c r="F638" i="6"/>
  <c r="I638" i="6" l="1"/>
  <c r="J638" i="6"/>
  <c r="Q637" i="6"/>
  <c r="O637" i="6"/>
  <c r="P637" i="6" s="1"/>
  <c r="L637" i="6"/>
  <c r="M637" i="6" s="1"/>
  <c r="N637" i="6"/>
  <c r="K638" i="6" l="1"/>
  <c r="F639" i="6"/>
  <c r="I639" i="6" l="1"/>
  <c r="J639" i="6"/>
  <c r="N638" i="6"/>
  <c r="Q638" i="6"/>
  <c r="O638" i="6"/>
  <c r="P638" i="6" s="1"/>
  <c r="L638" i="6"/>
  <c r="M638" i="6" s="1"/>
  <c r="K639" i="6" l="1"/>
  <c r="F640" i="6"/>
  <c r="N639" i="6" l="1"/>
  <c r="Q639" i="6"/>
  <c r="O639" i="6"/>
  <c r="P639" i="6" s="1"/>
  <c r="L639" i="6"/>
  <c r="M639" i="6" s="1"/>
  <c r="J640" i="6"/>
  <c r="I640" i="6"/>
  <c r="F641" i="6" l="1"/>
  <c r="K640" i="6"/>
  <c r="Q640" i="6" l="1"/>
  <c r="O640" i="6"/>
  <c r="P640" i="6" s="1"/>
  <c r="L640" i="6"/>
  <c r="M640" i="6" s="1"/>
  <c r="N640" i="6"/>
  <c r="I641" i="6"/>
  <c r="J641" i="6"/>
  <c r="K641" i="6" l="1"/>
  <c r="F642" i="6"/>
  <c r="I642" i="6" l="1"/>
  <c r="J642" i="6"/>
  <c r="N641" i="6"/>
  <c r="Q641" i="6"/>
  <c r="O641" i="6"/>
  <c r="P641" i="6" s="1"/>
  <c r="L641" i="6"/>
  <c r="M641" i="6" s="1"/>
  <c r="F643" i="6" l="1"/>
  <c r="K642" i="6"/>
  <c r="I643" i="6" l="1"/>
  <c r="J643" i="6"/>
  <c r="Q642" i="6"/>
  <c r="O642" i="6"/>
  <c r="P642" i="6" s="1"/>
  <c r="L642" i="6"/>
  <c r="M642" i="6" s="1"/>
  <c r="N642" i="6"/>
  <c r="K643" i="6" l="1"/>
  <c r="F644" i="6"/>
  <c r="I644" i="6" l="1"/>
  <c r="J644" i="6"/>
  <c r="N643" i="6"/>
  <c r="Q643" i="6"/>
  <c r="O643" i="6"/>
  <c r="P643" i="6" s="1"/>
  <c r="L643" i="6"/>
  <c r="M643" i="6" s="1"/>
  <c r="K644" i="6" l="1"/>
  <c r="F645" i="6"/>
  <c r="N644" i="6" l="1"/>
  <c r="Q644" i="6"/>
  <c r="O644" i="6"/>
  <c r="P644" i="6" s="1"/>
  <c r="L644" i="6"/>
  <c r="M644" i="6" s="1"/>
  <c r="I645" i="6"/>
  <c r="J645" i="6"/>
  <c r="K645" i="6" l="1"/>
  <c r="F646" i="6"/>
  <c r="Q645" i="6" l="1"/>
  <c r="O645" i="6"/>
  <c r="P645" i="6" s="1"/>
  <c r="L645" i="6"/>
  <c r="M645" i="6" s="1"/>
  <c r="N645" i="6"/>
  <c r="I646" i="6"/>
  <c r="J646" i="6"/>
  <c r="K646" i="6" l="1"/>
  <c r="F647" i="6"/>
  <c r="J647" i="6" l="1"/>
  <c r="I647" i="6"/>
  <c r="Q646" i="6"/>
  <c r="O646" i="6"/>
  <c r="P646" i="6" s="1"/>
  <c r="L646" i="6"/>
  <c r="M646" i="6" s="1"/>
  <c r="N646" i="6"/>
  <c r="K647" i="6" l="1"/>
  <c r="F648" i="6"/>
  <c r="I648" i="6" l="1"/>
  <c r="J648" i="6"/>
  <c r="N647" i="6"/>
  <c r="Q647" i="6"/>
  <c r="O647" i="6"/>
  <c r="P647" i="6" s="1"/>
  <c r="L647" i="6"/>
  <c r="M647" i="6" s="1"/>
  <c r="F649" i="6" l="1"/>
  <c r="K648" i="6"/>
  <c r="Q648" i="6" l="1"/>
  <c r="O648" i="6"/>
  <c r="P648" i="6" s="1"/>
  <c r="L648" i="6"/>
  <c r="M648" i="6" s="1"/>
  <c r="N648" i="6"/>
  <c r="J649" i="6"/>
  <c r="I649" i="6"/>
  <c r="F650" i="6" l="1"/>
  <c r="K649" i="6"/>
  <c r="N649" i="6" l="1"/>
  <c r="Q649" i="6"/>
  <c r="O649" i="6"/>
  <c r="P649" i="6" s="1"/>
  <c r="L649" i="6"/>
  <c r="M649" i="6" s="1"/>
  <c r="I650" i="6"/>
  <c r="J650" i="6"/>
  <c r="K650" i="6" l="1"/>
  <c r="F651" i="6"/>
  <c r="J651" i="6" l="1"/>
  <c r="I651" i="6"/>
  <c r="N650" i="6"/>
  <c r="Q650" i="6"/>
  <c r="O650" i="6"/>
  <c r="P650" i="6" s="1"/>
  <c r="L650" i="6"/>
  <c r="M650" i="6" s="1"/>
  <c r="F652" i="6" l="1"/>
  <c r="K651" i="6"/>
  <c r="N651" i="6" l="1"/>
  <c r="Q651" i="6"/>
  <c r="O651" i="6"/>
  <c r="P651" i="6" s="1"/>
  <c r="L651" i="6"/>
  <c r="M651" i="6" s="1"/>
  <c r="J652" i="6"/>
  <c r="I652" i="6"/>
  <c r="K652" i="6" l="1"/>
  <c r="F653" i="6"/>
  <c r="N652" i="6" l="1"/>
  <c r="Q652" i="6"/>
  <c r="O652" i="6"/>
  <c r="P652" i="6" s="1"/>
  <c r="L652" i="6"/>
  <c r="M652" i="6" s="1"/>
  <c r="J653" i="6"/>
  <c r="I653" i="6"/>
  <c r="F654" i="6" l="1"/>
  <c r="K653" i="6"/>
  <c r="N653" i="6" l="1"/>
  <c r="Q653" i="6"/>
  <c r="O653" i="6"/>
  <c r="P653" i="6" s="1"/>
  <c r="L653" i="6"/>
  <c r="M653" i="6" s="1"/>
  <c r="I654" i="6"/>
  <c r="J654" i="6"/>
  <c r="K654" i="6" l="1"/>
  <c r="F655" i="6"/>
  <c r="N654" i="6" l="1"/>
  <c r="Q654" i="6"/>
  <c r="O654" i="6"/>
  <c r="P654" i="6" s="1"/>
  <c r="L654" i="6"/>
  <c r="M654" i="6" s="1"/>
  <c r="I655" i="6"/>
  <c r="J655" i="6"/>
  <c r="F656" i="6" l="1"/>
  <c r="K655" i="6"/>
  <c r="N655" i="6" l="1"/>
  <c r="Q655" i="6"/>
  <c r="O655" i="6"/>
  <c r="P655" i="6" s="1"/>
  <c r="L655" i="6"/>
  <c r="M655" i="6" s="1"/>
  <c r="I656" i="6"/>
  <c r="J656" i="6"/>
  <c r="K656" i="6" l="1"/>
  <c r="F657" i="6"/>
  <c r="I657" i="6" l="1"/>
  <c r="J657" i="6"/>
  <c r="Q656" i="6"/>
  <c r="O656" i="6"/>
  <c r="P656" i="6" s="1"/>
  <c r="L656" i="6"/>
  <c r="M656" i="6" s="1"/>
  <c r="N656" i="6"/>
  <c r="K657" i="6" l="1"/>
  <c r="F658" i="6"/>
  <c r="Q657" i="6" l="1"/>
  <c r="O657" i="6"/>
  <c r="P657" i="6" s="1"/>
  <c r="L657" i="6"/>
  <c r="M657" i="6" s="1"/>
  <c r="N657" i="6"/>
  <c r="I658" i="6"/>
  <c r="J658" i="6"/>
  <c r="K658" i="6" l="1"/>
  <c r="F659" i="6"/>
  <c r="N658" i="6" l="1"/>
  <c r="Q658" i="6"/>
  <c r="O658" i="6"/>
  <c r="P658" i="6" s="1"/>
  <c r="L658" i="6"/>
  <c r="M658" i="6" s="1"/>
  <c r="I659" i="6"/>
  <c r="J659" i="6"/>
  <c r="K659" i="6" l="1"/>
  <c r="F660" i="6"/>
  <c r="I660" i="6" l="1"/>
  <c r="J660" i="6"/>
  <c r="N659" i="6"/>
  <c r="Q659" i="6"/>
  <c r="O659" i="6"/>
  <c r="P659" i="6" s="1"/>
  <c r="L659" i="6"/>
  <c r="M659" i="6" s="1"/>
  <c r="F661" i="6" l="1"/>
  <c r="K660" i="6"/>
  <c r="N660" i="6" l="1"/>
  <c r="Q660" i="6"/>
  <c r="O660" i="6"/>
  <c r="P660" i="6" s="1"/>
  <c r="L660" i="6"/>
  <c r="M660" i="6" s="1"/>
  <c r="I661" i="6"/>
  <c r="J661" i="6"/>
  <c r="K661" i="6" l="1"/>
  <c r="F662" i="6"/>
  <c r="I662" i="6" l="1"/>
  <c r="J662" i="6"/>
  <c r="N661" i="6"/>
  <c r="Q661" i="6"/>
  <c r="O661" i="6"/>
  <c r="P661" i="6" s="1"/>
  <c r="L661" i="6"/>
  <c r="M661" i="6" s="1"/>
  <c r="K662" i="6" l="1"/>
  <c r="F663" i="6"/>
  <c r="I663" i="6" l="1"/>
  <c r="J663" i="6"/>
  <c r="Q662" i="6"/>
  <c r="O662" i="6"/>
  <c r="P662" i="6" s="1"/>
  <c r="L662" i="6"/>
  <c r="M662" i="6" s="1"/>
  <c r="N662" i="6"/>
  <c r="K663" i="6" l="1"/>
  <c r="F664" i="6"/>
  <c r="N663" i="6" l="1"/>
  <c r="Q663" i="6"/>
  <c r="O663" i="6"/>
  <c r="P663" i="6" s="1"/>
  <c r="L663" i="6"/>
  <c r="M663" i="6" s="1"/>
  <c r="I664" i="6"/>
  <c r="J664" i="6"/>
  <c r="F665" i="6" l="1"/>
  <c r="K664" i="6"/>
  <c r="N664" i="6" l="1"/>
  <c r="Q664" i="6"/>
  <c r="O664" i="6"/>
  <c r="P664" i="6" s="1"/>
  <c r="L664" i="6"/>
  <c r="M664" i="6" s="1"/>
  <c r="I665" i="6"/>
  <c r="J665" i="6"/>
  <c r="F666" i="6" l="1"/>
  <c r="K665" i="6"/>
  <c r="Q665" i="6" l="1"/>
  <c r="O665" i="6"/>
  <c r="P665" i="6" s="1"/>
  <c r="L665" i="6"/>
  <c r="M665" i="6" s="1"/>
  <c r="N665" i="6"/>
  <c r="I666" i="6"/>
  <c r="J666" i="6"/>
  <c r="K666" i="6" l="1"/>
  <c r="F667" i="6"/>
  <c r="I667" i="6" l="1"/>
  <c r="J667" i="6"/>
  <c r="N666" i="6"/>
  <c r="Q666" i="6"/>
  <c r="O666" i="6"/>
  <c r="P666" i="6" s="1"/>
  <c r="L666" i="6"/>
  <c r="M666" i="6" s="1"/>
  <c r="K667" i="6" l="1"/>
  <c r="F668" i="6"/>
  <c r="I668" i="6" l="1"/>
  <c r="J668" i="6"/>
  <c r="Q667" i="6"/>
  <c r="O667" i="6"/>
  <c r="P667" i="6" s="1"/>
  <c r="L667" i="6"/>
  <c r="M667" i="6" s="1"/>
  <c r="N667" i="6"/>
  <c r="K668" i="6" l="1"/>
  <c r="F669" i="6"/>
  <c r="J669" i="6" l="1"/>
  <c r="I669" i="6"/>
  <c r="N668" i="6"/>
  <c r="Q668" i="6"/>
  <c r="O668" i="6"/>
  <c r="P668" i="6" s="1"/>
  <c r="L668" i="6"/>
  <c r="M668" i="6" s="1"/>
  <c r="K669" i="6" l="1"/>
  <c r="F670" i="6"/>
  <c r="I670" i="6" l="1"/>
  <c r="J670" i="6"/>
  <c r="Q669" i="6"/>
  <c r="O669" i="6"/>
  <c r="P669" i="6" s="1"/>
  <c r="L669" i="6"/>
  <c r="M669" i="6" s="1"/>
  <c r="N669" i="6"/>
  <c r="K670" i="6" l="1"/>
  <c r="F671" i="6"/>
  <c r="I671" i="6" l="1"/>
  <c r="J671" i="6"/>
  <c r="N670" i="6"/>
  <c r="Q670" i="6"/>
  <c r="O670" i="6"/>
  <c r="P670" i="6" s="1"/>
  <c r="L670" i="6"/>
  <c r="M670" i="6" s="1"/>
  <c r="K671" i="6" l="1"/>
  <c r="F672" i="6"/>
  <c r="Q671" i="6" l="1"/>
  <c r="O671" i="6"/>
  <c r="P671" i="6" s="1"/>
  <c r="L671" i="6"/>
  <c r="M671" i="6" s="1"/>
  <c r="N671" i="6"/>
  <c r="I672" i="6"/>
  <c r="J672" i="6"/>
  <c r="K672" i="6" l="1"/>
  <c r="F673" i="6"/>
  <c r="N672" i="6" l="1"/>
  <c r="Q672" i="6"/>
  <c r="O672" i="6"/>
  <c r="P672" i="6" s="1"/>
  <c r="L672" i="6"/>
  <c r="M672" i="6" s="1"/>
  <c r="I673" i="6"/>
  <c r="J673" i="6"/>
  <c r="K673" i="6" l="1"/>
  <c r="F674" i="6"/>
  <c r="Q673" i="6" l="1"/>
  <c r="O673" i="6"/>
  <c r="P673" i="6" s="1"/>
  <c r="L673" i="6"/>
  <c r="M673" i="6" s="1"/>
  <c r="N673" i="6"/>
  <c r="I674" i="6"/>
  <c r="J674" i="6"/>
  <c r="F675" i="6" l="1"/>
  <c r="K674" i="6"/>
  <c r="N674" i="6" l="1"/>
  <c r="Q674" i="6"/>
  <c r="O674" i="6"/>
  <c r="P674" i="6" s="1"/>
  <c r="L674" i="6"/>
  <c r="M674" i="6" s="1"/>
  <c r="I675" i="6"/>
  <c r="J675" i="6"/>
  <c r="K675" i="6" l="1"/>
  <c r="F676" i="6"/>
  <c r="I676" i="6" l="1"/>
  <c r="J676" i="6"/>
  <c r="Q675" i="6"/>
  <c r="O675" i="6"/>
  <c r="P675" i="6" s="1"/>
  <c r="L675" i="6"/>
  <c r="M675" i="6" s="1"/>
  <c r="N675" i="6"/>
  <c r="K676" i="6" l="1"/>
  <c r="F677" i="6"/>
  <c r="I677" i="6" l="1"/>
  <c r="J677" i="6"/>
  <c r="N676" i="6"/>
  <c r="Q676" i="6"/>
  <c r="O676" i="6"/>
  <c r="P676" i="6" s="1"/>
  <c r="L676" i="6"/>
  <c r="M676" i="6" s="1"/>
  <c r="K677" i="6" l="1"/>
  <c r="F678" i="6"/>
  <c r="N677" i="6" l="1"/>
  <c r="Q677" i="6"/>
  <c r="O677" i="6"/>
  <c r="P677" i="6" s="1"/>
  <c r="L677" i="6"/>
  <c r="M677" i="6" s="1"/>
  <c r="I678" i="6"/>
  <c r="J678" i="6"/>
  <c r="K678" i="6" l="1"/>
  <c r="F679" i="6"/>
  <c r="I679" i="6" l="1"/>
  <c r="J679" i="6"/>
  <c r="Q678" i="6"/>
  <c r="O678" i="6"/>
  <c r="P678" i="6" s="1"/>
  <c r="L678" i="6"/>
  <c r="M678" i="6" s="1"/>
  <c r="N678" i="6"/>
  <c r="K679" i="6" l="1"/>
  <c r="F680" i="6"/>
  <c r="I680" i="6" l="1"/>
  <c r="J680" i="6"/>
  <c r="N679" i="6"/>
  <c r="Q679" i="6"/>
  <c r="O679" i="6"/>
  <c r="P679" i="6" s="1"/>
  <c r="L679" i="6"/>
  <c r="M679" i="6" s="1"/>
  <c r="K680" i="6" l="1"/>
  <c r="F681" i="6"/>
  <c r="I681" i="6" l="1"/>
  <c r="J681" i="6"/>
  <c r="N680" i="6"/>
  <c r="Q680" i="6"/>
  <c r="O680" i="6"/>
  <c r="P680" i="6" s="1"/>
  <c r="L680" i="6"/>
  <c r="M680" i="6" s="1"/>
  <c r="K681" i="6" l="1"/>
  <c r="F682" i="6"/>
  <c r="I682" i="6" l="1"/>
  <c r="J682" i="6"/>
  <c r="Q681" i="6"/>
  <c r="O681" i="6"/>
  <c r="P681" i="6" s="1"/>
  <c r="L681" i="6"/>
  <c r="M681" i="6" s="1"/>
  <c r="N681" i="6"/>
  <c r="K682" i="6" l="1"/>
  <c r="F683" i="6"/>
  <c r="Q682" i="6" l="1"/>
  <c r="O682" i="6"/>
  <c r="P682" i="6" s="1"/>
  <c r="L682" i="6"/>
  <c r="M682" i="6" s="1"/>
  <c r="N682" i="6"/>
  <c r="I683" i="6"/>
  <c r="J683" i="6"/>
  <c r="F684" i="6" l="1"/>
  <c r="K683" i="6"/>
  <c r="Q683" i="6" l="1"/>
  <c r="O683" i="6"/>
  <c r="P683" i="6" s="1"/>
  <c r="L683" i="6"/>
  <c r="M683" i="6" s="1"/>
  <c r="N683" i="6"/>
  <c r="I684" i="6"/>
  <c r="J684" i="6"/>
  <c r="F685" i="6" l="1"/>
  <c r="K684" i="6"/>
  <c r="Q684" i="6" l="1"/>
  <c r="O684" i="6"/>
  <c r="P684" i="6" s="1"/>
  <c r="L684" i="6"/>
  <c r="M684" i="6" s="1"/>
  <c r="N684" i="6"/>
  <c r="I685" i="6"/>
  <c r="J685" i="6"/>
  <c r="K685" i="6" l="1"/>
  <c r="F686" i="6"/>
  <c r="I686" i="6" l="1"/>
  <c r="J686" i="6"/>
  <c r="Q685" i="6"/>
  <c r="O685" i="6"/>
  <c r="P685" i="6" s="1"/>
  <c r="L685" i="6"/>
  <c r="M685" i="6" s="1"/>
  <c r="N685" i="6"/>
  <c r="K686" i="6" l="1"/>
  <c r="F687" i="6"/>
  <c r="I687" i="6" l="1"/>
  <c r="J687" i="6"/>
  <c r="N686" i="6"/>
  <c r="Q686" i="6"/>
  <c r="O686" i="6"/>
  <c r="P686" i="6" s="1"/>
  <c r="L686" i="6"/>
  <c r="M686" i="6" s="1"/>
  <c r="K687" i="6" l="1"/>
  <c r="F688" i="6"/>
  <c r="I688" i="6" l="1"/>
  <c r="J688" i="6"/>
  <c r="Q687" i="6"/>
  <c r="O687" i="6"/>
  <c r="P687" i="6" s="1"/>
  <c r="L687" i="6"/>
  <c r="M687" i="6" s="1"/>
  <c r="N687" i="6"/>
  <c r="K688" i="6" l="1"/>
  <c r="F689" i="6"/>
  <c r="N688" i="6" l="1"/>
  <c r="Q688" i="6"/>
  <c r="O688" i="6"/>
  <c r="P688" i="6" s="1"/>
  <c r="L688" i="6"/>
  <c r="M688" i="6" s="1"/>
  <c r="J689" i="6"/>
  <c r="I689" i="6"/>
  <c r="K689" i="6" l="1"/>
  <c r="F690" i="6"/>
  <c r="I690" i="6" l="1"/>
  <c r="J690" i="6"/>
  <c r="N689" i="6"/>
  <c r="Q689" i="6"/>
  <c r="O689" i="6"/>
  <c r="P689" i="6" s="1"/>
  <c r="L689" i="6"/>
  <c r="M689" i="6" s="1"/>
  <c r="K690" i="6" l="1"/>
  <c r="F691" i="6"/>
  <c r="N690" i="6" l="1"/>
  <c r="Q690" i="6"/>
  <c r="O690" i="6"/>
  <c r="P690" i="6" s="1"/>
  <c r="L690" i="6"/>
  <c r="M690" i="6" s="1"/>
  <c r="I691" i="6"/>
  <c r="J691" i="6"/>
  <c r="F692" i="6" l="1"/>
  <c r="K691" i="6"/>
  <c r="N691" i="6" l="1"/>
  <c r="Q691" i="6"/>
  <c r="O691" i="6"/>
  <c r="P691" i="6" s="1"/>
  <c r="L691" i="6"/>
  <c r="M691" i="6" s="1"/>
  <c r="I692" i="6"/>
  <c r="J692" i="6"/>
  <c r="K692" i="6" l="1"/>
  <c r="F693" i="6"/>
  <c r="J693" i="6" l="1"/>
  <c r="I693" i="6"/>
  <c r="Q692" i="6"/>
  <c r="O692" i="6"/>
  <c r="P692" i="6" s="1"/>
  <c r="L692" i="6"/>
  <c r="M692" i="6" s="1"/>
  <c r="N692" i="6"/>
  <c r="F694" i="6" l="1"/>
  <c r="K693" i="6"/>
  <c r="N693" i="6" l="1"/>
  <c r="Q693" i="6"/>
  <c r="O693" i="6"/>
  <c r="P693" i="6" s="1"/>
  <c r="L693" i="6"/>
  <c r="M693" i="6" s="1"/>
  <c r="I694" i="6"/>
  <c r="J694" i="6"/>
  <c r="K694" i="6" l="1"/>
  <c r="F695" i="6"/>
  <c r="I695" i="6" l="1"/>
  <c r="J695" i="6"/>
  <c r="Q694" i="6"/>
  <c r="O694" i="6"/>
  <c r="P694" i="6" s="1"/>
  <c r="L694" i="6"/>
  <c r="M694" i="6" s="1"/>
  <c r="N694" i="6"/>
  <c r="K695" i="6" l="1"/>
  <c r="F696" i="6"/>
  <c r="N695" i="6" l="1"/>
  <c r="Q695" i="6"/>
  <c r="O695" i="6"/>
  <c r="P695" i="6" s="1"/>
  <c r="L695" i="6"/>
  <c r="M695" i="6" s="1"/>
  <c r="I696" i="6"/>
  <c r="J696" i="6"/>
  <c r="F697" i="6" l="1"/>
  <c r="K696" i="6"/>
  <c r="I697" i="6" l="1"/>
  <c r="J697" i="6"/>
  <c r="N696" i="6"/>
  <c r="Q696" i="6"/>
  <c r="O696" i="6"/>
  <c r="P696" i="6" s="1"/>
  <c r="L696" i="6"/>
  <c r="M696" i="6" s="1"/>
  <c r="F698" i="6" l="1"/>
  <c r="K697" i="6"/>
  <c r="Q697" i="6" l="1"/>
  <c r="O697" i="6"/>
  <c r="P697" i="6" s="1"/>
  <c r="L697" i="6"/>
  <c r="M697" i="6" s="1"/>
  <c r="N697" i="6"/>
  <c r="J698" i="6"/>
  <c r="I698" i="6"/>
  <c r="K698" i="6" l="1"/>
  <c r="F699" i="6"/>
  <c r="I699" i="6" l="1"/>
  <c r="J699" i="6"/>
  <c r="N698" i="6"/>
  <c r="Q698" i="6"/>
  <c r="O698" i="6"/>
  <c r="P698" i="6" s="1"/>
  <c r="L698" i="6"/>
  <c r="M698" i="6" s="1"/>
  <c r="F700" i="6" l="1"/>
  <c r="K699" i="6"/>
  <c r="I700" i="6" l="1"/>
  <c r="J700" i="6"/>
  <c r="N699" i="6"/>
  <c r="Q699" i="6"/>
  <c r="O699" i="6"/>
  <c r="P699" i="6" s="1"/>
  <c r="L699" i="6"/>
  <c r="M699" i="6" s="1"/>
  <c r="K700" i="6" l="1"/>
  <c r="F701" i="6"/>
  <c r="I701" i="6" l="1"/>
  <c r="J701" i="6"/>
  <c r="N700" i="6"/>
  <c r="Q700" i="6"/>
  <c r="O700" i="6"/>
  <c r="P700" i="6" s="1"/>
  <c r="L700" i="6"/>
  <c r="M700" i="6" s="1"/>
  <c r="K701" i="6" l="1"/>
  <c r="F702" i="6"/>
  <c r="I702" i="6" l="1"/>
  <c r="J702" i="6"/>
  <c r="N701" i="6"/>
  <c r="Q701" i="6"/>
  <c r="O701" i="6"/>
  <c r="P701" i="6" s="1"/>
  <c r="L701" i="6"/>
  <c r="M701" i="6" s="1"/>
  <c r="K702" i="6" l="1"/>
  <c r="F703" i="6"/>
  <c r="N702" i="6" l="1"/>
  <c r="Q702" i="6"/>
  <c r="O702" i="6"/>
  <c r="P702" i="6" s="1"/>
  <c r="L702" i="6"/>
  <c r="M702" i="6" s="1"/>
  <c r="I703" i="6"/>
  <c r="J703" i="6"/>
  <c r="K703" i="6" l="1"/>
  <c r="F704" i="6"/>
  <c r="I704" i="6" l="1"/>
  <c r="J704" i="6"/>
  <c r="N703" i="6"/>
  <c r="Q703" i="6"/>
  <c r="O703" i="6"/>
  <c r="P703" i="6" s="1"/>
  <c r="L703" i="6"/>
  <c r="M703" i="6" s="1"/>
  <c r="F705" i="6" l="1"/>
  <c r="K704" i="6"/>
  <c r="Q704" i="6" l="1"/>
  <c r="O704" i="6"/>
  <c r="P704" i="6" s="1"/>
  <c r="L704" i="6"/>
  <c r="M704" i="6" s="1"/>
  <c r="N704" i="6"/>
  <c r="I705" i="6"/>
  <c r="J705" i="6"/>
  <c r="F706" i="6" l="1"/>
  <c r="K705" i="6"/>
  <c r="N705" i="6" l="1"/>
  <c r="Q705" i="6"/>
  <c r="O705" i="6"/>
  <c r="P705" i="6" s="1"/>
  <c r="L705" i="6"/>
  <c r="M705" i="6" s="1"/>
  <c r="I706" i="6"/>
  <c r="J706" i="6"/>
  <c r="K706" i="6" l="1"/>
  <c r="F707" i="6"/>
  <c r="Q706" i="6" l="1"/>
  <c r="O706" i="6"/>
  <c r="P706" i="6" s="1"/>
  <c r="L706" i="6"/>
  <c r="M706" i="6" s="1"/>
  <c r="N706" i="6"/>
  <c r="I707" i="6"/>
  <c r="J707" i="6"/>
  <c r="F708" i="6" l="1"/>
  <c r="K707" i="6"/>
  <c r="N707" i="6" l="1"/>
  <c r="Q707" i="6"/>
  <c r="O707" i="6"/>
  <c r="P707" i="6" s="1"/>
  <c r="L707" i="6"/>
  <c r="M707" i="6" s="1"/>
  <c r="I708" i="6"/>
  <c r="J708" i="6"/>
  <c r="F709" i="6" l="1"/>
  <c r="K708" i="6"/>
  <c r="I709" i="6" l="1"/>
  <c r="J709" i="6"/>
  <c r="Q708" i="6"/>
  <c r="O708" i="6"/>
  <c r="P708" i="6" s="1"/>
  <c r="L708" i="6"/>
  <c r="M708" i="6" s="1"/>
  <c r="N708" i="6"/>
  <c r="K709" i="6" l="1"/>
  <c r="F710" i="6"/>
  <c r="I710" i="6" l="1"/>
  <c r="J710" i="6"/>
  <c r="N709" i="6"/>
  <c r="Q709" i="6"/>
  <c r="O709" i="6"/>
  <c r="P709" i="6" s="1"/>
  <c r="L709" i="6"/>
  <c r="M709" i="6" s="1"/>
  <c r="K710" i="6" l="1"/>
  <c r="F711" i="6"/>
  <c r="I711" i="6" l="1"/>
  <c r="J711" i="6"/>
  <c r="Q710" i="6"/>
  <c r="O710" i="6"/>
  <c r="P710" i="6" s="1"/>
  <c r="L710" i="6"/>
  <c r="M710" i="6" s="1"/>
  <c r="N710" i="6"/>
  <c r="K711" i="6" l="1"/>
  <c r="F712" i="6"/>
  <c r="J712" i="6" l="1"/>
  <c r="I712" i="6"/>
  <c r="N711" i="6"/>
  <c r="Q711" i="6"/>
  <c r="O711" i="6"/>
  <c r="P711" i="6" s="1"/>
  <c r="L711" i="6"/>
  <c r="M711" i="6" s="1"/>
  <c r="K712" i="6" l="1"/>
  <c r="F713" i="6"/>
  <c r="Q712" i="6" l="1"/>
  <c r="O712" i="6"/>
  <c r="P712" i="6" s="1"/>
  <c r="L712" i="6"/>
  <c r="M712" i="6" s="1"/>
  <c r="N712" i="6"/>
  <c r="J713" i="6"/>
  <c r="I713" i="6"/>
  <c r="F714" i="6" l="1"/>
  <c r="K713" i="6"/>
  <c r="I714" i="6" l="1"/>
  <c r="J714" i="6"/>
  <c r="N713" i="6"/>
  <c r="Q713" i="6"/>
  <c r="O713" i="6"/>
  <c r="P713" i="6" s="1"/>
  <c r="L713" i="6"/>
  <c r="M713" i="6" s="1"/>
  <c r="F715" i="6" l="1"/>
  <c r="K714" i="6"/>
  <c r="Q714" i="6" l="1"/>
  <c r="O714" i="6"/>
  <c r="P714" i="6" s="1"/>
  <c r="L714" i="6"/>
  <c r="M714" i="6" s="1"/>
  <c r="N714" i="6"/>
  <c r="J715" i="6"/>
  <c r="I715" i="6"/>
  <c r="K715" i="6" l="1"/>
  <c r="F716" i="6"/>
  <c r="I716" i="6" l="1"/>
  <c r="J716" i="6"/>
  <c r="Q715" i="6"/>
  <c r="O715" i="6"/>
  <c r="P715" i="6" s="1"/>
  <c r="L715" i="6"/>
  <c r="M715" i="6" s="1"/>
  <c r="N715" i="6"/>
  <c r="F717" i="6" l="1"/>
  <c r="K716" i="6"/>
  <c r="N716" i="6" l="1"/>
  <c r="Q716" i="6"/>
  <c r="O716" i="6"/>
  <c r="P716" i="6" s="1"/>
  <c r="L716" i="6"/>
  <c r="M716" i="6" s="1"/>
  <c r="J717" i="6"/>
  <c r="I717" i="6"/>
  <c r="F718" i="6" l="1"/>
  <c r="K717" i="6"/>
  <c r="Q717" i="6" l="1"/>
  <c r="O717" i="6"/>
  <c r="P717" i="6" s="1"/>
  <c r="L717" i="6"/>
  <c r="M717" i="6" s="1"/>
  <c r="N717" i="6"/>
  <c r="J718" i="6"/>
  <c r="I718" i="6"/>
  <c r="F719" i="6" l="1"/>
  <c r="K718" i="6"/>
  <c r="N718" i="6" l="1"/>
  <c r="Q718" i="6"/>
  <c r="O718" i="6"/>
  <c r="P718" i="6" s="1"/>
  <c r="L718" i="6"/>
  <c r="M718" i="6" s="1"/>
  <c r="J719" i="6"/>
  <c r="I719" i="6"/>
  <c r="F720" i="6" l="1"/>
  <c r="K719" i="6"/>
  <c r="Q719" i="6" l="1"/>
  <c r="O719" i="6"/>
  <c r="P719" i="6" s="1"/>
  <c r="L719" i="6"/>
  <c r="M719" i="6" s="1"/>
  <c r="N719" i="6"/>
  <c r="I720" i="6"/>
  <c r="J720" i="6"/>
  <c r="K720" i="6" l="1"/>
  <c r="F721" i="6"/>
  <c r="I721" i="6" l="1"/>
  <c r="J721" i="6"/>
  <c r="N720" i="6"/>
  <c r="Q720" i="6"/>
  <c r="O720" i="6"/>
  <c r="P720" i="6" s="1"/>
  <c r="L720" i="6"/>
  <c r="M720" i="6" s="1"/>
  <c r="F722" i="6" l="1"/>
  <c r="K721" i="6"/>
  <c r="N721" i="6" l="1"/>
  <c r="Q721" i="6"/>
  <c r="O721" i="6"/>
  <c r="P721" i="6" s="1"/>
  <c r="L721" i="6"/>
  <c r="M721" i="6" s="1"/>
  <c r="I722" i="6"/>
  <c r="J722" i="6"/>
  <c r="K722" i="6" l="1"/>
  <c r="F723" i="6"/>
  <c r="J723" i="6" l="1"/>
  <c r="I723" i="6"/>
  <c r="Q722" i="6"/>
  <c r="O722" i="6"/>
  <c r="P722" i="6" s="1"/>
  <c r="L722" i="6"/>
  <c r="M722" i="6" s="1"/>
  <c r="N722" i="6"/>
  <c r="K723" i="6" l="1"/>
  <c r="F724" i="6"/>
  <c r="I724" i="6" l="1"/>
  <c r="J724" i="6"/>
  <c r="N723" i="6"/>
  <c r="Q723" i="6"/>
  <c r="O723" i="6"/>
  <c r="P723" i="6" s="1"/>
  <c r="L723" i="6"/>
  <c r="M723" i="6" s="1"/>
  <c r="K724" i="6" l="1"/>
  <c r="F725" i="6"/>
  <c r="N724" i="6" l="1"/>
  <c r="Q724" i="6"/>
  <c r="O724" i="6"/>
  <c r="P724" i="6" s="1"/>
  <c r="L724" i="6"/>
  <c r="M724" i="6" s="1"/>
  <c r="I725" i="6"/>
  <c r="J725" i="6"/>
  <c r="K725" i="6" l="1"/>
  <c r="F726" i="6"/>
  <c r="I726" i="6" l="1"/>
  <c r="J726" i="6"/>
  <c r="N725" i="6"/>
  <c r="Q725" i="6"/>
  <c r="O725" i="6"/>
  <c r="P725" i="6" s="1"/>
  <c r="L725" i="6"/>
  <c r="M725" i="6" s="1"/>
  <c r="K726" i="6" l="1"/>
  <c r="F727" i="6"/>
  <c r="I727" i="6" l="1"/>
  <c r="J727" i="6"/>
  <c r="N726" i="6"/>
  <c r="Q726" i="6"/>
  <c r="O726" i="6"/>
  <c r="P726" i="6" s="1"/>
  <c r="L726" i="6"/>
  <c r="M726" i="6" s="1"/>
  <c r="K727" i="6" l="1"/>
  <c r="F728" i="6"/>
  <c r="I728" i="6" l="1"/>
  <c r="J728" i="6"/>
  <c r="N727" i="6"/>
  <c r="Q727" i="6"/>
  <c r="O727" i="6"/>
  <c r="P727" i="6" s="1"/>
  <c r="L727" i="6"/>
  <c r="M727" i="6" s="1"/>
  <c r="F729" i="6" l="1"/>
  <c r="K728" i="6"/>
  <c r="J729" i="6" l="1"/>
  <c r="I729" i="6"/>
  <c r="N728" i="6"/>
  <c r="Q728" i="6"/>
  <c r="O728" i="6"/>
  <c r="P728" i="6" s="1"/>
  <c r="L728" i="6"/>
  <c r="M728" i="6" s="1"/>
  <c r="F730" i="6" l="1"/>
  <c r="K729" i="6"/>
  <c r="N729" i="6" l="1"/>
  <c r="Q729" i="6"/>
  <c r="O729" i="6"/>
  <c r="P729" i="6" s="1"/>
  <c r="L729" i="6"/>
  <c r="M729" i="6" s="1"/>
  <c r="I730" i="6"/>
  <c r="J730" i="6"/>
  <c r="K730" i="6" l="1"/>
  <c r="F731" i="6"/>
  <c r="N730" i="6" l="1"/>
  <c r="Q730" i="6"/>
  <c r="O730" i="6"/>
  <c r="P730" i="6" s="1"/>
  <c r="L730" i="6"/>
  <c r="M730" i="6" s="1"/>
  <c r="J731" i="6"/>
  <c r="I731" i="6"/>
  <c r="K731" i="6" l="1"/>
  <c r="F732" i="6"/>
  <c r="I732" i="6" l="1"/>
  <c r="J732" i="6"/>
  <c r="N731" i="6"/>
  <c r="Q731" i="6"/>
  <c r="O731" i="6"/>
  <c r="P731" i="6" s="1"/>
  <c r="L731" i="6"/>
  <c r="M731" i="6" s="1"/>
  <c r="F733" i="6" l="1"/>
  <c r="K732" i="6"/>
  <c r="I733" i="6" l="1"/>
  <c r="J733" i="6"/>
  <c r="N732" i="6"/>
  <c r="Q732" i="6"/>
  <c r="O732" i="6"/>
  <c r="P732" i="6" s="1"/>
  <c r="L732" i="6"/>
  <c r="M732" i="6" s="1"/>
  <c r="K733" i="6" l="1"/>
  <c r="F734" i="6"/>
  <c r="N733" i="6" l="1"/>
  <c r="Q733" i="6"/>
  <c r="O733" i="6"/>
  <c r="P733" i="6" s="1"/>
  <c r="L733" i="6"/>
  <c r="M733" i="6" s="1"/>
  <c r="I734" i="6"/>
  <c r="J734" i="6"/>
  <c r="K734" i="6" l="1"/>
  <c r="F735" i="6"/>
  <c r="I735" i="6" l="1"/>
  <c r="J735" i="6"/>
  <c r="Q734" i="6"/>
  <c r="O734" i="6"/>
  <c r="P734" i="6" s="1"/>
  <c r="L734" i="6"/>
  <c r="M734" i="6" s="1"/>
  <c r="N734" i="6"/>
  <c r="K735" i="6" l="1"/>
  <c r="F736" i="6"/>
  <c r="I736" i="6" l="1"/>
  <c r="J736" i="6"/>
  <c r="N735" i="6"/>
  <c r="Q735" i="6"/>
  <c r="O735" i="6"/>
  <c r="P735" i="6" s="1"/>
  <c r="L735" i="6"/>
  <c r="M735" i="6" s="1"/>
  <c r="F737" i="6" l="1"/>
  <c r="K736" i="6"/>
  <c r="Q736" i="6" l="1"/>
  <c r="O736" i="6"/>
  <c r="P736" i="6" s="1"/>
  <c r="L736" i="6"/>
  <c r="M736" i="6" s="1"/>
  <c r="N736" i="6"/>
  <c r="I737" i="6"/>
  <c r="J737" i="6"/>
  <c r="F738" i="6" l="1"/>
  <c r="K737" i="6"/>
  <c r="N737" i="6" l="1"/>
  <c r="Q737" i="6"/>
  <c r="O737" i="6"/>
  <c r="P737" i="6" s="1"/>
  <c r="L737" i="6"/>
  <c r="M737" i="6" s="1"/>
  <c r="I738" i="6"/>
  <c r="J738" i="6"/>
  <c r="F739" i="6" l="1"/>
  <c r="K738" i="6"/>
  <c r="Q738" i="6" l="1"/>
  <c r="O738" i="6"/>
  <c r="P738" i="6" s="1"/>
  <c r="L738" i="6"/>
  <c r="M738" i="6" s="1"/>
  <c r="N738" i="6"/>
  <c r="J739" i="6"/>
  <c r="I739" i="6"/>
  <c r="F740" i="6" l="1"/>
  <c r="K739" i="6"/>
  <c r="Q739" i="6" l="1"/>
  <c r="O739" i="6"/>
  <c r="P739" i="6" s="1"/>
  <c r="L739" i="6"/>
  <c r="M739" i="6" s="1"/>
  <c r="N739" i="6"/>
  <c r="I740" i="6"/>
  <c r="J740" i="6"/>
  <c r="F741" i="6" l="1"/>
  <c r="K740" i="6"/>
  <c r="Q740" i="6" l="1"/>
  <c r="O740" i="6"/>
  <c r="P740" i="6" s="1"/>
  <c r="L740" i="6"/>
  <c r="M740" i="6" s="1"/>
  <c r="N740" i="6"/>
  <c r="I741" i="6"/>
  <c r="J741" i="6"/>
  <c r="K741" i="6" l="1"/>
  <c r="F742" i="6"/>
  <c r="N741" i="6" l="1"/>
  <c r="Q741" i="6"/>
  <c r="O741" i="6"/>
  <c r="P741" i="6" s="1"/>
  <c r="L741" i="6"/>
  <c r="M741" i="6" s="1"/>
  <c r="J742" i="6"/>
  <c r="I742" i="6"/>
  <c r="F743" i="6" l="1"/>
  <c r="K742" i="6"/>
  <c r="Q742" i="6" l="1"/>
  <c r="O742" i="6"/>
  <c r="P742" i="6" s="1"/>
  <c r="L742" i="6"/>
  <c r="M742" i="6" s="1"/>
  <c r="N742" i="6"/>
  <c r="I743" i="6"/>
  <c r="J743" i="6"/>
  <c r="F744" i="6" l="1"/>
  <c r="K743" i="6"/>
  <c r="Q743" i="6" l="1"/>
  <c r="O743" i="6"/>
  <c r="P743" i="6" s="1"/>
  <c r="L743" i="6"/>
  <c r="M743" i="6" s="1"/>
  <c r="N743" i="6"/>
  <c r="I744" i="6"/>
  <c r="J744" i="6"/>
  <c r="F745" i="6" l="1"/>
  <c r="K744" i="6"/>
  <c r="N744" i="6" l="1"/>
  <c r="Q744" i="6"/>
  <c r="O744" i="6"/>
  <c r="P744" i="6" s="1"/>
  <c r="L744" i="6"/>
  <c r="M744" i="6" s="1"/>
  <c r="I745" i="6"/>
  <c r="J745" i="6"/>
  <c r="F746" i="6" l="1"/>
  <c r="K745" i="6"/>
  <c r="Q745" i="6" l="1"/>
  <c r="O745" i="6"/>
  <c r="P745" i="6" s="1"/>
  <c r="L745" i="6"/>
  <c r="M745" i="6" s="1"/>
  <c r="N745" i="6"/>
  <c r="I746" i="6"/>
  <c r="J746" i="6"/>
  <c r="K746" i="6" l="1"/>
  <c r="F747" i="6"/>
  <c r="I747" i="6" l="1"/>
  <c r="J747" i="6"/>
  <c r="N746" i="6"/>
  <c r="Q746" i="6"/>
  <c r="O746" i="6"/>
  <c r="P746" i="6" s="1"/>
  <c r="L746" i="6"/>
  <c r="M746" i="6" s="1"/>
  <c r="F748" i="6" l="1"/>
  <c r="K747" i="6"/>
  <c r="N747" i="6" l="1"/>
  <c r="Q747" i="6"/>
  <c r="O747" i="6"/>
  <c r="P747" i="6" s="1"/>
  <c r="L747" i="6"/>
  <c r="M747" i="6" s="1"/>
  <c r="J748" i="6"/>
  <c r="I748" i="6"/>
  <c r="K748" i="6" l="1"/>
  <c r="F749" i="6"/>
  <c r="I749" i="6" l="1"/>
  <c r="J749" i="6"/>
  <c r="Q748" i="6"/>
  <c r="O748" i="6"/>
  <c r="P748" i="6" s="1"/>
  <c r="L748" i="6"/>
  <c r="M748" i="6" s="1"/>
  <c r="N748" i="6"/>
  <c r="K749" i="6" l="1"/>
  <c r="F750" i="6"/>
  <c r="I750" i="6" l="1"/>
  <c r="J750" i="6"/>
  <c r="N749" i="6"/>
  <c r="Q749" i="6"/>
  <c r="O749" i="6"/>
  <c r="P749" i="6" s="1"/>
  <c r="L749" i="6"/>
  <c r="M749" i="6" s="1"/>
  <c r="F751" i="6" l="1"/>
  <c r="K750" i="6"/>
  <c r="Q750" i="6" l="1"/>
  <c r="O750" i="6"/>
  <c r="P750" i="6" s="1"/>
  <c r="L750" i="6"/>
  <c r="M750" i="6" s="1"/>
  <c r="N750" i="6"/>
  <c r="I751" i="6"/>
  <c r="J751" i="6"/>
  <c r="F752" i="6" l="1"/>
  <c r="K751" i="6"/>
  <c r="N751" i="6" l="1"/>
  <c r="Q751" i="6"/>
  <c r="O751" i="6"/>
  <c r="P751" i="6" s="1"/>
  <c r="L751" i="6"/>
  <c r="M751" i="6" s="1"/>
  <c r="I752" i="6"/>
  <c r="J752" i="6"/>
  <c r="K752" i="6" l="1"/>
  <c r="F753" i="6"/>
  <c r="N752" i="6" l="1"/>
  <c r="Q752" i="6"/>
  <c r="O752" i="6"/>
  <c r="P752" i="6" s="1"/>
  <c r="L752" i="6"/>
  <c r="M752" i="6" s="1"/>
  <c r="I753" i="6"/>
  <c r="J753" i="6"/>
  <c r="K753" i="6" l="1"/>
  <c r="F754" i="6"/>
  <c r="I754" i="6" l="1"/>
  <c r="J754" i="6"/>
  <c r="Q753" i="6"/>
  <c r="O753" i="6"/>
  <c r="P753" i="6" s="1"/>
  <c r="L753" i="6"/>
  <c r="M753" i="6" s="1"/>
  <c r="N753" i="6"/>
  <c r="F755" i="6" l="1"/>
  <c r="K754" i="6"/>
  <c r="N754" i="6" l="1"/>
  <c r="Q754" i="6"/>
  <c r="O754" i="6"/>
  <c r="P754" i="6" s="1"/>
  <c r="L754" i="6"/>
  <c r="M754" i="6" s="1"/>
  <c r="I755" i="6"/>
  <c r="J755" i="6"/>
  <c r="K755" i="6" l="1"/>
  <c r="F756" i="6"/>
  <c r="I756" i="6" l="1"/>
  <c r="J756" i="6"/>
  <c r="N755" i="6"/>
  <c r="Q755" i="6"/>
  <c r="O755" i="6"/>
  <c r="P755" i="6" s="1"/>
  <c r="L755" i="6"/>
  <c r="M755" i="6" s="1"/>
  <c r="F757" i="6" l="1"/>
  <c r="K756" i="6"/>
  <c r="N756" i="6" l="1"/>
  <c r="Q756" i="6"/>
  <c r="O756" i="6"/>
  <c r="P756" i="6" s="1"/>
  <c r="L756" i="6"/>
  <c r="M756" i="6" s="1"/>
  <c r="J757" i="6"/>
  <c r="I757" i="6"/>
  <c r="K757" i="6" l="1"/>
  <c r="F758" i="6"/>
  <c r="I758" i="6" l="1"/>
  <c r="J758" i="6"/>
  <c r="N757" i="6"/>
  <c r="Q757" i="6"/>
  <c r="O757" i="6"/>
  <c r="P757" i="6" s="1"/>
  <c r="L757" i="6"/>
  <c r="M757" i="6" s="1"/>
  <c r="K758" i="6" l="1"/>
  <c r="F759" i="6"/>
  <c r="I759" i="6" l="1"/>
  <c r="J759" i="6"/>
  <c r="N758" i="6"/>
  <c r="Q758" i="6"/>
  <c r="O758" i="6"/>
  <c r="P758" i="6" s="1"/>
  <c r="L758" i="6"/>
  <c r="M758" i="6" s="1"/>
  <c r="K759" i="6" l="1"/>
  <c r="F760" i="6"/>
  <c r="N759" i="6" l="1"/>
  <c r="Q759" i="6"/>
  <c r="O759" i="6"/>
  <c r="P759" i="6" s="1"/>
  <c r="L759" i="6"/>
  <c r="M759" i="6" s="1"/>
  <c r="J760" i="6"/>
  <c r="I760" i="6"/>
  <c r="K760" i="6" l="1"/>
  <c r="F761" i="6"/>
  <c r="I761" i="6" l="1"/>
  <c r="J761" i="6"/>
  <c r="Q760" i="6"/>
  <c r="O760" i="6"/>
  <c r="P760" i="6" s="1"/>
  <c r="L760" i="6"/>
  <c r="M760" i="6" s="1"/>
  <c r="N760" i="6"/>
  <c r="K761" i="6" l="1"/>
  <c r="F762" i="6"/>
  <c r="N761" i="6" l="1"/>
  <c r="Q761" i="6"/>
  <c r="O761" i="6"/>
  <c r="P761" i="6" s="1"/>
  <c r="L761" i="6"/>
  <c r="M761" i="6" s="1"/>
  <c r="J762" i="6"/>
  <c r="I762" i="6"/>
  <c r="K762" i="6" l="1"/>
  <c r="F763" i="6"/>
  <c r="N762" i="6" l="1"/>
  <c r="Q762" i="6"/>
  <c r="O762" i="6"/>
  <c r="P762" i="6" s="1"/>
  <c r="L762" i="6"/>
  <c r="M762" i="6" s="1"/>
  <c r="I763" i="6"/>
  <c r="J763" i="6"/>
  <c r="K763" i="6" l="1"/>
  <c r="F764" i="6"/>
  <c r="J764" i="6" l="1"/>
  <c r="I764" i="6"/>
  <c r="N763" i="6"/>
  <c r="Q763" i="6"/>
  <c r="O763" i="6"/>
  <c r="P763" i="6" s="1"/>
  <c r="L763" i="6"/>
  <c r="M763" i="6" s="1"/>
  <c r="K764" i="6" l="1"/>
  <c r="F765" i="6"/>
  <c r="Q764" i="6" l="1"/>
  <c r="O764" i="6"/>
  <c r="P764" i="6" s="1"/>
  <c r="L764" i="6"/>
  <c r="M764" i="6" s="1"/>
  <c r="N764" i="6"/>
  <c r="I765" i="6"/>
  <c r="J765" i="6"/>
  <c r="K765" i="6" l="1"/>
  <c r="F766" i="6"/>
  <c r="Q765" i="6" l="1"/>
  <c r="O765" i="6"/>
  <c r="P765" i="6" s="1"/>
  <c r="L765" i="6"/>
  <c r="M765" i="6" s="1"/>
  <c r="N765" i="6"/>
  <c r="I766" i="6"/>
  <c r="J766" i="6"/>
  <c r="F767" i="6" l="1"/>
  <c r="K766" i="6"/>
  <c r="I767" i="6" l="1"/>
  <c r="J767" i="6"/>
  <c r="N766" i="6"/>
  <c r="Q766" i="6"/>
  <c r="O766" i="6"/>
  <c r="P766" i="6" s="1"/>
  <c r="L766" i="6"/>
  <c r="M766" i="6" s="1"/>
  <c r="F768" i="6" l="1"/>
  <c r="K767" i="6"/>
  <c r="Q767" i="6" l="1"/>
  <c r="O767" i="6"/>
  <c r="P767" i="6" s="1"/>
  <c r="L767" i="6"/>
  <c r="M767" i="6" s="1"/>
  <c r="N767" i="6"/>
  <c r="I768" i="6"/>
  <c r="J768" i="6"/>
  <c r="F769" i="6" l="1"/>
  <c r="K768" i="6"/>
  <c r="N768" i="6" l="1"/>
  <c r="Q768" i="6"/>
  <c r="O768" i="6"/>
  <c r="P768" i="6" s="1"/>
  <c r="L768" i="6"/>
  <c r="M768" i="6" s="1"/>
  <c r="I769" i="6"/>
  <c r="J769" i="6"/>
  <c r="K769" i="6" l="1"/>
  <c r="F770" i="6"/>
  <c r="I770" i="6" l="1"/>
  <c r="J770" i="6"/>
  <c r="N769" i="6"/>
  <c r="Q769" i="6"/>
  <c r="O769" i="6"/>
  <c r="P769" i="6" s="1"/>
  <c r="L769" i="6"/>
  <c r="M769" i="6" s="1"/>
  <c r="K770" i="6" l="1"/>
  <c r="F771" i="6"/>
  <c r="N770" i="6" l="1"/>
  <c r="Q770" i="6"/>
  <c r="O770" i="6"/>
  <c r="P770" i="6" s="1"/>
  <c r="L770" i="6"/>
  <c r="M770" i="6" s="1"/>
  <c r="J771" i="6"/>
  <c r="I771" i="6"/>
  <c r="F772" i="6" l="1"/>
  <c r="K771" i="6"/>
  <c r="N771" i="6" l="1"/>
  <c r="Q771" i="6"/>
  <c r="O771" i="6"/>
  <c r="P771" i="6" s="1"/>
  <c r="L771" i="6"/>
  <c r="M771" i="6" s="1"/>
  <c r="J772" i="6"/>
  <c r="I772" i="6"/>
  <c r="F773" i="6" l="1"/>
  <c r="K772" i="6"/>
  <c r="N772" i="6" l="1"/>
  <c r="Q772" i="6"/>
  <c r="O772" i="6"/>
  <c r="P772" i="6" s="1"/>
  <c r="L772" i="6"/>
  <c r="M772" i="6" s="1"/>
  <c r="I773" i="6"/>
  <c r="J773" i="6"/>
  <c r="F774" i="6" l="1"/>
  <c r="K773" i="6"/>
  <c r="N773" i="6" l="1"/>
  <c r="Q773" i="6"/>
  <c r="O773" i="6"/>
  <c r="P773" i="6" s="1"/>
  <c r="L773" i="6"/>
  <c r="M773" i="6" s="1"/>
  <c r="I774" i="6"/>
  <c r="J774" i="6"/>
  <c r="K774" i="6" l="1"/>
  <c r="F775" i="6"/>
  <c r="I775" i="6" l="1"/>
  <c r="J775" i="6"/>
  <c r="Q774" i="6"/>
  <c r="O774" i="6"/>
  <c r="P774" i="6" s="1"/>
  <c r="L774" i="6"/>
  <c r="M774" i="6" s="1"/>
  <c r="N774" i="6"/>
  <c r="F776" i="6" l="1"/>
  <c r="K775" i="6"/>
  <c r="N775" i="6" l="1"/>
  <c r="Q775" i="6"/>
  <c r="O775" i="6"/>
  <c r="P775" i="6" s="1"/>
  <c r="L775" i="6"/>
  <c r="M775" i="6" s="1"/>
  <c r="I776" i="6"/>
  <c r="J776" i="6"/>
  <c r="K776" i="6" l="1"/>
  <c r="F777" i="6"/>
  <c r="J777" i="6" l="1"/>
  <c r="I777" i="6"/>
  <c r="N776" i="6"/>
  <c r="Q776" i="6"/>
  <c r="O776" i="6"/>
  <c r="P776" i="6" s="1"/>
  <c r="L776" i="6"/>
  <c r="M776" i="6" s="1"/>
  <c r="K777" i="6" l="1"/>
  <c r="F778" i="6"/>
  <c r="I778" i="6" l="1"/>
  <c r="J778" i="6"/>
  <c r="N777" i="6"/>
  <c r="Q777" i="6"/>
  <c r="O777" i="6"/>
  <c r="P777" i="6" s="1"/>
  <c r="L777" i="6"/>
  <c r="M777" i="6" s="1"/>
  <c r="K778" i="6" l="1"/>
  <c r="F779" i="6"/>
  <c r="J779" i="6" l="1"/>
  <c r="I779" i="6"/>
  <c r="N778" i="6"/>
  <c r="Q778" i="6"/>
  <c r="O778" i="6"/>
  <c r="P778" i="6" s="1"/>
  <c r="L778" i="6"/>
  <c r="M778" i="6" s="1"/>
  <c r="F780" i="6" l="1"/>
  <c r="K779" i="6"/>
  <c r="N779" i="6" l="1"/>
  <c r="Q779" i="6"/>
  <c r="O779" i="6"/>
  <c r="P779" i="6" s="1"/>
  <c r="L779" i="6"/>
  <c r="M779" i="6" s="1"/>
  <c r="J780" i="6"/>
  <c r="I780" i="6"/>
  <c r="K780" i="6" l="1"/>
  <c r="F781" i="6"/>
  <c r="N780" i="6" l="1"/>
  <c r="Q780" i="6"/>
  <c r="O780" i="6"/>
  <c r="P780" i="6" s="1"/>
  <c r="L780" i="6"/>
  <c r="M780" i="6" s="1"/>
  <c r="I781" i="6"/>
  <c r="J781" i="6"/>
  <c r="K781" i="6" l="1"/>
  <c r="F782" i="6"/>
  <c r="I782" i="6" l="1"/>
  <c r="J782" i="6"/>
  <c r="N781" i="6"/>
  <c r="Q781" i="6"/>
  <c r="O781" i="6"/>
  <c r="P781" i="6" s="1"/>
  <c r="L781" i="6"/>
  <c r="M781" i="6" s="1"/>
  <c r="F783" i="6" l="1"/>
  <c r="K782" i="6"/>
  <c r="N782" i="6" l="1"/>
  <c r="Q782" i="6"/>
  <c r="O782" i="6"/>
  <c r="P782" i="6" s="1"/>
  <c r="L782" i="6"/>
  <c r="M782" i="6" s="1"/>
  <c r="J783" i="6"/>
  <c r="I783" i="6"/>
  <c r="K783" i="6" l="1"/>
  <c r="F784" i="6"/>
  <c r="J784" i="6" l="1"/>
  <c r="I784" i="6"/>
  <c r="N783" i="6"/>
  <c r="Q783" i="6"/>
  <c r="O783" i="6"/>
  <c r="P783" i="6" s="1"/>
  <c r="L783" i="6"/>
  <c r="M783" i="6" s="1"/>
  <c r="F785" i="6" l="1"/>
  <c r="K784" i="6"/>
  <c r="N784" i="6" l="1"/>
  <c r="Q784" i="6"/>
  <c r="O784" i="6"/>
  <c r="P784" i="6" s="1"/>
  <c r="L784" i="6"/>
  <c r="M784" i="6" s="1"/>
  <c r="J785" i="6"/>
  <c r="I785" i="6"/>
  <c r="K785" i="6" l="1"/>
  <c r="F786" i="6"/>
  <c r="Q785" i="6" l="1"/>
  <c r="O785" i="6"/>
  <c r="P785" i="6" s="1"/>
  <c r="L785" i="6"/>
  <c r="M785" i="6" s="1"/>
  <c r="N785" i="6"/>
  <c r="I786" i="6"/>
  <c r="J786" i="6"/>
  <c r="F787" i="6" l="1"/>
  <c r="K786" i="6"/>
  <c r="I787" i="6" l="1"/>
  <c r="J787" i="6"/>
  <c r="Q786" i="6"/>
  <c r="O786" i="6"/>
  <c r="P786" i="6" s="1"/>
  <c r="L786" i="6"/>
  <c r="M786" i="6" s="1"/>
  <c r="N786" i="6"/>
  <c r="F788" i="6" l="1"/>
  <c r="K787" i="6"/>
  <c r="N787" i="6" l="1"/>
  <c r="Q787" i="6"/>
  <c r="O787" i="6"/>
  <c r="P787" i="6" s="1"/>
  <c r="L787" i="6"/>
  <c r="M787" i="6" s="1"/>
  <c r="I788" i="6"/>
  <c r="J788" i="6"/>
  <c r="K788" i="6" l="1"/>
  <c r="F789" i="6"/>
  <c r="Q788" i="6" l="1"/>
  <c r="O788" i="6"/>
  <c r="P788" i="6" s="1"/>
  <c r="L788" i="6"/>
  <c r="M788" i="6" s="1"/>
  <c r="N788" i="6"/>
  <c r="I789" i="6"/>
  <c r="J789" i="6"/>
  <c r="K789" i="6" l="1"/>
  <c r="F790" i="6"/>
  <c r="I790" i="6" l="1"/>
  <c r="J790" i="6"/>
  <c r="N789" i="6"/>
  <c r="Q789" i="6"/>
  <c r="O789" i="6"/>
  <c r="P789" i="6" s="1"/>
  <c r="L789" i="6"/>
  <c r="M789" i="6" s="1"/>
  <c r="K790" i="6" l="1"/>
  <c r="F791" i="6"/>
  <c r="I791" i="6" l="1"/>
  <c r="J791" i="6"/>
  <c r="Q790" i="6"/>
  <c r="O790" i="6"/>
  <c r="P790" i="6" s="1"/>
  <c r="L790" i="6"/>
  <c r="M790" i="6" s="1"/>
  <c r="N790" i="6"/>
  <c r="F792" i="6" l="1"/>
  <c r="K791" i="6"/>
  <c r="N791" i="6" l="1"/>
  <c r="Q791" i="6"/>
  <c r="O791" i="6"/>
  <c r="P791" i="6" s="1"/>
  <c r="L791" i="6"/>
  <c r="M791" i="6" s="1"/>
  <c r="I792" i="6"/>
  <c r="J792" i="6"/>
  <c r="K792" i="6" l="1"/>
  <c r="F793" i="6"/>
  <c r="J793" i="6" l="1"/>
  <c r="I793" i="6"/>
  <c r="Q792" i="6"/>
  <c r="O792" i="6"/>
  <c r="P792" i="6" s="1"/>
  <c r="L792" i="6"/>
  <c r="M792" i="6" s="1"/>
  <c r="N792" i="6"/>
  <c r="K793" i="6" l="1"/>
  <c r="F794" i="6"/>
  <c r="I794" i="6" l="1"/>
  <c r="J794" i="6"/>
  <c r="Q793" i="6"/>
  <c r="O793" i="6"/>
  <c r="P793" i="6" s="1"/>
  <c r="L793" i="6"/>
  <c r="M793" i="6" s="1"/>
  <c r="N793" i="6"/>
  <c r="K794" i="6" l="1"/>
  <c r="F795" i="6"/>
  <c r="N794" i="6" l="1"/>
  <c r="Q794" i="6"/>
  <c r="O794" i="6"/>
  <c r="P794" i="6" s="1"/>
  <c r="L794" i="6"/>
  <c r="M794" i="6" s="1"/>
  <c r="I795" i="6"/>
  <c r="J795" i="6"/>
  <c r="F796" i="6" l="1"/>
  <c r="K795" i="6"/>
  <c r="N795" i="6" l="1"/>
  <c r="Q795" i="6"/>
  <c r="O795" i="6"/>
  <c r="P795" i="6" s="1"/>
  <c r="L795" i="6"/>
  <c r="M795" i="6" s="1"/>
  <c r="I796" i="6"/>
  <c r="J796" i="6"/>
  <c r="K796" i="6" l="1"/>
  <c r="F797" i="6"/>
  <c r="I797" i="6" l="1"/>
  <c r="J797" i="6"/>
  <c r="N796" i="6"/>
  <c r="Q796" i="6"/>
  <c r="O796" i="6"/>
  <c r="P796" i="6" s="1"/>
  <c r="L796" i="6"/>
  <c r="M796" i="6" s="1"/>
  <c r="K797" i="6" l="1"/>
  <c r="F798" i="6"/>
  <c r="I798" i="6" l="1"/>
  <c r="J798" i="6"/>
  <c r="N797" i="6"/>
  <c r="Q797" i="6"/>
  <c r="O797" i="6"/>
  <c r="P797" i="6" s="1"/>
  <c r="L797" i="6"/>
  <c r="M797" i="6" s="1"/>
  <c r="K798" i="6" l="1"/>
  <c r="F799" i="6"/>
  <c r="I799" i="6" l="1"/>
  <c r="J799" i="6"/>
  <c r="N798" i="6"/>
  <c r="Q798" i="6"/>
  <c r="O798" i="6"/>
  <c r="P798" i="6" s="1"/>
  <c r="L798" i="6"/>
  <c r="M798" i="6" s="1"/>
  <c r="K799" i="6" l="1"/>
  <c r="F800" i="6"/>
  <c r="I800" i="6" l="1"/>
  <c r="J800" i="6"/>
  <c r="Q799" i="6"/>
  <c r="O799" i="6"/>
  <c r="P799" i="6" s="1"/>
  <c r="L799" i="6"/>
  <c r="M799" i="6" s="1"/>
  <c r="N799" i="6"/>
  <c r="K800" i="6" l="1"/>
  <c r="F801" i="6"/>
  <c r="Q800" i="6" l="1"/>
  <c r="O800" i="6"/>
  <c r="P800" i="6" s="1"/>
  <c r="L800" i="6"/>
  <c r="M800" i="6" s="1"/>
  <c r="N800" i="6"/>
  <c r="I801" i="6"/>
  <c r="J801" i="6"/>
  <c r="K801" i="6" l="1"/>
  <c r="F802" i="6"/>
  <c r="J802" i="6" l="1"/>
  <c r="I802" i="6"/>
  <c r="N801" i="6"/>
  <c r="Q801" i="6"/>
  <c r="O801" i="6"/>
  <c r="P801" i="6" s="1"/>
  <c r="L801" i="6"/>
  <c r="M801" i="6" s="1"/>
  <c r="K802" i="6" l="1"/>
  <c r="F803" i="6"/>
  <c r="N802" i="6" l="1"/>
  <c r="Q802" i="6"/>
  <c r="O802" i="6"/>
  <c r="P802" i="6" s="1"/>
  <c r="L802" i="6"/>
  <c r="M802" i="6" s="1"/>
  <c r="I803" i="6"/>
  <c r="J803" i="6"/>
  <c r="K803" i="6" l="1"/>
  <c r="F804" i="6"/>
  <c r="I804" i="6" l="1"/>
  <c r="J804" i="6"/>
  <c r="N803" i="6"/>
  <c r="Q803" i="6"/>
  <c r="O803" i="6"/>
  <c r="P803" i="6" s="1"/>
  <c r="L803" i="6"/>
  <c r="M803" i="6" s="1"/>
  <c r="F805" i="6" l="1"/>
  <c r="K804" i="6"/>
  <c r="N804" i="6" l="1"/>
  <c r="Q804" i="6"/>
  <c r="O804" i="6"/>
  <c r="P804" i="6" s="1"/>
  <c r="L804" i="6"/>
  <c r="M804" i="6" s="1"/>
  <c r="J805" i="6"/>
  <c r="I805" i="6"/>
  <c r="K805" i="6" l="1"/>
  <c r="F806" i="6"/>
  <c r="I806" i="6" l="1"/>
  <c r="J806" i="6"/>
  <c r="N805" i="6"/>
  <c r="Q805" i="6"/>
  <c r="O805" i="6"/>
  <c r="P805" i="6" s="1"/>
  <c r="L805" i="6"/>
  <c r="M805" i="6" s="1"/>
  <c r="K806" i="6" l="1"/>
  <c r="F807" i="6"/>
  <c r="I807" i="6" l="1"/>
  <c r="J807" i="6"/>
  <c r="N806" i="6"/>
  <c r="Q806" i="6"/>
  <c r="O806" i="6"/>
  <c r="P806" i="6" s="1"/>
  <c r="L806" i="6"/>
  <c r="M806" i="6" s="1"/>
  <c r="K807" i="6" l="1"/>
  <c r="F808" i="6"/>
  <c r="I808" i="6" l="1"/>
  <c r="J808" i="6"/>
  <c r="N807" i="6"/>
  <c r="Q807" i="6"/>
  <c r="O807" i="6"/>
  <c r="P807" i="6" s="1"/>
  <c r="L807" i="6"/>
  <c r="M807" i="6" s="1"/>
  <c r="K808" i="6" l="1"/>
  <c r="F809" i="6"/>
  <c r="N808" i="6" l="1"/>
  <c r="Q808" i="6"/>
  <c r="O808" i="6"/>
  <c r="P808" i="6" s="1"/>
  <c r="L808" i="6"/>
  <c r="M808" i="6" s="1"/>
  <c r="I809" i="6"/>
  <c r="J809" i="6"/>
  <c r="K809" i="6" l="1"/>
  <c r="F810" i="6"/>
  <c r="Q809" i="6" l="1"/>
  <c r="O809" i="6"/>
  <c r="P809" i="6" s="1"/>
  <c r="L809" i="6"/>
  <c r="M809" i="6" s="1"/>
  <c r="N809" i="6"/>
  <c r="I810" i="6"/>
  <c r="J810" i="6"/>
  <c r="K810" i="6" l="1"/>
  <c r="F811" i="6"/>
  <c r="Q810" i="6" l="1"/>
  <c r="O810" i="6"/>
  <c r="P810" i="6" s="1"/>
  <c r="L810" i="6"/>
  <c r="M810" i="6" s="1"/>
  <c r="N810" i="6"/>
  <c r="I811" i="6"/>
  <c r="J811" i="6"/>
  <c r="F812" i="6" l="1"/>
  <c r="K811" i="6"/>
  <c r="I812" i="6" l="1"/>
  <c r="J812" i="6"/>
  <c r="Q811" i="6"/>
  <c r="O811" i="6"/>
  <c r="P811" i="6" s="1"/>
  <c r="L811" i="6"/>
  <c r="M811" i="6" s="1"/>
  <c r="N811" i="6"/>
  <c r="F813" i="6" l="1"/>
  <c r="K812" i="6"/>
  <c r="I813" i="6" l="1"/>
  <c r="J813" i="6"/>
  <c r="Q812" i="6"/>
  <c r="O812" i="6"/>
  <c r="P812" i="6" s="1"/>
  <c r="L812" i="6"/>
  <c r="M812" i="6" s="1"/>
  <c r="N812" i="6"/>
  <c r="K813" i="6" l="1"/>
  <c r="F814" i="6"/>
  <c r="I814" i="6" l="1"/>
  <c r="J814" i="6"/>
  <c r="Q813" i="6"/>
  <c r="O813" i="6"/>
  <c r="P813" i="6" s="1"/>
  <c r="L813" i="6"/>
  <c r="M813" i="6" s="1"/>
  <c r="N813" i="6"/>
  <c r="F815" i="6" l="1"/>
  <c r="K814" i="6"/>
  <c r="I815" i="6" l="1"/>
  <c r="J815" i="6"/>
  <c r="Q814" i="6"/>
  <c r="O814" i="6"/>
  <c r="P814" i="6" s="1"/>
  <c r="L814" i="6"/>
  <c r="M814" i="6" s="1"/>
  <c r="N814" i="6"/>
  <c r="K815" i="6" l="1"/>
  <c r="F816" i="6"/>
  <c r="N815" i="6" l="1"/>
  <c r="Q815" i="6"/>
  <c r="O815" i="6"/>
  <c r="P815" i="6" s="1"/>
  <c r="L815" i="6"/>
  <c r="M815" i="6" s="1"/>
  <c r="I816" i="6"/>
  <c r="J816" i="6"/>
  <c r="K816" i="6" l="1"/>
  <c r="F817" i="6"/>
  <c r="Q816" i="6" l="1"/>
  <c r="O816" i="6"/>
  <c r="P816" i="6" s="1"/>
  <c r="L816" i="6"/>
  <c r="M816" i="6" s="1"/>
  <c r="N816" i="6"/>
  <c r="I817" i="6"/>
  <c r="J817" i="6"/>
  <c r="F818" i="6" l="1"/>
  <c r="K817" i="6"/>
  <c r="N817" i="6" l="1"/>
  <c r="Q817" i="6"/>
  <c r="O817" i="6"/>
  <c r="P817" i="6" s="1"/>
  <c r="L817" i="6"/>
  <c r="M817" i="6" s="1"/>
  <c r="I818" i="6"/>
  <c r="J818" i="6"/>
  <c r="K818" i="6" l="1"/>
  <c r="F819" i="6"/>
  <c r="I819" i="6" l="1"/>
  <c r="J819" i="6"/>
  <c r="Q818" i="6"/>
  <c r="O818" i="6"/>
  <c r="P818" i="6" s="1"/>
  <c r="L818" i="6"/>
  <c r="M818" i="6" s="1"/>
  <c r="N818" i="6"/>
  <c r="F820" i="6" l="1"/>
  <c r="K819" i="6"/>
  <c r="I820" i="6" l="1"/>
  <c r="J820" i="6"/>
  <c r="N819" i="6"/>
  <c r="Q819" i="6"/>
  <c r="O819" i="6"/>
  <c r="P819" i="6" s="1"/>
  <c r="L819" i="6"/>
  <c r="M819" i="6" s="1"/>
  <c r="F821" i="6" l="1"/>
  <c r="K820" i="6"/>
  <c r="N820" i="6" l="1"/>
  <c r="Q820" i="6"/>
  <c r="O820" i="6"/>
  <c r="P820" i="6" s="1"/>
  <c r="L820" i="6"/>
  <c r="M820" i="6" s="1"/>
  <c r="I821" i="6"/>
  <c r="J821" i="6"/>
  <c r="K821" i="6" l="1"/>
  <c r="F822" i="6"/>
  <c r="N821" i="6" l="1"/>
  <c r="Q821" i="6"/>
  <c r="O821" i="6"/>
  <c r="P821" i="6" s="1"/>
  <c r="L821" i="6"/>
  <c r="M821" i="6" s="1"/>
  <c r="I822" i="6"/>
  <c r="J822" i="6"/>
  <c r="F823" i="6" l="1"/>
  <c r="K822" i="6"/>
  <c r="I823" i="6" l="1"/>
  <c r="J823" i="6"/>
  <c r="N822" i="6"/>
  <c r="Q822" i="6"/>
  <c r="O822" i="6"/>
  <c r="P822" i="6" s="1"/>
  <c r="L822" i="6"/>
  <c r="M822" i="6" s="1"/>
  <c r="K823" i="6" l="1"/>
  <c r="F824" i="6"/>
  <c r="I824" i="6" l="1"/>
  <c r="J824" i="6"/>
  <c r="N823" i="6"/>
  <c r="Q823" i="6"/>
  <c r="O823" i="6"/>
  <c r="P823" i="6" s="1"/>
  <c r="L823" i="6"/>
  <c r="M823" i="6" s="1"/>
  <c r="K824" i="6" l="1"/>
  <c r="F825" i="6"/>
  <c r="I825" i="6" l="1"/>
  <c r="J825" i="6"/>
  <c r="Q824" i="6"/>
  <c r="O824" i="6"/>
  <c r="P824" i="6" s="1"/>
  <c r="L824" i="6"/>
  <c r="M824" i="6" s="1"/>
  <c r="N824" i="6"/>
  <c r="K825" i="6" l="1"/>
  <c r="F826" i="6"/>
  <c r="Q825" i="6" l="1"/>
  <c r="O825" i="6"/>
  <c r="P825" i="6" s="1"/>
  <c r="L825" i="6"/>
  <c r="M825" i="6" s="1"/>
  <c r="N825" i="6"/>
  <c r="I826" i="6"/>
  <c r="J826" i="6"/>
  <c r="F827" i="6" l="1"/>
  <c r="K826" i="6"/>
  <c r="I827" i="6" l="1"/>
  <c r="J827" i="6"/>
  <c r="N826" i="6"/>
  <c r="Q826" i="6"/>
  <c r="O826" i="6"/>
  <c r="P826" i="6" s="1"/>
  <c r="L826" i="6"/>
  <c r="M826" i="6" s="1"/>
  <c r="K827" i="6" l="1"/>
  <c r="F828" i="6"/>
  <c r="I828" i="6" l="1"/>
  <c r="J828" i="6"/>
  <c r="N827" i="6"/>
  <c r="Q827" i="6"/>
  <c r="O827" i="6"/>
  <c r="P827" i="6" s="1"/>
  <c r="L827" i="6"/>
  <c r="M827" i="6" s="1"/>
  <c r="K828" i="6" l="1"/>
  <c r="F829" i="6"/>
  <c r="I829" i="6" l="1"/>
  <c r="J829" i="6"/>
  <c r="N828" i="6"/>
  <c r="Q828" i="6"/>
  <c r="O828" i="6"/>
  <c r="P828" i="6" s="1"/>
  <c r="L828" i="6"/>
  <c r="M828" i="6" s="1"/>
  <c r="F830" i="6" l="1"/>
  <c r="K829" i="6"/>
  <c r="Q829" i="6" l="1"/>
  <c r="O829" i="6"/>
  <c r="P829" i="6" s="1"/>
  <c r="L829" i="6"/>
  <c r="M829" i="6" s="1"/>
  <c r="N829" i="6"/>
  <c r="I830" i="6"/>
  <c r="J830" i="6"/>
  <c r="F831" i="6" l="1"/>
  <c r="K830" i="6"/>
  <c r="N830" i="6" l="1"/>
  <c r="Q830" i="6"/>
  <c r="O830" i="6"/>
  <c r="P830" i="6" s="1"/>
  <c r="L830" i="6"/>
  <c r="M830" i="6" s="1"/>
  <c r="J831" i="6"/>
  <c r="I831" i="6"/>
  <c r="F832" i="6" l="1"/>
  <c r="K831" i="6"/>
  <c r="Q831" i="6" l="1"/>
  <c r="O831" i="6"/>
  <c r="P831" i="6" s="1"/>
  <c r="L831" i="6"/>
  <c r="M831" i="6" s="1"/>
  <c r="N831" i="6"/>
  <c r="J832" i="6"/>
  <c r="I832" i="6"/>
  <c r="F833" i="6" l="1"/>
  <c r="K832" i="6"/>
  <c r="Q832" i="6" l="1"/>
  <c r="O832" i="6"/>
  <c r="P832" i="6" s="1"/>
  <c r="L832" i="6"/>
  <c r="M832" i="6" s="1"/>
  <c r="N832" i="6"/>
  <c r="I833" i="6"/>
  <c r="J833" i="6"/>
  <c r="F834" i="6" l="1"/>
  <c r="K833" i="6"/>
  <c r="N833" i="6" l="1"/>
  <c r="Q833" i="6"/>
  <c r="O833" i="6"/>
  <c r="P833" i="6" s="1"/>
  <c r="L833" i="6"/>
  <c r="M833" i="6" s="1"/>
  <c r="I834" i="6"/>
  <c r="J834" i="6"/>
  <c r="F835" i="6" l="1"/>
  <c r="K834" i="6"/>
  <c r="N834" i="6" l="1"/>
  <c r="Q834" i="6"/>
  <c r="O834" i="6"/>
  <c r="P834" i="6" s="1"/>
  <c r="L834" i="6"/>
  <c r="M834" i="6" s="1"/>
  <c r="I835" i="6"/>
  <c r="J835" i="6"/>
  <c r="K835" i="6" l="1"/>
  <c r="F836" i="6"/>
  <c r="N835" i="6" l="1"/>
  <c r="Q835" i="6"/>
  <c r="O835" i="6"/>
  <c r="P835" i="6" s="1"/>
  <c r="L835" i="6"/>
  <c r="M835" i="6" s="1"/>
  <c r="I836" i="6"/>
  <c r="J836" i="6"/>
  <c r="K836" i="6" l="1"/>
  <c r="F837" i="6"/>
  <c r="I837" i="6" l="1"/>
  <c r="J837" i="6"/>
  <c r="N836" i="6"/>
  <c r="Q836" i="6"/>
  <c r="O836" i="6"/>
  <c r="P836" i="6" s="1"/>
  <c r="L836" i="6"/>
  <c r="M836" i="6" s="1"/>
  <c r="F838" i="6" l="1"/>
  <c r="K837" i="6"/>
  <c r="N837" i="6" l="1"/>
  <c r="Q837" i="6"/>
  <c r="O837" i="6"/>
  <c r="P837" i="6" s="1"/>
  <c r="L837" i="6"/>
  <c r="M837" i="6" s="1"/>
  <c r="I838" i="6"/>
  <c r="J838" i="6"/>
  <c r="K838" i="6" l="1"/>
  <c r="F839" i="6"/>
  <c r="Q838" i="6" l="1"/>
  <c r="O838" i="6"/>
  <c r="P838" i="6" s="1"/>
  <c r="L838" i="6"/>
  <c r="M838" i="6" s="1"/>
  <c r="N838" i="6"/>
  <c r="I839" i="6"/>
  <c r="J839" i="6"/>
  <c r="K839" i="6" l="1"/>
  <c r="F840" i="6"/>
  <c r="I840" i="6" l="1"/>
  <c r="J840" i="6"/>
  <c r="N839" i="6"/>
  <c r="Q839" i="6"/>
  <c r="O839" i="6"/>
  <c r="P839" i="6" s="1"/>
  <c r="L839" i="6"/>
  <c r="M839" i="6" s="1"/>
  <c r="K840" i="6" l="1"/>
  <c r="F841" i="6"/>
  <c r="I841" i="6" l="1"/>
  <c r="J841" i="6"/>
  <c r="N840" i="6"/>
  <c r="Q840" i="6"/>
  <c r="O840" i="6"/>
  <c r="P840" i="6" s="1"/>
  <c r="L840" i="6"/>
  <c r="M840" i="6" s="1"/>
  <c r="K841" i="6" l="1"/>
  <c r="F842" i="6"/>
  <c r="I842" i="6" l="1"/>
  <c r="J842" i="6"/>
  <c r="Q841" i="6"/>
  <c r="O841" i="6"/>
  <c r="P841" i="6" s="1"/>
  <c r="L841" i="6"/>
  <c r="M841" i="6" s="1"/>
  <c r="N841" i="6"/>
  <c r="F843" i="6" l="1"/>
  <c r="K842" i="6"/>
  <c r="Q842" i="6" l="1"/>
  <c r="O842" i="6"/>
  <c r="P842" i="6" s="1"/>
  <c r="L842" i="6"/>
  <c r="M842" i="6" s="1"/>
  <c r="N842" i="6"/>
  <c r="I843" i="6"/>
  <c r="J843" i="6"/>
  <c r="K843" i="6" l="1"/>
  <c r="F844" i="6"/>
  <c r="N843" i="6" l="1"/>
  <c r="Q843" i="6"/>
  <c r="O843" i="6"/>
  <c r="P843" i="6" s="1"/>
  <c r="L843" i="6"/>
  <c r="M843" i="6" s="1"/>
  <c r="I844" i="6"/>
  <c r="J844" i="6"/>
  <c r="K844" i="6" l="1"/>
  <c r="F845" i="6"/>
  <c r="N844" i="6" l="1"/>
  <c r="Q844" i="6"/>
  <c r="O844" i="6"/>
  <c r="P844" i="6" s="1"/>
  <c r="L844" i="6"/>
  <c r="M844" i="6" s="1"/>
  <c r="I845" i="6"/>
  <c r="J845" i="6"/>
  <c r="K845" i="6" l="1"/>
  <c r="F846" i="6"/>
  <c r="I846" i="6" l="1"/>
  <c r="J846" i="6"/>
  <c r="N845" i="6"/>
  <c r="Q845" i="6"/>
  <c r="O845" i="6"/>
  <c r="P845" i="6" s="1"/>
  <c r="L845" i="6"/>
  <c r="M845" i="6" s="1"/>
  <c r="F847" i="6" l="1"/>
  <c r="K846" i="6"/>
  <c r="N846" i="6" l="1"/>
  <c r="Q846" i="6"/>
  <c r="O846" i="6"/>
  <c r="P846" i="6" s="1"/>
  <c r="L846" i="6"/>
  <c r="M846" i="6" s="1"/>
  <c r="I847" i="6"/>
  <c r="J847" i="6"/>
  <c r="K847" i="6" l="1"/>
  <c r="F848" i="6"/>
  <c r="Q847" i="6" l="1"/>
  <c r="O847" i="6"/>
  <c r="P847" i="6" s="1"/>
  <c r="L847" i="6"/>
  <c r="M847" i="6" s="1"/>
  <c r="N847" i="6"/>
  <c r="I848" i="6"/>
  <c r="J848" i="6"/>
  <c r="F849" i="6" l="1"/>
  <c r="K848" i="6"/>
  <c r="I849" i="6" l="1"/>
  <c r="J849" i="6"/>
  <c r="Q848" i="6"/>
  <c r="O848" i="6"/>
  <c r="P848" i="6" s="1"/>
  <c r="L848" i="6"/>
  <c r="M848" i="6" s="1"/>
  <c r="N848" i="6"/>
  <c r="K849" i="6" l="1"/>
  <c r="F850" i="6"/>
  <c r="I850" i="6" l="1"/>
  <c r="J850" i="6"/>
  <c r="N849" i="6"/>
  <c r="Q849" i="6"/>
  <c r="O849" i="6"/>
  <c r="P849" i="6" s="1"/>
  <c r="L849" i="6"/>
  <c r="M849" i="6" s="1"/>
  <c r="K850" i="6" l="1"/>
  <c r="F851" i="6"/>
  <c r="I851" i="6" l="1"/>
  <c r="J851" i="6"/>
  <c r="N850" i="6"/>
  <c r="Q850" i="6"/>
  <c r="O850" i="6"/>
  <c r="P850" i="6" s="1"/>
  <c r="L850" i="6"/>
  <c r="M850" i="6" s="1"/>
  <c r="K851" i="6" l="1"/>
  <c r="F852" i="6"/>
  <c r="I852" i="6" l="1"/>
  <c r="J852" i="6"/>
  <c r="N851" i="6"/>
  <c r="Q851" i="6"/>
  <c r="O851" i="6"/>
  <c r="P851" i="6" s="1"/>
  <c r="L851" i="6"/>
  <c r="M851" i="6" s="1"/>
  <c r="K852" i="6" l="1"/>
  <c r="F853" i="6"/>
  <c r="I853" i="6" l="1"/>
  <c r="J853" i="6"/>
  <c r="N852" i="6"/>
  <c r="Q852" i="6"/>
  <c r="O852" i="6"/>
  <c r="P852" i="6" s="1"/>
  <c r="L852" i="6"/>
  <c r="M852" i="6" s="1"/>
  <c r="K853" i="6" l="1"/>
  <c r="F854" i="6"/>
  <c r="I854" i="6" l="1"/>
  <c r="J854" i="6"/>
  <c r="N853" i="6"/>
  <c r="Q853" i="6"/>
  <c r="O853" i="6"/>
  <c r="P853" i="6" s="1"/>
  <c r="L853" i="6"/>
  <c r="M853" i="6" s="1"/>
  <c r="F855" i="6" l="1"/>
  <c r="K854" i="6"/>
  <c r="Q854" i="6" l="1"/>
  <c r="O854" i="6"/>
  <c r="P854" i="6" s="1"/>
  <c r="L854" i="6"/>
  <c r="M854" i="6" s="1"/>
  <c r="N854" i="6"/>
  <c r="I855" i="6"/>
  <c r="J855" i="6"/>
  <c r="K855" i="6" l="1"/>
  <c r="F856" i="6"/>
  <c r="I856" i="6" l="1"/>
  <c r="J856" i="6"/>
  <c r="N855" i="6"/>
  <c r="Q855" i="6"/>
  <c r="O855" i="6"/>
  <c r="P855" i="6" s="1"/>
  <c r="L855" i="6"/>
  <c r="M855" i="6" s="1"/>
  <c r="F857" i="6" l="1"/>
  <c r="K856" i="6"/>
  <c r="N856" i="6" l="1"/>
  <c r="Q856" i="6"/>
  <c r="O856" i="6"/>
  <c r="P856" i="6" s="1"/>
  <c r="L856" i="6"/>
  <c r="M856" i="6" s="1"/>
  <c r="I857" i="6"/>
  <c r="J857" i="6"/>
  <c r="F858" i="6" l="1"/>
  <c r="K857" i="6"/>
  <c r="N857" i="6" l="1"/>
  <c r="Q857" i="6"/>
  <c r="O857" i="6"/>
  <c r="P857" i="6" s="1"/>
  <c r="L857" i="6"/>
  <c r="M857" i="6" s="1"/>
  <c r="J858" i="6"/>
  <c r="I858" i="6"/>
  <c r="K858" i="6" l="1"/>
  <c r="F859" i="6"/>
  <c r="I859" i="6" l="1"/>
  <c r="J859" i="6"/>
  <c r="N858" i="6"/>
  <c r="Q858" i="6"/>
  <c r="O858" i="6"/>
  <c r="P858" i="6" s="1"/>
  <c r="L858" i="6"/>
  <c r="M858" i="6" s="1"/>
  <c r="K859" i="6" l="1"/>
  <c r="F860" i="6"/>
  <c r="I860" i="6" l="1"/>
  <c r="J860" i="6"/>
  <c r="N859" i="6"/>
  <c r="Q859" i="6"/>
  <c r="O859" i="6"/>
  <c r="P859" i="6" s="1"/>
  <c r="L859" i="6"/>
  <c r="M859" i="6" s="1"/>
  <c r="K860" i="6" l="1"/>
  <c r="F861" i="6"/>
  <c r="I861" i="6" l="1"/>
  <c r="J861" i="6"/>
  <c r="N860" i="6"/>
  <c r="Q860" i="6"/>
  <c r="O860" i="6"/>
  <c r="P860" i="6" s="1"/>
  <c r="L860" i="6"/>
  <c r="M860" i="6" s="1"/>
  <c r="F862" i="6" l="1"/>
  <c r="K861" i="6"/>
  <c r="N861" i="6" l="1"/>
  <c r="Q861" i="6"/>
  <c r="O861" i="6"/>
  <c r="P861" i="6" s="1"/>
  <c r="L861" i="6"/>
  <c r="M861" i="6" s="1"/>
  <c r="I862" i="6"/>
  <c r="J862" i="6"/>
  <c r="K862" i="6" l="1"/>
  <c r="F863" i="6"/>
  <c r="I863" i="6" l="1"/>
  <c r="J863" i="6"/>
  <c r="N862" i="6"/>
  <c r="Q862" i="6"/>
  <c r="O862" i="6"/>
  <c r="P862" i="6" s="1"/>
  <c r="L862" i="6"/>
  <c r="M862" i="6" s="1"/>
  <c r="K863" i="6" l="1"/>
  <c r="F864" i="6"/>
  <c r="I864" i="6" l="1"/>
  <c r="J864" i="6"/>
  <c r="N863" i="6"/>
  <c r="Q863" i="6"/>
  <c r="O863" i="6"/>
  <c r="P863" i="6" s="1"/>
  <c r="L863" i="6"/>
  <c r="M863" i="6" s="1"/>
  <c r="F865" i="6" l="1"/>
  <c r="K864" i="6"/>
  <c r="N864" i="6" l="1"/>
  <c r="Q864" i="6"/>
  <c r="O864" i="6"/>
  <c r="P864" i="6" s="1"/>
  <c r="L864" i="6"/>
  <c r="M864" i="6" s="1"/>
  <c r="I865" i="6"/>
  <c r="J865" i="6"/>
  <c r="K865" i="6" l="1"/>
  <c r="F866" i="6"/>
  <c r="I866" i="6" l="1"/>
  <c r="J866" i="6"/>
  <c r="N865" i="6"/>
  <c r="Q865" i="6"/>
  <c r="O865" i="6"/>
  <c r="P865" i="6" s="1"/>
  <c r="L865" i="6"/>
  <c r="M865" i="6" s="1"/>
  <c r="K866" i="6" l="1"/>
  <c r="F867" i="6"/>
  <c r="I867" i="6" l="1"/>
  <c r="J867" i="6"/>
  <c r="N866" i="6"/>
  <c r="Q866" i="6"/>
  <c r="O866" i="6"/>
  <c r="P866" i="6" s="1"/>
  <c r="L866" i="6"/>
  <c r="M866" i="6" s="1"/>
  <c r="K867" i="6" l="1"/>
  <c r="F868" i="6"/>
  <c r="I868" i="6" l="1"/>
  <c r="J868" i="6"/>
  <c r="Q867" i="6"/>
  <c r="O867" i="6"/>
  <c r="P867" i="6" s="1"/>
  <c r="L867" i="6"/>
  <c r="M867" i="6" s="1"/>
  <c r="N867" i="6"/>
  <c r="K868" i="6" l="1"/>
  <c r="F869" i="6"/>
  <c r="N868" i="6" l="1"/>
  <c r="Q868" i="6"/>
  <c r="O868" i="6"/>
  <c r="P868" i="6" s="1"/>
  <c r="L868" i="6"/>
  <c r="M868" i="6" s="1"/>
  <c r="I869" i="6"/>
  <c r="J869" i="6"/>
  <c r="K869" i="6" l="1"/>
  <c r="F870" i="6"/>
  <c r="N869" i="6" l="1"/>
  <c r="Q869" i="6"/>
  <c r="O869" i="6"/>
  <c r="P869" i="6" s="1"/>
  <c r="L869" i="6"/>
  <c r="M869" i="6" s="1"/>
  <c r="I870" i="6"/>
  <c r="J870" i="6"/>
  <c r="F871" i="6" l="1"/>
  <c r="K870" i="6"/>
  <c r="I871" i="6" l="1"/>
  <c r="J871" i="6"/>
  <c r="N870" i="6"/>
  <c r="Q870" i="6"/>
  <c r="O870" i="6"/>
  <c r="P870" i="6" s="1"/>
  <c r="L870" i="6"/>
  <c r="M870" i="6" s="1"/>
  <c r="K871" i="6" l="1"/>
  <c r="F872" i="6"/>
  <c r="Q871" i="6" l="1"/>
  <c r="O871" i="6"/>
  <c r="P871" i="6" s="1"/>
  <c r="L871" i="6"/>
  <c r="M871" i="6" s="1"/>
  <c r="N871" i="6"/>
  <c r="I872" i="6"/>
  <c r="J872" i="6"/>
  <c r="K872" i="6" l="1"/>
  <c r="F873" i="6"/>
  <c r="I873" i="6" l="1"/>
  <c r="J873" i="6"/>
  <c r="N872" i="6"/>
  <c r="Q872" i="6"/>
  <c r="O872" i="6"/>
  <c r="P872" i="6" s="1"/>
  <c r="L872" i="6"/>
  <c r="M872" i="6" s="1"/>
  <c r="K873" i="6" l="1"/>
  <c r="F874" i="6"/>
  <c r="Q873" i="6" l="1"/>
  <c r="O873" i="6"/>
  <c r="P873" i="6" s="1"/>
  <c r="L873" i="6"/>
  <c r="M873" i="6" s="1"/>
  <c r="N873" i="6"/>
  <c r="J874" i="6"/>
  <c r="I874" i="6"/>
  <c r="F875" i="6" l="1"/>
  <c r="K874" i="6"/>
  <c r="Q874" i="6" l="1"/>
  <c r="O874" i="6"/>
  <c r="P874" i="6" s="1"/>
  <c r="L874" i="6"/>
  <c r="M874" i="6" s="1"/>
  <c r="N874" i="6"/>
  <c r="I875" i="6"/>
  <c r="J875" i="6"/>
  <c r="F876" i="6" l="1"/>
  <c r="K875" i="6"/>
  <c r="Q875" i="6" l="1"/>
  <c r="O875" i="6"/>
  <c r="P875" i="6" s="1"/>
  <c r="L875" i="6"/>
  <c r="M875" i="6" s="1"/>
  <c r="N875" i="6"/>
  <c r="I876" i="6"/>
  <c r="J876" i="6"/>
  <c r="F877" i="6" l="1"/>
  <c r="K876" i="6"/>
  <c r="N876" i="6" l="1"/>
  <c r="Q876" i="6"/>
  <c r="O876" i="6"/>
  <c r="P876" i="6" s="1"/>
  <c r="L876" i="6"/>
  <c r="M876" i="6" s="1"/>
  <c r="I877" i="6"/>
  <c r="J877" i="6"/>
  <c r="F878" i="6" l="1"/>
  <c r="K877" i="6"/>
  <c r="N877" i="6" l="1"/>
  <c r="Q877" i="6"/>
  <c r="O877" i="6"/>
  <c r="P877" i="6" s="1"/>
  <c r="L877" i="6"/>
  <c r="M877" i="6" s="1"/>
  <c r="I878" i="6"/>
  <c r="J878" i="6"/>
  <c r="K878" i="6" l="1"/>
  <c r="F879" i="6"/>
  <c r="N878" i="6" l="1"/>
  <c r="Q878" i="6"/>
  <c r="O878" i="6"/>
  <c r="P878" i="6" s="1"/>
  <c r="L878" i="6"/>
  <c r="M878" i="6" s="1"/>
  <c r="I879" i="6"/>
  <c r="J879" i="6"/>
  <c r="F880" i="6" l="1"/>
  <c r="K879" i="6"/>
  <c r="N879" i="6" l="1"/>
  <c r="Q879" i="6"/>
  <c r="O879" i="6"/>
  <c r="P879" i="6" s="1"/>
  <c r="L879" i="6"/>
  <c r="M879" i="6" s="1"/>
  <c r="I880" i="6"/>
  <c r="J880" i="6"/>
  <c r="F881" i="6" l="1"/>
  <c r="K880" i="6"/>
  <c r="Q880" i="6" l="1"/>
  <c r="O880" i="6"/>
  <c r="P880" i="6" s="1"/>
  <c r="L880" i="6"/>
  <c r="M880" i="6" s="1"/>
  <c r="N880" i="6"/>
  <c r="I881" i="6"/>
  <c r="J881" i="6"/>
  <c r="K881" i="6" l="1"/>
  <c r="F882" i="6"/>
  <c r="J882" i="6" l="1"/>
  <c r="I882" i="6"/>
  <c r="Q881" i="6"/>
  <c r="O881" i="6"/>
  <c r="P881" i="6" s="1"/>
  <c r="L881" i="6"/>
  <c r="M881" i="6" s="1"/>
  <c r="N881" i="6"/>
  <c r="F883" i="6" l="1"/>
  <c r="K882" i="6"/>
  <c r="N882" i="6" l="1"/>
  <c r="Q882" i="6"/>
  <c r="O882" i="6"/>
  <c r="P882" i="6" s="1"/>
  <c r="L882" i="6"/>
  <c r="M882" i="6" s="1"/>
  <c r="I883" i="6"/>
  <c r="J883" i="6"/>
  <c r="F884" i="6" l="1"/>
  <c r="K883" i="6"/>
  <c r="I884" i="6" l="1"/>
  <c r="J884" i="6"/>
  <c r="N883" i="6"/>
  <c r="Q883" i="6"/>
  <c r="O883" i="6"/>
  <c r="P883" i="6" s="1"/>
  <c r="L883" i="6"/>
  <c r="M883" i="6" s="1"/>
  <c r="F885" i="6" l="1"/>
  <c r="K884" i="6"/>
  <c r="I885" i="6" l="1"/>
  <c r="J885" i="6"/>
  <c r="Q884" i="6"/>
  <c r="O884" i="6"/>
  <c r="P884" i="6" s="1"/>
  <c r="L884" i="6"/>
  <c r="M884" i="6" s="1"/>
  <c r="N884" i="6"/>
  <c r="K885" i="6" l="1"/>
  <c r="F886" i="6"/>
  <c r="I886" i="6" l="1"/>
  <c r="J886" i="6"/>
  <c r="Q885" i="6"/>
  <c r="O885" i="6"/>
  <c r="P885" i="6" s="1"/>
  <c r="L885" i="6"/>
  <c r="M885" i="6" s="1"/>
  <c r="N885" i="6"/>
  <c r="K886" i="6" l="1"/>
  <c r="F887" i="6"/>
  <c r="I887" i="6" l="1"/>
  <c r="J887" i="6"/>
  <c r="Q886" i="6"/>
  <c r="O886" i="6"/>
  <c r="P886" i="6" s="1"/>
  <c r="L886" i="6"/>
  <c r="M886" i="6" s="1"/>
  <c r="N886" i="6"/>
  <c r="K887" i="6" l="1"/>
  <c r="F888" i="6"/>
  <c r="I888" i="6" l="1"/>
  <c r="J888" i="6"/>
  <c r="N887" i="6"/>
  <c r="Q887" i="6"/>
  <c r="O887" i="6"/>
  <c r="P887" i="6" s="1"/>
  <c r="L887" i="6"/>
  <c r="M887" i="6" s="1"/>
  <c r="K888" i="6" l="1"/>
  <c r="F889" i="6"/>
  <c r="J889" i="6" l="1"/>
  <c r="I889" i="6"/>
  <c r="N888" i="6"/>
  <c r="Q888" i="6"/>
  <c r="O888" i="6"/>
  <c r="P888" i="6" s="1"/>
  <c r="L888" i="6"/>
  <c r="M888" i="6" s="1"/>
  <c r="K889" i="6" l="1"/>
  <c r="F890" i="6"/>
  <c r="Q889" i="6" l="1"/>
  <c r="O889" i="6"/>
  <c r="P889" i="6" s="1"/>
  <c r="L889" i="6"/>
  <c r="M889" i="6" s="1"/>
  <c r="N889" i="6"/>
  <c r="I890" i="6"/>
  <c r="J890" i="6"/>
  <c r="F891" i="6" l="1"/>
  <c r="K890" i="6"/>
  <c r="I891" i="6" l="1"/>
  <c r="J891" i="6"/>
  <c r="N890" i="6"/>
  <c r="Q890" i="6"/>
  <c r="O890" i="6"/>
  <c r="P890" i="6" s="1"/>
  <c r="L890" i="6"/>
  <c r="M890" i="6" s="1"/>
  <c r="F892" i="6" l="1"/>
  <c r="K891" i="6"/>
  <c r="N891" i="6" l="1"/>
  <c r="Q891" i="6"/>
  <c r="O891" i="6"/>
  <c r="P891" i="6" s="1"/>
  <c r="L891" i="6"/>
  <c r="M891" i="6" s="1"/>
  <c r="I892" i="6"/>
  <c r="J892" i="6"/>
  <c r="K892" i="6" l="1"/>
  <c r="F893" i="6"/>
  <c r="I893" i="6" l="1"/>
  <c r="J893" i="6"/>
  <c r="N892" i="6"/>
  <c r="Q892" i="6"/>
  <c r="O892" i="6"/>
  <c r="P892" i="6" s="1"/>
  <c r="L892" i="6"/>
  <c r="M892" i="6" s="1"/>
  <c r="K893" i="6" l="1"/>
  <c r="F894" i="6"/>
  <c r="Q893" i="6" l="1"/>
  <c r="O893" i="6"/>
  <c r="P893" i="6" s="1"/>
  <c r="L893" i="6"/>
  <c r="M893" i="6" s="1"/>
  <c r="N893" i="6"/>
  <c r="I894" i="6"/>
  <c r="J894" i="6"/>
  <c r="K894" i="6" l="1"/>
  <c r="F895" i="6"/>
  <c r="N894" i="6" l="1"/>
  <c r="Q894" i="6"/>
  <c r="O894" i="6"/>
  <c r="P894" i="6" s="1"/>
  <c r="L894" i="6"/>
  <c r="M894" i="6" s="1"/>
  <c r="I895" i="6"/>
  <c r="J895" i="6"/>
  <c r="K895" i="6" l="1"/>
  <c r="F896" i="6"/>
  <c r="J896" i="6" l="1"/>
  <c r="I896" i="6"/>
  <c r="N895" i="6"/>
  <c r="Q895" i="6"/>
  <c r="O895" i="6"/>
  <c r="P895" i="6" s="1"/>
  <c r="L895" i="6"/>
  <c r="M895" i="6" s="1"/>
  <c r="F897" i="6" l="1"/>
  <c r="K896" i="6"/>
  <c r="Q896" i="6" l="1"/>
  <c r="O896" i="6"/>
  <c r="P896" i="6" s="1"/>
  <c r="L896" i="6"/>
  <c r="M896" i="6" s="1"/>
  <c r="N896" i="6"/>
  <c r="I897" i="6"/>
  <c r="J897" i="6"/>
  <c r="F898" i="6" l="1"/>
  <c r="K897" i="6"/>
  <c r="I898" i="6" l="1"/>
  <c r="J898" i="6"/>
  <c r="N897" i="6"/>
  <c r="Q897" i="6"/>
  <c r="O897" i="6"/>
  <c r="P897" i="6" s="1"/>
  <c r="L897" i="6"/>
  <c r="M897" i="6" s="1"/>
  <c r="K898" i="6" l="1"/>
  <c r="F899" i="6"/>
  <c r="I899" i="6" l="1"/>
  <c r="J899" i="6"/>
  <c r="Q898" i="6"/>
  <c r="O898" i="6"/>
  <c r="P898" i="6" s="1"/>
  <c r="L898" i="6"/>
  <c r="M898" i="6" s="1"/>
  <c r="N898" i="6"/>
  <c r="K899" i="6" l="1"/>
  <c r="F900" i="6"/>
  <c r="I900" i="6" l="1"/>
  <c r="J900" i="6"/>
  <c r="N899" i="6"/>
  <c r="Q899" i="6"/>
  <c r="O899" i="6"/>
  <c r="P899" i="6" s="1"/>
  <c r="L899" i="6"/>
  <c r="M899" i="6" s="1"/>
  <c r="K900" i="6" l="1"/>
  <c r="F901" i="6"/>
  <c r="J901" i="6" l="1"/>
  <c r="I901" i="6"/>
  <c r="N900" i="6"/>
  <c r="Q900" i="6"/>
  <c r="O900" i="6"/>
  <c r="P900" i="6" s="1"/>
  <c r="L900" i="6"/>
  <c r="M900" i="6" s="1"/>
  <c r="K901" i="6" l="1"/>
  <c r="F902" i="6"/>
  <c r="I902" i="6" l="1"/>
  <c r="J902" i="6"/>
  <c r="Q901" i="6"/>
  <c r="O901" i="6"/>
  <c r="P901" i="6" s="1"/>
  <c r="L901" i="6"/>
  <c r="M901" i="6" s="1"/>
  <c r="N901" i="6"/>
  <c r="K902" i="6" l="1"/>
  <c r="F903" i="6"/>
  <c r="I903" i="6" l="1"/>
  <c r="J903" i="6"/>
  <c r="N902" i="6"/>
  <c r="Q902" i="6"/>
  <c r="O902" i="6"/>
  <c r="P902" i="6" s="1"/>
  <c r="L902" i="6"/>
  <c r="M902" i="6" s="1"/>
  <c r="F904" i="6" l="1"/>
  <c r="K903" i="6"/>
  <c r="I904" i="6" l="1"/>
  <c r="J904" i="6"/>
  <c r="Q903" i="6"/>
  <c r="O903" i="6"/>
  <c r="P903" i="6" s="1"/>
  <c r="L903" i="6"/>
  <c r="M903" i="6" s="1"/>
  <c r="N903" i="6"/>
  <c r="F905" i="6" l="1"/>
  <c r="K904" i="6"/>
  <c r="N904" i="6" l="1"/>
  <c r="Q904" i="6"/>
  <c r="O904" i="6"/>
  <c r="P904" i="6" s="1"/>
  <c r="L904" i="6"/>
  <c r="M904" i="6" s="1"/>
  <c r="I905" i="6"/>
  <c r="J905" i="6"/>
  <c r="K905" i="6" l="1"/>
  <c r="F906" i="6"/>
  <c r="Q905" i="6" l="1"/>
  <c r="O905" i="6"/>
  <c r="P905" i="6" s="1"/>
  <c r="L905" i="6"/>
  <c r="M905" i="6" s="1"/>
  <c r="N905" i="6"/>
  <c r="I906" i="6"/>
  <c r="J906" i="6"/>
  <c r="K906" i="6" l="1"/>
  <c r="F907" i="6"/>
  <c r="I907" i="6" l="1"/>
  <c r="J907" i="6"/>
  <c r="N906" i="6"/>
  <c r="Q906" i="6"/>
  <c r="O906" i="6"/>
  <c r="P906" i="6" s="1"/>
  <c r="L906" i="6"/>
  <c r="M906" i="6" s="1"/>
  <c r="K907" i="6" l="1"/>
  <c r="F908" i="6"/>
  <c r="I908" i="6" l="1"/>
  <c r="J908" i="6"/>
  <c r="N907" i="6"/>
  <c r="Q907" i="6"/>
  <c r="O907" i="6"/>
  <c r="P907" i="6" s="1"/>
  <c r="L907" i="6"/>
  <c r="M907" i="6" s="1"/>
  <c r="K908" i="6" l="1"/>
  <c r="F909" i="6"/>
  <c r="J909" i="6" l="1"/>
  <c r="I909" i="6"/>
  <c r="Q908" i="6"/>
  <c r="O908" i="6"/>
  <c r="P908" i="6" s="1"/>
  <c r="L908" i="6"/>
  <c r="M908" i="6" s="1"/>
  <c r="N908" i="6"/>
  <c r="K909" i="6" l="1"/>
  <c r="F910" i="6"/>
  <c r="J910" i="6" l="1"/>
  <c r="I910" i="6"/>
  <c r="N909" i="6"/>
  <c r="Q909" i="6"/>
  <c r="O909" i="6"/>
  <c r="P909" i="6" s="1"/>
  <c r="L909" i="6"/>
  <c r="M909" i="6" s="1"/>
  <c r="F911" i="6" l="1"/>
  <c r="K910" i="6"/>
  <c r="N910" i="6" l="1"/>
  <c r="Q910" i="6"/>
  <c r="O910" i="6"/>
  <c r="P910" i="6" s="1"/>
  <c r="L910" i="6"/>
  <c r="M910" i="6" s="1"/>
  <c r="I911" i="6"/>
  <c r="J911" i="6"/>
  <c r="K911" i="6" l="1"/>
  <c r="F912" i="6"/>
  <c r="I912" i="6" l="1"/>
  <c r="J912" i="6"/>
  <c r="N911" i="6"/>
  <c r="Q911" i="6"/>
  <c r="O911" i="6"/>
  <c r="P911" i="6" s="1"/>
  <c r="L911" i="6"/>
  <c r="M911" i="6" s="1"/>
  <c r="K912" i="6" l="1"/>
  <c r="F913" i="6"/>
  <c r="J913" i="6" l="1"/>
  <c r="I913" i="6"/>
  <c r="Q912" i="6"/>
  <c r="O912" i="6"/>
  <c r="P912" i="6" s="1"/>
  <c r="L912" i="6"/>
  <c r="M912" i="6" s="1"/>
  <c r="N912" i="6"/>
  <c r="K913" i="6" l="1"/>
  <c r="F914" i="6"/>
  <c r="I914" i="6" l="1"/>
  <c r="J914" i="6"/>
  <c r="Q913" i="6"/>
  <c r="O913" i="6"/>
  <c r="P913" i="6" s="1"/>
  <c r="L913" i="6"/>
  <c r="M913" i="6" s="1"/>
  <c r="N913" i="6"/>
  <c r="K914" i="6" l="1"/>
  <c r="F915" i="6"/>
  <c r="I915" i="6" l="1"/>
  <c r="J915" i="6"/>
  <c r="N914" i="6"/>
  <c r="Q914" i="6"/>
  <c r="O914" i="6"/>
  <c r="P914" i="6" s="1"/>
  <c r="L914" i="6"/>
  <c r="M914" i="6" s="1"/>
  <c r="K915" i="6" l="1"/>
  <c r="F916" i="6"/>
  <c r="I916" i="6" l="1"/>
  <c r="J916" i="6"/>
  <c r="N915" i="6"/>
  <c r="Q915" i="6"/>
  <c r="O915" i="6"/>
  <c r="P915" i="6" s="1"/>
  <c r="L915" i="6"/>
  <c r="M915" i="6" s="1"/>
  <c r="K916" i="6" l="1"/>
  <c r="F917" i="6"/>
  <c r="N916" i="6" l="1"/>
  <c r="Q916" i="6"/>
  <c r="O916" i="6"/>
  <c r="P916" i="6" s="1"/>
  <c r="L916" i="6"/>
  <c r="M916" i="6" s="1"/>
  <c r="J917" i="6"/>
  <c r="I917" i="6"/>
  <c r="F918" i="6" l="1"/>
  <c r="K917" i="6"/>
  <c r="Q917" i="6" l="1"/>
  <c r="O917" i="6"/>
  <c r="P917" i="6" s="1"/>
  <c r="L917" i="6"/>
  <c r="M917" i="6" s="1"/>
  <c r="N917" i="6"/>
  <c r="J918" i="6"/>
  <c r="I918" i="6"/>
  <c r="K918" i="6" l="1"/>
  <c r="F919" i="6"/>
  <c r="N918" i="6" l="1"/>
  <c r="Q918" i="6"/>
  <c r="O918" i="6"/>
  <c r="P918" i="6" s="1"/>
  <c r="L918" i="6"/>
  <c r="M918" i="6" s="1"/>
  <c r="I919" i="6"/>
  <c r="J919" i="6"/>
  <c r="F920" i="6" l="1"/>
  <c r="K919" i="6"/>
  <c r="N919" i="6" l="1"/>
  <c r="Q919" i="6"/>
  <c r="O919" i="6"/>
  <c r="P919" i="6" s="1"/>
  <c r="L919" i="6"/>
  <c r="M919" i="6" s="1"/>
  <c r="I920" i="6"/>
  <c r="J920" i="6"/>
  <c r="K920" i="6" l="1"/>
  <c r="F921" i="6"/>
  <c r="N920" i="6" l="1"/>
  <c r="Q920" i="6"/>
  <c r="O920" i="6"/>
  <c r="P920" i="6" s="1"/>
  <c r="L920" i="6"/>
  <c r="M920" i="6" s="1"/>
  <c r="I921" i="6"/>
  <c r="J921" i="6"/>
  <c r="F922" i="6" l="1"/>
  <c r="K921" i="6"/>
  <c r="N921" i="6" l="1"/>
  <c r="Q921" i="6"/>
  <c r="O921" i="6"/>
  <c r="P921" i="6" s="1"/>
  <c r="L921" i="6"/>
  <c r="M921" i="6" s="1"/>
  <c r="I922" i="6"/>
  <c r="J922" i="6"/>
  <c r="K922" i="6" l="1"/>
  <c r="F923" i="6"/>
  <c r="Q922" i="6" l="1"/>
  <c r="O922" i="6"/>
  <c r="P922" i="6" s="1"/>
  <c r="L922" i="6"/>
  <c r="M922" i="6" s="1"/>
  <c r="N922" i="6"/>
  <c r="I923" i="6"/>
  <c r="J923" i="6"/>
  <c r="F924" i="6" l="1"/>
  <c r="K923" i="6"/>
  <c r="N923" i="6" l="1"/>
  <c r="Q923" i="6"/>
  <c r="O923" i="6"/>
  <c r="P923" i="6" s="1"/>
  <c r="L923" i="6"/>
  <c r="M923" i="6" s="1"/>
  <c r="I924" i="6"/>
  <c r="J924" i="6"/>
  <c r="F925" i="6" l="1"/>
  <c r="K924" i="6"/>
  <c r="I925" i="6" l="1"/>
  <c r="J925" i="6"/>
  <c r="Q924" i="6"/>
  <c r="O924" i="6"/>
  <c r="P924" i="6" s="1"/>
  <c r="L924" i="6"/>
  <c r="M924" i="6" s="1"/>
  <c r="N924" i="6"/>
  <c r="K925" i="6" l="1"/>
  <c r="F926" i="6"/>
  <c r="I926" i="6" l="1"/>
  <c r="J926" i="6"/>
  <c r="N925" i="6"/>
  <c r="Q925" i="6"/>
  <c r="O925" i="6"/>
  <c r="P925" i="6" s="1"/>
  <c r="L925" i="6"/>
  <c r="M925" i="6" s="1"/>
  <c r="F927" i="6" l="1"/>
  <c r="K926" i="6"/>
  <c r="N926" i="6" l="1"/>
  <c r="Q926" i="6"/>
  <c r="O926" i="6"/>
  <c r="P926" i="6" s="1"/>
  <c r="L926" i="6"/>
  <c r="M926" i="6" s="1"/>
  <c r="I927" i="6"/>
  <c r="J927" i="6"/>
  <c r="K927" i="6" l="1"/>
  <c r="F928" i="6"/>
  <c r="N927" i="6" l="1"/>
  <c r="Q927" i="6"/>
  <c r="O927" i="6"/>
  <c r="P927" i="6" s="1"/>
  <c r="L927" i="6"/>
  <c r="M927" i="6" s="1"/>
  <c r="J928" i="6"/>
  <c r="I928" i="6"/>
  <c r="K928" i="6" l="1"/>
  <c r="F929" i="6"/>
  <c r="I929" i="6" l="1"/>
  <c r="J929" i="6"/>
  <c r="Q928" i="6"/>
  <c r="O928" i="6"/>
  <c r="P928" i="6" s="1"/>
  <c r="L928" i="6"/>
  <c r="M928" i="6" s="1"/>
  <c r="N928" i="6"/>
  <c r="F930" i="6" l="1"/>
  <c r="K929" i="6"/>
  <c r="J930" i="6" l="1"/>
  <c r="I930" i="6"/>
  <c r="N929" i="6"/>
  <c r="Q929" i="6"/>
  <c r="O929" i="6"/>
  <c r="P929" i="6" s="1"/>
  <c r="L929" i="6"/>
  <c r="M929" i="6" s="1"/>
  <c r="F931" i="6" l="1"/>
  <c r="K930" i="6"/>
  <c r="I931" i="6" l="1"/>
  <c r="J931" i="6"/>
  <c r="N930" i="6"/>
  <c r="Q930" i="6"/>
  <c r="O930" i="6"/>
  <c r="P930" i="6" s="1"/>
  <c r="L930" i="6"/>
  <c r="M930" i="6" s="1"/>
  <c r="K931" i="6" l="1"/>
  <c r="F932" i="6"/>
  <c r="I932" i="6" l="1"/>
  <c r="J932" i="6"/>
  <c r="N931" i="6"/>
  <c r="Q931" i="6"/>
  <c r="O931" i="6"/>
  <c r="P931" i="6" s="1"/>
  <c r="L931" i="6"/>
  <c r="M931" i="6" s="1"/>
  <c r="K932" i="6" l="1"/>
  <c r="F933" i="6"/>
  <c r="N932" i="6" l="1"/>
  <c r="Q932" i="6"/>
  <c r="O932" i="6"/>
  <c r="P932" i="6" s="1"/>
  <c r="L932" i="6"/>
  <c r="M932" i="6" s="1"/>
  <c r="I933" i="6"/>
  <c r="J933" i="6"/>
  <c r="K933" i="6" l="1"/>
  <c r="F934" i="6"/>
  <c r="Q933" i="6" l="1"/>
  <c r="O933" i="6"/>
  <c r="P933" i="6" s="1"/>
  <c r="L933" i="6"/>
  <c r="M933" i="6" s="1"/>
  <c r="N933" i="6"/>
  <c r="I934" i="6"/>
  <c r="J934" i="6"/>
  <c r="K934" i="6" l="1"/>
  <c r="F935" i="6"/>
  <c r="I935" i="6" l="1"/>
  <c r="J935" i="6"/>
  <c r="N934" i="6"/>
  <c r="Q934" i="6"/>
  <c r="O934" i="6"/>
  <c r="P934" i="6" s="1"/>
  <c r="L934" i="6"/>
  <c r="M934" i="6" s="1"/>
  <c r="K935" i="6" l="1"/>
  <c r="F936" i="6"/>
  <c r="Q935" i="6" l="1"/>
  <c r="O935" i="6"/>
  <c r="P935" i="6" s="1"/>
  <c r="L935" i="6"/>
  <c r="M935" i="6" s="1"/>
  <c r="N935" i="6"/>
  <c r="I936" i="6"/>
  <c r="J936" i="6"/>
  <c r="K936" i="6" l="1"/>
  <c r="F937" i="6"/>
  <c r="I937" i="6" l="1"/>
  <c r="J937" i="6"/>
  <c r="N936" i="6"/>
  <c r="Q936" i="6"/>
  <c r="O936" i="6"/>
  <c r="P936" i="6" s="1"/>
  <c r="L936" i="6"/>
  <c r="M936" i="6" s="1"/>
  <c r="K937" i="6" l="1"/>
  <c r="F938" i="6"/>
  <c r="I938" i="6" l="1"/>
  <c r="J938" i="6"/>
  <c r="N937" i="6"/>
  <c r="Q937" i="6"/>
  <c r="O937" i="6"/>
  <c r="P937" i="6" s="1"/>
  <c r="L937" i="6"/>
  <c r="M937" i="6" s="1"/>
  <c r="K938" i="6" l="1"/>
  <c r="F939" i="6"/>
  <c r="N938" i="6" l="1"/>
  <c r="Q938" i="6"/>
  <c r="O938" i="6"/>
  <c r="P938" i="6" s="1"/>
  <c r="L938" i="6"/>
  <c r="M938" i="6" s="1"/>
  <c r="I939" i="6"/>
  <c r="J939" i="6"/>
  <c r="F940" i="6" l="1"/>
  <c r="K939" i="6"/>
  <c r="N939" i="6" l="1"/>
  <c r="Q939" i="6"/>
  <c r="O939" i="6"/>
  <c r="P939" i="6" s="1"/>
  <c r="L939" i="6"/>
  <c r="M939" i="6" s="1"/>
  <c r="I940" i="6"/>
  <c r="J940" i="6"/>
  <c r="K940" i="6" l="1"/>
  <c r="F941" i="6"/>
  <c r="I941" i="6" l="1"/>
  <c r="J941" i="6"/>
  <c r="Q940" i="6"/>
  <c r="O940" i="6"/>
  <c r="P940" i="6" s="1"/>
  <c r="L940" i="6"/>
  <c r="M940" i="6" s="1"/>
  <c r="N940" i="6"/>
  <c r="F942" i="6" l="1"/>
  <c r="K941" i="6"/>
  <c r="I942" i="6" l="1"/>
  <c r="J942" i="6"/>
  <c r="N941" i="6"/>
  <c r="Q941" i="6"/>
  <c r="O941" i="6"/>
  <c r="P941" i="6" s="1"/>
  <c r="L941" i="6"/>
  <c r="M941" i="6" s="1"/>
  <c r="K942" i="6" l="1"/>
  <c r="F943" i="6"/>
  <c r="I943" i="6" l="1"/>
  <c r="J943" i="6"/>
  <c r="N942" i="6"/>
  <c r="Q942" i="6"/>
  <c r="O942" i="6"/>
  <c r="P942" i="6" s="1"/>
  <c r="L942" i="6"/>
  <c r="M942" i="6" s="1"/>
  <c r="K943" i="6" l="1"/>
  <c r="F944" i="6"/>
  <c r="J944" i="6" l="1"/>
  <c r="I944" i="6"/>
  <c r="N943" i="6"/>
  <c r="Q943" i="6"/>
  <c r="O943" i="6"/>
  <c r="P943" i="6" s="1"/>
  <c r="L943" i="6"/>
  <c r="M943" i="6" s="1"/>
  <c r="F945" i="6" l="1"/>
  <c r="K944" i="6"/>
  <c r="I945" i="6" l="1"/>
  <c r="J945" i="6"/>
  <c r="N944" i="6"/>
  <c r="Q944" i="6"/>
  <c r="O944" i="6"/>
  <c r="P944" i="6" s="1"/>
  <c r="L944" i="6"/>
  <c r="M944" i="6" s="1"/>
  <c r="K945" i="6" l="1"/>
  <c r="F946" i="6"/>
  <c r="N945" i="6" l="1"/>
  <c r="Q945" i="6"/>
  <c r="O945" i="6"/>
  <c r="P945" i="6" s="1"/>
  <c r="L945" i="6"/>
  <c r="M945" i="6" s="1"/>
  <c r="I946" i="6"/>
  <c r="J946" i="6"/>
  <c r="K946" i="6" l="1"/>
  <c r="F947" i="6"/>
  <c r="I947" i="6" l="1"/>
  <c r="J947" i="6"/>
  <c r="N946" i="6"/>
  <c r="Q946" i="6"/>
  <c r="O946" i="6"/>
  <c r="P946" i="6" s="1"/>
  <c r="L946" i="6"/>
  <c r="M946" i="6" s="1"/>
  <c r="K947" i="6" l="1"/>
  <c r="F948" i="6"/>
  <c r="I948" i="6" l="1"/>
  <c r="J948" i="6"/>
  <c r="Q947" i="6"/>
  <c r="O947" i="6"/>
  <c r="P947" i="6" s="1"/>
  <c r="L947" i="6"/>
  <c r="M947" i="6" s="1"/>
  <c r="N947" i="6"/>
  <c r="F949" i="6" l="1"/>
  <c r="K948" i="6"/>
  <c r="I949" i="6" l="1"/>
  <c r="J949" i="6"/>
  <c r="Q948" i="6"/>
  <c r="O948" i="6"/>
  <c r="P948" i="6" s="1"/>
  <c r="L948" i="6"/>
  <c r="M948" i="6" s="1"/>
  <c r="N948" i="6"/>
  <c r="K949" i="6" l="1"/>
  <c r="F950" i="6"/>
  <c r="N949" i="6" l="1"/>
  <c r="Q949" i="6"/>
  <c r="O949" i="6"/>
  <c r="P949" i="6" s="1"/>
  <c r="L949" i="6"/>
  <c r="M949" i="6" s="1"/>
  <c r="I950" i="6"/>
  <c r="J950" i="6"/>
  <c r="K950" i="6" l="1"/>
  <c r="F951" i="6"/>
  <c r="I951" i="6" l="1"/>
  <c r="J951" i="6"/>
  <c r="N950" i="6"/>
  <c r="Q950" i="6"/>
  <c r="O950" i="6"/>
  <c r="P950" i="6" s="1"/>
  <c r="L950" i="6"/>
  <c r="M950" i="6" s="1"/>
  <c r="F952" i="6" l="1"/>
  <c r="K951" i="6"/>
  <c r="I952" i="6" l="1"/>
  <c r="J952" i="6"/>
  <c r="N951" i="6"/>
  <c r="Q951" i="6"/>
  <c r="O951" i="6"/>
  <c r="P951" i="6" s="1"/>
  <c r="L951" i="6"/>
  <c r="M951" i="6" s="1"/>
  <c r="K952" i="6" l="1"/>
  <c r="F953" i="6"/>
  <c r="I953" i="6" l="1"/>
  <c r="J953" i="6"/>
  <c r="N952" i="6"/>
  <c r="Q952" i="6"/>
  <c r="O952" i="6"/>
  <c r="P952" i="6" s="1"/>
  <c r="L952" i="6"/>
  <c r="M952" i="6" s="1"/>
  <c r="F954" i="6" l="1"/>
  <c r="K953" i="6"/>
  <c r="Q953" i="6" l="1"/>
  <c r="O953" i="6"/>
  <c r="P953" i="6" s="1"/>
  <c r="L953" i="6"/>
  <c r="M953" i="6" s="1"/>
  <c r="N953" i="6"/>
  <c r="J954" i="6"/>
  <c r="I954" i="6"/>
  <c r="K954" i="6" l="1"/>
  <c r="F955" i="6"/>
  <c r="N954" i="6" l="1"/>
  <c r="Q954" i="6"/>
  <c r="O954" i="6"/>
  <c r="P954" i="6" s="1"/>
  <c r="L954" i="6"/>
  <c r="M954" i="6" s="1"/>
  <c r="I955" i="6"/>
  <c r="J955" i="6"/>
  <c r="F956" i="6" l="1"/>
  <c r="K955" i="6"/>
  <c r="N955" i="6" l="1"/>
  <c r="Q955" i="6"/>
  <c r="O955" i="6"/>
  <c r="P955" i="6" s="1"/>
  <c r="L955" i="6"/>
  <c r="M955" i="6" s="1"/>
  <c r="I956" i="6"/>
  <c r="J956" i="6"/>
  <c r="F957" i="6" l="1"/>
  <c r="K956" i="6"/>
  <c r="N956" i="6" l="1"/>
  <c r="Q956" i="6"/>
  <c r="O956" i="6"/>
  <c r="P956" i="6" s="1"/>
  <c r="L956" i="6"/>
  <c r="M956" i="6" s="1"/>
  <c r="J957" i="6"/>
  <c r="I957" i="6"/>
  <c r="F958" i="6" l="1"/>
  <c r="K957" i="6"/>
  <c r="N957" i="6" l="1"/>
  <c r="Q957" i="6"/>
  <c r="O957" i="6"/>
  <c r="P957" i="6" s="1"/>
  <c r="L957" i="6"/>
  <c r="M957" i="6" s="1"/>
  <c r="I958" i="6"/>
  <c r="J958" i="6"/>
  <c r="K958" i="6" l="1"/>
  <c r="F959" i="6"/>
  <c r="I959" i="6" l="1"/>
  <c r="J959" i="6"/>
  <c r="Q958" i="6"/>
  <c r="O958" i="6"/>
  <c r="P958" i="6" s="1"/>
  <c r="L958" i="6"/>
  <c r="M958" i="6" s="1"/>
  <c r="N958" i="6"/>
  <c r="K959" i="6" l="1"/>
  <c r="F960" i="6"/>
  <c r="J960" i="6" l="1"/>
  <c r="I960" i="6"/>
  <c r="Q959" i="6"/>
  <c r="O959" i="6"/>
  <c r="P959" i="6" s="1"/>
  <c r="L959" i="6"/>
  <c r="M959" i="6" s="1"/>
  <c r="N959" i="6"/>
  <c r="K960" i="6" l="1"/>
  <c r="F961" i="6"/>
  <c r="Q960" i="6" l="1"/>
  <c r="O960" i="6"/>
  <c r="P960" i="6" s="1"/>
  <c r="L960" i="6"/>
  <c r="M960" i="6" s="1"/>
  <c r="N960" i="6"/>
  <c r="I961" i="6"/>
  <c r="J961" i="6"/>
  <c r="F962" i="6" l="1"/>
  <c r="K961" i="6"/>
  <c r="N961" i="6" l="1"/>
  <c r="Q961" i="6"/>
  <c r="O961" i="6"/>
  <c r="P961" i="6" s="1"/>
  <c r="L961" i="6"/>
  <c r="M961" i="6" s="1"/>
  <c r="I962" i="6"/>
  <c r="J962" i="6"/>
  <c r="F963" i="6" l="1"/>
  <c r="K962" i="6"/>
  <c r="N962" i="6" l="1"/>
  <c r="Q962" i="6"/>
  <c r="O962" i="6"/>
  <c r="P962" i="6" s="1"/>
  <c r="L962" i="6"/>
  <c r="M962" i="6" s="1"/>
  <c r="I963" i="6"/>
  <c r="J963" i="6"/>
  <c r="K963" i="6" l="1"/>
  <c r="F964" i="6"/>
  <c r="J964" i="6" l="1"/>
  <c r="I964" i="6"/>
  <c r="N963" i="6"/>
  <c r="Q963" i="6"/>
  <c r="O963" i="6"/>
  <c r="P963" i="6" s="1"/>
  <c r="L963" i="6"/>
  <c r="M963" i="6" s="1"/>
  <c r="K964" i="6" l="1"/>
  <c r="F965" i="6"/>
  <c r="I965" i="6" l="1"/>
  <c r="J965" i="6"/>
  <c r="N964" i="6"/>
  <c r="Q964" i="6"/>
  <c r="O964" i="6"/>
  <c r="P964" i="6" s="1"/>
  <c r="L964" i="6"/>
  <c r="M964" i="6" s="1"/>
  <c r="K965" i="6" l="1"/>
  <c r="F966" i="6"/>
  <c r="J966" i="6" l="1"/>
  <c r="I966" i="6"/>
  <c r="N965" i="6"/>
  <c r="Q965" i="6"/>
  <c r="O965" i="6"/>
  <c r="P965" i="6" s="1"/>
  <c r="L965" i="6"/>
  <c r="M965" i="6" s="1"/>
  <c r="F967" i="6" l="1"/>
  <c r="K966" i="6"/>
  <c r="Q966" i="6" l="1"/>
  <c r="O966" i="6"/>
  <c r="P966" i="6" s="1"/>
  <c r="L966" i="6"/>
  <c r="M966" i="6" s="1"/>
  <c r="N966" i="6"/>
  <c r="I967" i="6"/>
  <c r="J967" i="6"/>
  <c r="K967" i="6" l="1"/>
  <c r="F968" i="6"/>
  <c r="I968" i="6" l="1"/>
  <c r="J968" i="6"/>
  <c r="N967" i="6"/>
  <c r="Q967" i="6"/>
  <c r="O967" i="6"/>
  <c r="P967" i="6" s="1"/>
  <c r="L967" i="6"/>
  <c r="M967" i="6" s="1"/>
  <c r="K968" i="6" l="1"/>
  <c r="F969" i="6"/>
  <c r="I969" i="6" l="1"/>
  <c r="J969" i="6"/>
  <c r="N968" i="6"/>
  <c r="Q968" i="6"/>
  <c r="O968" i="6"/>
  <c r="P968" i="6" s="1"/>
  <c r="L968" i="6"/>
  <c r="M968" i="6" s="1"/>
  <c r="K969" i="6" l="1"/>
  <c r="F970" i="6"/>
  <c r="N969" i="6" l="1"/>
  <c r="Q969" i="6"/>
  <c r="O969" i="6"/>
  <c r="P969" i="6" s="1"/>
  <c r="L969" i="6"/>
  <c r="M969" i="6" s="1"/>
  <c r="I970" i="6"/>
  <c r="J970" i="6"/>
  <c r="K970" i="6" l="1"/>
  <c r="F971" i="6"/>
  <c r="I971" i="6" l="1"/>
  <c r="J971" i="6"/>
  <c r="Q970" i="6"/>
  <c r="O970" i="6"/>
  <c r="P970" i="6" s="1"/>
  <c r="L970" i="6"/>
  <c r="M970" i="6" s="1"/>
  <c r="N970" i="6"/>
  <c r="K971" i="6" l="1"/>
  <c r="F972" i="6"/>
  <c r="I972" i="6" l="1"/>
  <c r="J972" i="6"/>
  <c r="Q971" i="6"/>
  <c r="O971" i="6"/>
  <c r="P971" i="6" s="1"/>
  <c r="L971" i="6"/>
  <c r="M971" i="6" s="1"/>
  <c r="N971" i="6"/>
  <c r="K972" i="6" l="1"/>
  <c r="F973" i="6"/>
  <c r="J973" i="6" l="1"/>
  <c r="I973" i="6"/>
  <c r="N972" i="6"/>
  <c r="Q972" i="6"/>
  <c r="O972" i="6"/>
  <c r="P972" i="6" s="1"/>
  <c r="L972" i="6"/>
  <c r="M972" i="6" s="1"/>
  <c r="F974" i="6" l="1"/>
  <c r="K973" i="6"/>
  <c r="N973" i="6" l="1"/>
  <c r="Q973" i="6"/>
  <c r="O973" i="6"/>
  <c r="P973" i="6" s="1"/>
  <c r="L973" i="6"/>
  <c r="M973" i="6" s="1"/>
  <c r="J974" i="6"/>
  <c r="I974" i="6"/>
  <c r="K974" i="6" l="1"/>
  <c r="F975" i="6"/>
  <c r="I975" i="6" l="1"/>
  <c r="J975" i="6"/>
  <c r="N974" i="6"/>
  <c r="Q974" i="6"/>
  <c r="O974" i="6"/>
  <c r="P974" i="6" s="1"/>
  <c r="L974" i="6"/>
  <c r="M974" i="6" s="1"/>
  <c r="F976" i="6" l="1"/>
  <c r="K975" i="6"/>
  <c r="I976" i="6" l="1"/>
  <c r="J976" i="6"/>
  <c r="Q975" i="6"/>
  <c r="O975" i="6"/>
  <c r="P975" i="6" s="1"/>
  <c r="L975" i="6"/>
  <c r="M975" i="6" s="1"/>
  <c r="N975" i="6"/>
  <c r="F977" i="6" l="1"/>
  <c r="K976" i="6"/>
  <c r="I977" i="6" l="1"/>
  <c r="J977" i="6"/>
  <c r="N976" i="6"/>
  <c r="Q976" i="6"/>
  <c r="O976" i="6"/>
  <c r="P976" i="6" s="1"/>
  <c r="L976" i="6"/>
  <c r="M976" i="6" s="1"/>
  <c r="K977" i="6" l="1"/>
  <c r="F978" i="6"/>
  <c r="N977" i="6" l="1"/>
  <c r="Q977" i="6"/>
  <c r="O977" i="6"/>
  <c r="P977" i="6" s="1"/>
  <c r="L977" i="6"/>
  <c r="M977" i="6" s="1"/>
  <c r="I978" i="6"/>
  <c r="J978" i="6"/>
  <c r="F979" i="6" l="1"/>
  <c r="K978" i="6"/>
  <c r="Q978" i="6" l="1"/>
  <c r="O978" i="6"/>
  <c r="P978" i="6" s="1"/>
  <c r="L978" i="6"/>
  <c r="M978" i="6" s="1"/>
  <c r="N978" i="6"/>
  <c r="J979" i="6"/>
  <c r="I979" i="6"/>
  <c r="K979" i="6" l="1"/>
  <c r="F980" i="6"/>
  <c r="I980" i="6" l="1"/>
  <c r="J980" i="6"/>
  <c r="Q979" i="6"/>
  <c r="O979" i="6"/>
  <c r="P979" i="6" s="1"/>
  <c r="L979" i="6"/>
  <c r="M979" i="6" s="1"/>
  <c r="N979" i="6"/>
  <c r="K980" i="6" l="1"/>
  <c r="F981" i="6"/>
  <c r="I981" i="6" l="1"/>
  <c r="J981" i="6"/>
  <c r="Q980" i="6"/>
  <c r="O980" i="6"/>
  <c r="P980" i="6" s="1"/>
  <c r="L980" i="6"/>
  <c r="M980" i="6" s="1"/>
  <c r="N980" i="6"/>
  <c r="F982" i="6" l="1"/>
  <c r="K981" i="6"/>
  <c r="N981" i="6" l="1"/>
  <c r="Q981" i="6"/>
  <c r="O981" i="6"/>
  <c r="P981" i="6" s="1"/>
  <c r="L981" i="6"/>
  <c r="M981" i="6" s="1"/>
  <c r="J982" i="6"/>
  <c r="I982" i="6"/>
  <c r="K982" i="6" l="1"/>
  <c r="F983" i="6"/>
  <c r="I983" i="6" l="1"/>
  <c r="J983" i="6"/>
  <c r="N982" i="6"/>
  <c r="Q982" i="6"/>
  <c r="O982" i="6"/>
  <c r="P982" i="6" s="1"/>
  <c r="L982" i="6"/>
  <c r="M982" i="6" s="1"/>
  <c r="K983" i="6" l="1"/>
  <c r="F984" i="6"/>
  <c r="J984" i="6" l="1"/>
  <c r="I984" i="6"/>
  <c r="Q983" i="6"/>
  <c r="O983" i="6"/>
  <c r="P983" i="6" s="1"/>
  <c r="L983" i="6"/>
  <c r="M983" i="6" s="1"/>
  <c r="N983" i="6"/>
  <c r="K984" i="6" l="1"/>
  <c r="F985" i="6"/>
  <c r="I985" i="6" l="1"/>
  <c r="J985" i="6"/>
  <c r="N984" i="6"/>
  <c r="Q984" i="6"/>
  <c r="O984" i="6"/>
  <c r="P984" i="6" s="1"/>
  <c r="L984" i="6"/>
  <c r="M984" i="6" s="1"/>
  <c r="F986" i="6" l="1"/>
  <c r="K985" i="6"/>
  <c r="I986" i="6" l="1"/>
  <c r="J986" i="6"/>
  <c r="Q985" i="6"/>
  <c r="O985" i="6"/>
  <c r="P985" i="6" s="1"/>
  <c r="L985" i="6"/>
  <c r="M985" i="6" s="1"/>
  <c r="N985" i="6"/>
  <c r="K986" i="6" l="1"/>
  <c r="F987" i="6"/>
  <c r="I987" i="6" l="1"/>
  <c r="J987" i="6"/>
  <c r="N986" i="6"/>
  <c r="Q986" i="6"/>
  <c r="O986" i="6"/>
  <c r="P986" i="6" s="1"/>
  <c r="L986" i="6"/>
  <c r="M986" i="6" s="1"/>
  <c r="F988" i="6" l="1"/>
  <c r="K987" i="6"/>
  <c r="I988" i="6" l="1"/>
  <c r="J988" i="6"/>
  <c r="N987" i="6"/>
  <c r="Q987" i="6"/>
  <c r="O987" i="6"/>
  <c r="P987" i="6" s="1"/>
  <c r="L987" i="6"/>
  <c r="M987" i="6" s="1"/>
  <c r="K988" i="6" l="1"/>
  <c r="F989" i="6"/>
  <c r="J989" i="6" l="1"/>
  <c r="I989" i="6"/>
  <c r="Q988" i="6"/>
  <c r="O988" i="6"/>
  <c r="P988" i="6" s="1"/>
  <c r="L988" i="6"/>
  <c r="M988" i="6" s="1"/>
  <c r="N988" i="6"/>
  <c r="K989" i="6" l="1"/>
  <c r="F990" i="6"/>
  <c r="I990" i="6" l="1"/>
  <c r="J990" i="6"/>
  <c r="N989" i="6"/>
  <c r="Q989" i="6"/>
  <c r="O989" i="6"/>
  <c r="P989" i="6" s="1"/>
  <c r="L989" i="6"/>
  <c r="M989" i="6" s="1"/>
  <c r="K990" i="6" l="1"/>
  <c r="F991" i="6"/>
  <c r="I991" i="6" l="1"/>
  <c r="J991" i="6"/>
  <c r="N990" i="6"/>
  <c r="Q990" i="6"/>
  <c r="O990" i="6"/>
  <c r="P990" i="6" s="1"/>
  <c r="L990" i="6"/>
  <c r="M990" i="6" s="1"/>
  <c r="K991" i="6" l="1"/>
  <c r="F992" i="6"/>
  <c r="I992" i="6" l="1"/>
  <c r="J992" i="6"/>
  <c r="Q991" i="6"/>
  <c r="O991" i="6"/>
  <c r="P991" i="6" s="1"/>
  <c r="L991" i="6"/>
  <c r="M991" i="6" s="1"/>
  <c r="N991" i="6"/>
  <c r="K992" i="6" l="1"/>
  <c r="F993" i="6"/>
  <c r="J993" i="6" l="1"/>
  <c r="I993" i="6"/>
  <c r="N992" i="6"/>
  <c r="Q992" i="6"/>
  <c r="O992" i="6"/>
  <c r="P992" i="6" s="1"/>
  <c r="L992" i="6"/>
  <c r="M992" i="6" s="1"/>
  <c r="K993" i="6" l="1"/>
  <c r="F994" i="6"/>
  <c r="I994" i="6" l="1"/>
  <c r="J994" i="6"/>
  <c r="N993" i="6"/>
  <c r="Q993" i="6"/>
  <c r="O993" i="6"/>
  <c r="P993" i="6" s="1"/>
  <c r="L993" i="6"/>
  <c r="M993" i="6" s="1"/>
  <c r="K994" i="6" l="1"/>
  <c r="F995" i="6"/>
  <c r="Q994" i="6" l="1"/>
  <c r="O994" i="6"/>
  <c r="P994" i="6" s="1"/>
  <c r="L994" i="6"/>
  <c r="M994" i="6" s="1"/>
  <c r="N994" i="6"/>
  <c r="I995" i="6"/>
  <c r="J995" i="6"/>
  <c r="K995" i="6" l="1"/>
  <c r="F996" i="6"/>
  <c r="I996" i="6" l="1"/>
  <c r="J996" i="6"/>
  <c r="N995" i="6"/>
  <c r="Q995" i="6"/>
  <c r="O995" i="6"/>
  <c r="P995" i="6" s="1"/>
  <c r="L995" i="6"/>
  <c r="M995" i="6" s="1"/>
  <c r="F997" i="6" l="1"/>
  <c r="K996" i="6"/>
  <c r="I997" i="6" l="1"/>
  <c r="J997" i="6"/>
  <c r="N996" i="6"/>
  <c r="Q996" i="6"/>
  <c r="O996" i="6"/>
  <c r="P996" i="6" s="1"/>
  <c r="L996" i="6"/>
  <c r="M996" i="6" s="1"/>
  <c r="K997" i="6" l="1"/>
  <c r="F998" i="6"/>
  <c r="I998" i="6" l="1"/>
  <c r="J998" i="6"/>
  <c r="N997" i="6"/>
  <c r="Q997" i="6"/>
  <c r="O997" i="6"/>
  <c r="P997" i="6" s="1"/>
  <c r="L997" i="6"/>
  <c r="M997" i="6" s="1"/>
  <c r="K998" i="6" l="1"/>
  <c r="F999" i="6"/>
  <c r="N998" i="6" l="1"/>
  <c r="Q998" i="6"/>
  <c r="O998" i="6"/>
  <c r="P998" i="6" s="1"/>
  <c r="L998" i="6"/>
  <c r="M998" i="6" s="1"/>
  <c r="I999" i="6"/>
  <c r="J999" i="6"/>
  <c r="F1000" i="6" l="1"/>
  <c r="K999" i="6"/>
  <c r="Q999" i="6" l="1"/>
  <c r="O999" i="6"/>
  <c r="P999" i="6" s="1"/>
  <c r="L999" i="6"/>
  <c r="M999" i="6" s="1"/>
  <c r="N999" i="6"/>
  <c r="I1000" i="6"/>
  <c r="J1000" i="6"/>
  <c r="K1000" i="6" l="1"/>
  <c r="F1001" i="6"/>
  <c r="Q1000" i="6" l="1"/>
  <c r="O1000" i="6"/>
  <c r="P1000" i="6" s="1"/>
  <c r="L1000" i="6"/>
  <c r="M1000" i="6" s="1"/>
  <c r="N1000" i="6"/>
  <c r="I1001" i="6"/>
  <c r="J1001" i="6"/>
  <c r="F1002" i="6" l="1"/>
  <c r="K1001" i="6"/>
  <c r="N1001" i="6" l="1"/>
  <c r="Q1001" i="6"/>
  <c r="O1001" i="6"/>
  <c r="P1001" i="6" s="1"/>
  <c r="L1001" i="6"/>
  <c r="M1001" i="6" s="1"/>
  <c r="I1002" i="6"/>
  <c r="J1002" i="6"/>
  <c r="K1002" i="6" l="1"/>
  <c r="F1003" i="6"/>
  <c r="I1003" i="6" l="1"/>
  <c r="J1003" i="6"/>
  <c r="N1002" i="6"/>
  <c r="Q1002" i="6"/>
  <c r="O1002" i="6"/>
  <c r="P1002" i="6" s="1"/>
  <c r="L1002" i="6"/>
  <c r="M1002" i="6" s="1"/>
  <c r="K1003" i="6" l="1"/>
  <c r="F1004" i="6"/>
  <c r="N1003" i="6" l="1"/>
  <c r="Q1003" i="6"/>
  <c r="O1003" i="6"/>
  <c r="P1003" i="6" s="1"/>
  <c r="L1003" i="6"/>
  <c r="M1003" i="6" s="1"/>
  <c r="I1004" i="6"/>
  <c r="J1004" i="6"/>
  <c r="F1005" i="6" l="1"/>
  <c r="K1004" i="6"/>
  <c r="N1004" i="6" l="1"/>
  <c r="Q1004" i="6"/>
  <c r="O1004" i="6"/>
  <c r="P1004" i="6" s="1"/>
  <c r="L1004" i="6"/>
  <c r="M1004" i="6" s="1"/>
  <c r="I1005" i="6"/>
  <c r="J1005" i="6"/>
  <c r="K1005" i="6" l="1"/>
  <c r="F1006" i="6"/>
  <c r="I1006" i="6" l="1"/>
  <c r="J1006" i="6"/>
  <c r="N1005" i="6"/>
  <c r="Q1005" i="6"/>
  <c r="O1005" i="6"/>
  <c r="P1005" i="6" s="1"/>
  <c r="L1005" i="6"/>
  <c r="M1005" i="6" s="1"/>
  <c r="K1006" i="6" l="1"/>
  <c r="F1007" i="6"/>
  <c r="N1006" i="6" l="1"/>
  <c r="Q1006" i="6"/>
  <c r="O1006" i="6"/>
  <c r="P1006" i="6" s="1"/>
  <c r="L1006" i="6"/>
  <c r="M1006" i="6" s="1"/>
  <c r="I1007" i="6"/>
  <c r="J1007" i="6"/>
  <c r="F1008" i="6" l="1"/>
  <c r="K1007" i="6"/>
  <c r="N1007" i="6" l="1"/>
  <c r="Q1007" i="6"/>
  <c r="O1007" i="6"/>
  <c r="P1007" i="6" s="1"/>
  <c r="L1007" i="6"/>
  <c r="M1007" i="6" s="1"/>
  <c r="I1008" i="6"/>
  <c r="J1008" i="6"/>
  <c r="F1009" i="6" l="1"/>
  <c r="K1008" i="6"/>
  <c r="N1008" i="6" l="1"/>
  <c r="Q1008" i="6"/>
  <c r="O1008" i="6"/>
  <c r="P1008" i="6" s="1"/>
  <c r="L1008" i="6"/>
  <c r="M1008" i="6" s="1"/>
  <c r="I1009" i="6"/>
  <c r="J1009" i="6"/>
  <c r="K1009" i="6" l="1"/>
  <c r="F1010" i="6"/>
  <c r="I1010" i="6" l="1"/>
  <c r="J1010" i="6"/>
  <c r="Q1009" i="6"/>
  <c r="O1009" i="6"/>
  <c r="P1009" i="6" s="1"/>
  <c r="L1009" i="6"/>
  <c r="M1009" i="6" s="1"/>
  <c r="N1009" i="6"/>
  <c r="F1011" i="6" l="1"/>
  <c r="K1010" i="6"/>
  <c r="N1010" i="6" l="1"/>
  <c r="Q1010" i="6"/>
  <c r="O1010" i="6"/>
  <c r="P1010" i="6" s="1"/>
  <c r="L1010" i="6"/>
  <c r="M1010" i="6" s="1"/>
  <c r="I1011" i="6"/>
  <c r="J1011" i="6"/>
  <c r="F1012" i="6" l="1"/>
  <c r="K1011" i="6"/>
  <c r="Q1011" i="6" l="1"/>
  <c r="O1011" i="6"/>
  <c r="P1011" i="6" s="1"/>
  <c r="L1011" i="6"/>
  <c r="M1011" i="6" s="1"/>
  <c r="N1011" i="6"/>
  <c r="J1012" i="6"/>
  <c r="I1012" i="6"/>
  <c r="K1012" i="6" l="1"/>
  <c r="F1013" i="6"/>
  <c r="N1012" i="6" l="1"/>
  <c r="Q1012" i="6"/>
  <c r="O1012" i="6"/>
  <c r="P1012" i="6" s="1"/>
  <c r="L1012" i="6"/>
  <c r="M1012" i="6" s="1"/>
  <c r="I1013" i="6"/>
  <c r="J1013" i="6"/>
  <c r="K1013" i="6" l="1"/>
  <c r="F1014" i="6"/>
  <c r="I1014" i="6" l="1"/>
  <c r="J1014" i="6"/>
  <c r="Q1013" i="6"/>
  <c r="O1013" i="6"/>
  <c r="P1013" i="6" s="1"/>
  <c r="L1013" i="6"/>
  <c r="M1013" i="6" s="1"/>
  <c r="N1013" i="6"/>
  <c r="K1014" i="6" l="1"/>
  <c r="F1015" i="6"/>
  <c r="I1015" i="6" l="1"/>
  <c r="J1015" i="6"/>
  <c r="N1014" i="6"/>
  <c r="Q1014" i="6"/>
  <c r="O1014" i="6"/>
  <c r="P1014" i="6" s="1"/>
  <c r="L1014" i="6"/>
  <c r="M1014" i="6" s="1"/>
  <c r="F1016" i="6" l="1"/>
  <c r="K1015" i="6"/>
  <c r="N1015" i="6" l="1"/>
  <c r="Q1015" i="6"/>
  <c r="O1015" i="6"/>
  <c r="P1015" i="6" s="1"/>
  <c r="L1015" i="6"/>
  <c r="M1015" i="6" s="1"/>
  <c r="J1016" i="6"/>
  <c r="I1016" i="6"/>
  <c r="K1016" i="6" l="1"/>
  <c r="F1017" i="6"/>
  <c r="I1017" i="6" l="1"/>
  <c r="J1017" i="6"/>
  <c r="N1016" i="6"/>
  <c r="Q1016" i="6"/>
  <c r="O1016" i="6"/>
  <c r="P1016" i="6" s="1"/>
  <c r="L1016" i="6"/>
  <c r="M1016" i="6" s="1"/>
  <c r="K1017" i="6" l="1"/>
  <c r="F1018" i="6"/>
  <c r="I1018" i="6" l="1"/>
  <c r="J1018" i="6"/>
  <c r="Q1017" i="6"/>
  <c r="O1017" i="6"/>
  <c r="P1017" i="6" s="1"/>
  <c r="L1017" i="6"/>
  <c r="M1017" i="6" s="1"/>
  <c r="N1017" i="6"/>
  <c r="K1018" i="6" l="1"/>
  <c r="F1019" i="6"/>
  <c r="I1019" i="6" l="1"/>
  <c r="J1019" i="6"/>
  <c r="Q1018" i="6"/>
  <c r="O1018" i="6"/>
  <c r="P1018" i="6" s="1"/>
  <c r="L1018" i="6"/>
  <c r="M1018" i="6" s="1"/>
  <c r="N1018" i="6"/>
  <c r="F1020" i="6" l="1"/>
  <c r="K1019" i="6"/>
  <c r="N1019" i="6" l="1"/>
  <c r="Q1019" i="6"/>
  <c r="O1019" i="6"/>
  <c r="P1019" i="6" s="1"/>
  <c r="L1019" i="6"/>
  <c r="M1019" i="6" s="1"/>
  <c r="I1020" i="6"/>
  <c r="J1020" i="6"/>
  <c r="K1020" i="6" l="1"/>
  <c r="F1021" i="6"/>
  <c r="N1020" i="6" l="1"/>
  <c r="Q1020" i="6"/>
  <c r="O1020" i="6"/>
  <c r="P1020" i="6" s="1"/>
  <c r="L1020" i="6"/>
  <c r="M1020" i="6" s="1"/>
  <c r="J1021" i="6"/>
  <c r="I1021" i="6"/>
  <c r="K1021" i="6" l="1"/>
  <c r="F1022" i="6"/>
  <c r="I1022" i="6" l="1"/>
  <c r="J1022" i="6"/>
  <c r="N1021" i="6"/>
  <c r="Q1021" i="6"/>
  <c r="O1021" i="6"/>
  <c r="P1021" i="6" s="1"/>
  <c r="L1021" i="6"/>
  <c r="M1021" i="6" s="1"/>
  <c r="K1022" i="6" l="1"/>
  <c r="F1023" i="6"/>
  <c r="I1023" i="6" l="1"/>
  <c r="J1023" i="6"/>
  <c r="N1022" i="6"/>
  <c r="Q1022" i="6"/>
  <c r="O1022" i="6"/>
  <c r="P1022" i="6" s="1"/>
  <c r="L1022" i="6"/>
  <c r="M1022" i="6" s="1"/>
  <c r="K1023" i="6" l="1"/>
  <c r="F1024" i="6"/>
  <c r="N1023" i="6" l="1"/>
  <c r="Q1023" i="6"/>
  <c r="O1023" i="6"/>
  <c r="P1023" i="6" s="1"/>
  <c r="L1023" i="6"/>
  <c r="M1023" i="6" s="1"/>
  <c r="I1024" i="6"/>
  <c r="J1024" i="6"/>
  <c r="K1024" i="6" l="1"/>
  <c r="F1025" i="6"/>
  <c r="N1024" i="6" l="1"/>
  <c r="Q1024" i="6"/>
  <c r="O1024" i="6"/>
  <c r="P1024" i="6" s="1"/>
  <c r="L1024" i="6"/>
  <c r="M1024" i="6" s="1"/>
  <c r="J1025" i="6"/>
  <c r="I1025" i="6"/>
  <c r="F1026" i="6" l="1"/>
  <c r="K1025" i="6"/>
  <c r="Q1025" i="6" l="1"/>
  <c r="O1025" i="6"/>
  <c r="P1025" i="6" s="1"/>
  <c r="L1025" i="6"/>
  <c r="M1025" i="6" s="1"/>
  <c r="N1025" i="6"/>
  <c r="I1026" i="6"/>
  <c r="J1026" i="6"/>
  <c r="F1027" i="6" l="1"/>
  <c r="K1026" i="6"/>
  <c r="I1027" i="6" l="1"/>
  <c r="J1027" i="6"/>
  <c r="Q1026" i="6"/>
  <c r="O1026" i="6"/>
  <c r="P1026" i="6" s="1"/>
  <c r="L1026" i="6"/>
  <c r="M1026" i="6" s="1"/>
  <c r="N1026" i="6"/>
  <c r="K1027" i="6" l="1"/>
  <c r="F1028" i="6"/>
  <c r="I1028" i="6" l="1"/>
  <c r="J1028" i="6"/>
  <c r="Q1027" i="6"/>
  <c r="O1027" i="6"/>
  <c r="P1027" i="6" s="1"/>
  <c r="L1027" i="6"/>
  <c r="M1027" i="6" s="1"/>
  <c r="N1027" i="6"/>
  <c r="K1028" i="6" l="1"/>
  <c r="F1029" i="6"/>
  <c r="I1029" i="6" l="1"/>
  <c r="J1029" i="6"/>
  <c r="N1028" i="6"/>
  <c r="Q1028" i="6"/>
  <c r="O1028" i="6"/>
  <c r="P1028" i="6" s="1"/>
  <c r="L1028" i="6"/>
  <c r="M1028" i="6" s="1"/>
  <c r="K1029" i="6" l="1"/>
  <c r="F1030" i="6"/>
  <c r="I1030" i="6" l="1"/>
  <c r="J1030" i="6"/>
  <c r="Q1029" i="6"/>
  <c r="O1029" i="6"/>
  <c r="P1029" i="6" s="1"/>
  <c r="L1029" i="6"/>
  <c r="M1029" i="6" s="1"/>
  <c r="N1029" i="6"/>
  <c r="F1031" i="6" l="1"/>
  <c r="K1030" i="6"/>
  <c r="Q1030" i="6" l="1"/>
  <c r="O1030" i="6"/>
  <c r="P1030" i="6" s="1"/>
  <c r="L1030" i="6"/>
  <c r="M1030" i="6" s="1"/>
  <c r="N1030" i="6"/>
  <c r="I1031" i="6"/>
  <c r="J1031" i="6"/>
  <c r="K1031" i="6" l="1"/>
  <c r="F1032" i="6"/>
  <c r="N1031" i="6" l="1"/>
  <c r="Q1031" i="6"/>
  <c r="O1031" i="6"/>
  <c r="P1031" i="6" s="1"/>
  <c r="L1031" i="6"/>
  <c r="M1031" i="6" s="1"/>
  <c r="I1032" i="6"/>
  <c r="J1032" i="6"/>
  <c r="F1033" i="6" l="1"/>
  <c r="K1032" i="6"/>
  <c r="N1032" i="6" l="1"/>
  <c r="Q1032" i="6"/>
  <c r="O1032" i="6"/>
  <c r="P1032" i="6" s="1"/>
  <c r="L1032" i="6"/>
  <c r="M1032" i="6" s="1"/>
  <c r="I1033" i="6"/>
  <c r="J1033" i="6"/>
  <c r="K1033" i="6" l="1"/>
  <c r="F1034" i="6"/>
  <c r="I1034" i="6" l="1"/>
  <c r="J1034" i="6"/>
  <c r="N1033" i="6"/>
  <c r="Q1033" i="6"/>
  <c r="O1033" i="6"/>
  <c r="P1033" i="6" s="1"/>
  <c r="L1033" i="6"/>
  <c r="M1033" i="6" s="1"/>
  <c r="K1034" i="6" l="1"/>
  <c r="F1035" i="6"/>
  <c r="I1035" i="6" l="1"/>
  <c r="J1035" i="6"/>
  <c r="N1034" i="6"/>
  <c r="Q1034" i="6"/>
  <c r="O1034" i="6"/>
  <c r="P1034" i="6" s="1"/>
  <c r="L1034" i="6"/>
  <c r="M1034" i="6" s="1"/>
  <c r="K1035" i="6" l="1"/>
  <c r="F1036" i="6"/>
  <c r="J1036" i="6" l="1"/>
  <c r="I1036" i="6"/>
  <c r="N1035" i="6"/>
  <c r="Q1035" i="6"/>
  <c r="O1035" i="6"/>
  <c r="P1035" i="6" s="1"/>
  <c r="L1035" i="6"/>
  <c r="M1035" i="6" s="1"/>
  <c r="K1036" i="6" l="1"/>
  <c r="F1037" i="6"/>
  <c r="Q1036" i="6" l="1"/>
  <c r="O1036" i="6"/>
  <c r="P1036" i="6" s="1"/>
  <c r="L1036" i="6"/>
  <c r="M1036" i="6" s="1"/>
  <c r="N1036" i="6"/>
  <c r="I1037" i="6"/>
  <c r="J1037" i="6"/>
  <c r="K1037" i="6" l="1"/>
  <c r="F1038" i="6"/>
  <c r="I1038" i="6" l="1"/>
  <c r="J1038" i="6"/>
  <c r="N1037" i="6"/>
  <c r="Q1037" i="6"/>
  <c r="O1037" i="6"/>
  <c r="P1037" i="6" s="1"/>
  <c r="L1037" i="6"/>
  <c r="M1037" i="6" s="1"/>
  <c r="F1039" i="6" l="1"/>
  <c r="K1038" i="6"/>
  <c r="N1038" i="6" l="1"/>
  <c r="Q1038" i="6"/>
  <c r="O1038" i="6"/>
  <c r="P1038" i="6" s="1"/>
  <c r="L1038" i="6"/>
  <c r="M1038" i="6" s="1"/>
  <c r="I1039" i="6"/>
  <c r="J1039" i="6"/>
  <c r="K1039" i="6" l="1"/>
  <c r="F1040" i="6"/>
  <c r="I1040" i="6" l="1"/>
  <c r="J1040" i="6"/>
  <c r="N1039" i="6"/>
  <c r="Q1039" i="6"/>
  <c r="O1039" i="6"/>
  <c r="P1039" i="6" s="1"/>
  <c r="L1039" i="6"/>
  <c r="M1039" i="6" s="1"/>
  <c r="F1041" i="6" l="1"/>
  <c r="K1040" i="6"/>
  <c r="I1041" i="6" l="1"/>
  <c r="J1041" i="6"/>
  <c r="N1040" i="6"/>
  <c r="Q1040" i="6"/>
  <c r="O1040" i="6"/>
  <c r="P1040" i="6" s="1"/>
  <c r="L1040" i="6"/>
  <c r="M1040" i="6" s="1"/>
  <c r="K1041" i="6" l="1"/>
  <c r="F1042" i="6"/>
  <c r="I1042" i="6" l="1"/>
  <c r="J1042" i="6"/>
  <c r="N1041" i="6"/>
  <c r="Q1041" i="6"/>
  <c r="O1041" i="6"/>
  <c r="P1041" i="6" s="1"/>
  <c r="L1041" i="6"/>
  <c r="M1041" i="6" s="1"/>
  <c r="K1042" i="6" l="1"/>
  <c r="F1043" i="6"/>
  <c r="I1043" i="6" l="1"/>
  <c r="J1043" i="6"/>
  <c r="N1042" i="6"/>
  <c r="Q1042" i="6"/>
  <c r="O1042" i="6"/>
  <c r="P1042" i="6" s="1"/>
  <c r="L1042" i="6"/>
  <c r="M1042" i="6" s="1"/>
  <c r="K1043" i="6" l="1"/>
  <c r="F1044" i="6"/>
  <c r="J1044" i="6" l="1"/>
  <c r="I1044" i="6"/>
  <c r="N1043" i="6"/>
  <c r="Q1043" i="6"/>
  <c r="O1043" i="6"/>
  <c r="P1043" i="6" s="1"/>
  <c r="L1043" i="6"/>
  <c r="M1043" i="6" s="1"/>
  <c r="F1045" i="6" l="1"/>
  <c r="K1044" i="6"/>
  <c r="Q1044" i="6" l="1"/>
  <c r="O1044" i="6"/>
  <c r="P1044" i="6" s="1"/>
  <c r="L1044" i="6"/>
  <c r="M1044" i="6" s="1"/>
  <c r="N1044" i="6"/>
  <c r="I1045" i="6"/>
  <c r="J1045" i="6"/>
  <c r="K1045" i="6" l="1"/>
  <c r="F1046" i="6"/>
  <c r="I1046" i="6" l="1"/>
  <c r="J1046" i="6"/>
  <c r="Q1045" i="6"/>
  <c r="O1045" i="6"/>
  <c r="P1045" i="6" s="1"/>
  <c r="L1045" i="6"/>
  <c r="M1045" i="6" s="1"/>
  <c r="N1045" i="6"/>
  <c r="K1046" i="6" l="1"/>
  <c r="F1047" i="6"/>
  <c r="I1047" i="6" l="1"/>
  <c r="J1047" i="6"/>
  <c r="N1046" i="6"/>
  <c r="Q1046" i="6"/>
  <c r="O1046" i="6"/>
  <c r="P1046" i="6" s="1"/>
  <c r="L1046" i="6"/>
  <c r="M1046" i="6" s="1"/>
  <c r="K1047" i="6" l="1"/>
  <c r="F1048" i="6"/>
  <c r="Q1047" i="6" l="1"/>
  <c r="O1047" i="6"/>
  <c r="P1047" i="6" s="1"/>
  <c r="L1047" i="6"/>
  <c r="M1047" i="6" s="1"/>
  <c r="N1047" i="6"/>
  <c r="I1048" i="6"/>
  <c r="J1048" i="6"/>
  <c r="K1048" i="6" l="1"/>
  <c r="F1049" i="6"/>
  <c r="J1049" i="6" l="1"/>
  <c r="I1049" i="6"/>
  <c r="N1048" i="6"/>
  <c r="Q1048" i="6"/>
  <c r="O1048" i="6"/>
  <c r="P1048" i="6" s="1"/>
  <c r="L1048" i="6"/>
  <c r="M1048" i="6" s="1"/>
  <c r="K1049" i="6" l="1"/>
  <c r="F1050" i="6"/>
  <c r="I1050" i="6" l="1"/>
  <c r="J1050" i="6"/>
  <c r="Q1049" i="6"/>
  <c r="O1049" i="6"/>
  <c r="P1049" i="6" s="1"/>
  <c r="L1049" i="6"/>
  <c r="M1049" i="6" s="1"/>
  <c r="N1049" i="6"/>
  <c r="K1050" i="6" l="1"/>
  <c r="F1051" i="6"/>
  <c r="I1051" i="6" l="1"/>
  <c r="J1051" i="6"/>
  <c r="N1050" i="6"/>
  <c r="Q1050" i="6"/>
  <c r="O1050" i="6"/>
  <c r="P1050" i="6" s="1"/>
  <c r="L1050" i="6"/>
  <c r="M1050" i="6" s="1"/>
  <c r="K1051" i="6" l="1"/>
  <c r="F1052" i="6"/>
  <c r="I1052" i="6" l="1"/>
  <c r="J1052" i="6"/>
  <c r="N1051" i="6"/>
  <c r="Q1051" i="6"/>
  <c r="O1051" i="6"/>
  <c r="P1051" i="6" s="1"/>
  <c r="L1051" i="6"/>
  <c r="M1051" i="6" s="1"/>
  <c r="F1053" i="6" l="1"/>
  <c r="K1052" i="6"/>
  <c r="N1052" i="6" l="1"/>
  <c r="Q1052" i="6"/>
  <c r="O1052" i="6"/>
  <c r="P1052" i="6" s="1"/>
  <c r="L1052" i="6"/>
  <c r="M1052" i="6" s="1"/>
  <c r="J1053" i="6"/>
  <c r="I1053" i="6"/>
  <c r="K1053" i="6" l="1"/>
  <c r="F1054" i="6"/>
  <c r="I1054" i="6" l="1"/>
  <c r="J1054" i="6"/>
  <c r="Q1053" i="6"/>
  <c r="O1053" i="6"/>
  <c r="P1053" i="6" s="1"/>
  <c r="L1053" i="6"/>
  <c r="M1053" i="6" s="1"/>
  <c r="N1053" i="6"/>
  <c r="K1054" i="6" l="1"/>
  <c r="F1055" i="6"/>
  <c r="I1055" i="6" l="1"/>
  <c r="J1055" i="6"/>
  <c r="N1054" i="6"/>
  <c r="Q1054" i="6"/>
  <c r="O1054" i="6"/>
  <c r="P1054" i="6" s="1"/>
  <c r="L1054" i="6"/>
  <c r="M1054" i="6" s="1"/>
  <c r="F1056" i="6" l="1"/>
  <c r="K1055" i="6"/>
  <c r="N1055" i="6" l="1"/>
  <c r="Q1055" i="6"/>
  <c r="O1055" i="6"/>
  <c r="P1055" i="6" s="1"/>
  <c r="L1055" i="6"/>
  <c r="M1055" i="6" s="1"/>
  <c r="I1056" i="6"/>
  <c r="J1056" i="6"/>
  <c r="F1057" i="6" l="1"/>
  <c r="K1056" i="6"/>
  <c r="Q1056" i="6" l="1"/>
  <c r="O1056" i="6"/>
  <c r="P1056" i="6" s="1"/>
  <c r="L1056" i="6"/>
  <c r="M1056" i="6" s="1"/>
  <c r="N1056" i="6"/>
  <c r="J1057" i="6"/>
  <c r="I1057" i="6"/>
  <c r="F1058" i="6" l="1"/>
  <c r="K1057" i="6"/>
  <c r="N1057" i="6" l="1"/>
  <c r="Q1057" i="6"/>
  <c r="O1057" i="6"/>
  <c r="P1057" i="6" s="1"/>
  <c r="L1057" i="6"/>
  <c r="M1057" i="6" s="1"/>
  <c r="I1058" i="6"/>
  <c r="J1058" i="6"/>
  <c r="K1058" i="6" l="1"/>
  <c r="F1059" i="6"/>
  <c r="I1059" i="6" l="1"/>
  <c r="J1059" i="6"/>
  <c r="Q1058" i="6"/>
  <c r="O1058" i="6"/>
  <c r="P1058" i="6" s="1"/>
  <c r="L1058" i="6"/>
  <c r="M1058" i="6" s="1"/>
  <c r="N1058" i="6"/>
  <c r="F1060" i="6" l="1"/>
  <c r="K1059" i="6"/>
  <c r="Q1059" i="6" l="1"/>
  <c r="O1059" i="6"/>
  <c r="P1059" i="6" s="1"/>
  <c r="L1059" i="6"/>
  <c r="M1059" i="6" s="1"/>
  <c r="N1059" i="6"/>
  <c r="I1060" i="6"/>
  <c r="J1060" i="6"/>
  <c r="K1060" i="6" l="1"/>
  <c r="F1061" i="6"/>
  <c r="I1061" i="6" l="1"/>
  <c r="J1061" i="6"/>
  <c r="N1060" i="6"/>
  <c r="Q1060" i="6"/>
  <c r="O1060" i="6"/>
  <c r="P1060" i="6" s="1"/>
  <c r="L1060" i="6"/>
  <c r="M1060" i="6" s="1"/>
  <c r="K1061" i="6" l="1"/>
  <c r="F1062" i="6"/>
  <c r="I1062" i="6" l="1"/>
  <c r="J1062" i="6"/>
  <c r="N1061" i="6"/>
  <c r="Q1061" i="6"/>
  <c r="O1061" i="6"/>
  <c r="P1061" i="6" s="1"/>
  <c r="L1061" i="6"/>
  <c r="M1061" i="6" s="1"/>
  <c r="K1062" i="6" l="1"/>
  <c r="F1063" i="6"/>
  <c r="I1063" i="6" l="1"/>
  <c r="J1063" i="6"/>
  <c r="N1062" i="6"/>
  <c r="Q1062" i="6"/>
  <c r="O1062" i="6"/>
  <c r="P1062" i="6" s="1"/>
  <c r="L1062" i="6"/>
  <c r="M1062" i="6" s="1"/>
  <c r="F1064" i="6" l="1"/>
  <c r="K1063" i="6"/>
  <c r="N1063" i="6" l="1"/>
  <c r="Q1063" i="6"/>
  <c r="O1063" i="6"/>
  <c r="P1063" i="6" s="1"/>
  <c r="L1063" i="6"/>
  <c r="M1063" i="6" s="1"/>
  <c r="I1064" i="6"/>
  <c r="J1064" i="6"/>
  <c r="F1065" i="6" l="1"/>
  <c r="K1064" i="6"/>
  <c r="I1065" i="6" l="1"/>
  <c r="J1065" i="6"/>
  <c r="N1064" i="6"/>
  <c r="Q1064" i="6"/>
  <c r="O1064" i="6"/>
  <c r="P1064" i="6" s="1"/>
  <c r="L1064" i="6"/>
  <c r="M1064" i="6" s="1"/>
  <c r="F1066" i="6" l="1"/>
  <c r="K1065" i="6"/>
  <c r="N1065" i="6" l="1"/>
  <c r="Q1065" i="6"/>
  <c r="O1065" i="6"/>
  <c r="P1065" i="6" s="1"/>
  <c r="L1065" i="6"/>
  <c r="M1065" i="6" s="1"/>
  <c r="I1066" i="6"/>
  <c r="J1066" i="6"/>
  <c r="F1067" i="6" l="1"/>
  <c r="K1066" i="6"/>
  <c r="N1066" i="6" l="1"/>
  <c r="Q1066" i="6"/>
  <c r="O1066" i="6"/>
  <c r="P1066" i="6" s="1"/>
  <c r="L1066" i="6"/>
  <c r="M1066" i="6" s="1"/>
  <c r="I1067" i="6"/>
  <c r="J1067" i="6"/>
  <c r="K1067" i="6" l="1"/>
  <c r="F1068" i="6"/>
  <c r="N1067" i="6" l="1"/>
  <c r="Q1067" i="6"/>
  <c r="O1067" i="6"/>
  <c r="P1067" i="6" s="1"/>
  <c r="L1067" i="6"/>
  <c r="M1067" i="6" s="1"/>
  <c r="J1068" i="6"/>
  <c r="I1068" i="6"/>
  <c r="K1068" i="6" l="1"/>
  <c r="F1069" i="6"/>
  <c r="I1069" i="6" l="1"/>
  <c r="J1069" i="6"/>
  <c r="N1068" i="6"/>
  <c r="Q1068" i="6"/>
  <c r="O1068" i="6"/>
  <c r="P1068" i="6" s="1"/>
  <c r="L1068" i="6"/>
  <c r="M1068" i="6" s="1"/>
  <c r="K1069" i="6" l="1"/>
  <c r="F1070" i="6"/>
  <c r="N1069" i="6" l="1"/>
  <c r="Q1069" i="6"/>
  <c r="O1069" i="6"/>
  <c r="P1069" i="6" s="1"/>
  <c r="L1069" i="6"/>
  <c r="M1069" i="6" s="1"/>
  <c r="I1070" i="6"/>
  <c r="J1070" i="6"/>
  <c r="K1070" i="6" l="1"/>
  <c r="F1071" i="6"/>
  <c r="I1071" i="6" l="1"/>
  <c r="J1071" i="6"/>
  <c r="Q1070" i="6"/>
  <c r="O1070" i="6"/>
  <c r="P1070" i="6" s="1"/>
  <c r="L1070" i="6"/>
  <c r="M1070" i="6" s="1"/>
  <c r="N1070" i="6"/>
  <c r="F1072" i="6" l="1"/>
  <c r="K1071" i="6"/>
  <c r="N1071" i="6" l="1"/>
  <c r="Q1071" i="6"/>
  <c r="O1071" i="6"/>
  <c r="P1071" i="6" s="1"/>
  <c r="L1071" i="6"/>
  <c r="M1071" i="6" s="1"/>
  <c r="I1072" i="6"/>
  <c r="J1072" i="6"/>
  <c r="K1072" i="6" l="1"/>
  <c r="F1073" i="6"/>
  <c r="I1073" i="6" l="1"/>
  <c r="J1073" i="6"/>
  <c r="N1072" i="6"/>
  <c r="Q1072" i="6"/>
  <c r="O1072" i="6"/>
  <c r="P1072" i="6" s="1"/>
  <c r="L1072" i="6"/>
  <c r="M1072" i="6" s="1"/>
  <c r="K1073" i="6" l="1"/>
  <c r="F1074" i="6"/>
  <c r="I1074" i="6" l="1"/>
  <c r="J1074" i="6"/>
  <c r="N1073" i="6"/>
  <c r="Q1073" i="6"/>
  <c r="O1073" i="6"/>
  <c r="P1073" i="6" s="1"/>
  <c r="L1073" i="6"/>
  <c r="M1073" i="6" s="1"/>
  <c r="F1075" i="6" l="1"/>
  <c r="K1074" i="6"/>
  <c r="N1074" i="6" l="1"/>
  <c r="Q1074" i="6"/>
  <c r="O1074" i="6"/>
  <c r="P1074" i="6" s="1"/>
  <c r="L1074" i="6"/>
  <c r="M1074" i="6" s="1"/>
  <c r="I1075" i="6"/>
  <c r="J1075" i="6"/>
  <c r="K1075" i="6" l="1"/>
  <c r="F1076" i="6"/>
  <c r="I1076" i="6" l="1"/>
  <c r="J1076" i="6"/>
  <c r="N1075" i="6"/>
  <c r="Q1075" i="6"/>
  <c r="O1075" i="6"/>
  <c r="P1075" i="6" s="1"/>
  <c r="L1075" i="6"/>
  <c r="M1075" i="6" s="1"/>
  <c r="K1076" i="6" l="1"/>
  <c r="F1077" i="6"/>
  <c r="I1077" i="6" l="1"/>
  <c r="J1077" i="6"/>
  <c r="Q1076" i="6"/>
  <c r="O1076" i="6"/>
  <c r="P1076" i="6" s="1"/>
  <c r="L1076" i="6"/>
  <c r="M1076" i="6" s="1"/>
  <c r="N1076" i="6"/>
  <c r="K1077" i="6" l="1"/>
  <c r="F1078" i="6"/>
  <c r="I1078" i="6" l="1"/>
  <c r="J1078" i="6"/>
  <c r="N1077" i="6"/>
  <c r="Q1077" i="6"/>
  <c r="O1077" i="6"/>
  <c r="P1077" i="6" s="1"/>
  <c r="L1077" i="6"/>
  <c r="M1077" i="6" s="1"/>
  <c r="F1079" i="6" l="1"/>
  <c r="K1078" i="6"/>
  <c r="N1078" i="6" l="1"/>
  <c r="Q1078" i="6"/>
  <c r="O1078" i="6"/>
  <c r="P1078" i="6" s="1"/>
  <c r="L1078" i="6"/>
  <c r="M1078" i="6" s="1"/>
  <c r="I1079" i="6"/>
  <c r="J1079" i="6"/>
  <c r="K1079" i="6" l="1"/>
  <c r="F1080" i="6"/>
  <c r="I1080" i="6" l="1"/>
  <c r="J1080" i="6"/>
  <c r="N1079" i="6"/>
  <c r="Q1079" i="6"/>
  <c r="O1079" i="6"/>
  <c r="P1079" i="6" s="1"/>
  <c r="L1079" i="6"/>
  <c r="M1079" i="6" s="1"/>
  <c r="F1081" i="6" l="1"/>
  <c r="K1080" i="6"/>
  <c r="I1081" i="6" l="1"/>
  <c r="J1081" i="6"/>
  <c r="N1080" i="6"/>
  <c r="Q1080" i="6"/>
  <c r="O1080" i="6"/>
  <c r="P1080" i="6" s="1"/>
  <c r="L1080" i="6"/>
  <c r="M1080" i="6" s="1"/>
  <c r="F1082" i="6" l="1"/>
  <c r="K1081" i="6"/>
  <c r="N1081" i="6" l="1"/>
  <c r="Q1081" i="6"/>
  <c r="O1081" i="6"/>
  <c r="P1081" i="6" s="1"/>
  <c r="L1081" i="6"/>
  <c r="M1081" i="6" s="1"/>
  <c r="I1082" i="6"/>
  <c r="J1082" i="6"/>
  <c r="K1082" i="6" l="1"/>
  <c r="F1083" i="6"/>
  <c r="I1083" i="6" l="1"/>
  <c r="J1083" i="6"/>
  <c r="N1082" i="6"/>
  <c r="Q1082" i="6"/>
  <c r="O1082" i="6"/>
  <c r="P1082" i="6" s="1"/>
  <c r="L1082" i="6"/>
  <c r="M1082" i="6" s="1"/>
  <c r="K1083" i="6" l="1"/>
  <c r="F1084" i="6"/>
  <c r="Q1083" i="6" l="1"/>
  <c r="O1083" i="6"/>
  <c r="P1083" i="6" s="1"/>
  <c r="L1083" i="6"/>
  <c r="M1083" i="6" s="1"/>
  <c r="N1083" i="6"/>
  <c r="I1084" i="6"/>
  <c r="J1084" i="6"/>
  <c r="K1084" i="6" l="1"/>
  <c r="F1085" i="6"/>
  <c r="I1085" i="6" l="1"/>
  <c r="J1085" i="6"/>
  <c r="N1084" i="6"/>
  <c r="Q1084" i="6"/>
  <c r="O1084" i="6"/>
  <c r="P1084" i="6" s="1"/>
  <c r="L1084" i="6"/>
  <c r="M1084" i="6" s="1"/>
  <c r="F1086" i="6" l="1"/>
  <c r="K1085" i="6"/>
  <c r="N1085" i="6" l="1"/>
  <c r="Q1085" i="6"/>
  <c r="O1085" i="6"/>
  <c r="P1085" i="6" s="1"/>
  <c r="L1085" i="6"/>
  <c r="M1085" i="6" s="1"/>
  <c r="I1086" i="6"/>
  <c r="J1086" i="6"/>
  <c r="K1086" i="6" l="1"/>
  <c r="F1087" i="6"/>
  <c r="Q1086" i="6" l="1"/>
  <c r="O1086" i="6"/>
  <c r="P1086" i="6" s="1"/>
  <c r="L1086" i="6"/>
  <c r="M1086" i="6" s="1"/>
  <c r="N1086" i="6"/>
  <c r="I1087" i="6"/>
  <c r="J1087" i="6"/>
  <c r="F1088" i="6" l="1"/>
  <c r="K1087" i="6"/>
  <c r="N1087" i="6" l="1"/>
  <c r="Q1087" i="6"/>
  <c r="O1087" i="6"/>
  <c r="P1087" i="6" s="1"/>
  <c r="L1087" i="6"/>
  <c r="M1087" i="6" s="1"/>
  <c r="I1088" i="6"/>
  <c r="J1088" i="6"/>
  <c r="K1088" i="6" l="1"/>
  <c r="F1089" i="6"/>
  <c r="I1089" i="6" l="1"/>
  <c r="J1089" i="6"/>
  <c r="N1088" i="6"/>
  <c r="Q1088" i="6"/>
  <c r="O1088" i="6"/>
  <c r="P1088" i="6" s="1"/>
  <c r="L1088" i="6"/>
  <c r="M1088" i="6" s="1"/>
  <c r="F1090" i="6" l="1"/>
  <c r="K1089" i="6"/>
  <c r="N1089" i="6" l="1"/>
  <c r="Q1089" i="6"/>
  <c r="O1089" i="6"/>
  <c r="P1089" i="6" s="1"/>
  <c r="L1089" i="6"/>
  <c r="M1089" i="6" s="1"/>
  <c r="I1090" i="6"/>
  <c r="J1090" i="6"/>
  <c r="F1091" i="6" l="1"/>
  <c r="K1090" i="6"/>
  <c r="N1090" i="6" l="1"/>
  <c r="Q1090" i="6"/>
  <c r="O1090" i="6"/>
  <c r="P1090" i="6" s="1"/>
  <c r="L1090" i="6"/>
  <c r="M1090" i="6" s="1"/>
  <c r="I1091" i="6"/>
  <c r="J1091" i="6"/>
  <c r="K1091" i="6" l="1"/>
  <c r="F1092" i="6"/>
  <c r="I1092" i="6" l="1"/>
  <c r="J1092" i="6"/>
  <c r="N1091" i="6"/>
  <c r="Q1091" i="6"/>
  <c r="O1091" i="6"/>
  <c r="P1091" i="6" s="1"/>
  <c r="L1091" i="6"/>
  <c r="M1091" i="6" s="1"/>
  <c r="K1092" i="6" l="1"/>
  <c r="F1093" i="6"/>
  <c r="I1093" i="6" l="1"/>
  <c r="J1093" i="6"/>
  <c r="N1092" i="6"/>
  <c r="Q1092" i="6"/>
  <c r="O1092" i="6"/>
  <c r="P1092" i="6" s="1"/>
  <c r="L1092" i="6"/>
  <c r="M1092" i="6" s="1"/>
  <c r="K1093" i="6" l="1"/>
  <c r="F1094" i="6"/>
  <c r="Q1093" i="6" l="1"/>
  <c r="O1093" i="6"/>
  <c r="P1093" i="6" s="1"/>
  <c r="L1093" i="6"/>
  <c r="M1093" i="6" s="1"/>
  <c r="N1093" i="6"/>
  <c r="J1094" i="6"/>
  <c r="I1094" i="6"/>
  <c r="K1094" i="6" l="1"/>
  <c r="F1095" i="6"/>
  <c r="I1095" i="6" l="1"/>
  <c r="J1095" i="6"/>
  <c r="Q1094" i="6"/>
  <c r="O1094" i="6"/>
  <c r="P1094" i="6" s="1"/>
  <c r="L1094" i="6"/>
  <c r="M1094" i="6" s="1"/>
  <c r="N1094" i="6"/>
  <c r="K1095" i="6" l="1"/>
  <c r="F1096" i="6"/>
  <c r="I1096" i="6" l="1"/>
  <c r="J1096" i="6"/>
  <c r="N1095" i="6"/>
  <c r="Q1095" i="6"/>
  <c r="O1095" i="6"/>
  <c r="P1095" i="6" s="1"/>
  <c r="L1095" i="6"/>
  <c r="M1095" i="6" s="1"/>
  <c r="K1096" i="6" l="1"/>
  <c r="F1097" i="6"/>
  <c r="I1097" i="6" l="1"/>
  <c r="J1097" i="6"/>
  <c r="Q1096" i="6"/>
  <c r="O1096" i="6"/>
  <c r="P1096" i="6" s="1"/>
  <c r="L1096" i="6"/>
  <c r="M1096" i="6" s="1"/>
  <c r="N1096" i="6"/>
  <c r="K1097" i="6" l="1"/>
  <c r="F1098" i="6"/>
  <c r="J1098" i="6" l="1"/>
  <c r="I1098" i="6"/>
  <c r="N1097" i="6"/>
  <c r="Q1097" i="6"/>
  <c r="O1097" i="6"/>
  <c r="P1097" i="6" s="1"/>
  <c r="L1097" i="6"/>
  <c r="M1097" i="6" s="1"/>
  <c r="K1098" i="6" l="1"/>
  <c r="F1099" i="6"/>
  <c r="I1099" i="6" l="1"/>
  <c r="J1099" i="6"/>
  <c r="N1098" i="6"/>
  <c r="Q1098" i="6"/>
  <c r="O1098" i="6"/>
  <c r="P1098" i="6" s="1"/>
  <c r="L1098" i="6"/>
  <c r="M1098" i="6" s="1"/>
  <c r="K1099" i="6" l="1"/>
  <c r="F1100" i="6"/>
  <c r="I1100" i="6" l="1"/>
  <c r="J1100" i="6"/>
  <c r="N1099" i="6"/>
  <c r="Q1099" i="6"/>
  <c r="O1099" i="6"/>
  <c r="P1099" i="6" s="1"/>
  <c r="L1099" i="6"/>
  <c r="M1099" i="6" s="1"/>
  <c r="F1101" i="6" l="1"/>
  <c r="K1100" i="6"/>
  <c r="I1101" i="6" l="1"/>
  <c r="J1101" i="6"/>
  <c r="Q1100" i="6"/>
  <c r="O1100" i="6"/>
  <c r="P1100" i="6" s="1"/>
  <c r="L1100" i="6"/>
  <c r="M1100" i="6" s="1"/>
  <c r="N1100" i="6"/>
  <c r="K1101" i="6" l="1"/>
  <c r="F1102" i="6"/>
  <c r="I1102" i="6" l="1"/>
  <c r="J1102" i="6"/>
  <c r="N1101" i="6"/>
  <c r="Q1101" i="6"/>
  <c r="O1101" i="6"/>
  <c r="P1101" i="6" s="1"/>
  <c r="L1101" i="6"/>
  <c r="M1101" i="6" s="1"/>
  <c r="F1103" i="6" l="1"/>
  <c r="K1102" i="6"/>
  <c r="N1102" i="6" l="1"/>
  <c r="Q1102" i="6"/>
  <c r="O1102" i="6"/>
  <c r="P1102" i="6" s="1"/>
  <c r="L1102" i="6"/>
  <c r="M1102" i="6" s="1"/>
  <c r="I1103" i="6"/>
  <c r="J1103" i="6"/>
  <c r="K1103" i="6" l="1"/>
  <c r="F1104" i="6"/>
  <c r="N1103" i="6" l="1"/>
  <c r="Q1103" i="6"/>
  <c r="O1103" i="6"/>
  <c r="P1103" i="6" s="1"/>
  <c r="L1103" i="6"/>
  <c r="M1103" i="6" s="1"/>
  <c r="I1104" i="6"/>
  <c r="J1104" i="6"/>
  <c r="K1104" i="6" l="1"/>
  <c r="F1105" i="6"/>
  <c r="I1105" i="6" l="1"/>
  <c r="J1105" i="6"/>
  <c r="N1104" i="6"/>
  <c r="Q1104" i="6"/>
  <c r="O1104" i="6"/>
  <c r="P1104" i="6" s="1"/>
  <c r="L1104" i="6"/>
  <c r="M1104" i="6" s="1"/>
  <c r="K1105" i="6" l="1"/>
  <c r="F1106" i="6"/>
  <c r="I1106" i="6" l="1"/>
  <c r="J1106" i="6"/>
  <c r="N1105" i="6"/>
  <c r="Q1105" i="6"/>
  <c r="O1105" i="6"/>
  <c r="P1105" i="6" s="1"/>
  <c r="L1105" i="6"/>
  <c r="M1105" i="6" s="1"/>
  <c r="K1106" i="6" l="1"/>
  <c r="F1107" i="6"/>
  <c r="I1107" i="6" l="1"/>
  <c r="J1107" i="6"/>
  <c r="N1106" i="6"/>
  <c r="Q1106" i="6"/>
  <c r="O1106" i="6"/>
  <c r="P1106" i="6" s="1"/>
  <c r="L1106" i="6"/>
  <c r="M1106" i="6" s="1"/>
  <c r="K1107" i="6" l="1"/>
  <c r="F1108" i="6"/>
  <c r="N1107" i="6" l="1"/>
  <c r="Q1107" i="6"/>
  <c r="O1107" i="6"/>
  <c r="P1107" i="6" s="1"/>
  <c r="L1107" i="6"/>
  <c r="M1107" i="6" s="1"/>
  <c r="I1108" i="6"/>
  <c r="J1108" i="6"/>
  <c r="F1109" i="6" l="1"/>
  <c r="K1108" i="6"/>
  <c r="Q1108" i="6" l="1"/>
  <c r="O1108" i="6"/>
  <c r="P1108" i="6" s="1"/>
  <c r="L1108" i="6"/>
  <c r="M1108" i="6" s="1"/>
  <c r="N1108" i="6"/>
  <c r="I1109" i="6"/>
  <c r="J1109" i="6"/>
  <c r="K1109" i="6" l="1"/>
  <c r="F1110" i="6"/>
  <c r="J1110" i="6" l="1"/>
  <c r="I1110" i="6"/>
  <c r="N1109" i="6"/>
  <c r="Q1109" i="6"/>
  <c r="O1109" i="6"/>
  <c r="P1109" i="6" s="1"/>
  <c r="L1109" i="6"/>
  <c r="M1109" i="6" s="1"/>
  <c r="F1111" i="6" l="1"/>
  <c r="K1110" i="6"/>
  <c r="Q1110" i="6" l="1"/>
  <c r="O1110" i="6"/>
  <c r="P1110" i="6" s="1"/>
  <c r="L1110" i="6"/>
  <c r="M1110" i="6" s="1"/>
  <c r="N1110" i="6"/>
  <c r="I1111" i="6"/>
  <c r="J1111" i="6"/>
  <c r="F1112" i="6" l="1"/>
  <c r="K1111" i="6"/>
  <c r="N1111" i="6" l="1"/>
  <c r="Q1111" i="6"/>
  <c r="O1111" i="6"/>
  <c r="P1111" i="6" s="1"/>
  <c r="L1111" i="6"/>
  <c r="M1111" i="6" s="1"/>
  <c r="I1112" i="6"/>
  <c r="J1112" i="6"/>
  <c r="F1113" i="6" l="1"/>
  <c r="K1112" i="6"/>
  <c r="Q1112" i="6" l="1"/>
  <c r="O1112" i="6"/>
  <c r="P1112" i="6" s="1"/>
  <c r="L1112" i="6"/>
  <c r="M1112" i="6" s="1"/>
  <c r="N1112" i="6"/>
  <c r="I1113" i="6"/>
  <c r="J1113" i="6"/>
  <c r="F1114" i="6" l="1"/>
  <c r="K1113" i="6"/>
  <c r="I1114" i="6" l="1"/>
  <c r="J1114" i="6"/>
  <c r="N1113" i="6"/>
  <c r="Q1113" i="6"/>
  <c r="O1113" i="6"/>
  <c r="P1113" i="6" s="1"/>
  <c r="L1113" i="6"/>
  <c r="M1113" i="6" s="1"/>
  <c r="K1114" i="6" l="1"/>
  <c r="F1115" i="6"/>
  <c r="I1115" i="6" l="1"/>
  <c r="J1115" i="6"/>
  <c r="N1114" i="6"/>
  <c r="Q1114" i="6"/>
  <c r="O1114" i="6"/>
  <c r="P1114" i="6" s="1"/>
  <c r="L1114" i="6"/>
  <c r="M1114" i="6" s="1"/>
  <c r="K1115" i="6" l="1"/>
  <c r="F1116" i="6"/>
  <c r="J1116" i="6" l="1"/>
  <c r="I1116" i="6"/>
  <c r="N1115" i="6"/>
  <c r="Q1115" i="6"/>
  <c r="O1115" i="6"/>
  <c r="P1115" i="6" s="1"/>
  <c r="L1115" i="6"/>
  <c r="M1115" i="6" s="1"/>
  <c r="K1116" i="6" l="1"/>
  <c r="F1117" i="6"/>
  <c r="J1117" i="6" l="1"/>
  <c r="I1117" i="6"/>
  <c r="Q1116" i="6"/>
  <c r="O1116" i="6"/>
  <c r="P1116" i="6" s="1"/>
  <c r="L1116" i="6"/>
  <c r="M1116" i="6" s="1"/>
  <c r="N1116" i="6"/>
  <c r="F1118" i="6" l="1"/>
  <c r="K1117" i="6"/>
  <c r="Q1117" i="6" l="1"/>
  <c r="O1117" i="6"/>
  <c r="P1117" i="6" s="1"/>
  <c r="L1117" i="6"/>
  <c r="M1117" i="6" s="1"/>
  <c r="N1117" i="6"/>
  <c r="J1118" i="6"/>
  <c r="I1118" i="6"/>
  <c r="K1118" i="6" l="1"/>
  <c r="F1119" i="6"/>
  <c r="I1119" i="6" l="1"/>
  <c r="J1119" i="6"/>
  <c r="N1118" i="6"/>
  <c r="Q1118" i="6"/>
  <c r="O1118" i="6"/>
  <c r="P1118" i="6" s="1"/>
  <c r="L1118" i="6"/>
  <c r="M1118" i="6" s="1"/>
  <c r="K1119" i="6" l="1"/>
  <c r="F1120" i="6"/>
  <c r="N1119" i="6" l="1"/>
  <c r="Q1119" i="6"/>
  <c r="O1119" i="6"/>
  <c r="P1119" i="6" s="1"/>
  <c r="L1119" i="6"/>
  <c r="M1119" i="6" s="1"/>
  <c r="I1120" i="6"/>
  <c r="J1120" i="6"/>
  <c r="K1120" i="6" l="1"/>
  <c r="F1121" i="6"/>
  <c r="I1121" i="6" l="1"/>
  <c r="J1121" i="6"/>
  <c r="Q1120" i="6"/>
  <c r="O1120" i="6"/>
  <c r="P1120" i="6" s="1"/>
  <c r="L1120" i="6"/>
  <c r="M1120" i="6" s="1"/>
  <c r="N1120" i="6"/>
  <c r="K1121" i="6" l="1"/>
  <c r="F1122" i="6"/>
  <c r="N1121" i="6" l="1"/>
  <c r="Q1121" i="6"/>
  <c r="O1121" i="6"/>
  <c r="P1121" i="6" s="1"/>
  <c r="L1121" i="6"/>
  <c r="M1121" i="6" s="1"/>
  <c r="I1122" i="6"/>
  <c r="J1122" i="6"/>
  <c r="K1122" i="6" l="1"/>
  <c r="F1123" i="6"/>
  <c r="J1123" i="6" l="1"/>
  <c r="I1123" i="6"/>
  <c r="Q1122" i="6"/>
  <c r="O1122" i="6"/>
  <c r="P1122" i="6" s="1"/>
  <c r="L1122" i="6"/>
  <c r="M1122" i="6" s="1"/>
  <c r="N1122" i="6"/>
  <c r="F1124" i="6" l="1"/>
  <c r="K1123" i="6"/>
  <c r="Q1123" i="6" l="1"/>
  <c r="O1123" i="6"/>
  <c r="P1123" i="6" s="1"/>
  <c r="L1123" i="6"/>
  <c r="M1123" i="6" s="1"/>
  <c r="N1123" i="6"/>
  <c r="J1124" i="6"/>
  <c r="I1124" i="6"/>
  <c r="K1124" i="6" l="1"/>
  <c r="F1125" i="6"/>
  <c r="I1125" i="6" l="1"/>
  <c r="J1125" i="6"/>
  <c r="N1124" i="6"/>
  <c r="Q1124" i="6"/>
  <c r="O1124" i="6"/>
  <c r="P1124" i="6" s="1"/>
  <c r="L1124" i="6"/>
  <c r="M1124" i="6" s="1"/>
  <c r="K1125" i="6" l="1"/>
  <c r="F1126" i="6"/>
  <c r="I1126" i="6" l="1"/>
  <c r="J1126" i="6"/>
  <c r="Q1125" i="6"/>
  <c r="O1125" i="6"/>
  <c r="P1125" i="6" s="1"/>
  <c r="L1125" i="6"/>
  <c r="M1125" i="6" s="1"/>
  <c r="N1125" i="6"/>
  <c r="K1126" i="6" l="1"/>
  <c r="F1127" i="6"/>
  <c r="I1127" i="6" l="1"/>
  <c r="J1127" i="6"/>
  <c r="N1126" i="6"/>
  <c r="Q1126" i="6"/>
  <c r="O1126" i="6"/>
  <c r="P1126" i="6" s="1"/>
  <c r="L1126" i="6"/>
  <c r="M1126" i="6" s="1"/>
  <c r="K1127" i="6" l="1"/>
  <c r="F1128" i="6"/>
  <c r="J1128" i="6" l="1"/>
  <c r="I1128" i="6"/>
  <c r="Q1127" i="6"/>
  <c r="O1127" i="6"/>
  <c r="P1127" i="6" s="1"/>
  <c r="L1127" i="6"/>
  <c r="M1127" i="6" s="1"/>
  <c r="N1127" i="6"/>
  <c r="F1129" i="6" l="1"/>
  <c r="K1128" i="6"/>
  <c r="N1128" i="6" l="1"/>
  <c r="Q1128" i="6"/>
  <c r="O1128" i="6"/>
  <c r="P1128" i="6" s="1"/>
  <c r="L1128" i="6"/>
  <c r="M1128" i="6" s="1"/>
  <c r="I1129" i="6"/>
  <c r="J1129" i="6"/>
  <c r="F1130" i="6" l="1"/>
  <c r="K1129" i="6"/>
  <c r="Q1129" i="6" l="1"/>
  <c r="O1129" i="6"/>
  <c r="P1129" i="6" s="1"/>
  <c r="L1129" i="6"/>
  <c r="M1129" i="6" s="1"/>
  <c r="N1129" i="6"/>
  <c r="I1130" i="6"/>
  <c r="J1130" i="6"/>
  <c r="F1131" i="6" l="1"/>
  <c r="K1130" i="6"/>
  <c r="Q1130" i="6" l="1"/>
  <c r="O1130" i="6"/>
  <c r="P1130" i="6" s="1"/>
  <c r="L1130" i="6"/>
  <c r="M1130" i="6" s="1"/>
  <c r="N1130" i="6"/>
  <c r="I1131" i="6"/>
  <c r="J1131" i="6"/>
  <c r="K1131" i="6" l="1"/>
  <c r="F1132" i="6"/>
  <c r="J1132" i="6" l="1"/>
  <c r="I1132" i="6"/>
  <c r="N1131" i="6"/>
  <c r="Q1131" i="6"/>
  <c r="O1131" i="6"/>
  <c r="P1131" i="6" s="1"/>
  <c r="L1131" i="6"/>
  <c r="M1131" i="6" s="1"/>
  <c r="K1132" i="6" l="1"/>
  <c r="F1133" i="6"/>
  <c r="I1133" i="6" l="1"/>
  <c r="J1133" i="6"/>
  <c r="N1132" i="6"/>
  <c r="Q1132" i="6"/>
  <c r="O1132" i="6"/>
  <c r="P1132" i="6" s="1"/>
  <c r="L1132" i="6"/>
  <c r="M1132" i="6" s="1"/>
  <c r="F1134" i="6" l="1"/>
  <c r="K1133" i="6"/>
  <c r="N1133" i="6" l="1"/>
  <c r="Q1133" i="6"/>
  <c r="O1133" i="6"/>
  <c r="P1133" i="6" s="1"/>
  <c r="L1133" i="6"/>
  <c r="M1133" i="6" s="1"/>
  <c r="I1134" i="6"/>
  <c r="J1134" i="6"/>
  <c r="K1134" i="6" l="1"/>
  <c r="F1135" i="6"/>
  <c r="I1135" i="6" l="1"/>
  <c r="J1135" i="6"/>
  <c r="N1134" i="6"/>
  <c r="Q1134" i="6"/>
  <c r="O1134" i="6"/>
  <c r="P1134" i="6" s="1"/>
  <c r="L1134" i="6"/>
  <c r="M1134" i="6" s="1"/>
  <c r="F1136" i="6" l="1"/>
  <c r="K1135" i="6"/>
  <c r="N1135" i="6" l="1"/>
  <c r="Q1135" i="6"/>
  <c r="O1135" i="6"/>
  <c r="P1135" i="6" s="1"/>
  <c r="L1135" i="6"/>
  <c r="M1135" i="6" s="1"/>
  <c r="I1136" i="6"/>
  <c r="J1136" i="6"/>
  <c r="K1136" i="6" l="1"/>
  <c r="F1137" i="6"/>
  <c r="I1137" i="6" l="1"/>
  <c r="J1137" i="6"/>
  <c r="N1136" i="6"/>
  <c r="Q1136" i="6"/>
  <c r="O1136" i="6"/>
  <c r="P1136" i="6" s="1"/>
  <c r="L1136" i="6"/>
  <c r="M1136" i="6" s="1"/>
  <c r="K1137" i="6" l="1"/>
  <c r="F1138" i="6"/>
  <c r="I1138" i="6" l="1"/>
  <c r="J1138" i="6"/>
  <c r="N1137" i="6"/>
  <c r="Q1137" i="6"/>
  <c r="O1137" i="6"/>
  <c r="P1137" i="6" s="1"/>
  <c r="L1137" i="6"/>
  <c r="M1137" i="6" s="1"/>
  <c r="K1138" i="6" l="1"/>
  <c r="F1139" i="6"/>
  <c r="I1139" i="6" l="1"/>
  <c r="J1139" i="6"/>
  <c r="Q1138" i="6"/>
  <c r="O1138" i="6"/>
  <c r="P1138" i="6" s="1"/>
  <c r="L1138" i="6"/>
  <c r="M1138" i="6" s="1"/>
  <c r="N1138" i="6"/>
  <c r="K1139" i="6" l="1"/>
  <c r="F1140" i="6"/>
  <c r="N1139" i="6" l="1"/>
  <c r="Q1139" i="6"/>
  <c r="O1139" i="6"/>
  <c r="P1139" i="6" s="1"/>
  <c r="L1139" i="6"/>
  <c r="M1139" i="6" s="1"/>
  <c r="I1140" i="6"/>
  <c r="J1140" i="6"/>
  <c r="K1140" i="6" l="1"/>
  <c r="F1141" i="6"/>
  <c r="I1141" i="6" l="1"/>
  <c r="J1141" i="6"/>
  <c r="Q1140" i="6"/>
  <c r="O1140" i="6"/>
  <c r="P1140" i="6" s="1"/>
  <c r="L1140" i="6"/>
  <c r="M1140" i="6" s="1"/>
  <c r="N1140" i="6"/>
  <c r="F1142" i="6" l="1"/>
  <c r="K1141" i="6"/>
  <c r="Q1141" i="6" l="1"/>
  <c r="O1141" i="6"/>
  <c r="P1141" i="6" s="1"/>
  <c r="L1141" i="6"/>
  <c r="M1141" i="6" s="1"/>
  <c r="N1141" i="6"/>
  <c r="J1142" i="6"/>
  <c r="I1142" i="6"/>
  <c r="F1143" i="6" l="1"/>
  <c r="K1142" i="6"/>
  <c r="N1142" i="6" l="1"/>
  <c r="Q1142" i="6"/>
  <c r="O1142" i="6"/>
  <c r="P1142" i="6" s="1"/>
  <c r="L1142" i="6"/>
  <c r="M1142" i="6" s="1"/>
  <c r="I1143" i="6"/>
  <c r="J1143" i="6"/>
  <c r="K1143" i="6" l="1"/>
  <c r="F1144" i="6"/>
  <c r="J1144" i="6" l="1"/>
  <c r="I1144" i="6"/>
  <c r="N1143" i="6"/>
  <c r="Q1143" i="6"/>
  <c r="O1143" i="6"/>
  <c r="P1143" i="6" s="1"/>
  <c r="L1143" i="6"/>
  <c r="M1143" i="6" s="1"/>
  <c r="K1144" i="6" l="1"/>
  <c r="F1145" i="6"/>
  <c r="J1145" i="6" l="1"/>
  <c r="I1145" i="6"/>
  <c r="N1144" i="6"/>
  <c r="Q1144" i="6"/>
  <c r="O1144" i="6"/>
  <c r="P1144" i="6" s="1"/>
  <c r="L1144" i="6"/>
  <c r="M1144" i="6" s="1"/>
  <c r="F1146" i="6" l="1"/>
  <c r="K1145" i="6"/>
  <c r="N1145" i="6" l="1"/>
  <c r="Q1145" i="6"/>
  <c r="O1145" i="6"/>
  <c r="P1145" i="6" s="1"/>
  <c r="L1145" i="6"/>
  <c r="M1145" i="6" s="1"/>
  <c r="I1146" i="6"/>
  <c r="J1146" i="6"/>
  <c r="F1147" i="6" l="1"/>
  <c r="K1146" i="6"/>
  <c r="N1146" i="6" l="1"/>
  <c r="Q1146" i="6"/>
  <c r="O1146" i="6"/>
  <c r="P1146" i="6" s="1"/>
  <c r="L1146" i="6"/>
  <c r="M1146" i="6" s="1"/>
  <c r="I1147" i="6"/>
  <c r="J1147" i="6"/>
  <c r="K1147" i="6" l="1"/>
  <c r="F1148" i="6"/>
  <c r="I1148" i="6" l="1"/>
  <c r="J1148" i="6"/>
  <c r="Q1147" i="6"/>
  <c r="O1147" i="6"/>
  <c r="P1147" i="6" s="1"/>
  <c r="L1147" i="6"/>
  <c r="M1147" i="6" s="1"/>
  <c r="N1147" i="6"/>
  <c r="K1148" i="6" l="1"/>
  <c r="F1149" i="6"/>
  <c r="J1149" i="6" l="1"/>
  <c r="I1149" i="6"/>
  <c r="Q1148" i="6"/>
  <c r="O1148" i="6"/>
  <c r="P1148" i="6" s="1"/>
  <c r="L1148" i="6"/>
  <c r="M1148" i="6" s="1"/>
  <c r="N1148" i="6"/>
  <c r="K1149" i="6" l="1"/>
  <c r="F1150" i="6"/>
  <c r="I1150" i="6" l="1"/>
  <c r="J1150" i="6"/>
  <c r="Q1149" i="6"/>
  <c r="O1149" i="6"/>
  <c r="P1149" i="6" s="1"/>
  <c r="L1149" i="6"/>
  <c r="M1149" i="6" s="1"/>
  <c r="N1149" i="6"/>
  <c r="F1151" i="6" l="1"/>
  <c r="K1150" i="6"/>
  <c r="Q1150" i="6" l="1"/>
  <c r="O1150" i="6"/>
  <c r="P1150" i="6" s="1"/>
  <c r="L1150" i="6"/>
  <c r="M1150" i="6" s="1"/>
  <c r="N1150" i="6"/>
  <c r="I1151" i="6"/>
  <c r="J1151" i="6"/>
  <c r="K1151" i="6" l="1"/>
  <c r="F1152" i="6"/>
  <c r="I1152" i="6" l="1"/>
  <c r="J1152" i="6"/>
  <c r="N1151" i="6"/>
  <c r="Q1151" i="6"/>
  <c r="O1151" i="6"/>
  <c r="P1151" i="6" s="1"/>
  <c r="L1151" i="6"/>
  <c r="M1151" i="6" s="1"/>
  <c r="F1153" i="6" l="1"/>
  <c r="K1152" i="6"/>
  <c r="I1153" i="6" l="1"/>
  <c r="J1153" i="6"/>
  <c r="N1152" i="6"/>
  <c r="Q1152" i="6"/>
  <c r="O1152" i="6"/>
  <c r="P1152" i="6" s="1"/>
  <c r="L1152" i="6"/>
  <c r="M1152" i="6" s="1"/>
  <c r="K1153" i="6" l="1"/>
  <c r="F1154" i="6"/>
  <c r="N1153" i="6" l="1"/>
  <c r="Q1153" i="6"/>
  <c r="O1153" i="6"/>
  <c r="P1153" i="6" s="1"/>
  <c r="L1153" i="6"/>
  <c r="M1153" i="6" s="1"/>
  <c r="I1154" i="6"/>
  <c r="J1154" i="6"/>
  <c r="K1154" i="6" l="1"/>
  <c r="F1155" i="6"/>
  <c r="I1155" i="6" l="1"/>
  <c r="J1155" i="6"/>
  <c r="N1154" i="6"/>
  <c r="Q1154" i="6"/>
  <c r="O1154" i="6"/>
  <c r="P1154" i="6" s="1"/>
  <c r="L1154" i="6"/>
  <c r="M1154" i="6" s="1"/>
  <c r="K1155" i="6" l="1"/>
  <c r="F1156" i="6"/>
  <c r="I1156" i="6" l="1"/>
  <c r="J1156" i="6"/>
  <c r="Q1155" i="6"/>
  <c r="O1155" i="6"/>
  <c r="P1155" i="6" s="1"/>
  <c r="L1155" i="6"/>
  <c r="M1155" i="6" s="1"/>
  <c r="N1155" i="6"/>
  <c r="K1156" i="6" l="1"/>
  <c r="F1157" i="6"/>
  <c r="N1156" i="6" l="1"/>
  <c r="Q1156" i="6"/>
  <c r="O1156" i="6"/>
  <c r="P1156" i="6" s="1"/>
  <c r="L1156" i="6"/>
  <c r="M1156" i="6" s="1"/>
  <c r="I1157" i="6"/>
  <c r="J1157" i="6"/>
  <c r="K1157" i="6" l="1"/>
  <c r="F1158" i="6"/>
  <c r="I1158" i="6" l="1"/>
  <c r="J1158" i="6"/>
  <c r="Q1157" i="6"/>
  <c r="O1157" i="6"/>
  <c r="P1157" i="6" s="1"/>
  <c r="L1157" i="6"/>
  <c r="M1157" i="6" s="1"/>
  <c r="N1157" i="6"/>
  <c r="F1159" i="6" l="1"/>
  <c r="K1158" i="6"/>
  <c r="Q1158" i="6" l="1"/>
  <c r="O1158" i="6"/>
  <c r="P1158" i="6" s="1"/>
  <c r="L1158" i="6"/>
  <c r="M1158" i="6" s="1"/>
  <c r="N1158" i="6"/>
  <c r="I1159" i="6"/>
  <c r="J1159" i="6"/>
  <c r="K1159" i="6" l="1"/>
  <c r="F1160" i="6"/>
  <c r="I1160" i="6" l="1"/>
  <c r="J1160" i="6"/>
  <c r="Q1159" i="6"/>
  <c r="O1159" i="6"/>
  <c r="P1159" i="6" s="1"/>
  <c r="L1159" i="6"/>
  <c r="M1159" i="6" s="1"/>
  <c r="N1159" i="6"/>
  <c r="F1161" i="6" l="1"/>
  <c r="K1160" i="6"/>
  <c r="Q1160" i="6" l="1"/>
  <c r="O1160" i="6"/>
  <c r="P1160" i="6" s="1"/>
  <c r="L1160" i="6"/>
  <c r="M1160" i="6" s="1"/>
  <c r="N1160" i="6"/>
  <c r="J1161" i="6"/>
  <c r="I1161" i="6"/>
  <c r="K1161" i="6" l="1"/>
  <c r="F1162" i="6"/>
  <c r="N1161" i="6" l="1"/>
  <c r="Q1161" i="6"/>
  <c r="O1161" i="6"/>
  <c r="P1161" i="6" s="1"/>
  <c r="L1161" i="6"/>
  <c r="M1161" i="6" s="1"/>
  <c r="I1162" i="6"/>
  <c r="J1162" i="6"/>
  <c r="F1163" i="6" l="1"/>
  <c r="K1162" i="6"/>
  <c r="I1163" i="6" l="1"/>
  <c r="J1163" i="6"/>
  <c r="N1162" i="6"/>
  <c r="Q1162" i="6"/>
  <c r="O1162" i="6"/>
  <c r="P1162" i="6" s="1"/>
  <c r="L1162" i="6"/>
  <c r="M1162" i="6" s="1"/>
  <c r="K1163" i="6" l="1"/>
  <c r="F1164" i="6"/>
  <c r="I1164" i="6" l="1"/>
  <c r="J1164" i="6"/>
  <c r="Q1163" i="6"/>
  <c r="O1163" i="6"/>
  <c r="P1163" i="6" s="1"/>
  <c r="L1163" i="6"/>
  <c r="M1163" i="6" s="1"/>
  <c r="N1163" i="6"/>
  <c r="F1165" i="6" l="1"/>
  <c r="K1164" i="6"/>
  <c r="I1165" i="6" l="1"/>
  <c r="J1165" i="6"/>
  <c r="N1164" i="6"/>
  <c r="Q1164" i="6"/>
  <c r="O1164" i="6"/>
  <c r="P1164" i="6" s="1"/>
  <c r="L1164" i="6"/>
  <c r="M1164" i="6" s="1"/>
  <c r="K1165" i="6" l="1"/>
  <c r="F1166" i="6"/>
  <c r="I1166" i="6" l="1"/>
  <c r="J1166" i="6"/>
  <c r="Q1165" i="6"/>
  <c r="O1165" i="6"/>
  <c r="P1165" i="6" s="1"/>
  <c r="L1165" i="6"/>
  <c r="M1165" i="6" s="1"/>
  <c r="N1165" i="6"/>
  <c r="K1166" i="6" l="1"/>
  <c r="F1167" i="6"/>
  <c r="J1167" i="6" l="1"/>
  <c r="I1167" i="6"/>
  <c r="Q1166" i="6"/>
  <c r="O1166" i="6"/>
  <c r="P1166" i="6" s="1"/>
  <c r="L1166" i="6"/>
  <c r="M1166" i="6" s="1"/>
  <c r="N1166" i="6"/>
  <c r="F1168" i="6" l="1"/>
  <c r="K1167" i="6"/>
  <c r="I1168" i="6" l="1"/>
  <c r="J1168" i="6"/>
  <c r="N1167" i="6"/>
  <c r="Q1167" i="6"/>
  <c r="O1167" i="6"/>
  <c r="P1167" i="6" s="1"/>
  <c r="L1167" i="6"/>
  <c r="M1167" i="6" s="1"/>
  <c r="K1168" i="6" l="1"/>
  <c r="F1169" i="6"/>
  <c r="I1169" i="6" l="1"/>
  <c r="J1169" i="6"/>
  <c r="Q1168" i="6"/>
  <c r="O1168" i="6"/>
  <c r="P1168" i="6" s="1"/>
  <c r="L1168" i="6"/>
  <c r="M1168" i="6" s="1"/>
  <c r="N1168" i="6"/>
  <c r="F1170" i="6" l="1"/>
  <c r="K1169" i="6"/>
  <c r="N1169" i="6" l="1"/>
  <c r="Q1169" i="6"/>
  <c r="O1169" i="6"/>
  <c r="P1169" i="6" s="1"/>
  <c r="L1169" i="6"/>
  <c r="M1169" i="6" s="1"/>
  <c r="J1170" i="6"/>
  <c r="I1170" i="6"/>
  <c r="K1170" i="6" l="1"/>
  <c r="F1171" i="6"/>
  <c r="I1171" i="6" l="1"/>
  <c r="J1171" i="6"/>
  <c r="N1170" i="6"/>
  <c r="Q1170" i="6"/>
  <c r="O1170" i="6"/>
  <c r="P1170" i="6" s="1"/>
  <c r="L1170" i="6"/>
  <c r="M1170" i="6" s="1"/>
  <c r="K1171" i="6" l="1"/>
  <c r="F1172" i="6"/>
  <c r="I1172" i="6" l="1"/>
  <c r="J1172" i="6"/>
  <c r="N1171" i="6"/>
  <c r="Q1171" i="6"/>
  <c r="O1171" i="6"/>
  <c r="P1171" i="6" s="1"/>
  <c r="L1171" i="6"/>
  <c r="M1171" i="6" s="1"/>
  <c r="K1172" i="6" l="1"/>
  <c r="F1173" i="6"/>
  <c r="I1173" i="6" l="1"/>
  <c r="J1173" i="6"/>
  <c r="N1172" i="6"/>
  <c r="Q1172" i="6"/>
  <c r="O1172" i="6"/>
  <c r="P1172" i="6" s="1"/>
  <c r="L1172" i="6"/>
  <c r="M1172" i="6" s="1"/>
  <c r="F1174" i="6" l="1"/>
  <c r="K1173" i="6"/>
  <c r="N1173" i="6" l="1"/>
  <c r="Q1173" i="6"/>
  <c r="O1173" i="6"/>
  <c r="P1173" i="6" s="1"/>
  <c r="L1173" i="6"/>
  <c r="M1173" i="6" s="1"/>
  <c r="J1174" i="6"/>
  <c r="I1174" i="6"/>
  <c r="K1174" i="6" l="1"/>
  <c r="F1175" i="6"/>
  <c r="I1175" i="6" l="1"/>
  <c r="J1175" i="6"/>
  <c r="N1174" i="6"/>
  <c r="Q1174" i="6"/>
  <c r="O1174" i="6"/>
  <c r="P1174" i="6" s="1"/>
  <c r="L1174" i="6"/>
  <c r="M1174" i="6" s="1"/>
  <c r="F1176" i="6" l="1"/>
  <c r="K1175" i="6"/>
  <c r="I1176" i="6" l="1"/>
  <c r="J1176" i="6"/>
  <c r="N1175" i="6"/>
  <c r="Q1175" i="6"/>
  <c r="O1175" i="6"/>
  <c r="P1175" i="6" s="1"/>
  <c r="L1175" i="6"/>
  <c r="M1175" i="6" s="1"/>
  <c r="K1176" i="6" l="1"/>
  <c r="F1177" i="6"/>
  <c r="N1176" i="6" l="1"/>
  <c r="Q1176" i="6"/>
  <c r="O1176" i="6"/>
  <c r="P1176" i="6" s="1"/>
  <c r="L1176" i="6"/>
  <c r="M1176" i="6" s="1"/>
  <c r="I1177" i="6"/>
  <c r="J1177" i="6"/>
  <c r="K1177" i="6" l="1"/>
  <c r="F1178" i="6"/>
  <c r="I1178" i="6" l="1"/>
  <c r="J1178" i="6"/>
  <c r="Q1177" i="6"/>
  <c r="O1177" i="6"/>
  <c r="P1177" i="6" s="1"/>
  <c r="L1177" i="6"/>
  <c r="M1177" i="6" s="1"/>
  <c r="N1177" i="6"/>
  <c r="K1178" i="6" l="1"/>
  <c r="F1179" i="6"/>
  <c r="N1178" i="6" l="1"/>
  <c r="Q1178" i="6"/>
  <c r="O1178" i="6"/>
  <c r="P1178" i="6" s="1"/>
  <c r="L1178" i="6"/>
  <c r="M1178" i="6" s="1"/>
  <c r="I1179" i="6"/>
  <c r="J1179" i="6"/>
  <c r="K1179" i="6" l="1"/>
  <c r="F1180" i="6"/>
  <c r="I1180" i="6" l="1"/>
  <c r="J1180" i="6"/>
  <c r="N1179" i="6"/>
  <c r="Q1179" i="6"/>
  <c r="O1179" i="6"/>
  <c r="P1179" i="6" s="1"/>
  <c r="L1179" i="6"/>
  <c r="M1179" i="6" s="1"/>
  <c r="F1181" i="6" l="1"/>
  <c r="K1180" i="6"/>
  <c r="J1181" i="6" l="1"/>
  <c r="I1181" i="6"/>
  <c r="Q1180" i="6"/>
  <c r="O1180" i="6"/>
  <c r="P1180" i="6" s="1"/>
  <c r="L1180" i="6"/>
  <c r="M1180" i="6" s="1"/>
  <c r="N1180" i="6"/>
  <c r="K1181" i="6" l="1"/>
  <c r="F1182" i="6"/>
  <c r="I1182" i="6" l="1"/>
  <c r="J1182" i="6"/>
  <c r="Q1181" i="6"/>
  <c r="O1181" i="6"/>
  <c r="P1181" i="6" s="1"/>
  <c r="L1181" i="6"/>
  <c r="M1181" i="6" s="1"/>
  <c r="N1181" i="6"/>
  <c r="K1182" i="6" l="1"/>
  <c r="F1183" i="6"/>
  <c r="I1183" i="6" l="1"/>
  <c r="J1183" i="6"/>
  <c r="N1182" i="6"/>
  <c r="Q1182" i="6"/>
  <c r="O1182" i="6"/>
  <c r="P1182" i="6" s="1"/>
  <c r="L1182" i="6"/>
  <c r="M1182" i="6" s="1"/>
  <c r="F1184" i="6" l="1"/>
  <c r="K1183" i="6"/>
  <c r="Q1183" i="6" l="1"/>
  <c r="O1183" i="6"/>
  <c r="P1183" i="6" s="1"/>
  <c r="L1183" i="6"/>
  <c r="M1183" i="6" s="1"/>
  <c r="N1183" i="6"/>
  <c r="I1184" i="6"/>
  <c r="J1184" i="6"/>
  <c r="F1185" i="6" l="1"/>
  <c r="K1184" i="6"/>
  <c r="I1185" i="6" l="1"/>
  <c r="J1185" i="6"/>
  <c r="Q1184" i="6"/>
  <c r="O1184" i="6"/>
  <c r="P1184" i="6" s="1"/>
  <c r="L1184" i="6"/>
  <c r="M1184" i="6" s="1"/>
  <c r="N1184" i="6"/>
  <c r="F1186" i="6" l="1"/>
  <c r="K1185" i="6"/>
  <c r="N1185" i="6" l="1"/>
  <c r="Q1185" i="6"/>
  <c r="O1185" i="6"/>
  <c r="P1185" i="6" s="1"/>
  <c r="L1185" i="6"/>
  <c r="M1185" i="6" s="1"/>
  <c r="I1186" i="6"/>
  <c r="J1186" i="6"/>
  <c r="F1187" i="6" l="1"/>
  <c r="K1186" i="6"/>
  <c r="N1186" i="6" l="1"/>
  <c r="Q1186" i="6"/>
  <c r="O1186" i="6"/>
  <c r="P1186" i="6" s="1"/>
  <c r="L1186" i="6"/>
  <c r="M1186" i="6" s="1"/>
  <c r="I1187" i="6"/>
  <c r="J1187" i="6"/>
  <c r="F1188" i="6" l="1"/>
  <c r="K1187" i="6"/>
  <c r="N1187" i="6" l="1"/>
  <c r="Q1187" i="6"/>
  <c r="O1187" i="6"/>
  <c r="P1187" i="6" s="1"/>
  <c r="L1187" i="6"/>
  <c r="M1187" i="6" s="1"/>
  <c r="I1188" i="6"/>
  <c r="J1188" i="6"/>
  <c r="K1188" i="6" l="1"/>
  <c r="F1189" i="6"/>
  <c r="J1189" i="6" l="1"/>
  <c r="I1189" i="6"/>
  <c r="N1188" i="6"/>
  <c r="Q1188" i="6"/>
  <c r="O1188" i="6"/>
  <c r="P1188" i="6" s="1"/>
  <c r="L1188" i="6"/>
  <c r="M1188" i="6" s="1"/>
  <c r="F1190" i="6" l="1"/>
  <c r="K1189" i="6"/>
  <c r="I1190" i="6" l="1"/>
  <c r="J1190" i="6"/>
  <c r="Q1189" i="6"/>
  <c r="O1189" i="6"/>
  <c r="P1189" i="6" s="1"/>
  <c r="L1189" i="6"/>
  <c r="M1189" i="6" s="1"/>
  <c r="N1189" i="6"/>
  <c r="F1191" i="6" l="1"/>
  <c r="K1190" i="6"/>
  <c r="I1191" i="6" l="1"/>
  <c r="J1191" i="6"/>
  <c r="N1190" i="6"/>
  <c r="Q1190" i="6"/>
  <c r="O1190" i="6"/>
  <c r="P1190" i="6" s="1"/>
  <c r="L1190" i="6"/>
  <c r="M1190" i="6" s="1"/>
  <c r="F1192" i="6" l="1"/>
  <c r="K1191" i="6"/>
  <c r="Q1191" i="6" l="1"/>
  <c r="O1191" i="6"/>
  <c r="P1191" i="6" s="1"/>
  <c r="L1191" i="6"/>
  <c r="M1191" i="6" s="1"/>
  <c r="N1191" i="6"/>
  <c r="I1192" i="6"/>
  <c r="J1192" i="6"/>
  <c r="K1192" i="6" l="1"/>
  <c r="F1193" i="6"/>
  <c r="N1192" i="6" l="1"/>
  <c r="Q1192" i="6"/>
  <c r="O1192" i="6"/>
  <c r="P1192" i="6" s="1"/>
  <c r="L1192" i="6"/>
  <c r="M1192" i="6" s="1"/>
  <c r="I1193" i="6"/>
  <c r="J1193" i="6"/>
  <c r="F1194" i="6" l="1"/>
  <c r="K1193" i="6"/>
  <c r="N1193" i="6" l="1"/>
  <c r="Q1193" i="6"/>
  <c r="O1193" i="6"/>
  <c r="P1193" i="6" s="1"/>
  <c r="L1193" i="6"/>
  <c r="M1193" i="6" s="1"/>
  <c r="I1194" i="6"/>
  <c r="J1194" i="6"/>
  <c r="K1194" i="6" l="1"/>
  <c r="F1195" i="6"/>
  <c r="I1195" i="6" l="1"/>
  <c r="J1195" i="6"/>
  <c r="N1194" i="6"/>
  <c r="Q1194" i="6"/>
  <c r="O1194" i="6"/>
  <c r="P1194" i="6" s="1"/>
  <c r="L1194" i="6"/>
  <c r="M1194" i="6" s="1"/>
  <c r="F1196" i="6" l="1"/>
  <c r="K1195" i="6"/>
  <c r="N1195" i="6" l="1"/>
  <c r="Q1195" i="6"/>
  <c r="O1195" i="6"/>
  <c r="P1195" i="6" s="1"/>
  <c r="L1195" i="6"/>
  <c r="M1195" i="6" s="1"/>
  <c r="J1196" i="6"/>
  <c r="I1196" i="6"/>
  <c r="F1197" i="6" l="1"/>
  <c r="K1196" i="6"/>
  <c r="Q1196" i="6" l="1"/>
  <c r="O1196" i="6"/>
  <c r="P1196" i="6" s="1"/>
  <c r="L1196" i="6"/>
  <c r="M1196" i="6" s="1"/>
  <c r="N1196" i="6"/>
  <c r="I1197" i="6"/>
  <c r="J1197" i="6"/>
  <c r="F1198" i="6" l="1"/>
  <c r="K1197" i="6"/>
  <c r="I1198" i="6" l="1"/>
  <c r="J1198" i="6"/>
  <c r="N1197" i="6"/>
  <c r="Q1197" i="6"/>
  <c r="O1197" i="6"/>
  <c r="P1197" i="6" s="1"/>
  <c r="L1197" i="6"/>
  <c r="M1197" i="6" s="1"/>
  <c r="F1199" i="6" l="1"/>
  <c r="K1198" i="6"/>
  <c r="I1199" i="6" l="1"/>
  <c r="J1199" i="6"/>
  <c r="N1198" i="6"/>
  <c r="Q1198" i="6"/>
  <c r="O1198" i="6"/>
  <c r="P1198" i="6" s="1"/>
  <c r="L1198" i="6"/>
  <c r="M1198" i="6" s="1"/>
  <c r="K1199" i="6" l="1"/>
  <c r="F1200" i="6"/>
  <c r="Q1199" i="6" l="1"/>
  <c r="O1199" i="6"/>
  <c r="P1199" i="6" s="1"/>
  <c r="L1199" i="6"/>
  <c r="M1199" i="6" s="1"/>
  <c r="N1199" i="6"/>
  <c r="I1200" i="6"/>
  <c r="J1200" i="6"/>
  <c r="F1201" i="6" l="1"/>
  <c r="K1200" i="6"/>
  <c r="N1200" i="6" l="1"/>
  <c r="Q1200" i="6"/>
  <c r="O1200" i="6"/>
  <c r="P1200" i="6" s="1"/>
  <c r="L1200" i="6"/>
  <c r="M1200" i="6" s="1"/>
  <c r="I1201" i="6"/>
  <c r="J1201" i="6"/>
  <c r="F1202" i="6" l="1"/>
  <c r="K1201" i="6"/>
  <c r="N1201" i="6" l="1"/>
  <c r="Q1201" i="6"/>
  <c r="O1201" i="6"/>
  <c r="P1201" i="6" s="1"/>
  <c r="L1201" i="6"/>
  <c r="M1201" i="6" s="1"/>
  <c r="I1202" i="6"/>
  <c r="J1202" i="6"/>
  <c r="K1202" i="6" l="1"/>
  <c r="F1203" i="6"/>
  <c r="I1203" i="6" l="1"/>
  <c r="J1203" i="6"/>
  <c r="Q1202" i="6"/>
  <c r="O1202" i="6"/>
  <c r="P1202" i="6" s="1"/>
  <c r="L1202" i="6"/>
  <c r="M1202" i="6" s="1"/>
  <c r="N1202" i="6"/>
  <c r="F1204" i="6" l="1"/>
  <c r="K1203" i="6"/>
  <c r="Q1203" i="6" l="1"/>
  <c r="O1203" i="6"/>
  <c r="P1203" i="6" s="1"/>
  <c r="L1203" i="6"/>
  <c r="M1203" i="6" s="1"/>
  <c r="N1203" i="6"/>
  <c r="I1204" i="6"/>
  <c r="J1204" i="6"/>
  <c r="K1204" i="6" l="1"/>
  <c r="F1205" i="6"/>
  <c r="J1205" i="6" l="1"/>
  <c r="I1205" i="6"/>
  <c r="N1204" i="6"/>
  <c r="Q1204" i="6"/>
  <c r="O1204" i="6"/>
  <c r="P1204" i="6" s="1"/>
  <c r="L1204" i="6"/>
  <c r="M1204" i="6" s="1"/>
  <c r="K1205" i="6" l="1"/>
  <c r="F1206" i="6"/>
  <c r="N1205" i="6" l="1"/>
  <c r="Q1205" i="6"/>
  <c r="O1205" i="6"/>
  <c r="P1205" i="6" s="1"/>
  <c r="L1205" i="6"/>
  <c r="M1205" i="6" s="1"/>
  <c r="I1206" i="6"/>
  <c r="J1206" i="6"/>
  <c r="F1207" i="6" l="1"/>
  <c r="K1206" i="6"/>
  <c r="N1206" i="6" l="1"/>
  <c r="Q1206" i="6"/>
  <c r="O1206" i="6"/>
  <c r="P1206" i="6" s="1"/>
  <c r="L1206" i="6"/>
  <c r="M1206" i="6" s="1"/>
  <c r="I1207" i="6"/>
  <c r="J1207" i="6"/>
  <c r="K1207" i="6" l="1"/>
  <c r="F1208" i="6"/>
  <c r="J1208" i="6" l="1"/>
  <c r="I1208" i="6"/>
  <c r="N1207" i="6"/>
  <c r="Q1207" i="6"/>
  <c r="O1207" i="6"/>
  <c r="P1207" i="6" s="1"/>
  <c r="L1207" i="6"/>
  <c r="M1207" i="6" s="1"/>
  <c r="K1208" i="6" l="1"/>
  <c r="F1209" i="6"/>
  <c r="J1209" i="6" l="1"/>
  <c r="I1209" i="6"/>
  <c r="N1208" i="6"/>
  <c r="Q1208" i="6"/>
  <c r="O1208" i="6"/>
  <c r="P1208" i="6" s="1"/>
  <c r="L1208" i="6"/>
  <c r="M1208" i="6" s="1"/>
  <c r="K1209" i="6" l="1"/>
  <c r="F1210" i="6"/>
  <c r="N1209" i="6" l="1"/>
  <c r="Q1209" i="6"/>
  <c r="O1209" i="6"/>
  <c r="P1209" i="6" s="1"/>
  <c r="L1209" i="6"/>
  <c r="M1209" i="6" s="1"/>
  <c r="J1210" i="6"/>
  <c r="I1210" i="6"/>
  <c r="K1210" i="6" l="1"/>
  <c r="F1211" i="6"/>
  <c r="I1211" i="6" l="1"/>
  <c r="J1211" i="6"/>
  <c r="N1210" i="6"/>
  <c r="Q1210" i="6"/>
  <c r="O1210" i="6"/>
  <c r="P1210" i="6" s="1"/>
  <c r="L1210" i="6"/>
  <c r="M1210" i="6" s="1"/>
  <c r="K1211" i="6" l="1"/>
  <c r="F1212" i="6"/>
  <c r="I1212" i="6" l="1"/>
  <c r="J1212" i="6"/>
  <c r="N1211" i="6"/>
  <c r="Q1211" i="6"/>
  <c r="O1211" i="6"/>
  <c r="P1211" i="6" s="1"/>
  <c r="L1211" i="6"/>
  <c r="M1211" i="6" s="1"/>
  <c r="K1212" i="6" l="1"/>
  <c r="F1213" i="6"/>
  <c r="I1213" i="6" l="1"/>
  <c r="J1213" i="6"/>
  <c r="N1212" i="6"/>
  <c r="Q1212" i="6"/>
  <c r="O1212" i="6"/>
  <c r="P1212" i="6" s="1"/>
  <c r="L1212" i="6"/>
  <c r="M1212" i="6" s="1"/>
  <c r="F1214" i="6" l="1"/>
  <c r="K1213" i="6"/>
  <c r="I1214" i="6" l="1"/>
  <c r="J1214" i="6"/>
  <c r="Q1213" i="6"/>
  <c r="O1213" i="6"/>
  <c r="P1213" i="6" s="1"/>
  <c r="L1213" i="6"/>
  <c r="M1213" i="6" s="1"/>
  <c r="N1213" i="6"/>
  <c r="F1215" i="6" l="1"/>
  <c r="K1214" i="6"/>
  <c r="I1215" i="6" l="1"/>
  <c r="J1215" i="6"/>
  <c r="N1214" i="6"/>
  <c r="Q1214" i="6"/>
  <c r="O1214" i="6"/>
  <c r="P1214" i="6" s="1"/>
  <c r="L1214" i="6"/>
  <c r="M1214" i="6" s="1"/>
  <c r="K1215" i="6" l="1"/>
  <c r="F1216" i="6"/>
  <c r="I1216" i="6" l="1"/>
  <c r="J1216" i="6"/>
  <c r="N1215" i="6"/>
  <c r="Q1215" i="6"/>
  <c r="O1215" i="6"/>
  <c r="P1215" i="6" s="1"/>
  <c r="L1215" i="6"/>
  <c r="M1215" i="6" s="1"/>
  <c r="K1216" i="6" l="1"/>
  <c r="F1217" i="6"/>
  <c r="I1217" i="6" l="1"/>
  <c r="J1217" i="6"/>
  <c r="N1216" i="6"/>
  <c r="Q1216" i="6"/>
  <c r="O1216" i="6"/>
  <c r="P1216" i="6" s="1"/>
  <c r="L1216" i="6"/>
  <c r="M1216" i="6" s="1"/>
  <c r="K1217" i="6" l="1"/>
  <c r="F1218" i="6"/>
  <c r="I1218" i="6" l="1"/>
  <c r="J1218" i="6"/>
  <c r="N1217" i="6"/>
  <c r="Q1217" i="6"/>
  <c r="O1217" i="6"/>
  <c r="P1217" i="6" s="1"/>
  <c r="L1217" i="6"/>
  <c r="M1217" i="6" s="1"/>
  <c r="F1219" i="6" l="1"/>
  <c r="K1218" i="6"/>
  <c r="Q1218" i="6" l="1"/>
  <c r="O1218" i="6"/>
  <c r="P1218" i="6" s="1"/>
  <c r="L1218" i="6"/>
  <c r="M1218" i="6" s="1"/>
  <c r="N1218" i="6"/>
  <c r="J1219" i="6"/>
  <c r="I1219" i="6"/>
  <c r="K1219" i="6" l="1"/>
  <c r="F1220" i="6"/>
  <c r="J1220" i="6" l="1"/>
  <c r="I1220" i="6"/>
  <c r="N1219" i="6"/>
  <c r="Q1219" i="6"/>
  <c r="O1219" i="6"/>
  <c r="P1219" i="6" s="1"/>
  <c r="L1219" i="6"/>
  <c r="M1219" i="6" s="1"/>
  <c r="F1221" i="6" l="1"/>
  <c r="K1220" i="6"/>
  <c r="Q1220" i="6" l="1"/>
  <c r="O1220" i="6"/>
  <c r="P1220" i="6" s="1"/>
  <c r="L1220" i="6"/>
  <c r="M1220" i="6" s="1"/>
  <c r="N1220" i="6"/>
  <c r="I1221" i="6"/>
  <c r="J1221" i="6"/>
  <c r="F1222" i="6" l="1"/>
  <c r="K1221" i="6"/>
  <c r="N1221" i="6" l="1"/>
  <c r="Q1221" i="6"/>
  <c r="O1221" i="6"/>
  <c r="P1221" i="6" s="1"/>
  <c r="L1221" i="6"/>
  <c r="M1221" i="6" s="1"/>
  <c r="I1222" i="6"/>
  <c r="J1222" i="6"/>
  <c r="F1223" i="6" l="1"/>
  <c r="K1222" i="6"/>
  <c r="N1222" i="6" l="1"/>
  <c r="Q1222" i="6"/>
  <c r="O1222" i="6"/>
  <c r="P1222" i="6" s="1"/>
  <c r="L1222" i="6"/>
  <c r="M1222" i="6" s="1"/>
  <c r="I1223" i="6"/>
  <c r="J1223" i="6"/>
  <c r="F1224" i="6" l="1"/>
  <c r="K1223" i="6"/>
  <c r="N1223" i="6" l="1"/>
  <c r="Q1223" i="6"/>
  <c r="O1223" i="6"/>
  <c r="P1223" i="6" s="1"/>
  <c r="L1223" i="6"/>
  <c r="M1223" i="6" s="1"/>
  <c r="I1224" i="6"/>
  <c r="J1224" i="6"/>
  <c r="K1224" i="6" l="1"/>
  <c r="F1225" i="6"/>
  <c r="I1225" i="6" l="1"/>
  <c r="J1225" i="6"/>
  <c r="N1224" i="6"/>
  <c r="Q1224" i="6"/>
  <c r="O1224" i="6"/>
  <c r="P1224" i="6" s="1"/>
  <c r="L1224" i="6"/>
  <c r="M1224" i="6" s="1"/>
  <c r="K1225" i="6" l="1"/>
  <c r="F1226" i="6"/>
  <c r="N1225" i="6" l="1"/>
  <c r="Q1225" i="6"/>
  <c r="O1225" i="6"/>
  <c r="P1225" i="6" s="1"/>
  <c r="L1225" i="6"/>
  <c r="M1225" i="6" s="1"/>
  <c r="I1226" i="6"/>
  <c r="J1226" i="6"/>
  <c r="F1227" i="6" l="1"/>
  <c r="K1226" i="6"/>
  <c r="J1227" i="6" l="1"/>
  <c r="I1227" i="6"/>
  <c r="Q1226" i="6"/>
  <c r="O1226" i="6"/>
  <c r="P1226" i="6" s="1"/>
  <c r="L1226" i="6"/>
  <c r="M1226" i="6" s="1"/>
  <c r="N1226" i="6"/>
  <c r="K1227" i="6" l="1"/>
  <c r="F1228" i="6"/>
  <c r="N1227" i="6" l="1"/>
  <c r="Q1227" i="6"/>
  <c r="O1227" i="6"/>
  <c r="P1227" i="6" s="1"/>
  <c r="L1227" i="6"/>
  <c r="M1227" i="6" s="1"/>
  <c r="I1228" i="6"/>
  <c r="J1228" i="6"/>
  <c r="K1228" i="6" l="1"/>
  <c r="F1229" i="6"/>
  <c r="I1229" i="6" l="1"/>
  <c r="J1229" i="6"/>
  <c r="N1228" i="6"/>
  <c r="Q1228" i="6"/>
  <c r="O1228" i="6"/>
  <c r="P1228" i="6" s="1"/>
  <c r="L1228" i="6"/>
  <c r="M1228" i="6" s="1"/>
  <c r="K1229" i="6" l="1"/>
  <c r="F1230" i="6"/>
  <c r="J1230" i="6" l="1"/>
  <c r="I1230" i="6"/>
  <c r="N1229" i="6"/>
  <c r="Q1229" i="6"/>
  <c r="O1229" i="6"/>
  <c r="P1229" i="6" s="1"/>
  <c r="L1229" i="6"/>
  <c r="M1229" i="6" s="1"/>
  <c r="K1230" i="6" l="1"/>
  <c r="F1231" i="6"/>
  <c r="I1231" i="6" l="1"/>
  <c r="J1231" i="6"/>
  <c r="Q1230" i="6"/>
  <c r="O1230" i="6"/>
  <c r="P1230" i="6" s="1"/>
  <c r="L1230" i="6"/>
  <c r="M1230" i="6" s="1"/>
  <c r="N1230" i="6"/>
  <c r="K1231" i="6" l="1"/>
  <c r="F1232" i="6"/>
  <c r="I1232" i="6" l="1"/>
  <c r="J1232" i="6"/>
  <c r="N1231" i="6"/>
  <c r="Q1231" i="6"/>
  <c r="O1231" i="6"/>
  <c r="P1231" i="6" s="1"/>
  <c r="L1231" i="6"/>
  <c r="M1231" i="6" s="1"/>
  <c r="K1232" i="6" l="1"/>
  <c r="F1233" i="6"/>
  <c r="I1233" i="6" l="1"/>
  <c r="J1233" i="6"/>
  <c r="N1232" i="6"/>
  <c r="Q1232" i="6"/>
  <c r="O1232" i="6"/>
  <c r="P1232" i="6" s="1"/>
  <c r="L1232" i="6"/>
  <c r="M1232" i="6" s="1"/>
  <c r="K1233" i="6" l="1"/>
  <c r="F1234" i="6"/>
  <c r="I1234" i="6" l="1"/>
  <c r="J1234" i="6"/>
  <c r="N1233" i="6"/>
  <c r="Q1233" i="6"/>
  <c r="O1233" i="6"/>
  <c r="P1233" i="6" s="1"/>
  <c r="L1233" i="6"/>
  <c r="M1233" i="6" s="1"/>
  <c r="K1234" i="6" l="1"/>
  <c r="F1235" i="6"/>
  <c r="N1234" i="6" l="1"/>
  <c r="Q1234" i="6"/>
  <c r="O1234" i="6"/>
  <c r="P1234" i="6" s="1"/>
  <c r="L1234" i="6"/>
  <c r="M1234" i="6" s="1"/>
  <c r="J1235" i="6"/>
  <c r="I1235" i="6"/>
  <c r="K1235" i="6" l="1"/>
  <c r="F1236" i="6"/>
  <c r="I1236" i="6" l="1"/>
  <c r="J1236" i="6"/>
  <c r="N1235" i="6"/>
  <c r="Q1235" i="6"/>
  <c r="O1235" i="6"/>
  <c r="P1235" i="6" s="1"/>
  <c r="L1235" i="6"/>
  <c r="M1235" i="6" s="1"/>
  <c r="K1236" i="6" l="1"/>
  <c r="F1237" i="6"/>
  <c r="I1237" i="6" l="1"/>
  <c r="J1237" i="6"/>
  <c r="Q1236" i="6"/>
  <c r="O1236" i="6"/>
  <c r="P1236" i="6" s="1"/>
  <c r="L1236" i="6"/>
  <c r="M1236" i="6" s="1"/>
  <c r="N1236" i="6"/>
  <c r="K1237" i="6" l="1"/>
  <c r="F1238" i="6"/>
  <c r="I1238" i="6" l="1"/>
  <c r="J1238" i="6"/>
  <c r="Q1237" i="6"/>
  <c r="O1237" i="6"/>
  <c r="P1237" i="6" s="1"/>
  <c r="L1237" i="6"/>
  <c r="M1237" i="6" s="1"/>
  <c r="N1237" i="6"/>
  <c r="F1239" i="6" l="1"/>
  <c r="K1238" i="6"/>
  <c r="J1239" i="6" l="1"/>
  <c r="I1239" i="6"/>
  <c r="Q1238" i="6"/>
  <c r="O1238" i="6"/>
  <c r="P1238" i="6" s="1"/>
  <c r="L1238" i="6"/>
  <c r="M1238" i="6" s="1"/>
  <c r="N1238" i="6"/>
  <c r="K1239" i="6" l="1"/>
  <c r="F1240" i="6"/>
  <c r="J1240" i="6" l="1"/>
  <c r="I1240" i="6"/>
  <c r="Q1239" i="6"/>
  <c r="O1239" i="6"/>
  <c r="P1239" i="6" s="1"/>
  <c r="L1239" i="6"/>
  <c r="M1239" i="6" s="1"/>
  <c r="N1239" i="6"/>
  <c r="F1241" i="6" l="1"/>
  <c r="K1240" i="6"/>
  <c r="N1240" i="6" l="1"/>
  <c r="Q1240" i="6"/>
  <c r="O1240" i="6"/>
  <c r="P1240" i="6" s="1"/>
  <c r="L1240" i="6"/>
  <c r="M1240" i="6" s="1"/>
  <c r="I1241" i="6"/>
  <c r="J1241" i="6"/>
  <c r="F1242" i="6" l="1"/>
  <c r="K1241" i="6"/>
  <c r="N1241" i="6" l="1"/>
  <c r="Q1241" i="6"/>
  <c r="O1241" i="6"/>
  <c r="P1241" i="6" s="1"/>
  <c r="L1241" i="6"/>
  <c r="M1241" i="6" s="1"/>
  <c r="I1242" i="6"/>
  <c r="J1242" i="6"/>
  <c r="K1242" i="6" l="1"/>
  <c r="F1243" i="6"/>
  <c r="N1242" i="6" l="1"/>
  <c r="Q1242" i="6"/>
  <c r="O1242" i="6"/>
  <c r="P1242" i="6" s="1"/>
  <c r="L1242" i="6"/>
  <c r="M1242" i="6" s="1"/>
  <c r="I1243" i="6"/>
  <c r="J1243" i="6"/>
  <c r="K1243" i="6" l="1"/>
  <c r="F1244" i="6"/>
  <c r="I1244" i="6" l="1"/>
  <c r="J1244" i="6"/>
  <c r="Q1243" i="6"/>
  <c r="O1243" i="6"/>
  <c r="P1243" i="6" s="1"/>
  <c r="L1243" i="6"/>
  <c r="M1243" i="6" s="1"/>
  <c r="N1243" i="6"/>
  <c r="F1245" i="6" l="1"/>
  <c r="K1244" i="6"/>
  <c r="N1244" i="6" l="1"/>
  <c r="Q1244" i="6"/>
  <c r="O1244" i="6"/>
  <c r="P1244" i="6" s="1"/>
  <c r="L1244" i="6"/>
  <c r="M1244" i="6" s="1"/>
  <c r="I1245" i="6"/>
  <c r="J1245" i="6"/>
  <c r="F1246" i="6" l="1"/>
  <c r="K1245" i="6"/>
  <c r="Q1245" i="6" l="1"/>
  <c r="O1245" i="6"/>
  <c r="P1245" i="6" s="1"/>
  <c r="L1245" i="6"/>
  <c r="M1245" i="6" s="1"/>
  <c r="N1245" i="6"/>
  <c r="I1246" i="6"/>
  <c r="J1246" i="6"/>
  <c r="K1246" i="6" l="1"/>
  <c r="F1247" i="6"/>
  <c r="J1247" i="6" l="1"/>
  <c r="I1247" i="6"/>
  <c r="N1246" i="6"/>
  <c r="Q1246" i="6"/>
  <c r="O1246" i="6"/>
  <c r="P1246" i="6" s="1"/>
  <c r="L1246" i="6"/>
  <c r="M1246" i="6" s="1"/>
  <c r="F1248" i="6" l="1"/>
  <c r="K1247" i="6"/>
  <c r="Q1247" i="6" l="1"/>
  <c r="O1247" i="6"/>
  <c r="P1247" i="6" s="1"/>
  <c r="L1247" i="6"/>
  <c r="M1247" i="6" s="1"/>
  <c r="N1247" i="6"/>
  <c r="I1248" i="6"/>
  <c r="J1248" i="6"/>
  <c r="K1248" i="6" l="1"/>
  <c r="F1249" i="6"/>
  <c r="J1249" i="6" l="1"/>
  <c r="I1249" i="6"/>
  <c r="N1248" i="6"/>
  <c r="Q1248" i="6"/>
  <c r="O1248" i="6"/>
  <c r="P1248" i="6" s="1"/>
  <c r="L1248" i="6"/>
  <c r="M1248" i="6" s="1"/>
  <c r="K1249" i="6" l="1"/>
  <c r="F1250" i="6"/>
  <c r="I1250" i="6" l="1"/>
  <c r="J1250" i="6"/>
  <c r="Q1249" i="6"/>
  <c r="O1249" i="6"/>
  <c r="P1249" i="6" s="1"/>
  <c r="L1249" i="6"/>
  <c r="M1249" i="6" s="1"/>
  <c r="N1249" i="6"/>
  <c r="F1251" i="6" l="1"/>
  <c r="K1250" i="6"/>
  <c r="Q1250" i="6" l="1"/>
  <c r="O1250" i="6"/>
  <c r="P1250" i="6" s="1"/>
  <c r="L1250" i="6"/>
  <c r="M1250" i="6" s="1"/>
  <c r="N1250" i="6"/>
  <c r="I1251" i="6"/>
  <c r="J1251" i="6"/>
  <c r="K1251" i="6" l="1"/>
  <c r="F1252" i="6"/>
  <c r="I1252" i="6" l="1"/>
  <c r="J1252" i="6"/>
  <c r="Q1251" i="6"/>
  <c r="O1251" i="6"/>
  <c r="P1251" i="6" s="1"/>
  <c r="L1251" i="6"/>
  <c r="M1251" i="6" s="1"/>
  <c r="N1251" i="6"/>
  <c r="K1252" i="6" l="1"/>
  <c r="F1253" i="6"/>
  <c r="I1253" i="6" l="1"/>
  <c r="J1253" i="6"/>
  <c r="Q1252" i="6"/>
  <c r="O1252" i="6"/>
  <c r="P1252" i="6" s="1"/>
  <c r="L1252" i="6"/>
  <c r="M1252" i="6" s="1"/>
  <c r="N1252" i="6"/>
  <c r="K1253" i="6" l="1"/>
  <c r="F1254" i="6"/>
  <c r="I1254" i="6" l="1"/>
  <c r="J1254" i="6"/>
  <c r="Q1253" i="6"/>
  <c r="O1253" i="6"/>
  <c r="P1253" i="6" s="1"/>
  <c r="L1253" i="6"/>
  <c r="M1253" i="6" s="1"/>
  <c r="N1253" i="6"/>
  <c r="F1255" i="6" l="1"/>
  <c r="K1254" i="6"/>
  <c r="I1255" i="6" l="1"/>
  <c r="J1255" i="6"/>
  <c r="N1254" i="6"/>
  <c r="Q1254" i="6"/>
  <c r="O1254" i="6"/>
  <c r="P1254" i="6" s="1"/>
  <c r="L1254" i="6"/>
  <c r="M1254" i="6" s="1"/>
  <c r="K1255" i="6" l="1"/>
  <c r="F1256" i="6"/>
  <c r="I1256" i="6" l="1"/>
  <c r="J1256" i="6"/>
  <c r="Q1255" i="6"/>
  <c r="O1255" i="6"/>
  <c r="P1255" i="6" s="1"/>
  <c r="L1255" i="6"/>
  <c r="M1255" i="6" s="1"/>
  <c r="N1255" i="6"/>
  <c r="K1256" i="6" l="1"/>
  <c r="F1257" i="6"/>
  <c r="I1257" i="6" l="1"/>
  <c r="J1257" i="6"/>
  <c r="N1256" i="6"/>
  <c r="Q1256" i="6"/>
  <c r="O1256" i="6"/>
  <c r="P1256" i="6" s="1"/>
  <c r="L1256" i="6"/>
  <c r="M1256" i="6" s="1"/>
  <c r="F1258" i="6" l="1"/>
  <c r="K1257" i="6"/>
  <c r="I1258" i="6" l="1"/>
  <c r="J1258" i="6"/>
  <c r="N1257" i="6"/>
  <c r="Q1257" i="6"/>
  <c r="O1257" i="6"/>
  <c r="P1257" i="6" s="1"/>
  <c r="L1257" i="6"/>
  <c r="M1257" i="6" s="1"/>
  <c r="K1258" i="6" l="1"/>
  <c r="F1259" i="6"/>
  <c r="I1259" i="6" l="1"/>
  <c r="J1259" i="6"/>
  <c r="Q1258" i="6"/>
  <c r="O1258" i="6"/>
  <c r="P1258" i="6" s="1"/>
  <c r="L1258" i="6"/>
  <c r="M1258" i="6" s="1"/>
  <c r="N1258" i="6"/>
  <c r="K1259" i="6" l="1"/>
  <c r="F1260" i="6"/>
  <c r="I1260" i="6" l="1"/>
  <c r="J1260" i="6"/>
  <c r="N1259" i="6"/>
  <c r="Q1259" i="6"/>
  <c r="O1259" i="6"/>
  <c r="P1259" i="6" s="1"/>
  <c r="L1259" i="6"/>
  <c r="M1259" i="6" s="1"/>
  <c r="K1260" i="6" l="1"/>
  <c r="F1261" i="6"/>
  <c r="Q1260" i="6" l="1"/>
  <c r="O1260" i="6"/>
  <c r="P1260" i="6" s="1"/>
  <c r="L1260" i="6"/>
  <c r="M1260" i="6" s="1"/>
  <c r="N1260" i="6"/>
  <c r="I1261" i="6"/>
  <c r="J1261" i="6"/>
  <c r="K1261" i="6" l="1"/>
  <c r="F1262" i="6"/>
  <c r="I1262" i="6" l="1"/>
  <c r="J1262" i="6"/>
  <c r="N1261" i="6"/>
  <c r="Q1261" i="6"/>
  <c r="O1261" i="6"/>
  <c r="P1261" i="6" s="1"/>
  <c r="L1261" i="6"/>
  <c r="M1261" i="6" s="1"/>
  <c r="F1263" i="6" l="1"/>
  <c r="K1262" i="6"/>
  <c r="I1263" i="6" l="1"/>
  <c r="J1263" i="6"/>
  <c r="Q1262" i="6"/>
  <c r="O1262" i="6"/>
  <c r="P1262" i="6" s="1"/>
  <c r="L1262" i="6"/>
  <c r="M1262" i="6" s="1"/>
  <c r="N1262" i="6"/>
  <c r="F1264" i="6" l="1"/>
  <c r="K1263" i="6"/>
  <c r="Q1263" i="6" l="1"/>
  <c r="O1263" i="6"/>
  <c r="P1263" i="6" s="1"/>
  <c r="L1263" i="6"/>
  <c r="M1263" i="6" s="1"/>
  <c r="N1263" i="6"/>
  <c r="I1264" i="6"/>
  <c r="J1264" i="6"/>
  <c r="F1265" i="6" l="1"/>
  <c r="K1264" i="6"/>
  <c r="N1264" i="6" l="1"/>
  <c r="Q1264" i="6"/>
  <c r="O1264" i="6"/>
  <c r="P1264" i="6" s="1"/>
  <c r="L1264" i="6"/>
  <c r="M1264" i="6" s="1"/>
  <c r="J1265" i="6"/>
  <c r="I1265" i="6"/>
  <c r="K1265" i="6" l="1"/>
  <c r="F1266" i="6"/>
  <c r="I1266" i="6" l="1"/>
  <c r="J1266" i="6"/>
  <c r="N1265" i="6"/>
  <c r="Q1265" i="6"/>
  <c r="O1265" i="6"/>
  <c r="P1265" i="6" s="1"/>
  <c r="L1265" i="6"/>
  <c r="M1265" i="6" s="1"/>
  <c r="K1266" i="6" l="1"/>
  <c r="F1267" i="6"/>
  <c r="J1267" i="6" l="1"/>
  <c r="I1267" i="6"/>
  <c r="N1266" i="6"/>
  <c r="Q1266" i="6"/>
  <c r="O1266" i="6"/>
  <c r="P1266" i="6" s="1"/>
  <c r="L1266" i="6"/>
  <c r="M1266" i="6" s="1"/>
  <c r="K1267" i="6" l="1"/>
  <c r="F1268" i="6"/>
  <c r="N1267" i="6" l="1"/>
  <c r="Q1267" i="6"/>
  <c r="O1267" i="6"/>
  <c r="P1267" i="6" s="1"/>
  <c r="L1267" i="6"/>
  <c r="M1267" i="6" s="1"/>
  <c r="I1268" i="6"/>
  <c r="J1268" i="6"/>
  <c r="K1268" i="6" l="1"/>
  <c r="F1269" i="6"/>
  <c r="N1268" i="6" l="1"/>
  <c r="Q1268" i="6"/>
  <c r="O1268" i="6"/>
  <c r="P1268" i="6" s="1"/>
  <c r="L1268" i="6"/>
  <c r="M1268" i="6" s="1"/>
  <c r="I1269" i="6"/>
  <c r="J1269" i="6"/>
  <c r="K1269" i="6" l="1"/>
  <c r="F1270" i="6"/>
  <c r="I1270" i="6" l="1"/>
  <c r="J1270" i="6"/>
  <c r="Q1269" i="6"/>
  <c r="O1269" i="6"/>
  <c r="P1269" i="6" s="1"/>
  <c r="L1269" i="6"/>
  <c r="M1269" i="6" s="1"/>
  <c r="N1269" i="6"/>
  <c r="K1270" i="6" l="1"/>
  <c r="F1271" i="6"/>
  <c r="I1271" i="6" l="1"/>
  <c r="J1271" i="6"/>
  <c r="N1270" i="6"/>
  <c r="Q1270" i="6"/>
  <c r="O1270" i="6"/>
  <c r="P1270" i="6" s="1"/>
  <c r="L1270" i="6"/>
  <c r="M1270" i="6" s="1"/>
  <c r="K1271" i="6" l="1"/>
  <c r="F1272" i="6"/>
  <c r="I1272" i="6" l="1"/>
  <c r="J1272" i="6"/>
  <c r="Q1271" i="6"/>
  <c r="O1271" i="6"/>
  <c r="P1271" i="6" s="1"/>
  <c r="L1271" i="6"/>
  <c r="M1271" i="6" s="1"/>
  <c r="N1271" i="6"/>
  <c r="K1272" i="6" l="1"/>
  <c r="F1273" i="6"/>
  <c r="I1273" i="6" l="1"/>
  <c r="J1273" i="6"/>
  <c r="N1272" i="6"/>
  <c r="Q1272" i="6"/>
  <c r="O1272" i="6"/>
  <c r="P1272" i="6" s="1"/>
  <c r="L1272" i="6"/>
  <c r="M1272" i="6" s="1"/>
  <c r="K1273" i="6" l="1"/>
  <c r="F1274" i="6"/>
  <c r="Q1273" i="6" l="1"/>
  <c r="O1273" i="6"/>
  <c r="P1273" i="6" s="1"/>
  <c r="L1273" i="6"/>
  <c r="M1273" i="6" s="1"/>
  <c r="N1273" i="6"/>
  <c r="I1274" i="6"/>
  <c r="J1274" i="6"/>
  <c r="F1275" i="6" l="1"/>
  <c r="K1274" i="6"/>
  <c r="N1274" i="6" l="1"/>
  <c r="Q1274" i="6"/>
  <c r="O1274" i="6"/>
  <c r="P1274" i="6" s="1"/>
  <c r="L1274" i="6"/>
  <c r="M1274" i="6" s="1"/>
  <c r="I1275" i="6"/>
  <c r="J1275" i="6"/>
  <c r="K1275" i="6" l="1"/>
  <c r="F1276" i="6"/>
  <c r="I1276" i="6" l="1"/>
  <c r="J1276" i="6"/>
  <c r="N1275" i="6"/>
  <c r="Q1275" i="6"/>
  <c r="O1275" i="6"/>
  <c r="P1275" i="6" s="1"/>
  <c r="L1275" i="6"/>
  <c r="M1275" i="6" s="1"/>
  <c r="K1276" i="6" l="1"/>
  <c r="F1277" i="6"/>
  <c r="J1277" i="6" l="1"/>
  <c r="I1277" i="6"/>
  <c r="N1276" i="6"/>
  <c r="Q1276" i="6"/>
  <c r="O1276" i="6"/>
  <c r="P1276" i="6" s="1"/>
  <c r="L1276" i="6"/>
  <c r="M1276" i="6" s="1"/>
  <c r="F1278" i="6" l="1"/>
  <c r="K1277" i="6"/>
  <c r="I1278" i="6" l="1"/>
  <c r="J1278" i="6"/>
  <c r="N1277" i="6"/>
  <c r="Q1277" i="6"/>
  <c r="O1277" i="6"/>
  <c r="P1277" i="6" s="1"/>
  <c r="L1277" i="6"/>
  <c r="M1277" i="6" s="1"/>
  <c r="K1278" i="6" l="1"/>
  <c r="F1279" i="6"/>
  <c r="J1279" i="6" l="1"/>
  <c r="I1279" i="6"/>
  <c r="N1278" i="6"/>
  <c r="Q1278" i="6"/>
  <c r="O1278" i="6"/>
  <c r="P1278" i="6" s="1"/>
  <c r="L1278" i="6"/>
  <c r="M1278" i="6" s="1"/>
  <c r="K1279" i="6" l="1"/>
  <c r="F1280" i="6"/>
  <c r="I1280" i="6" l="1"/>
  <c r="J1280" i="6"/>
  <c r="N1279" i="6"/>
  <c r="Q1279" i="6"/>
  <c r="O1279" i="6"/>
  <c r="P1279" i="6" s="1"/>
  <c r="L1279" i="6"/>
  <c r="M1279" i="6" s="1"/>
  <c r="F1281" i="6" l="1"/>
  <c r="K1280" i="6"/>
  <c r="Q1280" i="6" l="1"/>
  <c r="O1280" i="6"/>
  <c r="P1280" i="6" s="1"/>
  <c r="L1280" i="6"/>
  <c r="M1280" i="6" s="1"/>
  <c r="N1280" i="6"/>
  <c r="J1281" i="6"/>
  <c r="I1281" i="6"/>
  <c r="F1282" i="6" l="1"/>
  <c r="K1281" i="6"/>
  <c r="N1281" i="6" l="1"/>
  <c r="Q1281" i="6"/>
  <c r="O1281" i="6"/>
  <c r="P1281" i="6" s="1"/>
  <c r="L1281" i="6"/>
  <c r="M1281" i="6" s="1"/>
  <c r="J1282" i="6"/>
  <c r="I1282" i="6"/>
  <c r="F1283" i="6" l="1"/>
  <c r="K1282" i="6"/>
  <c r="N1282" i="6" l="1"/>
  <c r="Q1282" i="6"/>
  <c r="O1282" i="6"/>
  <c r="P1282" i="6" s="1"/>
  <c r="L1282" i="6"/>
  <c r="M1282" i="6" s="1"/>
  <c r="I1283" i="6"/>
  <c r="J1283" i="6"/>
  <c r="F1284" i="6" l="1"/>
  <c r="K1283" i="6"/>
  <c r="N1283" i="6" l="1"/>
  <c r="Q1283" i="6"/>
  <c r="O1283" i="6"/>
  <c r="P1283" i="6" s="1"/>
  <c r="L1283" i="6"/>
  <c r="M1283" i="6" s="1"/>
  <c r="I1284" i="6"/>
  <c r="J1284" i="6"/>
  <c r="K1284" i="6" l="1"/>
  <c r="F1285" i="6"/>
  <c r="I1285" i="6" l="1"/>
  <c r="J1285" i="6"/>
  <c r="N1284" i="6"/>
  <c r="Q1284" i="6"/>
  <c r="O1284" i="6"/>
  <c r="P1284" i="6" s="1"/>
  <c r="L1284" i="6"/>
  <c r="M1284" i="6" s="1"/>
  <c r="K1285" i="6" l="1"/>
  <c r="F1286" i="6"/>
  <c r="Q1285" i="6" l="1"/>
  <c r="O1285" i="6"/>
  <c r="P1285" i="6" s="1"/>
  <c r="L1285" i="6"/>
  <c r="M1285" i="6" s="1"/>
  <c r="N1285" i="6"/>
  <c r="I1286" i="6"/>
  <c r="J1286" i="6"/>
  <c r="K1286" i="6" l="1"/>
  <c r="F1287" i="6"/>
  <c r="I1287" i="6" l="1"/>
  <c r="J1287" i="6"/>
  <c r="N1286" i="6"/>
  <c r="Q1286" i="6"/>
  <c r="O1286" i="6"/>
  <c r="P1286" i="6" s="1"/>
  <c r="L1286" i="6"/>
  <c r="M1286" i="6" s="1"/>
  <c r="K1287" i="6" l="1"/>
  <c r="F1288" i="6"/>
  <c r="I1288" i="6" l="1"/>
  <c r="J1288" i="6"/>
  <c r="N1287" i="6"/>
  <c r="Q1287" i="6"/>
  <c r="O1287" i="6"/>
  <c r="P1287" i="6" s="1"/>
  <c r="L1287" i="6"/>
  <c r="M1287" i="6" s="1"/>
  <c r="F1289" i="6" l="1"/>
  <c r="K1288" i="6"/>
  <c r="I1289" i="6" l="1"/>
  <c r="J1289" i="6"/>
  <c r="N1288" i="6"/>
  <c r="Q1288" i="6"/>
  <c r="O1288" i="6"/>
  <c r="P1288" i="6" s="1"/>
  <c r="L1288" i="6"/>
  <c r="M1288" i="6" s="1"/>
  <c r="F1290" i="6" l="1"/>
  <c r="K1289" i="6"/>
  <c r="I1290" i="6" l="1"/>
  <c r="J1290" i="6"/>
  <c r="N1289" i="6"/>
  <c r="Q1289" i="6"/>
  <c r="O1289" i="6"/>
  <c r="P1289" i="6" s="1"/>
  <c r="L1289" i="6"/>
  <c r="M1289" i="6" s="1"/>
  <c r="F1291" i="6" l="1"/>
  <c r="K1290" i="6"/>
  <c r="N1290" i="6" l="1"/>
  <c r="Q1290" i="6"/>
  <c r="O1290" i="6"/>
  <c r="P1290" i="6" s="1"/>
  <c r="L1290" i="6"/>
  <c r="M1290" i="6" s="1"/>
  <c r="I1291" i="6"/>
  <c r="J1291" i="6"/>
  <c r="F1292" i="6" l="1"/>
  <c r="K1291" i="6"/>
  <c r="Q1291" i="6" l="1"/>
  <c r="O1291" i="6"/>
  <c r="P1291" i="6" s="1"/>
  <c r="L1291" i="6"/>
  <c r="M1291" i="6" s="1"/>
  <c r="N1291" i="6"/>
  <c r="I1292" i="6"/>
  <c r="J1292" i="6"/>
  <c r="K1292" i="6" l="1"/>
  <c r="F1293" i="6"/>
  <c r="N1292" i="6" l="1"/>
  <c r="Q1292" i="6"/>
  <c r="O1292" i="6"/>
  <c r="P1292" i="6" s="1"/>
  <c r="L1292" i="6"/>
  <c r="M1292" i="6" s="1"/>
  <c r="I1293" i="6"/>
  <c r="J1293" i="6"/>
  <c r="F1294" i="6" l="1"/>
  <c r="K1293" i="6"/>
  <c r="N1293" i="6" l="1"/>
  <c r="Q1293" i="6"/>
  <c r="O1293" i="6"/>
  <c r="P1293" i="6" s="1"/>
  <c r="L1293" i="6"/>
  <c r="M1293" i="6" s="1"/>
  <c r="I1294" i="6"/>
  <c r="J1294" i="6"/>
  <c r="K1294" i="6" l="1"/>
  <c r="F1295" i="6"/>
  <c r="N1294" i="6" l="1"/>
  <c r="Q1294" i="6"/>
  <c r="O1294" i="6"/>
  <c r="P1294" i="6" s="1"/>
  <c r="L1294" i="6"/>
  <c r="M1294" i="6" s="1"/>
  <c r="I1295" i="6"/>
  <c r="J1295" i="6"/>
  <c r="F1296" i="6" l="1"/>
  <c r="K1295" i="6"/>
  <c r="N1295" i="6" l="1"/>
  <c r="Q1295" i="6"/>
  <c r="O1295" i="6"/>
  <c r="P1295" i="6" s="1"/>
  <c r="L1295" i="6"/>
  <c r="M1295" i="6" s="1"/>
  <c r="I1296" i="6"/>
  <c r="J1296" i="6"/>
  <c r="K1296" i="6" l="1"/>
  <c r="F1297" i="6"/>
  <c r="I1297" i="6" l="1"/>
  <c r="J1297" i="6"/>
  <c r="N1296" i="6"/>
  <c r="Q1296" i="6"/>
  <c r="O1296" i="6"/>
  <c r="P1296" i="6" s="1"/>
  <c r="L1296" i="6"/>
  <c r="M1296" i="6" s="1"/>
  <c r="K1297" i="6" l="1"/>
  <c r="F1298" i="6"/>
  <c r="I1298" i="6" l="1"/>
  <c r="J1298" i="6"/>
  <c r="Q1297" i="6"/>
  <c r="O1297" i="6"/>
  <c r="P1297" i="6" s="1"/>
  <c r="L1297" i="6"/>
  <c r="M1297" i="6" s="1"/>
  <c r="N1297" i="6"/>
  <c r="F1299" i="6" l="1"/>
  <c r="K1298" i="6"/>
  <c r="N1298" i="6" l="1"/>
  <c r="Q1298" i="6"/>
  <c r="O1298" i="6"/>
  <c r="P1298" i="6" s="1"/>
  <c r="L1298" i="6"/>
  <c r="M1298" i="6" s="1"/>
  <c r="I1299" i="6"/>
  <c r="J1299" i="6"/>
  <c r="F1300" i="6" l="1"/>
  <c r="K1299" i="6"/>
  <c r="Q1299" i="6" l="1"/>
  <c r="O1299" i="6"/>
  <c r="P1299" i="6" s="1"/>
  <c r="L1299" i="6"/>
  <c r="M1299" i="6" s="1"/>
  <c r="N1299" i="6"/>
  <c r="I1300" i="6"/>
  <c r="J1300" i="6"/>
  <c r="K1300" i="6" l="1"/>
  <c r="F1301" i="6"/>
  <c r="J1301" i="6" l="1"/>
  <c r="I1301" i="6"/>
  <c r="N1300" i="6"/>
  <c r="Q1300" i="6"/>
  <c r="O1300" i="6"/>
  <c r="P1300" i="6" s="1"/>
  <c r="L1300" i="6"/>
  <c r="M1300" i="6" s="1"/>
  <c r="K1301" i="6" l="1"/>
  <c r="F1302" i="6"/>
  <c r="I1302" i="6" l="1"/>
  <c r="J1302" i="6"/>
  <c r="N1301" i="6"/>
  <c r="Q1301" i="6"/>
  <c r="O1301" i="6"/>
  <c r="P1301" i="6" s="1"/>
  <c r="L1301" i="6"/>
  <c r="M1301" i="6" s="1"/>
  <c r="K1302" i="6" l="1"/>
  <c r="F1303" i="6"/>
  <c r="I1303" i="6" l="1"/>
  <c r="J1303" i="6"/>
  <c r="N1302" i="6"/>
  <c r="Q1302" i="6"/>
  <c r="O1302" i="6"/>
  <c r="P1302" i="6" s="1"/>
  <c r="L1302" i="6"/>
  <c r="M1302" i="6" s="1"/>
  <c r="F1304" i="6" l="1"/>
  <c r="K1303" i="6"/>
  <c r="Q1303" i="6" l="1"/>
  <c r="O1303" i="6"/>
  <c r="P1303" i="6" s="1"/>
  <c r="L1303" i="6"/>
  <c r="M1303" i="6" s="1"/>
  <c r="N1303" i="6"/>
  <c r="I1304" i="6"/>
  <c r="J1304" i="6"/>
  <c r="K1304" i="6" l="1"/>
  <c r="F1305" i="6"/>
  <c r="N1304" i="6" l="1"/>
  <c r="Q1304" i="6"/>
  <c r="O1304" i="6"/>
  <c r="P1304" i="6" s="1"/>
  <c r="L1304" i="6"/>
  <c r="M1304" i="6" s="1"/>
  <c r="J1305" i="6"/>
  <c r="I1305" i="6"/>
  <c r="K1305" i="6" l="1"/>
  <c r="F1306" i="6"/>
  <c r="I1306" i="6" l="1"/>
  <c r="J1306" i="6"/>
  <c r="N1305" i="6"/>
  <c r="Q1305" i="6"/>
  <c r="O1305" i="6"/>
  <c r="P1305" i="6" s="1"/>
  <c r="L1305" i="6"/>
  <c r="M1305" i="6" s="1"/>
  <c r="K1306" i="6" l="1"/>
  <c r="F1307" i="6"/>
  <c r="Q1306" i="6" l="1"/>
  <c r="O1306" i="6"/>
  <c r="P1306" i="6" s="1"/>
  <c r="L1306" i="6"/>
  <c r="M1306" i="6" s="1"/>
  <c r="N1306" i="6"/>
  <c r="I1307" i="6"/>
  <c r="J1307" i="6"/>
  <c r="K1307" i="6" l="1"/>
  <c r="F1308" i="6"/>
  <c r="N1307" i="6" l="1"/>
  <c r="Q1307" i="6"/>
  <c r="O1307" i="6"/>
  <c r="P1307" i="6" s="1"/>
  <c r="L1307" i="6"/>
  <c r="M1307" i="6" s="1"/>
  <c r="I1308" i="6"/>
  <c r="J1308" i="6"/>
  <c r="F1309" i="6" l="1"/>
  <c r="K1308" i="6"/>
  <c r="N1308" i="6" l="1"/>
  <c r="Q1308" i="6"/>
  <c r="O1308" i="6"/>
  <c r="P1308" i="6" s="1"/>
  <c r="L1308" i="6"/>
  <c r="M1308" i="6" s="1"/>
  <c r="I1309" i="6"/>
  <c r="J1309" i="6"/>
  <c r="K1309" i="6" l="1"/>
  <c r="F1310" i="6"/>
  <c r="N1309" i="6" l="1"/>
  <c r="Q1309" i="6"/>
  <c r="O1309" i="6"/>
  <c r="P1309" i="6" s="1"/>
  <c r="L1309" i="6"/>
  <c r="M1309" i="6" s="1"/>
  <c r="I1310" i="6"/>
  <c r="J1310" i="6"/>
  <c r="K1310" i="6" l="1"/>
  <c r="F1311" i="6"/>
  <c r="N1310" i="6" l="1"/>
  <c r="Q1310" i="6"/>
  <c r="O1310" i="6"/>
  <c r="P1310" i="6" s="1"/>
  <c r="L1310" i="6"/>
  <c r="M1310" i="6" s="1"/>
  <c r="I1311" i="6"/>
  <c r="J1311" i="6"/>
  <c r="F1312" i="6" l="1"/>
  <c r="K1311" i="6"/>
  <c r="I1312" i="6" l="1"/>
  <c r="J1312" i="6"/>
  <c r="N1311" i="6"/>
  <c r="Q1311" i="6"/>
  <c r="O1311" i="6"/>
  <c r="P1311" i="6" s="1"/>
  <c r="L1311" i="6"/>
  <c r="M1311" i="6" s="1"/>
  <c r="F1313" i="6" l="1"/>
  <c r="K1312" i="6"/>
  <c r="N1312" i="6" l="1"/>
  <c r="Q1312" i="6"/>
  <c r="O1312" i="6"/>
  <c r="P1312" i="6" s="1"/>
  <c r="L1312" i="6"/>
  <c r="M1312" i="6" s="1"/>
  <c r="I1313" i="6"/>
  <c r="J1313" i="6"/>
  <c r="K1313" i="6" l="1"/>
  <c r="F1314" i="6"/>
  <c r="I1314" i="6" l="1"/>
  <c r="J1314" i="6"/>
  <c r="N1313" i="6"/>
  <c r="Q1313" i="6"/>
  <c r="O1313" i="6"/>
  <c r="P1313" i="6" s="1"/>
  <c r="L1313" i="6"/>
  <c r="M1313" i="6" s="1"/>
  <c r="K1314" i="6" l="1"/>
  <c r="F1315" i="6"/>
  <c r="I1315" i="6" l="1"/>
  <c r="J1315" i="6"/>
  <c r="N1314" i="6"/>
  <c r="Q1314" i="6"/>
  <c r="O1314" i="6"/>
  <c r="P1314" i="6" s="1"/>
  <c r="L1314" i="6"/>
  <c r="M1314" i="6" s="1"/>
  <c r="F1316" i="6" l="1"/>
  <c r="K1315" i="6"/>
  <c r="Q1315" i="6" l="1"/>
  <c r="O1315" i="6"/>
  <c r="P1315" i="6" s="1"/>
  <c r="L1315" i="6"/>
  <c r="M1315" i="6" s="1"/>
  <c r="N1315" i="6"/>
  <c r="J1316" i="6"/>
  <c r="I1316" i="6"/>
  <c r="K1316" i="6" l="1"/>
  <c r="F1317" i="6"/>
  <c r="I1317" i="6" l="1"/>
  <c r="J1317" i="6"/>
  <c r="Q1316" i="6"/>
  <c r="O1316" i="6"/>
  <c r="P1316" i="6" s="1"/>
  <c r="L1316" i="6"/>
  <c r="M1316" i="6" s="1"/>
  <c r="N1316" i="6"/>
  <c r="K1317" i="6" l="1"/>
  <c r="F1318" i="6"/>
  <c r="J1318" i="6" l="1"/>
  <c r="I1318" i="6"/>
  <c r="N1317" i="6"/>
  <c r="Q1317" i="6"/>
  <c r="O1317" i="6"/>
  <c r="P1317" i="6" s="1"/>
  <c r="L1317" i="6"/>
  <c r="M1317" i="6" s="1"/>
  <c r="F1319" i="6" l="1"/>
  <c r="K1318" i="6"/>
  <c r="N1318" i="6" l="1"/>
  <c r="Q1318" i="6"/>
  <c r="O1318" i="6"/>
  <c r="P1318" i="6" s="1"/>
  <c r="L1318" i="6"/>
  <c r="M1318" i="6" s="1"/>
  <c r="I1319" i="6"/>
  <c r="J1319" i="6"/>
  <c r="F1320" i="6" l="1"/>
  <c r="K1319" i="6"/>
  <c r="N1319" i="6" l="1"/>
  <c r="Q1319" i="6"/>
  <c r="O1319" i="6"/>
  <c r="P1319" i="6" s="1"/>
  <c r="L1319" i="6"/>
  <c r="M1319" i="6" s="1"/>
  <c r="I1320" i="6"/>
  <c r="J1320" i="6"/>
  <c r="K1320" i="6" l="1"/>
  <c r="F1321" i="6"/>
  <c r="I1321" i="6" l="1"/>
  <c r="J1321" i="6"/>
  <c r="N1320" i="6"/>
  <c r="Q1320" i="6"/>
  <c r="O1320" i="6"/>
  <c r="P1320" i="6" s="1"/>
  <c r="L1320" i="6"/>
  <c r="M1320" i="6" s="1"/>
  <c r="F1322" i="6" l="1"/>
  <c r="K1321" i="6"/>
  <c r="Q1321" i="6" l="1"/>
  <c r="O1321" i="6"/>
  <c r="P1321" i="6" s="1"/>
  <c r="L1321" i="6"/>
  <c r="M1321" i="6" s="1"/>
  <c r="N1321" i="6"/>
  <c r="I1322" i="6"/>
  <c r="J1322" i="6"/>
  <c r="F1323" i="6" l="1"/>
  <c r="K1322" i="6"/>
  <c r="Q1322" i="6" l="1"/>
  <c r="O1322" i="6"/>
  <c r="P1322" i="6" s="1"/>
  <c r="L1322" i="6"/>
  <c r="M1322" i="6" s="1"/>
  <c r="N1322" i="6"/>
  <c r="I1323" i="6"/>
  <c r="J1323" i="6"/>
  <c r="K1323" i="6" l="1"/>
  <c r="F1324" i="6"/>
  <c r="I1324" i="6" l="1"/>
  <c r="J1324" i="6"/>
  <c r="Q1323" i="6"/>
  <c r="O1323" i="6"/>
  <c r="P1323" i="6" s="1"/>
  <c r="L1323" i="6"/>
  <c r="M1323" i="6" s="1"/>
  <c r="N1323" i="6"/>
  <c r="K1324" i="6" l="1"/>
  <c r="F1325" i="6"/>
  <c r="Q1324" i="6" l="1"/>
  <c r="O1324" i="6"/>
  <c r="P1324" i="6" s="1"/>
  <c r="L1324" i="6"/>
  <c r="M1324" i="6" s="1"/>
  <c r="N1324" i="6"/>
  <c r="J1325" i="6"/>
  <c r="I1325" i="6"/>
  <c r="K1325" i="6" l="1"/>
  <c r="F1326" i="6"/>
  <c r="N1325" i="6" l="1"/>
  <c r="Q1325" i="6"/>
  <c r="O1325" i="6"/>
  <c r="P1325" i="6" s="1"/>
  <c r="L1325" i="6"/>
  <c r="M1325" i="6" s="1"/>
  <c r="I1326" i="6"/>
  <c r="J1326" i="6"/>
  <c r="K1326" i="6" l="1"/>
  <c r="F1327" i="6"/>
  <c r="N1326" i="6" l="1"/>
  <c r="Q1326" i="6"/>
  <c r="O1326" i="6"/>
  <c r="P1326" i="6" s="1"/>
  <c r="L1326" i="6"/>
  <c r="M1326" i="6" s="1"/>
  <c r="J1327" i="6"/>
  <c r="I1327" i="6"/>
  <c r="K1327" i="6" l="1"/>
  <c r="F1328" i="6"/>
  <c r="N1327" i="6" l="1"/>
  <c r="Q1327" i="6"/>
  <c r="O1327" i="6"/>
  <c r="P1327" i="6" s="1"/>
  <c r="L1327" i="6"/>
  <c r="M1327" i="6" s="1"/>
  <c r="I1328" i="6"/>
  <c r="J1328" i="6"/>
  <c r="F1329" i="6" l="1"/>
  <c r="K1328" i="6"/>
  <c r="N1328" i="6" l="1"/>
  <c r="Q1328" i="6"/>
  <c r="O1328" i="6"/>
  <c r="P1328" i="6" s="1"/>
  <c r="L1328" i="6"/>
  <c r="M1328" i="6" s="1"/>
  <c r="I1329" i="6"/>
  <c r="J1329" i="6"/>
  <c r="F1330" i="6" l="1"/>
  <c r="K1329" i="6"/>
  <c r="N1329" i="6" l="1"/>
  <c r="Q1329" i="6"/>
  <c r="O1329" i="6"/>
  <c r="P1329" i="6" s="1"/>
  <c r="L1329" i="6"/>
  <c r="M1329" i="6" s="1"/>
  <c r="I1330" i="6"/>
  <c r="J1330" i="6"/>
  <c r="K1330" i="6" l="1"/>
  <c r="F1331" i="6"/>
  <c r="I1331" i="6" l="1"/>
  <c r="J1331" i="6"/>
  <c r="N1330" i="6"/>
  <c r="Q1330" i="6"/>
  <c r="O1330" i="6"/>
  <c r="P1330" i="6" s="1"/>
  <c r="L1330" i="6"/>
  <c r="M1330" i="6" s="1"/>
  <c r="K1331" i="6" l="1"/>
  <c r="F1332" i="6"/>
  <c r="Q1331" i="6" l="1"/>
  <c r="O1331" i="6"/>
  <c r="P1331" i="6" s="1"/>
  <c r="L1331" i="6"/>
  <c r="M1331" i="6" s="1"/>
  <c r="N1331" i="6"/>
  <c r="I1332" i="6"/>
  <c r="J1332" i="6"/>
  <c r="F1333" i="6" l="1"/>
  <c r="K1332" i="6"/>
  <c r="N1332" i="6" l="1"/>
  <c r="Q1332" i="6"/>
  <c r="O1332" i="6"/>
  <c r="P1332" i="6" s="1"/>
  <c r="L1332" i="6"/>
  <c r="M1332" i="6" s="1"/>
  <c r="I1333" i="6"/>
  <c r="J1333" i="6"/>
  <c r="F1334" i="6" l="1"/>
  <c r="K1333" i="6"/>
  <c r="N1333" i="6" l="1"/>
  <c r="Q1333" i="6"/>
  <c r="O1333" i="6"/>
  <c r="P1333" i="6" s="1"/>
  <c r="L1333" i="6"/>
  <c r="M1333" i="6" s="1"/>
  <c r="I1334" i="6"/>
  <c r="J1334" i="6"/>
  <c r="K1334" i="6" l="1"/>
  <c r="F1335" i="6"/>
  <c r="I1335" i="6" l="1"/>
  <c r="J1335" i="6"/>
  <c r="N1334" i="6"/>
  <c r="Q1334" i="6"/>
  <c r="O1334" i="6"/>
  <c r="P1334" i="6" s="1"/>
  <c r="L1334" i="6"/>
  <c r="M1334" i="6" s="1"/>
  <c r="K1335" i="6" l="1"/>
  <c r="F1336" i="6"/>
  <c r="I1336" i="6" l="1"/>
  <c r="J1336" i="6"/>
  <c r="Q1335" i="6"/>
  <c r="O1335" i="6"/>
  <c r="P1335" i="6" s="1"/>
  <c r="L1335" i="6"/>
  <c r="M1335" i="6" s="1"/>
  <c r="N1335" i="6"/>
  <c r="F1337" i="6" l="1"/>
  <c r="K1336" i="6"/>
  <c r="N1336" i="6" l="1"/>
  <c r="Q1336" i="6"/>
  <c r="O1336" i="6"/>
  <c r="P1336" i="6" s="1"/>
  <c r="L1336" i="6"/>
  <c r="M1336" i="6" s="1"/>
  <c r="I1337" i="6"/>
  <c r="J1337" i="6"/>
  <c r="K1337" i="6" l="1"/>
  <c r="F1338" i="6"/>
  <c r="I1338" i="6" l="1"/>
  <c r="J1338" i="6"/>
  <c r="N1337" i="6"/>
  <c r="Q1337" i="6"/>
  <c r="O1337" i="6"/>
  <c r="P1337" i="6" s="1"/>
  <c r="L1337" i="6"/>
  <c r="M1337" i="6" s="1"/>
  <c r="K1338" i="6" l="1"/>
  <c r="F1339" i="6"/>
  <c r="N1338" i="6" l="1"/>
  <c r="Q1338" i="6"/>
  <c r="O1338" i="6"/>
  <c r="P1338" i="6" s="1"/>
  <c r="L1338" i="6"/>
  <c r="M1338" i="6" s="1"/>
  <c r="I1339" i="6"/>
  <c r="J1339" i="6"/>
  <c r="K1339" i="6" l="1"/>
  <c r="F1340" i="6"/>
  <c r="N1339" i="6" l="1"/>
  <c r="Q1339" i="6"/>
  <c r="O1339" i="6"/>
  <c r="P1339" i="6" s="1"/>
  <c r="L1339" i="6"/>
  <c r="M1339" i="6" s="1"/>
  <c r="I1340" i="6"/>
  <c r="J1340" i="6"/>
  <c r="K1340" i="6" l="1"/>
  <c r="F1341" i="6"/>
  <c r="I1341" i="6" l="1"/>
  <c r="J1341" i="6"/>
  <c r="N1340" i="6"/>
  <c r="Q1340" i="6"/>
  <c r="O1340" i="6"/>
  <c r="P1340" i="6" s="1"/>
  <c r="L1340" i="6"/>
  <c r="M1340" i="6" s="1"/>
  <c r="F1342" i="6" l="1"/>
  <c r="K1341" i="6"/>
  <c r="N1341" i="6" l="1"/>
  <c r="Q1341" i="6"/>
  <c r="O1341" i="6"/>
  <c r="P1341" i="6" s="1"/>
  <c r="L1341" i="6"/>
  <c r="M1341" i="6" s="1"/>
  <c r="J1342" i="6"/>
  <c r="I1342" i="6"/>
  <c r="K1342" i="6" l="1"/>
  <c r="F1343" i="6"/>
  <c r="I1343" i="6" l="1"/>
  <c r="J1343" i="6"/>
  <c r="N1342" i="6"/>
  <c r="Q1342" i="6"/>
  <c r="O1342" i="6"/>
  <c r="P1342" i="6" s="1"/>
  <c r="L1342" i="6"/>
  <c r="M1342" i="6" s="1"/>
  <c r="K1343" i="6" l="1"/>
  <c r="F1344" i="6"/>
  <c r="I1344" i="6" l="1"/>
  <c r="J1344" i="6"/>
  <c r="Q1343" i="6"/>
  <c r="O1343" i="6"/>
  <c r="P1343" i="6" s="1"/>
  <c r="L1343" i="6"/>
  <c r="M1343" i="6" s="1"/>
  <c r="N1343" i="6"/>
  <c r="K1344" i="6" l="1"/>
  <c r="F1345" i="6"/>
  <c r="I1345" i="6" l="1"/>
  <c r="J1345" i="6"/>
  <c r="Q1344" i="6"/>
  <c r="O1344" i="6"/>
  <c r="P1344" i="6" s="1"/>
  <c r="L1344" i="6"/>
  <c r="M1344" i="6" s="1"/>
  <c r="N1344" i="6"/>
  <c r="K1345" i="6" l="1"/>
  <c r="F1346" i="6"/>
  <c r="I1346" i="6" l="1"/>
  <c r="J1346" i="6"/>
  <c r="N1345" i="6"/>
  <c r="Q1345" i="6"/>
  <c r="O1345" i="6"/>
  <c r="P1345" i="6" s="1"/>
  <c r="L1345" i="6"/>
  <c r="M1345" i="6" s="1"/>
  <c r="K1346" i="6" l="1"/>
  <c r="F1347" i="6"/>
  <c r="I1347" i="6" l="1"/>
  <c r="J1347" i="6"/>
  <c r="N1346" i="6"/>
  <c r="Q1346" i="6"/>
  <c r="O1346" i="6"/>
  <c r="P1346" i="6" s="1"/>
  <c r="L1346" i="6"/>
  <c r="M1346" i="6" s="1"/>
  <c r="K1347" i="6" l="1"/>
  <c r="F1348" i="6"/>
  <c r="I1348" i="6" l="1"/>
  <c r="J1348" i="6"/>
  <c r="N1347" i="6"/>
  <c r="Q1347" i="6"/>
  <c r="O1347" i="6"/>
  <c r="P1347" i="6" s="1"/>
  <c r="L1347" i="6"/>
  <c r="M1347" i="6" s="1"/>
  <c r="K1348" i="6" l="1"/>
  <c r="F1349" i="6"/>
  <c r="N1348" i="6" l="1"/>
  <c r="Q1348" i="6"/>
  <c r="O1348" i="6"/>
  <c r="P1348" i="6" s="1"/>
  <c r="L1348" i="6"/>
  <c r="M1348" i="6" s="1"/>
  <c r="I1349" i="6"/>
  <c r="J1349" i="6"/>
  <c r="K1349" i="6" l="1"/>
  <c r="F1350" i="6"/>
  <c r="I1350" i="6" l="1"/>
  <c r="J1350" i="6"/>
  <c r="N1349" i="6"/>
  <c r="Q1349" i="6"/>
  <c r="O1349" i="6"/>
  <c r="P1349" i="6" s="1"/>
  <c r="L1349" i="6"/>
  <c r="M1349" i="6" s="1"/>
  <c r="K1350" i="6" l="1"/>
  <c r="F1351" i="6"/>
  <c r="I1351" i="6" l="1"/>
  <c r="J1351" i="6"/>
  <c r="N1350" i="6"/>
  <c r="Q1350" i="6"/>
  <c r="O1350" i="6"/>
  <c r="P1350" i="6" s="1"/>
  <c r="L1350" i="6"/>
  <c r="M1350" i="6" s="1"/>
  <c r="K1351" i="6" l="1"/>
  <c r="F1352" i="6"/>
  <c r="N1351" i="6" l="1"/>
  <c r="Q1351" i="6"/>
  <c r="O1351" i="6"/>
  <c r="P1351" i="6" s="1"/>
  <c r="L1351" i="6"/>
  <c r="M1351" i="6" s="1"/>
  <c r="I1352" i="6"/>
  <c r="J1352" i="6"/>
  <c r="K1352" i="6" l="1"/>
  <c r="F1353" i="6"/>
  <c r="I1353" i="6" l="1"/>
  <c r="J1353" i="6"/>
  <c r="N1352" i="6"/>
  <c r="Q1352" i="6"/>
  <c r="O1352" i="6"/>
  <c r="P1352" i="6" s="1"/>
  <c r="L1352" i="6"/>
  <c r="M1352" i="6" s="1"/>
  <c r="K1353" i="6" l="1"/>
  <c r="F1354" i="6"/>
  <c r="I1354" i="6" l="1"/>
  <c r="J1354" i="6"/>
  <c r="N1353" i="6"/>
  <c r="Q1353" i="6"/>
  <c r="O1353" i="6"/>
  <c r="P1353" i="6" s="1"/>
  <c r="L1353" i="6"/>
  <c r="M1353" i="6" s="1"/>
  <c r="F1355" i="6" l="1"/>
  <c r="K1354" i="6"/>
  <c r="N1354" i="6" l="1"/>
  <c r="Q1354" i="6"/>
  <c r="O1354" i="6"/>
  <c r="P1354" i="6" s="1"/>
  <c r="L1354" i="6"/>
  <c r="M1354" i="6" s="1"/>
  <c r="I1355" i="6"/>
  <c r="J1355" i="6"/>
  <c r="F1356" i="6" l="1"/>
  <c r="K1355" i="6"/>
  <c r="N1355" i="6" l="1"/>
  <c r="Q1355" i="6"/>
  <c r="O1355" i="6"/>
  <c r="P1355" i="6" s="1"/>
  <c r="L1355" i="6"/>
  <c r="M1355" i="6" s="1"/>
  <c r="I1356" i="6"/>
  <c r="J1356" i="6"/>
  <c r="K1356" i="6" l="1"/>
  <c r="F1357" i="6"/>
  <c r="J1357" i="6" l="1"/>
  <c r="I1357" i="6"/>
  <c r="Q1356" i="6"/>
  <c r="O1356" i="6"/>
  <c r="P1356" i="6" s="1"/>
  <c r="L1356" i="6"/>
  <c r="M1356" i="6" s="1"/>
  <c r="N1356" i="6"/>
  <c r="K1357" i="6" l="1"/>
  <c r="F1358" i="6"/>
  <c r="J1358" i="6" l="1"/>
  <c r="I1358" i="6"/>
  <c r="N1357" i="6"/>
  <c r="Q1357" i="6"/>
  <c r="O1357" i="6"/>
  <c r="P1357" i="6" s="1"/>
  <c r="L1357" i="6"/>
  <c r="M1357" i="6" s="1"/>
  <c r="F1359" i="6" l="1"/>
  <c r="K1358" i="6"/>
  <c r="N1358" i="6" l="1"/>
  <c r="Q1358" i="6"/>
  <c r="O1358" i="6"/>
  <c r="P1358" i="6" s="1"/>
  <c r="L1358" i="6"/>
  <c r="M1358" i="6" s="1"/>
  <c r="I1359" i="6"/>
  <c r="J1359" i="6"/>
  <c r="K1359" i="6" l="1"/>
  <c r="F1360" i="6"/>
  <c r="I1360" i="6" l="1"/>
  <c r="J1360" i="6"/>
  <c r="Q1359" i="6"/>
  <c r="O1359" i="6"/>
  <c r="P1359" i="6" s="1"/>
  <c r="L1359" i="6"/>
  <c r="M1359" i="6" s="1"/>
  <c r="N1359" i="6"/>
  <c r="F1361" i="6" l="1"/>
  <c r="K1360" i="6"/>
  <c r="I1361" i="6" l="1"/>
  <c r="J1361" i="6"/>
  <c r="Q1360" i="6"/>
  <c r="O1360" i="6"/>
  <c r="P1360" i="6" s="1"/>
  <c r="L1360" i="6"/>
  <c r="M1360" i="6" s="1"/>
  <c r="N1360" i="6"/>
  <c r="K1361" i="6" l="1"/>
  <c r="F1362" i="6"/>
  <c r="I1362" i="6" l="1"/>
  <c r="J1362" i="6"/>
  <c r="N1361" i="6"/>
  <c r="Q1361" i="6"/>
  <c r="O1361" i="6"/>
  <c r="P1361" i="6" s="1"/>
  <c r="L1361" i="6"/>
  <c r="M1361" i="6" s="1"/>
  <c r="F1363" i="6" l="1"/>
  <c r="K1362" i="6"/>
  <c r="N1362" i="6" l="1"/>
  <c r="Q1362" i="6"/>
  <c r="O1362" i="6"/>
  <c r="P1362" i="6" s="1"/>
  <c r="L1362" i="6"/>
  <c r="M1362" i="6" s="1"/>
  <c r="I1363" i="6"/>
  <c r="J1363" i="6"/>
  <c r="K1363" i="6" l="1"/>
  <c r="F1364" i="6"/>
  <c r="Q1363" i="6" l="1"/>
  <c r="O1363" i="6"/>
  <c r="P1363" i="6" s="1"/>
  <c r="L1363" i="6"/>
  <c r="M1363" i="6" s="1"/>
  <c r="N1363" i="6"/>
  <c r="I1364" i="6"/>
  <c r="J1364" i="6"/>
  <c r="F1365" i="6" l="1"/>
  <c r="K1364" i="6"/>
  <c r="I1365" i="6" l="1"/>
  <c r="J1365" i="6"/>
  <c r="N1364" i="6"/>
  <c r="Q1364" i="6"/>
  <c r="O1364" i="6"/>
  <c r="P1364" i="6" s="1"/>
  <c r="L1364" i="6"/>
  <c r="M1364" i="6" s="1"/>
  <c r="K1365" i="6" l="1"/>
  <c r="F1366" i="6"/>
  <c r="J1366" i="6" l="1"/>
  <c r="I1366" i="6"/>
  <c r="N1365" i="6"/>
  <c r="Q1365" i="6"/>
  <c r="O1365" i="6"/>
  <c r="P1365" i="6" s="1"/>
  <c r="L1365" i="6"/>
  <c r="M1365" i="6" s="1"/>
  <c r="F1367" i="6" l="1"/>
  <c r="K1366" i="6"/>
  <c r="Q1366" i="6" l="1"/>
  <c r="O1366" i="6"/>
  <c r="P1366" i="6" s="1"/>
  <c r="L1366" i="6"/>
  <c r="M1366" i="6" s="1"/>
  <c r="N1366" i="6"/>
  <c r="I1367" i="6"/>
  <c r="J1367" i="6"/>
  <c r="F1368" i="6" l="1"/>
  <c r="K1367" i="6"/>
  <c r="Q1367" i="6" l="1"/>
  <c r="O1367" i="6"/>
  <c r="P1367" i="6" s="1"/>
  <c r="L1367" i="6"/>
  <c r="M1367" i="6" s="1"/>
  <c r="N1367" i="6"/>
  <c r="J1368" i="6"/>
  <c r="I1368" i="6"/>
  <c r="K1368" i="6" l="1"/>
  <c r="F1369" i="6"/>
  <c r="I1369" i="6" l="1"/>
  <c r="J1369" i="6"/>
  <c r="N1368" i="6"/>
  <c r="Q1368" i="6"/>
  <c r="O1368" i="6"/>
  <c r="P1368" i="6" s="1"/>
  <c r="L1368" i="6"/>
  <c r="M1368" i="6" s="1"/>
  <c r="F1370" i="6" l="1"/>
  <c r="K1369" i="6"/>
  <c r="N1369" i="6" l="1"/>
  <c r="Q1369" i="6"/>
  <c r="O1369" i="6"/>
  <c r="P1369" i="6" s="1"/>
  <c r="L1369" i="6"/>
  <c r="M1369" i="6" s="1"/>
  <c r="I1370" i="6"/>
  <c r="J1370" i="6"/>
  <c r="F1371" i="6" l="1"/>
  <c r="K1370" i="6"/>
  <c r="N1370" i="6" l="1"/>
  <c r="Q1370" i="6"/>
  <c r="O1370" i="6"/>
  <c r="P1370" i="6" s="1"/>
  <c r="L1370" i="6"/>
  <c r="M1370" i="6" s="1"/>
  <c r="J1371" i="6"/>
  <c r="I1371" i="6"/>
  <c r="K1371" i="6" l="1"/>
  <c r="F1372" i="6"/>
  <c r="I1372" i="6" l="1"/>
  <c r="J1372" i="6"/>
  <c r="N1371" i="6"/>
  <c r="Q1371" i="6"/>
  <c r="O1371" i="6"/>
  <c r="P1371" i="6" s="1"/>
  <c r="L1371" i="6"/>
  <c r="M1371" i="6" s="1"/>
  <c r="K1372" i="6" l="1"/>
  <c r="F1373" i="6"/>
  <c r="I1373" i="6" l="1"/>
  <c r="J1373" i="6"/>
  <c r="N1372" i="6"/>
  <c r="Q1372" i="6"/>
  <c r="O1372" i="6"/>
  <c r="P1372" i="6" s="1"/>
  <c r="L1372" i="6"/>
  <c r="M1372" i="6" s="1"/>
  <c r="K1373" i="6" l="1"/>
  <c r="F1374" i="6"/>
  <c r="I1374" i="6" l="1"/>
  <c r="J1374" i="6"/>
  <c r="Q1373" i="6"/>
  <c r="O1373" i="6"/>
  <c r="P1373" i="6" s="1"/>
  <c r="L1373" i="6"/>
  <c r="M1373" i="6" s="1"/>
  <c r="N1373" i="6"/>
  <c r="F1375" i="6" l="1"/>
  <c r="K1374" i="6"/>
  <c r="N1374" i="6" l="1"/>
  <c r="Q1374" i="6"/>
  <c r="O1374" i="6"/>
  <c r="P1374" i="6" s="1"/>
  <c r="L1374" i="6"/>
  <c r="M1374" i="6" s="1"/>
  <c r="J1375" i="6"/>
  <c r="I1375" i="6"/>
  <c r="K1375" i="6" l="1"/>
  <c r="F1376" i="6"/>
  <c r="I1376" i="6" l="1"/>
  <c r="J1376" i="6"/>
  <c r="N1375" i="6"/>
  <c r="Q1375" i="6"/>
  <c r="O1375" i="6"/>
  <c r="P1375" i="6" s="1"/>
  <c r="L1375" i="6"/>
  <c r="M1375" i="6" s="1"/>
  <c r="F1377" i="6" l="1"/>
  <c r="K1376" i="6"/>
  <c r="N1376" i="6" l="1"/>
  <c r="Q1376" i="6"/>
  <c r="O1376" i="6"/>
  <c r="P1376" i="6" s="1"/>
  <c r="L1376" i="6"/>
  <c r="M1376" i="6" s="1"/>
  <c r="J1377" i="6"/>
  <c r="I1377" i="6"/>
  <c r="K1377" i="6" l="1"/>
  <c r="F1378" i="6"/>
  <c r="I1378" i="6" l="1"/>
  <c r="J1378" i="6"/>
  <c r="N1377" i="6"/>
  <c r="Q1377" i="6"/>
  <c r="O1377" i="6"/>
  <c r="P1377" i="6" s="1"/>
  <c r="L1377" i="6"/>
  <c r="M1377" i="6" s="1"/>
  <c r="K1378" i="6" l="1"/>
  <c r="F1379" i="6"/>
  <c r="I1379" i="6" l="1"/>
  <c r="J1379" i="6"/>
  <c r="N1378" i="6"/>
  <c r="Q1378" i="6"/>
  <c r="O1378" i="6"/>
  <c r="P1378" i="6" s="1"/>
  <c r="L1378" i="6"/>
  <c r="M1378" i="6" s="1"/>
  <c r="K1379" i="6" l="1"/>
  <c r="F1380" i="6"/>
  <c r="I1380" i="6" l="1"/>
  <c r="J1380" i="6"/>
  <c r="N1379" i="6"/>
  <c r="Q1379" i="6"/>
  <c r="O1379" i="6"/>
  <c r="P1379" i="6" s="1"/>
  <c r="L1379" i="6"/>
  <c r="M1379" i="6" s="1"/>
  <c r="K1380" i="6" l="1"/>
  <c r="F1381" i="6"/>
  <c r="I1381" i="6" l="1"/>
  <c r="J1381" i="6"/>
  <c r="N1380" i="6"/>
  <c r="Q1380" i="6"/>
  <c r="O1380" i="6"/>
  <c r="P1380" i="6" s="1"/>
  <c r="L1380" i="6"/>
  <c r="M1380" i="6" s="1"/>
  <c r="K1381" i="6" l="1"/>
  <c r="F1382" i="6"/>
  <c r="J1382" i="6" l="1"/>
  <c r="I1382" i="6"/>
  <c r="N1381" i="6"/>
  <c r="Q1381" i="6"/>
  <c r="O1381" i="6"/>
  <c r="P1381" i="6" s="1"/>
  <c r="L1381" i="6"/>
  <c r="M1381" i="6" s="1"/>
  <c r="K1382" i="6" l="1"/>
  <c r="F1383" i="6"/>
  <c r="I1383" i="6" l="1"/>
  <c r="J1383" i="6"/>
  <c r="N1382" i="6"/>
  <c r="Q1382" i="6"/>
  <c r="O1382" i="6"/>
  <c r="P1382" i="6" s="1"/>
  <c r="L1382" i="6"/>
  <c r="M1382" i="6" s="1"/>
  <c r="F1384" i="6" l="1"/>
  <c r="K1383" i="6"/>
  <c r="N1383" i="6" l="1"/>
  <c r="Q1383" i="6"/>
  <c r="O1383" i="6"/>
  <c r="P1383" i="6" s="1"/>
  <c r="L1383" i="6"/>
  <c r="M1383" i="6" s="1"/>
  <c r="I1384" i="6"/>
  <c r="J1384" i="6"/>
  <c r="K1384" i="6" l="1"/>
  <c r="F1385" i="6"/>
  <c r="I1385" i="6" l="1"/>
  <c r="J1385" i="6"/>
  <c r="N1384" i="6"/>
  <c r="Q1384" i="6"/>
  <c r="O1384" i="6"/>
  <c r="P1384" i="6" s="1"/>
  <c r="L1384" i="6"/>
  <c r="M1384" i="6" s="1"/>
  <c r="K1385" i="6" l="1"/>
  <c r="F1386" i="6"/>
  <c r="I1386" i="6" l="1"/>
  <c r="J1386" i="6"/>
  <c r="N1385" i="6"/>
  <c r="Q1385" i="6"/>
  <c r="O1385" i="6"/>
  <c r="P1385" i="6" s="1"/>
  <c r="L1385" i="6"/>
  <c r="M1385" i="6" s="1"/>
  <c r="K1386" i="6" l="1"/>
  <c r="F1387" i="6"/>
  <c r="N1386" i="6" l="1"/>
  <c r="Q1386" i="6"/>
  <c r="O1386" i="6"/>
  <c r="P1386" i="6" s="1"/>
  <c r="L1386" i="6"/>
  <c r="M1386" i="6" s="1"/>
  <c r="I1387" i="6"/>
  <c r="J1387" i="6"/>
  <c r="F1388" i="6" l="1"/>
  <c r="K1387" i="6"/>
  <c r="J1388" i="6" l="1"/>
  <c r="I1388" i="6"/>
  <c r="Q1387" i="6"/>
  <c r="O1387" i="6"/>
  <c r="P1387" i="6" s="1"/>
  <c r="L1387" i="6"/>
  <c r="M1387" i="6" s="1"/>
  <c r="N1387" i="6"/>
  <c r="F1389" i="6" l="1"/>
  <c r="K1388" i="6"/>
  <c r="I1389" i="6" l="1"/>
  <c r="J1389" i="6"/>
  <c r="N1388" i="6"/>
  <c r="Q1388" i="6"/>
  <c r="O1388" i="6"/>
  <c r="P1388" i="6" s="1"/>
  <c r="L1388" i="6"/>
  <c r="M1388" i="6" s="1"/>
  <c r="F1390" i="6" l="1"/>
  <c r="K1389" i="6"/>
  <c r="I1390" i="6" l="1"/>
  <c r="J1390" i="6"/>
  <c r="N1389" i="6"/>
  <c r="Q1389" i="6"/>
  <c r="O1389" i="6"/>
  <c r="P1389" i="6" s="1"/>
  <c r="L1389" i="6"/>
  <c r="M1389" i="6" s="1"/>
  <c r="K1390" i="6" l="1"/>
  <c r="F1391" i="6"/>
  <c r="N1390" i="6" l="1"/>
  <c r="Q1390" i="6"/>
  <c r="O1390" i="6"/>
  <c r="P1390" i="6" s="1"/>
  <c r="L1390" i="6"/>
  <c r="M1390" i="6" s="1"/>
  <c r="I1391" i="6"/>
  <c r="J1391" i="6"/>
  <c r="F1392" i="6" l="1"/>
  <c r="K1391" i="6"/>
  <c r="N1391" i="6" l="1"/>
  <c r="Q1391" i="6"/>
  <c r="O1391" i="6"/>
  <c r="P1391" i="6" s="1"/>
  <c r="L1391" i="6"/>
  <c r="M1391" i="6" s="1"/>
  <c r="I1392" i="6"/>
  <c r="J1392" i="6"/>
  <c r="K1392" i="6" l="1"/>
  <c r="F1393" i="6"/>
  <c r="I1393" i="6" l="1"/>
  <c r="J1393" i="6"/>
  <c r="N1392" i="6"/>
  <c r="Q1392" i="6"/>
  <c r="O1392" i="6"/>
  <c r="P1392" i="6" s="1"/>
  <c r="L1392" i="6"/>
  <c r="M1392" i="6" s="1"/>
  <c r="K1393" i="6" l="1"/>
  <c r="F1394" i="6"/>
  <c r="I1394" i="6" l="1"/>
  <c r="J1394" i="6"/>
  <c r="N1393" i="6"/>
  <c r="Q1393" i="6"/>
  <c r="O1393" i="6"/>
  <c r="P1393" i="6" s="1"/>
  <c r="L1393" i="6"/>
  <c r="M1393" i="6" s="1"/>
  <c r="F1395" i="6" l="1"/>
  <c r="K1394" i="6"/>
  <c r="N1394" i="6" l="1"/>
  <c r="Q1394" i="6"/>
  <c r="O1394" i="6"/>
  <c r="P1394" i="6" s="1"/>
  <c r="L1394" i="6"/>
  <c r="M1394" i="6" s="1"/>
  <c r="I1395" i="6"/>
  <c r="J1395" i="6"/>
  <c r="K1395" i="6" l="1"/>
  <c r="F1396" i="6"/>
  <c r="I1396" i="6" l="1"/>
  <c r="J1396" i="6"/>
  <c r="Q1395" i="6"/>
  <c r="O1395" i="6"/>
  <c r="P1395" i="6" s="1"/>
  <c r="L1395" i="6"/>
  <c r="M1395" i="6" s="1"/>
  <c r="N1395" i="6"/>
  <c r="K1396" i="6" l="1"/>
  <c r="F1397" i="6"/>
  <c r="Q1396" i="6" l="1"/>
  <c r="O1396" i="6"/>
  <c r="P1396" i="6" s="1"/>
  <c r="L1396" i="6"/>
  <c r="M1396" i="6" s="1"/>
  <c r="N1396" i="6"/>
  <c r="J1397" i="6"/>
  <c r="I1397" i="6"/>
  <c r="F1398" i="6" l="1"/>
  <c r="K1397" i="6"/>
  <c r="J1398" i="6" l="1"/>
  <c r="I1398" i="6"/>
  <c r="N1397" i="6"/>
  <c r="Q1397" i="6"/>
  <c r="O1397" i="6"/>
  <c r="P1397" i="6" s="1"/>
  <c r="L1397" i="6"/>
  <c r="M1397" i="6" s="1"/>
  <c r="K1398" i="6" l="1"/>
  <c r="F1399" i="6"/>
  <c r="I1399" i="6" l="1"/>
  <c r="J1399" i="6"/>
  <c r="Q1398" i="6"/>
  <c r="O1398" i="6"/>
  <c r="P1398" i="6" s="1"/>
  <c r="L1398" i="6"/>
  <c r="M1398" i="6" s="1"/>
  <c r="N1398" i="6"/>
  <c r="K1399" i="6" l="1"/>
  <c r="F1400" i="6"/>
  <c r="Q1399" i="6" l="1"/>
  <c r="O1399" i="6"/>
  <c r="P1399" i="6" s="1"/>
  <c r="L1399" i="6"/>
  <c r="M1399" i="6" s="1"/>
  <c r="N1399" i="6"/>
  <c r="I1400" i="6"/>
  <c r="J1400" i="6"/>
  <c r="K1400" i="6" l="1"/>
  <c r="F1401" i="6"/>
  <c r="I1401" i="6" l="1"/>
  <c r="J1401" i="6"/>
  <c r="N1400" i="6"/>
  <c r="Q1400" i="6"/>
  <c r="O1400" i="6"/>
  <c r="P1400" i="6" s="1"/>
  <c r="L1400" i="6"/>
  <c r="M1400" i="6" s="1"/>
  <c r="F1402" i="6" l="1"/>
  <c r="K1401" i="6"/>
  <c r="I1402" i="6" l="1"/>
  <c r="J1402" i="6"/>
  <c r="N1401" i="6"/>
  <c r="Q1401" i="6"/>
  <c r="O1401" i="6"/>
  <c r="P1401" i="6" s="1"/>
  <c r="L1401" i="6"/>
  <c r="M1401" i="6" s="1"/>
  <c r="F1403" i="6" l="1"/>
  <c r="K1402" i="6"/>
  <c r="N1402" i="6" l="1"/>
  <c r="Q1402" i="6"/>
  <c r="O1402" i="6"/>
  <c r="P1402" i="6" s="1"/>
  <c r="L1402" i="6"/>
  <c r="M1402" i="6" s="1"/>
  <c r="I1403" i="6"/>
  <c r="J1403" i="6"/>
  <c r="F1404" i="6" l="1"/>
  <c r="K1403" i="6"/>
  <c r="N1403" i="6" l="1"/>
  <c r="Q1403" i="6"/>
  <c r="O1403" i="6"/>
  <c r="P1403" i="6" s="1"/>
  <c r="L1403" i="6"/>
  <c r="M1403" i="6" s="1"/>
  <c r="I1404" i="6"/>
  <c r="J1404" i="6"/>
  <c r="F1405" i="6" l="1"/>
  <c r="K1404" i="6"/>
  <c r="Q1404" i="6" l="1"/>
  <c r="O1404" i="6"/>
  <c r="P1404" i="6" s="1"/>
  <c r="L1404" i="6"/>
  <c r="M1404" i="6" s="1"/>
  <c r="N1404" i="6"/>
  <c r="J1405" i="6"/>
  <c r="I1405" i="6"/>
  <c r="K1405" i="6" l="1"/>
  <c r="F1406" i="6"/>
  <c r="J1406" i="6" l="1"/>
  <c r="I1406" i="6"/>
  <c r="Q1405" i="6"/>
  <c r="O1405" i="6"/>
  <c r="P1405" i="6" s="1"/>
  <c r="L1405" i="6"/>
  <c r="M1405" i="6" s="1"/>
  <c r="N1405" i="6"/>
  <c r="F1407" i="6" l="1"/>
  <c r="K1406" i="6"/>
  <c r="N1406" i="6" l="1"/>
  <c r="Q1406" i="6"/>
  <c r="O1406" i="6"/>
  <c r="P1406" i="6" s="1"/>
  <c r="L1406" i="6"/>
  <c r="M1406" i="6" s="1"/>
  <c r="I1407" i="6"/>
  <c r="J1407" i="6"/>
  <c r="F1408" i="6" l="1"/>
  <c r="K1407" i="6"/>
  <c r="J1408" i="6" l="1"/>
  <c r="I1408" i="6"/>
  <c r="N1407" i="6"/>
  <c r="Q1407" i="6"/>
  <c r="O1407" i="6"/>
  <c r="P1407" i="6" s="1"/>
  <c r="L1407" i="6"/>
  <c r="M1407" i="6" s="1"/>
  <c r="F1409" i="6" l="1"/>
  <c r="K1408" i="6"/>
  <c r="I1409" i="6" l="1"/>
  <c r="J1409" i="6"/>
  <c r="N1408" i="6"/>
  <c r="Q1408" i="6"/>
  <c r="O1408" i="6"/>
  <c r="P1408" i="6" s="1"/>
  <c r="L1408" i="6"/>
  <c r="M1408" i="6" s="1"/>
  <c r="K1409" i="6" l="1"/>
  <c r="F1410" i="6"/>
  <c r="I1410" i="6" l="1"/>
  <c r="J1410" i="6"/>
  <c r="N1409" i="6"/>
  <c r="Q1409" i="6"/>
  <c r="O1409" i="6"/>
  <c r="P1409" i="6" s="1"/>
  <c r="L1409" i="6"/>
  <c r="M1409" i="6" s="1"/>
  <c r="F1411" i="6" l="1"/>
  <c r="K1410" i="6"/>
  <c r="N1410" i="6" l="1"/>
  <c r="Q1410" i="6"/>
  <c r="O1410" i="6"/>
  <c r="P1410" i="6" s="1"/>
  <c r="L1410" i="6"/>
  <c r="M1410" i="6" s="1"/>
  <c r="J1411" i="6"/>
  <c r="I1411" i="6"/>
  <c r="K1411" i="6" l="1"/>
  <c r="F1412" i="6"/>
  <c r="I1412" i="6" l="1"/>
  <c r="J1412" i="6"/>
  <c r="N1411" i="6"/>
  <c r="Q1411" i="6"/>
  <c r="O1411" i="6"/>
  <c r="P1411" i="6" s="1"/>
  <c r="L1411" i="6"/>
  <c r="M1411" i="6" s="1"/>
  <c r="K1412" i="6" l="1"/>
  <c r="F1413" i="6"/>
  <c r="I1413" i="6" l="1"/>
  <c r="J1413" i="6"/>
  <c r="N1412" i="6"/>
  <c r="Q1412" i="6"/>
  <c r="O1412" i="6"/>
  <c r="P1412" i="6" s="1"/>
  <c r="L1412" i="6"/>
  <c r="M1412" i="6" s="1"/>
  <c r="F1414" i="6" l="1"/>
  <c r="K1413" i="6"/>
  <c r="I1414" i="6" l="1"/>
  <c r="J1414" i="6"/>
  <c r="N1413" i="6"/>
  <c r="Q1413" i="6"/>
  <c r="O1413" i="6"/>
  <c r="P1413" i="6" s="1"/>
  <c r="L1413" i="6"/>
  <c r="M1413" i="6" s="1"/>
  <c r="K1414" i="6" l="1"/>
  <c r="F1415" i="6"/>
  <c r="I1415" i="6" l="1"/>
  <c r="J1415" i="6"/>
  <c r="Q1414" i="6"/>
  <c r="O1414" i="6"/>
  <c r="P1414" i="6" s="1"/>
  <c r="L1414" i="6"/>
  <c r="M1414" i="6" s="1"/>
  <c r="N1414" i="6"/>
  <c r="K1415" i="6" l="1"/>
  <c r="F1416" i="6"/>
  <c r="N1415" i="6" l="1"/>
  <c r="Q1415" i="6"/>
  <c r="O1415" i="6"/>
  <c r="P1415" i="6" s="1"/>
  <c r="L1415" i="6"/>
  <c r="M1415" i="6" s="1"/>
  <c r="I1416" i="6"/>
  <c r="J1416" i="6"/>
  <c r="K1416" i="6" l="1"/>
  <c r="F1417" i="6"/>
  <c r="I1417" i="6" l="1"/>
  <c r="J1417" i="6"/>
  <c r="N1416" i="6"/>
  <c r="Q1416" i="6"/>
  <c r="O1416" i="6"/>
  <c r="P1416" i="6" s="1"/>
  <c r="L1416" i="6"/>
  <c r="M1416" i="6" s="1"/>
  <c r="F1418" i="6" l="1"/>
  <c r="K1417" i="6"/>
  <c r="I1418" i="6" l="1"/>
  <c r="J1418" i="6"/>
  <c r="N1417" i="6"/>
  <c r="Q1417" i="6"/>
  <c r="O1417" i="6"/>
  <c r="P1417" i="6" s="1"/>
  <c r="L1417" i="6"/>
  <c r="M1417" i="6" s="1"/>
  <c r="F1419" i="6" l="1"/>
  <c r="K1418" i="6"/>
  <c r="N1418" i="6" l="1"/>
  <c r="Q1418" i="6"/>
  <c r="O1418" i="6"/>
  <c r="P1418" i="6" s="1"/>
  <c r="L1418" i="6"/>
  <c r="M1418" i="6" s="1"/>
  <c r="I1419" i="6"/>
  <c r="J1419" i="6"/>
  <c r="K1419" i="6" l="1"/>
  <c r="F1420" i="6"/>
  <c r="N1419" i="6" l="1"/>
  <c r="Q1419" i="6"/>
  <c r="O1419" i="6"/>
  <c r="P1419" i="6" s="1"/>
  <c r="L1419" i="6"/>
  <c r="M1419" i="6" s="1"/>
  <c r="I1420" i="6"/>
  <c r="J1420" i="6"/>
  <c r="K1420" i="6" l="1"/>
  <c r="F1421" i="6"/>
  <c r="Q1420" i="6" l="1"/>
  <c r="O1420" i="6"/>
  <c r="P1420" i="6" s="1"/>
  <c r="L1420" i="6"/>
  <c r="M1420" i="6" s="1"/>
  <c r="N1420" i="6"/>
  <c r="I1421" i="6"/>
  <c r="J1421" i="6"/>
  <c r="F1422" i="6" l="1"/>
  <c r="K1421" i="6"/>
  <c r="N1421" i="6" l="1"/>
  <c r="Q1421" i="6"/>
  <c r="O1421" i="6"/>
  <c r="P1421" i="6" s="1"/>
  <c r="L1421" i="6"/>
  <c r="M1421" i="6" s="1"/>
  <c r="I1422" i="6"/>
  <c r="J1422" i="6"/>
  <c r="K1422" i="6" l="1"/>
  <c r="F1423" i="6"/>
  <c r="I1423" i="6" l="1"/>
  <c r="J1423" i="6"/>
  <c r="N1422" i="6"/>
  <c r="Q1422" i="6"/>
  <c r="O1422" i="6"/>
  <c r="P1422" i="6" s="1"/>
  <c r="L1422" i="6"/>
  <c r="M1422" i="6" s="1"/>
  <c r="K1423" i="6" l="1"/>
  <c r="F1424" i="6"/>
  <c r="I1424" i="6" l="1"/>
  <c r="J1424" i="6"/>
  <c r="N1423" i="6"/>
  <c r="Q1423" i="6"/>
  <c r="O1423" i="6"/>
  <c r="P1423" i="6" s="1"/>
  <c r="L1423" i="6"/>
  <c r="M1423" i="6" s="1"/>
  <c r="K1424" i="6" l="1"/>
  <c r="F1425" i="6"/>
  <c r="J1425" i="6" l="1"/>
  <c r="I1425" i="6"/>
  <c r="N1424" i="6"/>
  <c r="Q1424" i="6"/>
  <c r="O1424" i="6"/>
  <c r="P1424" i="6" s="1"/>
  <c r="L1424" i="6"/>
  <c r="M1424" i="6" s="1"/>
  <c r="F1426" i="6" l="1"/>
  <c r="K1425" i="6"/>
  <c r="N1425" i="6" l="1"/>
  <c r="Q1425" i="6"/>
  <c r="O1425" i="6"/>
  <c r="P1425" i="6" s="1"/>
  <c r="L1425" i="6"/>
  <c r="M1425" i="6" s="1"/>
  <c r="I1426" i="6"/>
  <c r="J1426" i="6"/>
  <c r="K1426" i="6" l="1"/>
  <c r="F1427" i="6"/>
  <c r="I1427" i="6" l="1"/>
  <c r="J1427" i="6"/>
  <c r="N1426" i="6"/>
  <c r="Q1426" i="6"/>
  <c r="O1426" i="6"/>
  <c r="P1426" i="6" s="1"/>
  <c r="L1426" i="6"/>
  <c r="M1426" i="6" s="1"/>
  <c r="F1428" i="6" l="1"/>
  <c r="K1427" i="6"/>
  <c r="N1427" i="6" l="1"/>
  <c r="Q1427" i="6"/>
  <c r="O1427" i="6"/>
  <c r="P1427" i="6" s="1"/>
  <c r="L1427" i="6"/>
  <c r="M1427" i="6" s="1"/>
  <c r="I1428" i="6"/>
  <c r="J1428" i="6"/>
  <c r="K1428" i="6" l="1"/>
  <c r="F1429" i="6"/>
  <c r="I1429" i="6" l="1"/>
  <c r="J1429" i="6"/>
  <c r="N1428" i="6"/>
  <c r="Q1428" i="6"/>
  <c r="O1428" i="6"/>
  <c r="P1428" i="6" s="1"/>
  <c r="L1428" i="6"/>
  <c r="M1428" i="6" s="1"/>
  <c r="F1430" i="6" l="1"/>
  <c r="K1429" i="6"/>
  <c r="N1429" i="6" l="1"/>
  <c r="Q1429" i="6"/>
  <c r="O1429" i="6"/>
  <c r="P1429" i="6" s="1"/>
  <c r="L1429" i="6"/>
  <c r="M1429" i="6" s="1"/>
  <c r="I1430" i="6"/>
  <c r="J1430" i="6"/>
  <c r="F1431" i="6" l="1"/>
  <c r="K1430" i="6"/>
  <c r="Q1430" i="6" l="1"/>
  <c r="O1430" i="6"/>
  <c r="P1430" i="6" s="1"/>
  <c r="L1430" i="6"/>
  <c r="M1430" i="6" s="1"/>
  <c r="N1430" i="6"/>
  <c r="I1431" i="6"/>
  <c r="J1431" i="6"/>
  <c r="K1431" i="6" l="1"/>
  <c r="F1432" i="6"/>
  <c r="J1432" i="6" l="1"/>
  <c r="I1432" i="6"/>
  <c r="N1431" i="6"/>
  <c r="Q1431" i="6"/>
  <c r="O1431" i="6"/>
  <c r="P1431" i="6" s="1"/>
  <c r="L1431" i="6"/>
  <c r="M1431" i="6" s="1"/>
  <c r="K1432" i="6" l="1"/>
  <c r="F1433" i="6"/>
  <c r="I1433" i="6" l="1"/>
  <c r="J1433" i="6"/>
  <c r="N1432" i="6"/>
  <c r="Q1432" i="6"/>
  <c r="O1432" i="6"/>
  <c r="P1432" i="6" s="1"/>
  <c r="L1432" i="6"/>
  <c r="M1432" i="6" s="1"/>
  <c r="K1433" i="6" l="1"/>
  <c r="F1434" i="6"/>
  <c r="I1434" i="6" l="1"/>
  <c r="J1434" i="6"/>
  <c r="N1433" i="6"/>
  <c r="Q1433" i="6"/>
  <c r="O1433" i="6"/>
  <c r="P1433" i="6" s="1"/>
  <c r="L1433" i="6"/>
  <c r="M1433" i="6" s="1"/>
  <c r="F1435" i="6" l="1"/>
  <c r="K1434" i="6"/>
  <c r="N1434" i="6" l="1"/>
  <c r="Q1434" i="6"/>
  <c r="O1434" i="6"/>
  <c r="P1434" i="6" s="1"/>
  <c r="L1434" i="6"/>
  <c r="M1434" i="6" s="1"/>
  <c r="J1435" i="6"/>
  <c r="I1435" i="6"/>
  <c r="K1435" i="6" l="1"/>
  <c r="F1436" i="6"/>
  <c r="Q1435" i="6" l="1"/>
  <c r="O1435" i="6"/>
  <c r="P1435" i="6" s="1"/>
  <c r="L1435" i="6"/>
  <c r="M1435" i="6" s="1"/>
  <c r="N1435" i="6"/>
  <c r="I1436" i="6"/>
  <c r="J1436" i="6"/>
  <c r="F1437" i="6" l="1"/>
  <c r="K1436" i="6"/>
  <c r="N1436" i="6" l="1"/>
  <c r="Q1436" i="6"/>
  <c r="O1436" i="6"/>
  <c r="P1436" i="6" s="1"/>
  <c r="L1436" i="6"/>
  <c r="M1436" i="6" s="1"/>
  <c r="J1437" i="6"/>
  <c r="I1437" i="6"/>
  <c r="K1437" i="6" l="1"/>
  <c r="F1438" i="6"/>
  <c r="I1438" i="6" l="1"/>
  <c r="J1438" i="6"/>
  <c r="Q1437" i="6"/>
  <c r="O1437" i="6"/>
  <c r="P1437" i="6" s="1"/>
  <c r="L1437" i="6"/>
  <c r="M1437" i="6" s="1"/>
  <c r="N1437" i="6"/>
  <c r="K1438" i="6" l="1"/>
  <c r="F1439" i="6"/>
  <c r="N1438" i="6" l="1"/>
  <c r="Q1438" i="6"/>
  <c r="O1438" i="6"/>
  <c r="P1438" i="6" s="1"/>
  <c r="L1438" i="6"/>
  <c r="M1438" i="6" s="1"/>
  <c r="J1439" i="6"/>
  <c r="I1439" i="6"/>
  <c r="K1439" i="6" l="1"/>
  <c r="F1440" i="6"/>
  <c r="I1440" i="6" l="1"/>
  <c r="J1440" i="6"/>
  <c r="N1439" i="6"/>
  <c r="Q1439" i="6"/>
  <c r="O1439" i="6"/>
  <c r="P1439" i="6" s="1"/>
  <c r="L1439" i="6"/>
  <c r="M1439" i="6" s="1"/>
  <c r="K1440" i="6" l="1"/>
  <c r="F1441" i="6"/>
  <c r="N1440" i="6" l="1"/>
  <c r="Q1440" i="6"/>
  <c r="O1440" i="6"/>
  <c r="P1440" i="6" s="1"/>
  <c r="L1440" i="6"/>
  <c r="M1440" i="6" s="1"/>
  <c r="I1441" i="6"/>
  <c r="J1441" i="6"/>
  <c r="K1441" i="6" l="1"/>
  <c r="F1442" i="6"/>
  <c r="N1441" i="6" l="1"/>
  <c r="Q1441" i="6"/>
  <c r="O1441" i="6"/>
  <c r="P1441" i="6" s="1"/>
  <c r="L1441" i="6"/>
  <c r="M1441" i="6" s="1"/>
  <c r="I1442" i="6"/>
  <c r="J1442" i="6"/>
  <c r="K1442" i="6" l="1"/>
  <c r="F1443" i="6"/>
  <c r="I1443" i="6" l="1"/>
  <c r="J1443" i="6"/>
  <c r="Q1442" i="6"/>
  <c r="O1442" i="6"/>
  <c r="P1442" i="6" s="1"/>
  <c r="L1442" i="6"/>
  <c r="M1442" i="6" s="1"/>
  <c r="N1442" i="6"/>
  <c r="K1443" i="6" l="1"/>
  <c r="F1444" i="6"/>
  <c r="I1444" i="6" l="1"/>
  <c r="J1444" i="6"/>
  <c r="N1443" i="6"/>
  <c r="Q1443" i="6"/>
  <c r="O1443" i="6"/>
  <c r="P1443" i="6" s="1"/>
  <c r="L1443" i="6"/>
  <c r="M1443" i="6" s="1"/>
  <c r="F1445" i="6" l="1"/>
  <c r="K1444" i="6"/>
  <c r="Q1444" i="6" l="1"/>
  <c r="O1444" i="6"/>
  <c r="P1444" i="6" s="1"/>
  <c r="L1444" i="6"/>
  <c r="M1444" i="6" s="1"/>
  <c r="N1444" i="6"/>
  <c r="J1445" i="6"/>
  <c r="I1445" i="6"/>
  <c r="K1445" i="6" l="1"/>
  <c r="F1446" i="6"/>
  <c r="I1446" i="6" l="1"/>
  <c r="J1446" i="6"/>
  <c r="Q1445" i="6"/>
  <c r="O1445" i="6"/>
  <c r="P1445" i="6" s="1"/>
  <c r="L1445" i="6"/>
  <c r="M1445" i="6" s="1"/>
  <c r="N1445" i="6"/>
  <c r="K1446" i="6" l="1"/>
  <c r="F1447" i="6"/>
  <c r="I1447" i="6" l="1"/>
  <c r="J1447" i="6"/>
  <c r="Q1446" i="6"/>
  <c r="O1446" i="6"/>
  <c r="P1446" i="6" s="1"/>
  <c r="L1446" i="6"/>
  <c r="M1446" i="6" s="1"/>
  <c r="N1446" i="6"/>
  <c r="K1447" i="6" l="1"/>
  <c r="F1448" i="6"/>
  <c r="I1448" i="6" l="1"/>
  <c r="J1448" i="6"/>
  <c r="N1447" i="6"/>
  <c r="Q1447" i="6"/>
  <c r="O1447" i="6"/>
  <c r="P1447" i="6" s="1"/>
  <c r="L1447" i="6"/>
  <c r="M1447" i="6" s="1"/>
  <c r="K1448" i="6" l="1"/>
  <c r="F1449" i="6"/>
  <c r="I1449" i="6" l="1"/>
  <c r="J1449" i="6"/>
  <c r="N1448" i="6"/>
  <c r="Q1448" i="6"/>
  <c r="O1448" i="6"/>
  <c r="P1448" i="6" s="1"/>
  <c r="L1448" i="6"/>
  <c r="M1448" i="6" s="1"/>
  <c r="F1450" i="6" l="1"/>
  <c r="K1449" i="6"/>
  <c r="N1449" i="6" l="1"/>
  <c r="Q1449" i="6"/>
  <c r="O1449" i="6"/>
  <c r="P1449" i="6" s="1"/>
  <c r="L1449" i="6"/>
  <c r="M1449" i="6" s="1"/>
  <c r="I1450" i="6"/>
  <c r="J1450" i="6"/>
  <c r="F1451" i="6" l="1"/>
  <c r="K1450" i="6"/>
  <c r="N1450" i="6" l="1"/>
  <c r="Q1450" i="6"/>
  <c r="O1450" i="6"/>
  <c r="P1450" i="6" s="1"/>
  <c r="L1450" i="6"/>
  <c r="M1450" i="6" s="1"/>
  <c r="J1451" i="6"/>
  <c r="I1451" i="6"/>
  <c r="F1452" i="6" l="1"/>
  <c r="K1451" i="6"/>
  <c r="Q1451" i="6" l="1"/>
  <c r="O1451" i="6"/>
  <c r="P1451" i="6" s="1"/>
  <c r="L1451" i="6"/>
  <c r="M1451" i="6" s="1"/>
  <c r="N1451" i="6"/>
  <c r="I1452" i="6"/>
  <c r="J1452" i="6"/>
  <c r="K1452" i="6" l="1"/>
  <c r="F1453" i="6"/>
  <c r="Q1452" i="6" l="1"/>
  <c r="O1452" i="6"/>
  <c r="P1452" i="6" s="1"/>
  <c r="L1452" i="6"/>
  <c r="M1452" i="6" s="1"/>
  <c r="N1452" i="6"/>
  <c r="I1453" i="6"/>
  <c r="J1453" i="6"/>
  <c r="K1453" i="6" l="1"/>
  <c r="F1454" i="6"/>
  <c r="I1454" i="6" l="1"/>
  <c r="J1454" i="6"/>
  <c r="N1453" i="6"/>
  <c r="Q1453" i="6"/>
  <c r="O1453" i="6"/>
  <c r="P1453" i="6" s="1"/>
  <c r="L1453" i="6"/>
  <c r="M1453" i="6" s="1"/>
  <c r="K1454" i="6" l="1"/>
  <c r="F1455" i="6"/>
  <c r="I1455" i="6" l="1"/>
  <c r="J1455" i="6"/>
  <c r="Q1454" i="6"/>
  <c r="O1454" i="6"/>
  <c r="P1454" i="6" s="1"/>
  <c r="L1454" i="6"/>
  <c r="M1454" i="6" s="1"/>
  <c r="N1454" i="6"/>
  <c r="K1455" i="6" l="1"/>
  <c r="F1456" i="6"/>
  <c r="N1455" i="6" l="1"/>
  <c r="Q1455" i="6"/>
  <c r="O1455" i="6"/>
  <c r="P1455" i="6" s="1"/>
  <c r="L1455" i="6"/>
  <c r="M1455" i="6" s="1"/>
  <c r="I1456" i="6"/>
  <c r="J1456" i="6"/>
  <c r="F1457" i="6" l="1"/>
  <c r="K1456" i="6"/>
  <c r="N1456" i="6" l="1"/>
  <c r="Q1456" i="6"/>
  <c r="O1456" i="6"/>
  <c r="P1456" i="6" s="1"/>
  <c r="L1456" i="6"/>
  <c r="M1456" i="6" s="1"/>
  <c r="I1457" i="6"/>
  <c r="J1457" i="6"/>
  <c r="K1457" i="6" l="1"/>
  <c r="F1458" i="6"/>
  <c r="I1458" i="6" l="1"/>
  <c r="J1458" i="6"/>
  <c r="N1457" i="6"/>
  <c r="Q1457" i="6"/>
  <c r="O1457" i="6"/>
  <c r="P1457" i="6" s="1"/>
  <c r="L1457" i="6"/>
  <c r="M1457" i="6" s="1"/>
  <c r="K1458" i="6" l="1"/>
  <c r="F1459" i="6"/>
  <c r="J1459" i="6" l="1"/>
  <c r="I1459" i="6"/>
  <c r="N1458" i="6"/>
  <c r="Q1458" i="6"/>
  <c r="O1458" i="6"/>
  <c r="P1458" i="6" s="1"/>
  <c r="L1458" i="6"/>
  <c r="M1458" i="6" s="1"/>
  <c r="K1459" i="6" l="1"/>
  <c r="F1460" i="6"/>
  <c r="I1460" i="6" l="1"/>
  <c r="J1460" i="6"/>
  <c r="N1459" i="6"/>
  <c r="Q1459" i="6"/>
  <c r="O1459" i="6"/>
  <c r="P1459" i="6" s="1"/>
  <c r="L1459" i="6"/>
  <c r="M1459" i="6" s="1"/>
  <c r="K1460" i="6" l="1"/>
  <c r="F1461" i="6"/>
  <c r="N1460" i="6" l="1"/>
  <c r="Q1460" i="6"/>
  <c r="O1460" i="6"/>
  <c r="P1460" i="6" s="1"/>
  <c r="L1460" i="6"/>
  <c r="M1460" i="6" s="1"/>
  <c r="I1461" i="6"/>
  <c r="J1461" i="6"/>
  <c r="K1461" i="6" l="1"/>
  <c r="F1462" i="6"/>
  <c r="Q1461" i="6" l="1"/>
  <c r="O1461" i="6"/>
  <c r="P1461" i="6" s="1"/>
  <c r="L1461" i="6"/>
  <c r="M1461" i="6" s="1"/>
  <c r="N1461" i="6"/>
  <c r="J1462" i="6"/>
  <c r="I1462" i="6"/>
  <c r="K1462" i="6" l="1"/>
  <c r="F1463" i="6"/>
  <c r="I1463" i="6" l="1"/>
  <c r="J1463" i="6"/>
  <c r="N1462" i="6"/>
  <c r="Q1462" i="6"/>
  <c r="O1462" i="6"/>
  <c r="P1462" i="6" s="1"/>
  <c r="L1462" i="6"/>
  <c r="M1462" i="6" s="1"/>
  <c r="K1463" i="6" l="1"/>
  <c r="F1464" i="6"/>
  <c r="N1463" i="6" l="1"/>
  <c r="Q1463" i="6"/>
  <c r="O1463" i="6"/>
  <c r="P1463" i="6" s="1"/>
  <c r="L1463" i="6"/>
  <c r="M1463" i="6" s="1"/>
  <c r="I1464" i="6"/>
  <c r="J1464" i="6"/>
  <c r="F1465" i="6" l="1"/>
  <c r="K1464" i="6"/>
  <c r="N1464" i="6" l="1"/>
  <c r="Q1464" i="6"/>
  <c r="O1464" i="6"/>
  <c r="P1464" i="6" s="1"/>
  <c r="L1464" i="6"/>
  <c r="M1464" i="6" s="1"/>
  <c r="I1465" i="6"/>
  <c r="J1465" i="6"/>
  <c r="K1465" i="6" l="1"/>
  <c r="F1466" i="6"/>
  <c r="N1465" i="6" l="1"/>
  <c r="Q1465" i="6"/>
  <c r="O1465" i="6"/>
  <c r="P1465" i="6" s="1"/>
  <c r="L1465" i="6"/>
  <c r="M1465" i="6" s="1"/>
  <c r="I1466" i="6"/>
  <c r="J1466" i="6"/>
  <c r="K1466" i="6" l="1"/>
  <c r="F1467" i="6"/>
  <c r="I1467" i="6" l="1"/>
  <c r="J1467" i="6"/>
  <c r="Q1466" i="6"/>
  <c r="O1466" i="6"/>
  <c r="P1466" i="6" s="1"/>
  <c r="L1466" i="6"/>
  <c r="M1466" i="6" s="1"/>
  <c r="N1466" i="6"/>
  <c r="F1468" i="6" l="1"/>
  <c r="K1467" i="6"/>
  <c r="N1467" i="6" l="1"/>
  <c r="Q1467" i="6"/>
  <c r="O1467" i="6"/>
  <c r="P1467" i="6" s="1"/>
  <c r="L1467" i="6"/>
  <c r="M1467" i="6" s="1"/>
  <c r="I1468" i="6"/>
  <c r="J1468" i="6"/>
  <c r="K1468" i="6" l="1"/>
  <c r="F1469" i="6"/>
  <c r="Q1468" i="6" l="1"/>
  <c r="O1468" i="6"/>
  <c r="P1468" i="6" s="1"/>
  <c r="L1468" i="6"/>
  <c r="M1468" i="6" s="1"/>
  <c r="N1468" i="6"/>
  <c r="I1469" i="6"/>
  <c r="J1469" i="6"/>
  <c r="F1470" i="6" l="1"/>
  <c r="K1469" i="6"/>
  <c r="I1470" i="6" l="1"/>
  <c r="J1470" i="6"/>
  <c r="N1469" i="6"/>
  <c r="Q1469" i="6"/>
  <c r="O1469" i="6"/>
  <c r="P1469" i="6" s="1"/>
  <c r="L1469" i="6"/>
  <c r="M1469" i="6" s="1"/>
  <c r="F1471" i="6" l="1"/>
  <c r="K1470" i="6"/>
  <c r="N1470" i="6" l="1"/>
  <c r="Q1470" i="6"/>
  <c r="O1470" i="6"/>
  <c r="P1470" i="6" s="1"/>
  <c r="L1470" i="6"/>
  <c r="M1470" i="6" s="1"/>
  <c r="I1471" i="6"/>
  <c r="J1471" i="6"/>
  <c r="K1471" i="6" l="1"/>
  <c r="F1472" i="6"/>
  <c r="N1471" i="6" l="1"/>
  <c r="Q1471" i="6"/>
  <c r="O1471" i="6"/>
  <c r="P1471" i="6" s="1"/>
  <c r="L1471" i="6"/>
  <c r="M1471" i="6" s="1"/>
  <c r="J1472" i="6"/>
  <c r="I1472" i="6"/>
  <c r="F1473" i="6" l="1"/>
  <c r="K1472" i="6"/>
  <c r="N1472" i="6" l="1"/>
  <c r="Q1472" i="6"/>
  <c r="O1472" i="6"/>
  <c r="P1472" i="6" s="1"/>
  <c r="L1472" i="6"/>
  <c r="M1472" i="6" s="1"/>
  <c r="I1473" i="6"/>
  <c r="J1473" i="6"/>
  <c r="K1473" i="6" l="1"/>
  <c r="F1474" i="6"/>
  <c r="J1474" i="6" l="1"/>
  <c r="I1474" i="6"/>
  <c r="Q1473" i="6"/>
  <c r="O1473" i="6"/>
  <c r="P1473" i="6" s="1"/>
  <c r="L1473" i="6"/>
  <c r="M1473" i="6" s="1"/>
  <c r="N1473" i="6"/>
  <c r="F1475" i="6" l="1"/>
  <c r="K1474" i="6"/>
  <c r="I1475" i="6" l="1"/>
  <c r="J1475" i="6"/>
  <c r="N1474" i="6"/>
  <c r="Q1474" i="6"/>
  <c r="O1474" i="6"/>
  <c r="P1474" i="6" s="1"/>
  <c r="L1474" i="6"/>
  <c r="M1474" i="6" s="1"/>
  <c r="K1475" i="6" l="1"/>
  <c r="F1476" i="6"/>
  <c r="I1476" i="6" l="1"/>
  <c r="J1476" i="6"/>
  <c r="N1475" i="6"/>
  <c r="Q1475" i="6"/>
  <c r="O1475" i="6"/>
  <c r="P1475" i="6" s="1"/>
  <c r="L1475" i="6"/>
  <c r="M1475" i="6" s="1"/>
  <c r="F1477" i="6" l="1"/>
  <c r="K1476" i="6"/>
  <c r="N1476" i="6" l="1"/>
  <c r="Q1476" i="6"/>
  <c r="O1476" i="6"/>
  <c r="P1476" i="6" s="1"/>
  <c r="L1476" i="6"/>
  <c r="M1476" i="6" s="1"/>
  <c r="I1477" i="6"/>
  <c r="J1477" i="6"/>
  <c r="K1477" i="6" l="1"/>
  <c r="F1478" i="6"/>
  <c r="N1477" i="6" l="1"/>
  <c r="Q1477" i="6"/>
  <c r="O1477" i="6"/>
  <c r="P1477" i="6" s="1"/>
  <c r="L1477" i="6"/>
  <c r="M1477" i="6" s="1"/>
  <c r="J1478" i="6"/>
  <c r="I1478" i="6"/>
  <c r="F1479" i="6" l="1"/>
  <c r="K1478" i="6"/>
  <c r="N1478" i="6" l="1"/>
  <c r="Q1478" i="6"/>
  <c r="O1478" i="6"/>
  <c r="P1478" i="6" s="1"/>
  <c r="L1478" i="6"/>
  <c r="M1478" i="6" s="1"/>
  <c r="J1479" i="6"/>
  <c r="I1479" i="6"/>
  <c r="K1479" i="6" l="1"/>
  <c r="F1480" i="6"/>
  <c r="N1479" i="6" l="1"/>
  <c r="Q1479" i="6"/>
  <c r="O1479" i="6"/>
  <c r="P1479" i="6" s="1"/>
  <c r="L1479" i="6"/>
  <c r="M1479" i="6" s="1"/>
  <c r="I1480" i="6"/>
  <c r="J1480" i="6"/>
  <c r="K1480" i="6" l="1"/>
  <c r="F1481" i="6"/>
  <c r="I1481" i="6" l="1"/>
  <c r="J1481" i="6"/>
  <c r="N1480" i="6"/>
  <c r="Q1480" i="6"/>
  <c r="O1480" i="6"/>
  <c r="P1480" i="6" s="1"/>
  <c r="L1480" i="6"/>
  <c r="M1480" i="6" s="1"/>
  <c r="K1481" i="6" l="1"/>
  <c r="F1482" i="6"/>
  <c r="Q1481" i="6" l="1"/>
  <c r="O1481" i="6"/>
  <c r="P1481" i="6" s="1"/>
  <c r="L1481" i="6"/>
  <c r="M1481" i="6" s="1"/>
  <c r="N1481" i="6"/>
  <c r="I1482" i="6"/>
  <c r="J1482" i="6"/>
  <c r="F1483" i="6" l="1"/>
  <c r="K1482" i="6"/>
  <c r="I1483" i="6" l="1"/>
  <c r="J1483" i="6"/>
  <c r="N1482" i="6"/>
  <c r="Q1482" i="6"/>
  <c r="O1482" i="6"/>
  <c r="P1482" i="6" s="1"/>
  <c r="L1482" i="6"/>
  <c r="M1482" i="6" s="1"/>
  <c r="K1483" i="6" l="1"/>
  <c r="F1484" i="6"/>
  <c r="I1484" i="6" l="1"/>
  <c r="J1484" i="6"/>
  <c r="N1483" i="6"/>
  <c r="Q1483" i="6"/>
  <c r="O1483" i="6"/>
  <c r="P1483" i="6" s="1"/>
  <c r="L1483" i="6"/>
  <c r="M1483" i="6" s="1"/>
  <c r="K1484" i="6" l="1"/>
  <c r="F1485" i="6"/>
  <c r="I1485" i="6" l="1"/>
  <c r="J1485" i="6"/>
  <c r="N1484" i="6"/>
  <c r="Q1484" i="6"/>
  <c r="O1484" i="6"/>
  <c r="P1484" i="6" s="1"/>
  <c r="L1484" i="6"/>
  <c r="M1484" i="6" s="1"/>
  <c r="F1486" i="6" l="1"/>
  <c r="K1485" i="6"/>
  <c r="N1485" i="6" l="1"/>
  <c r="Q1485" i="6"/>
  <c r="O1485" i="6"/>
  <c r="P1485" i="6" s="1"/>
  <c r="L1485" i="6"/>
  <c r="M1485" i="6" s="1"/>
  <c r="I1486" i="6"/>
  <c r="J1486" i="6"/>
  <c r="K1486" i="6" l="1"/>
  <c r="F1487" i="6"/>
  <c r="I1487" i="6" l="1"/>
  <c r="J1487" i="6"/>
  <c r="N1486" i="6"/>
  <c r="Q1486" i="6"/>
  <c r="O1486" i="6"/>
  <c r="P1486" i="6" s="1"/>
  <c r="L1486" i="6"/>
  <c r="M1486" i="6" s="1"/>
  <c r="K1487" i="6" l="1"/>
  <c r="F1488" i="6"/>
  <c r="J1488" i="6" l="1"/>
  <c r="I1488" i="6"/>
  <c r="N1487" i="6"/>
  <c r="Q1487" i="6"/>
  <c r="O1487" i="6"/>
  <c r="P1487" i="6" s="1"/>
  <c r="L1487" i="6"/>
  <c r="M1487" i="6" s="1"/>
  <c r="K1488" i="6" l="1"/>
  <c r="F1489" i="6"/>
  <c r="I1489" i="6" l="1"/>
  <c r="J1489" i="6"/>
  <c r="N1488" i="6"/>
  <c r="Q1488" i="6"/>
  <c r="O1488" i="6"/>
  <c r="P1488" i="6" s="1"/>
  <c r="L1488" i="6"/>
  <c r="M1488" i="6" s="1"/>
  <c r="F1490" i="6" l="1"/>
  <c r="K1489" i="6"/>
  <c r="N1489" i="6" l="1"/>
  <c r="Q1489" i="6"/>
  <c r="O1489" i="6"/>
  <c r="P1489" i="6" s="1"/>
  <c r="L1489" i="6"/>
  <c r="M1489" i="6" s="1"/>
  <c r="I1490" i="6"/>
  <c r="J1490" i="6"/>
  <c r="K1490" i="6" l="1"/>
  <c r="F1491" i="6"/>
  <c r="I1491" i="6" l="1"/>
  <c r="J1491" i="6"/>
  <c r="N1490" i="6"/>
  <c r="Q1490" i="6"/>
  <c r="O1490" i="6"/>
  <c r="P1490" i="6" s="1"/>
  <c r="L1490" i="6"/>
  <c r="M1490" i="6" s="1"/>
  <c r="K1491" i="6" l="1"/>
  <c r="F1492" i="6"/>
  <c r="N1491" i="6" l="1"/>
  <c r="Q1491" i="6"/>
  <c r="O1491" i="6"/>
  <c r="P1491" i="6" s="1"/>
  <c r="L1491" i="6"/>
  <c r="M1491" i="6" s="1"/>
  <c r="I1492" i="6"/>
  <c r="J1492" i="6"/>
  <c r="K1492" i="6" l="1"/>
  <c r="F1493" i="6"/>
  <c r="I1493" i="6" l="1"/>
  <c r="J1493" i="6"/>
  <c r="N1492" i="6"/>
  <c r="Q1492" i="6"/>
  <c r="O1492" i="6"/>
  <c r="P1492" i="6" s="1"/>
  <c r="L1492" i="6"/>
  <c r="M1492" i="6" s="1"/>
  <c r="K1493" i="6" l="1"/>
  <c r="F1494" i="6"/>
  <c r="I1494" i="6" l="1"/>
  <c r="J1494" i="6"/>
  <c r="Q1493" i="6"/>
  <c r="O1493" i="6"/>
  <c r="P1493" i="6" s="1"/>
  <c r="L1493" i="6"/>
  <c r="M1493" i="6" s="1"/>
  <c r="N1493" i="6"/>
  <c r="K1494" i="6" l="1"/>
  <c r="F1495" i="6"/>
  <c r="I1495" i="6" l="1"/>
  <c r="J1495" i="6"/>
  <c r="N1494" i="6"/>
  <c r="Q1494" i="6"/>
  <c r="O1494" i="6"/>
  <c r="P1494" i="6" s="1"/>
  <c r="L1494" i="6"/>
  <c r="M1494" i="6" s="1"/>
  <c r="F1496" i="6" l="1"/>
  <c r="K1495" i="6"/>
  <c r="N1495" i="6" l="1"/>
  <c r="Q1495" i="6"/>
  <c r="O1495" i="6"/>
  <c r="P1495" i="6" s="1"/>
  <c r="L1495" i="6"/>
  <c r="M1495" i="6" s="1"/>
  <c r="I1496" i="6"/>
  <c r="J1496" i="6"/>
  <c r="K1496" i="6" l="1"/>
  <c r="F1497" i="6"/>
  <c r="I1497" i="6" l="1"/>
  <c r="J1497" i="6"/>
  <c r="Q1496" i="6"/>
  <c r="O1496" i="6"/>
  <c r="P1496" i="6" s="1"/>
  <c r="L1496" i="6"/>
  <c r="M1496" i="6" s="1"/>
  <c r="N1496" i="6"/>
  <c r="F1498" i="6" l="1"/>
  <c r="K1497" i="6"/>
  <c r="N1497" i="6" l="1"/>
  <c r="Q1497" i="6"/>
  <c r="O1497" i="6"/>
  <c r="P1497" i="6" s="1"/>
  <c r="L1497" i="6"/>
  <c r="M1497" i="6" s="1"/>
  <c r="I1498" i="6"/>
  <c r="J1498" i="6"/>
  <c r="K1498" i="6" l="1"/>
  <c r="F1499" i="6"/>
  <c r="N1498" i="6" l="1"/>
  <c r="Q1498" i="6"/>
  <c r="O1498" i="6"/>
  <c r="P1498" i="6" s="1"/>
  <c r="L1498" i="6"/>
  <c r="M1498" i="6" s="1"/>
  <c r="I1499" i="6"/>
  <c r="J1499" i="6"/>
  <c r="F1500" i="6" l="1"/>
  <c r="K1499" i="6"/>
  <c r="N1499" i="6" l="1"/>
  <c r="Q1499" i="6"/>
  <c r="O1499" i="6"/>
  <c r="P1499" i="6" s="1"/>
  <c r="L1499" i="6"/>
  <c r="M1499" i="6" s="1"/>
  <c r="I1500" i="6"/>
  <c r="J1500" i="6"/>
  <c r="K1500" i="6" l="1"/>
  <c r="F1501" i="6"/>
  <c r="I1501" i="6" l="1"/>
  <c r="J1501" i="6"/>
  <c r="N1500" i="6"/>
  <c r="Q1500" i="6"/>
  <c r="O1500" i="6"/>
  <c r="P1500" i="6" s="1"/>
  <c r="L1500" i="6"/>
  <c r="M1500" i="6" s="1"/>
  <c r="K1501" i="6" l="1"/>
  <c r="F1502" i="6"/>
  <c r="I1502" i="6" l="1"/>
  <c r="J1502" i="6"/>
  <c r="N1501" i="6"/>
  <c r="Q1501" i="6"/>
  <c r="O1501" i="6"/>
  <c r="P1501" i="6" s="1"/>
  <c r="L1501" i="6"/>
  <c r="M1501" i="6" s="1"/>
  <c r="K1502" i="6" l="1"/>
  <c r="F1503" i="6"/>
  <c r="Q1502" i="6" l="1"/>
  <c r="O1502" i="6"/>
  <c r="P1502" i="6" s="1"/>
  <c r="L1502" i="6"/>
  <c r="M1502" i="6" s="1"/>
  <c r="N1502" i="6"/>
  <c r="J1503" i="6"/>
  <c r="I1503" i="6"/>
  <c r="F1504" i="6" l="1"/>
  <c r="K1503" i="6"/>
  <c r="N1503" i="6" l="1"/>
  <c r="Q1503" i="6"/>
  <c r="O1503" i="6"/>
  <c r="P1503" i="6" s="1"/>
  <c r="L1503" i="6"/>
  <c r="M1503" i="6" s="1"/>
  <c r="I1504" i="6"/>
  <c r="J1504" i="6"/>
  <c r="F1505" i="6" l="1"/>
  <c r="K1504" i="6"/>
  <c r="I1505" i="6" l="1"/>
  <c r="J1505" i="6"/>
  <c r="N1504" i="6"/>
  <c r="Q1504" i="6"/>
  <c r="O1504" i="6"/>
  <c r="P1504" i="6" s="1"/>
  <c r="L1504" i="6"/>
  <c r="M1504" i="6" s="1"/>
  <c r="K1505" i="6" l="1"/>
  <c r="F1506" i="6"/>
  <c r="N1505" i="6" l="1"/>
  <c r="Q1505" i="6"/>
  <c r="O1505" i="6"/>
  <c r="P1505" i="6" s="1"/>
  <c r="L1505" i="6"/>
  <c r="M1505" i="6" s="1"/>
  <c r="I1506" i="6"/>
  <c r="J1506" i="6"/>
  <c r="K1506" i="6" l="1"/>
  <c r="F1507" i="6"/>
  <c r="I1507" i="6" l="1"/>
  <c r="J1507" i="6"/>
  <c r="N1506" i="6"/>
  <c r="Q1506" i="6"/>
  <c r="O1506" i="6"/>
  <c r="P1506" i="6" s="1"/>
  <c r="L1506" i="6"/>
  <c r="M1506" i="6" s="1"/>
  <c r="F1508" i="6" l="1"/>
  <c r="K1507" i="6"/>
  <c r="N1507" i="6" l="1"/>
  <c r="Q1507" i="6"/>
  <c r="O1507" i="6"/>
  <c r="P1507" i="6" s="1"/>
  <c r="L1507" i="6"/>
  <c r="M1507" i="6" s="1"/>
  <c r="I1508" i="6"/>
  <c r="J1508" i="6"/>
  <c r="K1508" i="6" l="1"/>
  <c r="F1509" i="6"/>
  <c r="Q1508" i="6" l="1"/>
  <c r="O1508" i="6"/>
  <c r="P1508" i="6" s="1"/>
  <c r="L1508" i="6"/>
  <c r="M1508" i="6" s="1"/>
  <c r="N1508" i="6"/>
  <c r="I1509" i="6"/>
  <c r="J1509" i="6"/>
  <c r="F1510" i="6" l="1"/>
  <c r="K1509" i="6"/>
  <c r="N1509" i="6" l="1"/>
  <c r="Q1509" i="6"/>
  <c r="O1509" i="6"/>
  <c r="P1509" i="6" s="1"/>
  <c r="L1509" i="6"/>
  <c r="M1509" i="6" s="1"/>
  <c r="I1510" i="6"/>
  <c r="J1510" i="6"/>
  <c r="K1510" i="6" l="1"/>
  <c r="F1511" i="6"/>
  <c r="I1511" i="6" l="1"/>
  <c r="J1511" i="6"/>
  <c r="N1510" i="6"/>
  <c r="Q1510" i="6"/>
  <c r="O1510" i="6"/>
  <c r="P1510" i="6" s="1"/>
  <c r="L1510" i="6"/>
  <c r="M1510" i="6" s="1"/>
  <c r="F1512" i="6" l="1"/>
  <c r="K1511" i="6"/>
  <c r="Q1511" i="6" l="1"/>
  <c r="O1511" i="6"/>
  <c r="P1511" i="6" s="1"/>
  <c r="L1511" i="6"/>
  <c r="M1511" i="6" s="1"/>
  <c r="N1511" i="6"/>
  <c r="I1512" i="6"/>
  <c r="J1512" i="6"/>
  <c r="K1512" i="6" l="1"/>
  <c r="F1513" i="6"/>
  <c r="N1512" i="6" l="1"/>
  <c r="Q1512" i="6"/>
  <c r="O1512" i="6"/>
  <c r="P1512" i="6" s="1"/>
  <c r="L1512" i="6"/>
  <c r="M1512" i="6" s="1"/>
  <c r="I1513" i="6"/>
  <c r="J1513" i="6"/>
  <c r="K1513" i="6" l="1"/>
  <c r="F1514" i="6"/>
  <c r="I1514" i="6" l="1"/>
  <c r="J1514" i="6"/>
  <c r="N1513" i="6"/>
  <c r="Q1513" i="6"/>
  <c r="O1513" i="6"/>
  <c r="P1513" i="6" s="1"/>
  <c r="L1513" i="6"/>
  <c r="M1513" i="6" s="1"/>
  <c r="K1514" i="6" l="1"/>
  <c r="F1515" i="6"/>
  <c r="I1515" i="6" l="1"/>
  <c r="J1515" i="6"/>
  <c r="N1514" i="6"/>
  <c r="Q1514" i="6"/>
  <c r="O1514" i="6"/>
  <c r="P1514" i="6" s="1"/>
  <c r="L1514" i="6"/>
  <c r="M1514" i="6" s="1"/>
  <c r="K1515" i="6" l="1"/>
  <c r="F1516" i="6"/>
  <c r="J1516" i="6" l="1"/>
  <c r="I1516" i="6"/>
  <c r="Q1515" i="6"/>
  <c r="O1515" i="6"/>
  <c r="P1515" i="6" s="1"/>
  <c r="L1515" i="6"/>
  <c r="M1515" i="6" s="1"/>
  <c r="N1515" i="6"/>
  <c r="K1516" i="6" l="1"/>
  <c r="F1517" i="6"/>
  <c r="J1517" i="6" l="1"/>
  <c r="I1517" i="6"/>
  <c r="N1516" i="6"/>
  <c r="Q1516" i="6"/>
  <c r="O1516" i="6"/>
  <c r="P1516" i="6" s="1"/>
  <c r="L1516" i="6"/>
  <c r="M1516" i="6" s="1"/>
  <c r="F1518" i="6" l="1"/>
  <c r="K1517" i="6"/>
  <c r="N1517" i="6" l="1"/>
  <c r="Q1517" i="6"/>
  <c r="O1517" i="6"/>
  <c r="P1517" i="6" s="1"/>
  <c r="L1517" i="6"/>
  <c r="M1517" i="6" s="1"/>
  <c r="I1518" i="6"/>
  <c r="J1518" i="6"/>
  <c r="K1518" i="6" l="1"/>
  <c r="F1519" i="6"/>
  <c r="I1519" i="6" l="1"/>
  <c r="J1519" i="6"/>
  <c r="N1518" i="6"/>
  <c r="Q1518" i="6"/>
  <c r="O1518" i="6"/>
  <c r="P1518" i="6" s="1"/>
  <c r="L1518" i="6"/>
  <c r="M1518" i="6" s="1"/>
  <c r="F1520" i="6" l="1"/>
  <c r="K1519" i="6"/>
  <c r="N1519" i="6" l="1"/>
  <c r="Q1519" i="6"/>
  <c r="O1519" i="6"/>
  <c r="P1519" i="6" s="1"/>
  <c r="L1519" i="6"/>
  <c r="M1519" i="6" s="1"/>
  <c r="I1520" i="6"/>
  <c r="J1520" i="6"/>
  <c r="K1520" i="6" l="1"/>
  <c r="F1521" i="6"/>
  <c r="I1521" i="6" l="1"/>
  <c r="J1521" i="6"/>
  <c r="N1520" i="6"/>
  <c r="Q1520" i="6"/>
  <c r="O1520" i="6"/>
  <c r="P1520" i="6" s="1"/>
  <c r="L1520" i="6"/>
  <c r="M1520" i="6" s="1"/>
  <c r="K1521" i="6" l="1"/>
  <c r="F1522" i="6"/>
  <c r="I1522" i="6" l="1"/>
  <c r="J1522" i="6"/>
  <c r="N1521" i="6"/>
  <c r="Q1521" i="6"/>
  <c r="O1521" i="6"/>
  <c r="P1521" i="6" s="1"/>
  <c r="L1521" i="6"/>
  <c r="M1521" i="6" s="1"/>
  <c r="K1522" i="6" l="1"/>
  <c r="F1523" i="6"/>
  <c r="I1523" i="6" l="1"/>
  <c r="J1523" i="6"/>
  <c r="Q1522" i="6"/>
  <c r="O1522" i="6"/>
  <c r="P1522" i="6" s="1"/>
  <c r="L1522" i="6"/>
  <c r="M1522" i="6" s="1"/>
  <c r="N1522" i="6"/>
  <c r="F1524" i="6" l="1"/>
  <c r="K1523" i="6"/>
  <c r="N1523" i="6" l="1"/>
  <c r="Q1523" i="6"/>
  <c r="O1523" i="6"/>
  <c r="P1523" i="6" s="1"/>
  <c r="L1523" i="6"/>
  <c r="M1523" i="6" s="1"/>
  <c r="J1524" i="6"/>
  <c r="I1524" i="6"/>
  <c r="K1524" i="6" l="1"/>
  <c r="F1525" i="6"/>
  <c r="I1525" i="6" l="1"/>
  <c r="J1525" i="6"/>
  <c r="Q1524" i="6"/>
  <c r="O1524" i="6"/>
  <c r="P1524" i="6" s="1"/>
  <c r="L1524" i="6"/>
  <c r="M1524" i="6" s="1"/>
  <c r="N1524" i="6"/>
  <c r="K1525" i="6" l="1"/>
  <c r="F1526" i="6"/>
  <c r="I1526" i="6" l="1"/>
  <c r="J1526" i="6"/>
  <c r="Q1525" i="6"/>
  <c r="O1525" i="6"/>
  <c r="P1525" i="6" s="1"/>
  <c r="L1525" i="6"/>
  <c r="M1525" i="6" s="1"/>
  <c r="N1525" i="6"/>
  <c r="K1526" i="6" l="1"/>
  <c r="F1527" i="6"/>
  <c r="Q1526" i="6" l="1"/>
  <c r="O1526" i="6"/>
  <c r="P1526" i="6" s="1"/>
  <c r="L1526" i="6"/>
  <c r="M1526" i="6" s="1"/>
  <c r="N1526" i="6"/>
  <c r="I1527" i="6"/>
  <c r="J1527" i="6"/>
  <c r="K1527" i="6" l="1"/>
  <c r="F1528" i="6"/>
  <c r="I1528" i="6" l="1"/>
  <c r="J1528" i="6"/>
  <c r="Q1527" i="6"/>
  <c r="O1527" i="6"/>
  <c r="P1527" i="6" s="1"/>
  <c r="L1527" i="6"/>
  <c r="M1527" i="6" s="1"/>
  <c r="N1527" i="6"/>
  <c r="F1529" i="6" l="1"/>
  <c r="K1528" i="6"/>
  <c r="N1528" i="6" l="1"/>
  <c r="Q1528" i="6"/>
  <c r="O1528" i="6"/>
  <c r="P1528" i="6" s="1"/>
  <c r="L1528" i="6"/>
  <c r="M1528" i="6" s="1"/>
  <c r="I1529" i="6"/>
  <c r="J1529" i="6"/>
  <c r="K1529" i="6" l="1"/>
  <c r="F1530" i="6"/>
  <c r="I1530" i="6" l="1"/>
  <c r="J1530" i="6"/>
  <c r="Q1529" i="6"/>
  <c r="O1529" i="6"/>
  <c r="P1529" i="6" s="1"/>
  <c r="L1529" i="6"/>
  <c r="M1529" i="6" s="1"/>
  <c r="N1529" i="6"/>
  <c r="K1530" i="6" l="1"/>
  <c r="F1531" i="6"/>
  <c r="I1531" i="6" l="1"/>
  <c r="J1531" i="6"/>
  <c r="N1530" i="6"/>
  <c r="Q1530" i="6"/>
  <c r="O1530" i="6"/>
  <c r="P1530" i="6" s="1"/>
  <c r="L1530" i="6"/>
  <c r="M1530" i="6" s="1"/>
  <c r="K1531" i="6" l="1"/>
  <c r="F1532" i="6"/>
  <c r="I1532" i="6" l="1"/>
  <c r="J1532" i="6"/>
  <c r="Q1531" i="6"/>
  <c r="O1531" i="6"/>
  <c r="P1531" i="6" s="1"/>
  <c r="L1531" i="6"/>
  <c r="M1531" i="6" s="1"/>
  <c r="N1531" i="6"/>
  <c r="K1532" i="6" l="1"/>
  <c r="F1533" i="6"/>
  <c r="I1533" i="6" l="1"/>
  <c r="J1533" i="6"/>
  <c r="N1532" i="6"/>
  <c r="Q1532" i="6"/>
  <c r="O1532" i="6"/>
  <c r="P1532" i="6" s="1"/>
  <c r="L1532" i="6"/>
  <c r="M1532" i="6" s="1"/>
  <c r="K1533" i="6" l="1"/>
  <c r="F1534" i="6"/>
  <c r="I1534" i="6" l="1"/>
  <c r="J1534" i="6"/>
  <c r="N1533" i="6"/>
  <c r="Q1533" i="6"/>
  <c r="O1533" i="6"/>
  <c r="P1533" i="6" s="1"/>
  <c r="L1533" i="6"/>
  <c r="M1533" i="6" s="1"/>
  <c r="K1534" i="6" l="1"/>
  <c r="F1535" i="6"/>
  <c r="J1535" i="6" l="1"/>
  <c r="I1535" i="6"/>
  <c r="N1534" i="6"/>
  <c r="Q1534" i="6"/>
  <c r="O1534" i="6"/>
  <c r="P1534" i="6" s="1"/>
  <c r="L1534" i="6"/>
  <c r="M1534" i="6" s="1"/>
  <c r="K1535" i="6" l="1"/>
  <c r="F1536" i="6"/>
  <c r="J1536" i="6" l="1"/>
  <c r="I1536" i="6"/>
  <c r="Q1535" i="6"/>
  <c r="O1535" i="6"/>
  <c r="P1535" i="6" s="1"/>
  <c r="L1535" i="6"/>
  <c r="M1535" i="6" s="1"/>
  <c r="N1535" i="6"/>
  <c r="F1537" i="6" l="1"/>
  <c r="K1536" i="6"/>
  <c r="N1536" i="6" l="1"/>
  <c r="Q1536" i="6"/>
  <c r="O1536" i="6"/>
  <c r="P1536" i="6" s="1"/>
  <c r="L1536" i="6"/>
  <c r="M1536" i="6" s="1"/>
  <c r="I1537" i="6"/>
  <c r="J1537" i="6"/>
  <c r="K1537" i="6" l="1"/>
  <c r="F1538" i="6"/>
  <c r="I1538" i="6" l="1"/>
  <c r="J1538" i="6"/>
  <c r="N1537" i="6"/>
  <c r="Q1537" i="6"/>
  <c r="O1537" i="6"/>
  <c r="P1537" i="6" s="1"/>
  <c r="L1537" i="6"/>
  <c r="M1537" i="6" s="1"/>
  <c r="K1538" i="6" l="1"/>
  <c r="F1539" i="6"/>
  <c r="J1539" i="6" l="1"/>
  <c r="I1539" i="6"/>
  <c r="N1538" i="6"/>
  <c r="Q1538" i="6"/>
  <c r="O1538" i="6"/>
  <c r="P1538" i="6" s="1"/>
  <c r="L1538" i="6"/>
  <c r="M1538" i="6" s="1"/>
  <c r="F1540" i="6" l="1"/>
  <c r="K1539" i="6"/>
  <c r="N1539" i="6" l="1"/>
  <c r="Q1539" i="6"/>
  <c r="O1539" i="6"/>
  <c r="P1539" i="6" s="1"/>
  <c r="L1539" i="6"/>
  <c r="M1539" i="6" s="1"/>
  <c r="I1540" i="6"/>
  <c r="J1540" i="6"/>
  <c r="K1540" i="6" l="1"/>
  <c r="F1541" i="6"/>
  <c r="I1541" i="6" l="1"/>
  <c r="J1541" i="6"/>
  <c r="Q1540" i="6"/>
  <c r="O1540" i="6"/>
  <c r="P1540" i="6" s="1"/>
  <c r="L1540" i="6"/>
  <c r="M1540" i="6" s="1"/>
  <c r="N1540" i="6"/>
  <c r="K1541" i="6" l="1"/>
  <c r="F1542" i="6"/>
  <c r="I1542" i="6" l="1"/>
  <c r="J1542" i="6"/>
  <c r="Q1541" i="6"/>
  <c r="O1541" i="6"/>
  <c r="P1541" i="6" s="1"/>
  <c r="L1541" i="6"/>
  <c r="M1541" i="6" s="1"/>
  <c r="N1541" i="6"/>
  <c r="F1543" i="6" l="1"/>
  <c r="K1542" i="6"/>
  <c r="N1542" i="6" l="1"/>
  <c r="Q1542" i="6"/>
  <c r="O1542" i="6"/>
  <c r="P1542" i="6" s="1"/>
  <c r="L1542" i="6"/>
  <c r="M1542" i="6" s="1"/>
  <c r="I1543" i="6"/>
  <c r="J1543" i="6"/>
  <c r="K1543" i="6" l="1"/>
  <c r="F1544" i="6"/>
  <c r="J1544" i="6" l="1"/>
  <c r="I1544" i="6"/>
  <c r="N1543" i="6"/>
  <c r="Q1543" i="6"/>
  <c r="O1543" i="6"/>
  <c r="P1543" i="6" s="1"/>
  <c r="L1543" i="6"/>
  <c r="M1543" i="6" s="1"/>
  <c r="K1544" i="6" l="1"/>
  <c r="F1545" i="6"/>
  <c r="I1545" i="6" l="1"/>
  <c r="J1545" i="6"/>
  <c r="N1544" i="6"/>
  <c r="Q1544" i="6"/>
  <c r="O1544" i="6"/>
  <c r="P1544" i="6" s="1"/>
  <c r="L1544" i="6"/>
  <c r="M1544" i="6" s="1"/>
  <c r="K1545" i="6" l="1"/>
  <c r="F1546" i="6"/>
  <c r="I1546" i="6" l="1"/>
  <c r="J1546" i="6"/>
  <c r="N1545" i="6"/>
  <c r="Q1545" i="6"/>
  <c r="O1545" i="6"/>
  <c r="P1545" i="6" s="1"/>
  <c r="L1545" i="6"/>
  <c r="M1545" i="6" s="1"/>
  <c r="K1546" i="6" l="1"/>
  <c r="F1547" i="6"/>
  <c r="I1547" i="6" l="1"/>
  <c r="J1547" i="6"/>
  <c r="N1546" i="6"/>
  <c r="Q1546" i="6"/>
  <c r="O1546" i="6"/>
  <c r="P1546" i="6" s="1"/>
  <c r="L1546" i="6"/>
  <c r="M1546" i="6" s="1"/>
  <c r="K1547" i="6" l="1"/>
  <c r="F1548" i="6"/>
  <c r="I1548" i="6" l="1"/>
  <c r="J1548" i="6"/>
  <c r="N1547" i="6"/>
  <c r="Q1547" i="6"/>
  <c r="O1547" i="6"/>
  <c r="P1547" i="6" s="1"/>
  <c r="L1547" i="6"/>
  <c r="M1547" i="6" s="1"/>
  <c r="K1548" i="6" l="1"/>
  <c r="F1549" i="6"/>
  <c r="J1549" i="6" l="1"/>
  <c r="I1549" i="6"/>
  <c r="N1548" i="6"/>
  <c r="Q1548" i="6"/>
  <c r="O1548" i="6"/>
  <c r="P1548" i="6" s="1"/>
  <c r="L1548" i="6"/>
  <c r="M1548" i="6" s="1"/>
  <c r="K1549" i="6" l="1"/>
  <c r="F1550" i="6"/>
  <c r="I1550" i="6" l="1"/>
  <c r="J1550" i="6"/>
  <c r="Q1549" i="6"/>
  <c r="O1549" i="6"/>
  <c r="P1549" i="6" s="1"/>
  <c r="L1549" i="6"/>
  <c r="M1549" i="6" s="1"/>
  <c r="N1549" i="6"/>
  <c r="F1551" i="6" l="1"/>
  <c r="K1550" i="6"/>
  <c r="Q1550" i="6" l="1"/>
  <c r="O1550" i="6"/>
  <c r="P1550" i="6" s="1"/>
  <c r="L1550" i="6"/>
  <c r="M1550" i="6" s="1"/>
  <c r="N1550" i="6"/>
  <c r="I1551" i="6"/>
  <c r="J1551" i="6"/>
  <c r="F1552" i="6" l="1"/>
  <c r="K1551" i="6"/>
  <c r="I1552" i="6" l="1"/>
  <c r="J1552" i="6"/>
  <c r="N1551" i="6"/>
  <c r="Q1551" i="6"/>
  <c r="O1551" i="6"/>
  <c r="P1551" i="6" s="1"/>
  <c r="L1551" i="6"/>
  <c r="M1551" i="6" s="1"/>
  <c r="K1552" i="6" l="1"/>
  <c r="F1553" i="6"/>
  <c r="N1552" i="6" l="1"/>
  <c r="Q1552" i="6"/>
  <c r="O1552" i="6"/>
  <c r="P1552" i="6" s="1"/>
  <c r="L1552" i="6"/>
  <c r="M1552" i="6" s="1"/>
  <c r="I1553" i="6"/>
  <c r="J1553" i="6"/>
  <c r="K1553" i="6" l="1"/>
  <c r="F1554" i="6"/>
  <c r="I1554" i="6" l="1"/>
  <c r="J1554" i="6"/>
  <c r="Q1553" i="6"/>
  <c r="O1553" i="6"/>
  <c r="P1553" i="6" s="1"/>
  <c r="L1553" i="6"/>
  <c r="M1553" i="6" s="1"/>
  <c r="N1553" i="6"/>
  <c r="K1554" i="6" l="1"/>
  <c r="F1555" i="6"/>
  <c r="J1555" i="6" l="1"/>
  <c r="I1555" i="6"/>
  <c r="N1554" i="6"/>
  <c r="Q1554" i="6"/>
  <c r="O1554" i="6"/>
  <c r="P1554" i="6" s="1"/>
  <c r="L1554" i="6"/>
  <c r="M1554" i="6" s="1"/>
  <c r="K1555" i="6" l="1"/>
  <c r="F1556" i="6"/>
  <c r="I1556" i="6" l="1"/>
  <c r="J1556" i="6"/>
  <c r="N1555" i="6"/>
  <c r="Q1555" i="6"/>
  <c r="O1555" i="6"/>
  <c r="P1555" i="6" s="1"/>
  <c r="L1555" i="6"/>
  <c r="M1555" i="6" s="1"/>
  <c r="F1557" i="6" l="1"/>
  <c r="K1556" i="6"/>
  <c r="N1556" i="6" l="1"/>
  <c r="Q1556" i="6"/>
  <c r="O1556" i="6"/>
  <c r="P1556" i="6" s="1"/>
  <c r="L1556" i="6"/>
  <c r="M1556" i="6" s="1"/>
  <c r="I1557" i="6"/>
  <c r="J1557" i="6"/>
  <c r="K1557" i="6" l="1"/>
  <c r="F1558" i="6"/>
  <c r="I1558" i="6" l="1"/>
  <c r="J1558" i="6"/>
  <c r="N1557" i="6"/>
  <c r="Q1557" i="6"/>
  <c r="O1557" i="6"/>
  <c r="P1557" i="6" s="1"/>
  <c r="L1557" i="6"/>
  <c r="M1557" i="6" s="1"/>
  <c r="K1558" i="6" l="1"/>
  <c r="F1559" i="6"/>
  <c r="I1559" i="6" l="1"/>
  <c r="J1559" i="6"/>
  <c r="Q1558" i="6"/>
  <c r="O1558" i="6"/>
  <c r="P1558" i="6" s="1"/>
  <c r="L1558" i="6"/>
  <c r="M1558" i="6" s="1"/>
  <c r="N1558" i="6"/>
  <c r="F1560" i="6" l="1"/>
  <c r="K1559" i="6"/>
  <c r="I1560" i="6" l="1"/>
  <c r="J1560" i="6"/>
  <c r="Q1559" i="6"/>
  <c r="O1559" i="6"/>
  <c r="P1559" i="6" s="1"/>
  <c r="L1559" i="6"/>
  <c r="M1559" i="6" s="1"/>
  <c r="N1559" i="6"/>
  <c r="K1560" i="6" l="1"/>
  <c r="F1561" i="6"/>
  <c r="I1561" i="6" l="1"/>
  <c r="J1561" i="6"/>
  <c r="Q1560" i="6"/>
  <c r="O1560" i="6"/>
  <c r="P1560" i="6" s="1"/>
  <c r="L1560" i="6"/>
  <c r="M1560" i="6" s="1"/>
  <c r="N1560" i="6"/>
  <c r="F1562" i="6" l="1"/>
  <c r="K1561" i="6"/>
  <c r="N1561" i="6" l="1"/>
  <c r="Q1561" i="6"/>
  <c r="O1561" i="6"/>
  <c r="P1561" i="6" s="1"/>
  <c r="L1561" i="6"/>
  <c r="M1561" i="6" s="1"/>
  <c r="I1562" i="6"/>
  <c r="J1562" i="6"/>
  <c r="K1562" i="6" l="1"/>
  <c r="F1563" i="6"/>
  <c r="N1562" i="6" l="1"/>
  <c r="Q1562" i="6"/>
  <c r="O1562" i="6"/>
  <c r="P1562" i="6" s="1"/>
  <c r="L1562" i="6"/>
  <c r="M1562" i="6" s="1"/>
  <c r="I1563" i="6"/>
  <c r="J1563" i="6"/>
  <c r="F1564" i="6" l="1"/>
  <c r="K1563" i="6"/>
  <c r="I1564" i="6" l="1"/>
  <c r="J1564" i="6"/>
  <c r="N1563" i="6"/>
  <c r="Q1563" i="6"/>
  <c r="O1563" i="6"/>
  <c r="P1563" i="6" s="1"/>
  <c r="L1563" i="6"/>
  <c r="M1563" i="6" s="1"/>
  <c r="K1564" i="6" l="1"/>
  <c r="F1565" i="6"/>
  <c r="I1565" i="6" l="1"/>
  <c r="J1565" i="6"/>
  <c r="N1564" i="6"/>
  <c r="Q1564" i="6"/>
  <c r="O1564" i="6"/>
  <c r="P1564" i="6" s="1"/>
  <c r="L1564" i="6"/>
  <c r="M1564" i="6" s="1"/>
  <c r="K1565" i="6" l="1"/>
  <c r="F1566" i="6"/>
  <c r="I1566" i="6" l="1"/>
  <c r="J1566" i="6"/>
  <c r="Q1565" i="6"/>
  <c r="O1565" i="6"/>
  <c r="P1565" i="6" s="1"/>
  <c r="L1565" i="6"/>
  <c r="M1565" i="6" s="1"/>
  <c r="N1565" i="6"/>
  <c r="K1566" i="6" l="1"/>
  <c r="F1567" i="6"/>
  <c r="N1566" i="6" l="1"/>
  <c r="Q1566" i="6"/>
  <c r="O1566" i="6"/>
  <c r="P1566" i="6" s="1"/>
  <c r="L1566" i="6"/>
  <c r="M1566" i="6" s="1"/>
  <c r="I1567" i="6"/>
  <c r="J1567" i="6"/>
  <c r="K1567" i="6" l="1"/>
  <c r="F1568" i="6"/>
  <c r="I1568" i="6" l="1"/>
  <c r="J1568" i="6"/>
  <c r="Q1567" i="6"/>
  <c r="O1567" i="6"/>
  <c r="P1567" i="6" s="1"/>
  <c r="L1567" i="6"/>
  <c r="M1567" i="6" s="1"/>
  <c r="N1567" i="6"/>
  <c r="F1569" i="6" l="1"/>
  <c r="K1568" i="6"/>
  <c r="N1568" i="6" l="1"/>
  <c r="Q1568" i="6"/>
  <c r="O1568" i="6"/>
  <c r="P1568" i="6" s="1"/>
  <c r="L1568" i="6"/>
  <c r="M1568" i="6" s="1"/>
  <c r="I1569" i="6"/>
  <c r="J1569" i="6"/>
  <c r="F1570" i="6" l="1"/>
  <c r="K1569" i="6"/>
  <c r="Q1569" i="6" l="1"/>
  <c r="O1569" i="6"/>
  <c r="P1569" i="6" s="1"/>
  <c r="L1569" i="6"/>
  <c r="M1569" i="6" s="1"/>
  <c r="N1569" i="6"/>
  <c r="I1570" i="6"/>
  <c r="J1570" i="6"/>
  <c r="K1570" i="6" l="1"/>
  <c r="F1571" i="6"/>
  <c r="I1571" i="6" l="1"/>
  <c r="J1571" i="6"/>
  <c r="N1570" i="6"/>
  <c r="Q1570" i="6"/>
  <c r="O1570" i="6"/>
  <c r="P1570" i="6" s="1"/>
  <c r="L1570" i="6"/>
  <c r="M1570" i="6" s="1"/>
  <c r="F1572" i="6" l="1"/>
  <c r="K1571" i="6"/>
  <c r="Q1571" i="6" l="1"/>
  <c r="O1571" i="6"/>
  <c r="P1571" i="6" s="1"/>
  <c r="L1571" i="6"/>
  <c r="M1571" i="6" s="1"/>
  <c r="N1571" i="6"/>
  <c r="I1572" i="6"/>
  <c r="J1572" i="6"/>
  <c r="K1572" i="6" l="1"/>
  <c r="F1573" i="6"/>
  <c r="I1573" i="6" l="1"/>
  <c r="J1573" i="6"/>
  <c r="N1572" i="6"/>
  <c r="Q1572" i="6"/>
  <c r="O1572" i="6"/>
  <c r="P1572" i="6" s="1"/>
  <c r="L1572" i="6"/>
  <c r="M1572" i="6" s="1"/>
  <c r="F1574" i="6" l="1"/>
  <c r="K1573" i="6"/>
  <c r="N1573" i="6" l="1"/>
  <c r="Q1573" i="6"/>
  <c r="O1573" i="6"/>
  <c r="P1573" i="6" s="1"/>
  <c r="L1573" i="6"/>
  <c r="M1573" i="6" s="1"/>
  <c r="I1574" i="6"/>
  <c r="J1574" i="6"/>
  <c r="F1575" i="6" l="1"/>
  <c r="K1574" i="6"/>
  <c r="N1574" i="6" l="1"/>
  <c r="Q1574" i="6"/>
  <c r="O1574" i="6"/>
  <c r="P1574" i="6" s="1"/>
  <c r="L1574" i="6"/>
  <c r="M1574" i="6" s="1"/>
  <c r="I1575" i="6"/>
  <c r="J1575" i="6"/>
  <c r="F1576" i="6" l="1"/>
  <c r="K1575" i="6"/>
  <c r="N1575" i="6" l="1"/>
  <c r="Q1575" i="6"/>
  <c r="O1575" i="6"/>
  <c r="P1575" i="6" s="1"/>
  <c r="L1575" i="6"/>
  <c r="M1575" i="6" s="1"/>
  <c r="I1576" i="6"/>
  <c r="J1576" i="6"/>
  <c r="F1577" i="6" l="1"/>
  <c r="K1576" i="6"/>
  <c r="N1576" i="6" l="1"/>
  <c r="Q1576" i="6"/>
  <c r="O1576" i="6"/>
  <c r="P1576" i="6" s="1"/>
  <c r="L1576" i="6"/>
  <c r="M1576" i="6" s="1"/>
  <c r="I1577" i="6"/>
  <c r="J1577" i="6"/>
  <c r="F1578" i="6" l="1"/>
  <c r="K1577" i="6"/>
  <c r="N1577" i="6" l="1"/>
  <c r="Q1577" i="6"/>
  <c r="O1577" i="6"/>
  <c r="P1577" i="6" s="1"/>
  <c r="L1577" i="6"/>
  <c r="M1577" i="6" s="1"/>
  <c r="I1578" i="6"/>
  <c r="J1578" i="6"/>
  <c r="F1579" i="6" l="1"/>
  <c r="K1578" i="6"/>
  <c r="N1578" i="6" l="1"/>
  <c r="Q1578" i="6"/>
  <c r="O1578" i="6"/>
  <c r="P1578" i="6" s="1"/>
  <c r="L1578" i="6"/>
  <c r="M1578" i="6" s="1"/>
  <c r="I1579" i="6"/>
  <c r="J1579" i="6"/>
  <c r="K1579" i="6" l="1"/>
  <c r="F1580" i="6"/>
  <c r="I1580" i="6" l="1"/>
  <c r="J1580" i="6"/>
  <c r="Q1579" i="6"/>
  <c r="O1579" i="6"/>
  <c r="P1579" i="6" s="1"/>
  <c r="L1579" i="6"/>
  <c r="M1579" i="6" s="1"/>
  <c r="N1579" i="6"/>
  <c r="K1580" i="6" l="1"/>
  <c r="F1581" i="6"/>
  <c r="Q1580" i="6" l="1"/>
  <c r="O1580" i="6"/>
  <c r="P1580" i="6" s="1"/>
  <c r="L1580" i="6"/>
  <c r="M1580" i="6" s="1"/>
  <c r="N1580" i="6"/>
  <c r="I1581" i="6"/>
  <c r="J1581" i="6"/>
  <c r="F1582" i="6" l="1"/>
  <c r="K1581" i="6"/>
  <c r="N1581" i="6" l="1"/>
  <c r="Q1581" i="6"/>
  <c r="O1581" i="6"/>
  <c r="P1581" i="6" s="1"/>
  <c r="L1581" i="6"/>
  <c r="M1581" i="6" s="1"/>
  <c r="I1582" i="6"/>
  <c r="J1582" i="6"/>
  <c r="F1583" i="6" l="1"/>
  <c r="K1582" i="6"/>
  <c r="N1582" i="6" l="1"/>
  <c r="Q1582" i="6"/>
  <c r="O1582" i="6"/>
  <c r="P1582" i="6" s="1"/>
  <c r="L1582" i="6"/>
  <c r="M1582" i="6" s="1"/>
  <c r="I1583" i="6"/>
  <c r="J1583" i="6"/>
  <c r="K1583" i="6" l="1"/>
  <c r="F1584" i="6"/>
  <c r="I1584" i="6" l="1"/>
  <c r="J1584" i="6"/>
  <c r="N1583" i="6"/>
  <c r="Q1583" i="6"/>
  <c r="O1583" i="6"/>
  <c r="P1583" i="6" s="1"/>
  <c r="L1583" i="6"/>
  <c r="M1583" i="6" s="1"/>
  <c r="K1584" i="6" l="1"/>
  <c r="F1585" i="6"/>
  <c r="I1585" i="6" l="1"/>
  <c r="J1585" i="6"/>
  <c r="N1584" i="6"/>
  <c r="Q1584" i="6"/>
  <c r="O1584" i="6"/>
  <c r="P1584" i="6" s="1"/>
  <c r="L1584" i="6"/>
  <c r="M1584" i="6" s="1"/>
  <c r="F1586" i="6" l="1"/>
  <c r="K1585" i="6"/>
  <c r="I1586" i="6" l="1"/>
  <c r="J1586" i="6"/>
  <c r="N1585" i="6"/>
  <c r="Q1585" i="6"/>
  <c r="O1585" i="6"/>
  <c r="P1585" i="6" s="1"/>
  <c r="L1585" i="6"/>
  <c r="M1585" i="6" s="1"/>
  <c r="F1587" i="6" l="1"/>
  <c r="K1586" i="6"/>
  <c r="Q1586" i="6" l="1"/>
  <c r="O1586" i="6"/>
  <c r="P1586" i="6" s="1"/>
  <c r="L1586" i="6"/>
  <c r="M1586" i="6" s="1"/>
  <c r="N1586" i="6"/>
  <c r="J1587" i="6"/>
  <c r="I1587" i="6"/>
  <c r="K1587" i="6" l="1"/>
  <c r="F1588" i="6"/>
  <c r="Q1587" i="6" l="1"/>
  <c r="O1587" i="6"/>
  <c r="P1587" i="6" s="1"/>
  <c r="L1587" i="6"/>
  <c r="M1587" i="6" s="1"/>
  <c r="N1587" i="6"/>
  <c r="I1588" i="6"/>
  <c r="J1588" i="6"/>
  <c r="K1588" i="6" l="1"/>
  <c r="F1589" i="6"/>
  <c r="I1589" i="6" l="1"/>
  <c r="J1589" i="6"/>
  <c r="N1588" i="6"/>
  <c r="Q1588" i="6"/>
  <c r="O1588" i="6"/>
  <c r="P1588" i="6" s="1"/>
  <c r="L1588" i="6"/>
  <c r="M1588" i="6" s="1"/>
  <c r="K1589" i="6" l="1"/>
  <c r="F1590" i="6"/>
  <c r="I1590" i="6" l="1"/>
  <c r="J1590" i="6"/>
  <c r="N1589" i="6"/>
  <c r="Q1589" i="6"/>
  <c r="O1589" i="6"/>
  <c r="P1589" i="6" s="1"/>
  <c r="L1589" i="6"/>
  <c r="M1589" i="6" s="1"/>
  <c r="F1591" i="6" l="1"/>
  <c r="K1590" i="6"/>
  <c r="N1590" i="6" l="1"/>
  <c r="Q1590" i="6"/>
  <c r="O1590" i="6"/>
  <c r="P1590" i="6" s="1"/>
  <c r="L1590" i="6"/>
  <c r="M1590" i="6" s="1"/>
  <c r="I1591" i="6"/>
  <c r="J1591" i="6"/>
  <c r="F1592" i="6" l="1"/>
  <c r="K1591" i="6"/>
  <c r="Q1591" i="6" l="1"/>
  <c r="O1591" i="6"/>
  <c r="P1591" i="6" s="1"/>
  <c r="L1591" i="6"/>
  <c r="M1591" i="6" s="1"/>
  <c r="N1591" i="6"/>
  <c r="I1592" i="6"/>
  <c r="J1592" i="6"/>
  <c r="F1593" i="6" l="1"/>
  <c r="K1592" i="6"/>
  <c r="Q1592" i="6" l="1"/>
  <c r="O1592" i="6"/>
  <c r="P1592" i="6" s="1"/>
  <c r="L1592" i="6"/>
  <c r="M1592" i="6" s="1"/>
  <c r="N1592" i="6"/>
  <c r="I1593" i="6"/>
  <c r="J1593" i="6"/>
  <c r="K1593" i="6" l="1"/>
  <c r="F1594" i="6"/>
  <c r="I1594" i="6" l="1"/>
  <c r="J1594" i="6"/>
  <c r="N1593" i="6"/>
  <c r="Q1593" i="6"/>
  <c r="O1593" i="6"/>
  <c r="P1593" i="6" s="1"/>
  <c r="L1593" i="6"/>
  <c r="M1593" i="6" s="1"/>
  <c r="K1594" i="6" l="1"/>
  <c r="F1595" i="6"/>
  <c r="I1595" i="6" l="1"/>
  <c r="J1595" i="6"/>
  <c r="N1594" i="6"/>
  <c r="Q1594" i="6"/>
  <c r="O1594" i="6"/>
  <c r="P1594" i="6" s="1"/>
  <c r="L1594" i="6"/>
  <c r="M1594" i="6" s="1"/>
  <c r="K1595" i="6" l="1"/>
  <c r="F1596" i="6"/>
  <c r="I1596" i="6" l="1"/>
  <c r="J1596" i="6"/>
  <c r="N1595" i="6"/>
  <c r="Q1595" i="6"/>
  <c r="O1595" i="6"/>
  <c r="P1595" i="6" s="1"/>
  <c r="L1595" i="6"/>
  <c r="M1595" i="6" s="1"/>
  <c r="K1596" i="6" l="1"/>
  <c r="F1597" i="6"/>
  <c r="I1597" i="6" l="1"/>
  <c r="J1597" i="6"/>
  <c r="N1596" i="6"/>
  <c r="Q1596" i="6"/>
  <c r="O1596" i="6"/>
  <c r="P1596" i="6" s="1"/>
  <c r="L1596" i="6"/>
  <c r="M1596" i="6" s="1"/>
  <c r="K1597" i="6" l="1"/>
  <c r="F1598" i="6"/>
  <c r="I1598" i="6" l="1"/>
  <c r="J1598" i="6"/>
  <c r="N1597" i="6"/>
  <c r="Q1597" i="6"/>
  <c r="O1597" i="6"/>
  <c r="P1597" i="6" s="1"/>
  <c r="L1597" i="6"/>
  <c r="M1597" i="6" s="1"/>
  <c r="K1598" i="6" l="1"/>
  <c r="F1599" i="6"/>
  <c r="I1599" i="6" l="1"/>
  <c r="J1599" i="6"/>
  <c r="Q1598" i="6"/>
  <c r="O1598" i="6"/>
  <c r="P1598" i="6" s="1"/>
  <c r="L1598" i="6"/>
  <c r="M1598" i="6" s="1"/>
  <c r="N1598" i="6"/>
  <c r="F1600" i="6" l="1"/>
  <c r="K1599" i="6"/>
  <c r="N1599" i="6" l="1"/>
  <c r="Q1599" i="6"/>
  <c r="O1599" i="6"/>
  <c r="P1599" i="6" s="1"/>
  <c r="L1599" i="6"/>
  <c r="M1599" i="6" s="1"/>
  <c r="I1600" i="6"/>
  <c r="J1600" i="6"/>
  <c r="K1600" i="6" l="1"/>
  <c r="F1601" i="6"/>
  <c r="N1600" i="6" l="1"/>
  <c r="Q1600" i="6"/>
  <c r="O1600" i="6"/>
  <c r="P1600" i="6" s="1"/>
  <c r="L1600" i="6"/>
  <c r="M1600" i="6" s="1"/>
  <c r="J1601" i="6"/>
  <c r="I1601" i="6"/>
  <c r="F1602" i="6" l="1"/>
  <c r="K1601" i="6"/>
  <c r="N1601" i="6" l="1"/>
  <c r="Q1601" i="6"/>
  <c r="O1601" i="6"/>
  <c r="P1601" i="6" s="1"/>
  <c r="L1601" i="6"/>
  <c r="M1601" i="6" s="1"/>
  <c r="J1602" i="6"/>
  <c r="I1602" i="6"/>
  <c r="F1603" i="6" l="1"/>
  <c r="K1602" i="6"/>
  <c r="N1602" i="6" l="1"/>
  <c r="Q1602" i="6"/>
  <c r="O1602" i="6"/>
  <c r="P1602" i="6" s="1"/>
  <c r="L1602" i="6"/>
  <c r="M1602" i="6" s="1"/>
  <c r="I1603" i="6"/>
  <c r="J1603" i="6"/>
  <c r="K1603" i="6" l="1"/>
  <c r="F1604" i="6"/>
  <c r="I1604" i="6" l="1"/>
  <c r="J1604" i="6"/>
  <c r="N1603" i="6"/>
  <c r="Q1603" i="6"/>
  <c r="O1603" i="6"/>
  <c r="P1603" i="6" s="1"/>
  <c r="L1603" i="6"/>
  <c r="M1603" i="6" s="1"/>
  <c r="K1604" i="6" l="1"/>
  <c r="F1605" i="6"/>
  <c r="I1605" i="6" l="1"/>
  <c r="J1605" i="6"/>
  <c r="N1604" i="6"/>
  <c r="Q1604" i="6"/>
  <c r="O1604" i="6"/>
  <c r="P1604" i="6" s="1"/>
  <c r="L1604" i="6"/>
  <c r="M1604" i="6" s="1"/>
  <c r="K1605" i="6" l="1"/>
  <c r="F1606" i="6"/>
  <c r="Q1605" i="6" l="1"/>
  <c r="O1605" i="6"/>
  <c r="P1605" i="6" s="1"/>
  <c r="L1605" i="6"/>
  <c r="M1605" i="6" s="1"/>
  <c r="N1605" i="6"/>
  <c r="I1606" i="6"/>
  <c r="J1606" i="6"/>
  <c r="K1606" i="6" l="1"/>
  <c r="F1607" i="6"/>
  <c r="I1607" i="6" l="1"/>
  <c r="J1607" i="6"/>
  <c r="Q1606" i="6"/>
  <c r="O1606" i="6"/>
  <c r="P1606" i="6" s="1"/>
  <c r="L1606" i="6"/>
  <c r="M1606" i="6" s="1"/>
  <c r="N1606" i="6"/>
  <c r="K1607" i="6" l="1"/>
  <c r="F1608" i="6"/>
  <c r="I1608" i="6" l="1"/>
  <c r="J1608" i="6"/>
  <c r="N1607" i="6"/>
  <c r="Q1607" i="6"/>
  <c r="O1607" i="6"/>
  <c r="P1607" i="6" s="1"/>
  <c r="L1607" i="6"/>
  <c r="M1607" i="6" s="1"/>
  <c r="K1608" i="6" l="1"/>
  <c r="F1609" i="6"/>
  <c r="J1609" i="6" l="1"/>
  <c r="I1609" i="6"/>
  <c r="N1608" i="6"/>
  <c r="Q1608" i="6"/>
  <c r="O1608" i="6"/>
  <c r="P1608" i="6" s="1"/>
  <c r="L1608" i="6"/>
  <c r="M1608" i="6" s="1"/>
  <c r="K1609" i="6" l="1"/>
  <c r="F1610" i="6"/>
  <c r="J1610" i="6" l="1"/>
  <c r="I1610" i="6"/>
  <c r="N1609" i="6"/>
  <c r="Q1609" i="6"/>
  <c r="O1609" i="6"/>
  <c r="P1609" i="6" s="1"/>
  <c r="L1609" i="6"/>
  <c r="M1609" i="6" s="1"/>
  <c r="K1610" i="6" l="1"/>
  <c r="F1611" i="6"/>
  <c r="I1611" i="6" l="1"/>
  <c r="J1611" i="6"/>
  <c r="N1610" i="6"/>
  <c r="Q1610" i="6"/>
  <c r="O1610" i="6"/>
  <c r="P1610" i="6" s="1"/>
  <c r="L1610" i="6"/>
  <c r="M1610" i="6" s="1"/>
  <c r="K1611" i="6" l="1"/>
  <c r="F1612" i="6"/>
  <c r="N1611" i="6" l="1"/>
  <c r="Q1611" i="6"/>
  <c r="O1611" i="6"/>
  <c r="P1611" i="6" s="1"/>
  <c r="L1611" i="6"/>
  <c r="M1611" i="6" s="1"/>
  <c r="I1612" i="6"/>
  <c r="J1612" i="6"/>
  <c r="K1612" i="6" l="1"/>
  <c r="F1613" i="6"/>
  <c r="N1612" i="6" l="1"/>
  <c r="Q1612" i="6"/>
  <c r="O1612" i="6"/>
  <c r="P1612" i="6" s="1"/>
  <c r="L1612" i="6"/>
  <c r="M1612" i="6" s="1"/>
  <c r="J1613" i="6"/>
  <c r="I1613" i="6"/>
  <c r="F1614" i="6" l="1"/>
  <c r="K1613" i="6"/>
  <c r="N1613" i="6" l="1"/>
  <c r="Q1613" i="6"/>
  <c r="O1613" i="6"/>
  <c r="P1613" i="6" s="1"/>
  <c r="L1613" i="6"/>
  <c r="M1613" i="6" s="1"/>
  <c r="I1614" i="6"/>
  <c r="J1614" i="6"/>
  <c r="K1614" i="6" l="1"/>
  <c r="F1615" i="6"/>
  <c r="I1615" i="6" l="1"/>
  <c r="J1615" i="6"/>
  <c r="N1614" i="6"/>
  <c r="Q1614" i="6"/>
  <c r="O1614" i="6"/>
  <c r="P1614" i="6" s="1"/>
  <c r="L1614" i="6"/>
  <c r="M1614" i="6" s="1"/>
  <c r="F1616" i="6" l="1"/>
  <c r="K1615" i="6"/>
  <c r="Q1615" i="6" l="1"/>
  <c r="O1615" i="6"/>
  <c r="P1615" i="6" s="1"/>
  <c r="L1615" i="6"/>
  <c r="M1615" i="6" s="1"/>
  <c r="N1615" i="6"/>
  <c r="J1616" i="6"/>
  <c r="I1616" i="6"/>
  <c r="F1617" i="6" l="1"/>
  <c r="K1616" i="6"/>
  <c r="N1616" i="6" l="1"/>
  <c r="Q1616" i="6"/>
  <c r="O1616" i="6"/>
  <c r="P1616" i="6" s="1"/>
  <c r="L1616" i="6"/>
  <c r="M1616" i="6" s="1"/>
  <c r="I1617" i="6"/>
  <c r="J1617" i="6"/>
  <c r="F1618" i="6" l="1"/>
  <c r="K1617" i="6"/>
  <c r="I1618" i="6" l="1"/>
  <c r="J1618" i="6"/>
  <c r="N1617" i="6"/>
  <c r="Q1617" i="6"/>
  <c r="O1617" i="6"/>
  <c r="P1617" i="6" s="1"/>
  <c r="L1617" i="6"/>
  <c r="M1617" i="6" s="1"/>
  <c r="K1618" i="6" l="1"/>
  <c r="F1619" i="6"/>
  <c r="I1619" i="6" l="1"/>
  <c r="J1619" i="6"/>
  <c r="N1618" i="6"/>
  <c r="Q1618" i="6"/>
  <c r="O1618" i="6"/>
  <c r="P1618" i="6" s="1"/>
  <c r="L1618" i="6"/>
  <c r="M1618" i="6" s="1"/>
  <c r="K1619" i="6" l="1"/>
  <c r="F1620" i="6"/>
  <c r="I1620" i="6" l="1"/>
  <c r="J1620" i="6"/>
  <c r="N1619" i="6"/>
  <c r="Q1619" i="6"/>
  <c r="O1619" i="6"/>
  <c r="P1619" i="6" s="1"/>
  <c r="L1619" i="6"/>
  <c r="M1619" i="6" s="1"/>
  <c r="K1620" i="6" l="1"/>
  <c r="F1621" i="6"/>
  <c r="I1621" i="6" l="1"/>
  <c r="J1621" i="6"/>
  <c r="Q1620" i="6"/>
  <c r="O1620" i="6"/>
  <c r="P1620" i="6" s="1"/>
  <c r="L1620" i="6"/>
  <c r="M1620" i="6" s="1"/>
  <c r="N1620" i="6"/>
  <c r="F1622" i="6" l="1"/>
  <c r="K1621" i="6"/>
  <c r="N1621" i="6" l="1"/>
  <c r="Q1621" i="6"/>
  <c r="O1621" i="6"/>
  <c r="P1621" i="6" s="1"/>
  <c r="L1621" i="6"/>
  <c r="M1621" i="6" s="1"/>
  <c r="I1622" i="6"/>
  <c r="J1622" i="6"/>
  <c r="F1623" i="6" l="1"/>
  <c r="K1622" i="6"/>
  <c r="N1622" i="6" l="1"/>
  <c r="Q1622" i="6"/>
  <c r="O1622" i="6"/>
  <c r="P1622" i="6" s="1"/>
  <c r="L1622" i="6"/>
  <c r="M1622" i="6" s="1"/>
  <c r="I1623" i="6"/>
  <c r="J1623" i="6"/>
  <c r="K1623" i="6" l="1"/>
  <c r="F1624" i="6"/>
  <c r="I1624" i="6" l="1"/>
  <c r="J1624" i="6"/>
  <c r="Q1623" i="6"/>
  <c r="O1623" i="6"/>
  <c r="P1623" i="6" s="1"/>
  <c r="L1623" i="6"/>
  <c r="M1623" i="6" s="1"/>
  <c r="N1623" i="6"/>
  <c r="F1625" i="6" l="1"/>
  <c r="K1624" i="6"/>
  <c r="I1625" i="6" l="1"/>
  <c r="J1625" i="6"/>
  <c r="N1624" i="6"/>
  <c r="Q1624" i="6"/>
  <c r="O1624" i="6"/>
  <c r="P1624" i="6" s="1"/>
  <c r="L1624" i="6"/>
  <c r="M1624" i="6" s="1"/>
  <c r="F1626" i="6" l="1"/>
  <c r="K1625" i="6"/>
  <c r="Q1625" i="6" l="1"/>
  <c r="O1625" i="6"/>
  <c r="P1625" i="6" s="1"/>
  <c r="L1625" i="6"/>
  <c r="M1625" i="6" s="1"/>
  <c r="N1625" i="6"/>
  <c r="I1626" i="6"/>
  <c r="J1626" i="6"/>
  <c r="K1626" i="6" l="1"/>
  <c r="F1627" i="6"/>
  <c r="Q1626" i="6" l="1"/>
  <c r="O1626" i="6"/>
  <c r="P1626" i="6" s="1"/>
  <c r="L1626" i="6"/>
  <c r="M1626" i="6" s="1"/>
  <c r="N1626" i="6"/>
  <c r="I1627" i="6"/>
  <c r="J1627" i="6"/>
  <c r="F1628" i="6" l="1"/>
  <c r="K1627" i="6"/>
  <c r="I1628" i="6" l="1"/>
  <c r="J1628" i="6"/>
  <c r="N1627" i="6"/>
  <c r="Q1627" i="6"/>
  <c r="O1627" i="6"/>
  <c r="P1627" i="6" s="1"/>
  <c r="L1627" i="6"/>
  <c r="M1627" i="6" s="1"/>
  <c r="F1629" i="6" l="1"/>
  <c r="K1628" i="6"/>
  <c r="N1628" i="6" l="1"/>
  <c r="Q1628" i="6"/>
  <c r="O1628" i="6"/>
  <c r="P1628" i="6" s="1"/>
  <c r="L1628" i="6"/>
  <c r="M1628" i="6" s="1"/>
  <c r="I1629" i="6"/>
  <c r="J1629" i="6"/>
  <c r="K1629" i="6" l="1"/>
  <c r="F1630" i="6"/>
  <c r="N1629" i="6" l="1"/>
  <c r="Q1629" i="6"/>
  <c r="O1629" i="6"/>
  <c r="P1629" i="6" s="1"/>
  <c r="L1629" i="6"/>
  <c r="M1629" i="6" s="1"/>
  <c r="I1630" i="6"/>
  <c r="J1630" i="6"/>
  <c r="K1630" i="6" l="1"/>
  <c r="F1631" i="6"/>
  <c r="Q1630" i="6" l="1"/>
  <c r="O1630" i="6"/>
  <c r="P1630" i="6" s="1"/>
  <c r="L1630" i="6"/>
  <c r="M1630" i="6" s="1"/>
  <c r="N1630" i="6"/>
  <c r="I1631" i="6"/>
  <c r="J1631" i="6"/>
  <c r="F1632" i="6" l="1"/>
  <c r="K1631" i="6"/>
  <c r="Q1631" i="6" l="1"/>
  <c r="O1631" i="6"/>
  <c r="P1631" i="6" s="1"/>
  <c r="L1631" i="6"/>
  <c r="M1631" i="6" s="1"/>
  <c r="N1631" i="6"/>
  <c r="I1632" i="6"/>
  <c r="J1632" i="6"/>
  <c r="F1633" i="6" l="1"/>
  <c r="K1632" i="6"/>
  <c r="N1632" i="6" l="1"/>
  <c r="Q1632" i="6"/>
  <c r="O1632" i="6"/>
  <c r="P1632" i="6" s="1"/>
  <c r="L1632" i="6"/>
  <c r="M1632" i="6" s="1"/>
  <c r="I1633" i="6"/>
  <c r="J1633" i="6"/>
  <c r="F1634" i="6" l="1"/>
  <c r="K1633" i="6"/>
  <c r="N1633" i="6" l="1"/>
  <c r="Q1633" i="6"/>
  <c r="O1633" i="6"/>
  <c r="P1633" i="6" s="1"/>
  <c r="L1633" i="6"/>
  <c r="M1633" i="6" s="1"/>
  <c r="I1634" i="6"/>
  <c r="J1634" i="6"/>
  <c r="F1635" i="6" l="1"/>
  <c r="K1634" i="6"/>
  <c r="Q1634" i="6" l="1"/>
  <c r="O1634" i="6"/>
  <c r="P1634" i="6" s="1"/>
  <c r="L1634" i="6"/>
  <c r="M1634" i="6" s="1"/>
  <c r="N1634" i="6"/>
  <c r="I1635" i="6"/>
  <c r="J1635" i="6"/>
  <c r="K1635" i="6" l="1"/>
  <c r="F1636" i="6"/>
  <c r="I1636" i="6" l="1"/>
  <c r="J1636" i="6"/>
  <c r="N1635" i="6"/>
  <c r="Q1635" i="6"/>
  <c r="O1635" i="6"/>
  <c r="P1635" i="6" s="1"/>
  <c r="L1635" i="6"/>
  <c r="M1635" i="6" s="1"/>
  <c r="K1636" i="6" l="1"/>
  <c r="F1637" i="6"/>
  <c r="N1636" i="6" l="1"/>
  <c r="Q1636" i="6"/>
  <c r="O1636" i="6"/>
  <c r="P1636" i="6" s="1"/>
  <c r="L1636" i="6"/>
  <c r="M1636" i="6" s="1"/>
  <c r="I1637" i="6"/>
  <c r="J1637" i="6"/>
  <c r="F1638" i="6" l="1"/>
  <c r="K1637" i="6"/>
  <c r="N1637" i="6" l="1"/>
  <c r="Q1637" i="6"/>
  <c r="O1637" i="6"/>
  <c r="P1637" i="6" s="1"/>
  <c r="L1637" i="6"/>
  <c r="M1637" i="6" s="1"/>
  <c r="I1638" i="6"/>
  <c r="J1638" i="6"/>
  <c r="K1638" i="6" l="1"/>
  <c r="F1639" i="6"/>
  <c r="Q1638" i="6" l="1"/>
  <c r="O1638" i="6"/>
  <c r="P1638" i="6" s="1"/>
  <c r="L1638" i="6"/>
  <c r="M1638" i="6" s="1"/>
  <c r="N1638" i="6"/>
  <c r="I1639" i="6"/>
  <c r="J1639" i="6"/>
  <c r="K1639" i="6" l="1"/>
  <c r="F1640" i="6"/>
  <c r="I1640" i="6" l="1"/>
  <c r="J1640" i="6"/>
  <c r="N1639" i="6"/>
  <c r="Q1639" i="6"/>
  <c r="O1639" i="6"/>
  <c r="P1639" i="6" s="1"/>
  <c r="L1639" i="6"/>
  <c r="M1639" i="6" s="1"/>
  <c r="K1640" i="6" l="1"/>
  <c r="F1641" i="6"/>
  <c r="N1640" i="6" l="1"/>
  <c r="Q1640" i="6"/>
  <c r="O1640" i="6"/>
  <c r="P1640" i="6" s="1"/>
  <c r="L1640" i="6"/>
  <c r="M1640" i="6" s="1"/>
  <c r="I1641" i="6"/>
  <c r="J1641" i="6"/>
  <c r="K1641" i="6" l="1"/>
  <c r="F1642" i="6"/>
  <c r="I1642" i="6" l="1"/>
  <c r="J1642" i="6"/>
  <c r="N1641" i="6"/>
  <c r="Q1641" i="6"/>
  <c r="O1641" i="6"/>
  <c r="P1641" i="6" s="1"/>
  <c r="L1641" i="6"/>
  <c r="M1641" i="6" s="1"/>
  <c r="K1642" i="6" l="1"/>
  <c r="F1643" i="6"/>
  <c r="N1642" i="6" l="1"/>
  <c r="Q1642" i="6"/>
  <c r="O1642" i="6"/>
  <c r="P1642" i="6" s="1"/>
  <c r="L1642" i="6"/>
  <c r="M1642" i="6" s="1"/>
  <c r="J1643" i="6"/>
  <c r="I1643" i="6"/>
  <c r="K1643" i="6" l="1"/>
  <c r="F1644" i="6"/>
  <c r="I1644" i="6" l="1"/>
  <c r="J1644" i="6"/>
  <c r="N1643" i="6"/>
  <c r="Q1643" i="6"/>
  <c r="O1643" i="6"/>
  <c r="P1643" i="6" s="1"/>
  <c r="L1643" i="6"/>
  <c r="M1643" i="6" s="1"/>
  <c r="K1644" i="6" l="1"/>
  <c r="F1645" i="6"/>
  <c r="J1645" i="6" l="1"/>
  <c r="I1645" i="6"/>
  <c r="Q1644" i="6"/>
  <c r="O1644" i="6"/>
  <c r="P1644" i="6" s="1"/>
  <c r="L1644" i="6"/>
  <c r="M1644" i="6" s="1"/>
  <c r="N1644" i="6"/>
  <c r="K1645" i="6" l="1"/>
  <c r="F1646" i="6"/>
  <c r="I1646" i="6" l="1"/>
  <c r="J1646" i="6"/>
  <c r="Q1645" i="6"/>
  <c r="O1645" i="6"/>
  <c r="P1645" i="6" s="1"/>
  <c r="L1645" i="6"/>
  <c r="M1645" i="6" s="1"/>
  <c r="N1645" i="6"/>
  <c r="K1646" i="6" l="1"/>
  <c r="F1647" i="6"/>
  <c r="I1647" i="6" l="1"/>
  <c r="J1647" i="6"/>
  <c r="N1646" i="6"/>
  <c r="Q1646" i="6"/>
  <c r="O1646" i="6"/>
  <c r="P1646" i="6" s="1"/>
  <c r="L1646" i="6"/>
  <c r="M1646" i="6" s="1"/>
  <c r="K1647" i="6" l="1"/>
  <c r="F1648" i="6"/>
  <c r="J1648" i="6" l="1"/>
  <c r="I1648" i="6"/>
  <c r="N1647" i="6"/>
  <c r="Q1647" i="6"/>
  <c r="O1647" i="6"/>
  <c r="P1647" i="6" s="1"/>
  <c r="L1647" i="6"/>
  <c r="M1647" i="6" s="1"/>
  <c r="K1648" i="6" l="1"/>
  <c r="F1649" i="6"/>
  <c r="I1649" i="6" l="1"/>
  <c r="J1649" i="6"/>
  <c r="N1648" i="6"/>
  <c r="Q1648" i="6"/>
  <c r="O1648" i="6"/>
  <c r="P1648" i="6" s="1"/>
  <c r="L1648" i="6"/>
  <c r="M1648" i="6" s="1"/>
  <c r="F1650" i="6" l="1"/>
  <c r="K1649" i="6"/>
  <c r="N1649" i="6" l="1"/>
  <c r="Q1649" i="6"/>
  <c r="O1649" i="6"/>
  <c r="P1649" i="6" s="1"/>
  <c r="L1649" i="6"/>
  <c r="M1649" i="6" s="1"/>
  <c r="I1650" i="6"/>
  <c r="J1650" i="6"/>
  <c r="K1650" i="6" l="1"/>
  <c r="F1651" i="6"/>
  <c r="J1651" i="6" l="1"/>
  <c r="I1651" i="6"/>
  <c r="Q1650" i="6"/>
  <c r="O1650" i="6"/>
  <c r="P1650" i="6" s="1"/>
  <c r="L1650" i="6"/>
  <c r="M1650" i="6" s="1"/>
  <c r="N1650" i="6"/>
  <c r="F1652" i="6" l="1"/>
  <c r="K1651" i="6"/>
  <c r="N1651" i="6" l="1"/>
  <c r="Q1651" i="6"/>
  <c r="O1651" i="6"/>
  <c r="P1651" i="6" s="1"/>
  <c r="L1651" i="6"/>
  <c r="M1651" i="6" s="1"/>
  <c r="I1652" i="6"/>
  <c r="J1652" i="6"/>
  <c r="K1652" i="6" l="1"/>
  <c r="F1653" i="6"/>
  <c r="N1652" i="6" l="1"/>
  <c r="Q1652" i="6"/>
  <c r="O1652" i="6"/>
  <c r="P1652" i="6" s="1"/>
  <c r="L1652" i="6"/>
  <c r="M1652" i="6" s="1"/>
  <c r="I1653" i="6"/>
  <c r="J1653" i="6"/>
  <c r="K1653" i="6" l="1"/>
  <c r="F1654" i="6"/>
  <c r="J1654" i="6" l="1"/>
  <c r="I1654" i="6"/>
  <c r="Q1653" i="6"/>
  <c r="O1653" i="6"/>
  <c r="P1653" i="6" s="1"/>
  <c r="L1653" i="6"/>
  <c r="M1653" i="6" s="1"/>
  <c r="N1653" i="6"/>
  <c r="F1655" i="6" l="1"/>
  <c r="K1654" i="6"/>
  <c r="Q1654" i="6" l="1"/>
  <c r="O1654" i="6"/>
  <c r="P1654" i="6" s="1"/>
  <c r="L1654" i="6"/>
  <c r="M1654" i="6" s="1"/>
  <c r="N1654" i="6"/>
  <c r="I1655" i="6"/>
  <c r="J1655" i="6"/>
  <c r="F1656" i="6" l="1"/>
  <c r="K1655" i="6"/>
  <c r="I1656" i="6" l="1"/>
  <c r="J1656" i="6"/>
  <c r="N1655" i="6"/>
  <c r="Q1655" i="6"/>
  <c r="O1655" i="6"/>
  <c r="P1655" i="6" s="1"/>
  <c r="L1655" i="6"/>
  <c r="M1655" i="6" s="1"/>
  <c r="K1656" i="6" l="1"/>
  <c r="F1657" i="6"/>
  <c r="I1657" i="6" l="1"/>
  <c r="J1657" i="6"/>
  <c r="N1656" i="6"/>
  <c r="Q1656" i="6"/>
  <c r="O1656" i="6"/>
  <c r="P1656" i="6" s="1"/>
  <c r="L1656" i="6"/>
  <c r="M1656" i="6" s="1"/>
  <c r="F1658" i="6" l="1"/>
  <c r="K1657" i="6"/>
  <c r="Q1657" i="6" l="1"/>
  <c r="O1657" i="6"/>
  <c r="P1657" i="6" s="1"/>
  <c r="L1657" i="6"/>
  <c r="M1657" i="6" s="1"/>
  <c r="N1657" i="6"/>
  <c r="I1658" i="6"/>
  <c r="J1658" i="6"/>
  <c r="F1659" i="6" l="1"/>
  <c r="K1658" i="6"/>
  <c r="I1659" i="6" l="1"/>
  <c r="J1659" i="6"/>
  <c r="N1658" i="6"/>
  <c r="Q1658" i="6"/>
  <c r="O1658" i="6"/>
  <c r="P1658" i="6" s="1"/>
  <c r="L1658" i="6"/>
  <c r="M1658" i="6" s="1"/>
  <c r="F1660" i="6" l="1"/>
  <c r="K1659" i="6"/>
  <c r="N1659" i="6" l="1"/>
  <c r="Q1659" i="6"/>
  <c r="O1659" i="6"/>
  <c r="P1659" i="6" s="1"/>
  <c r="L1659" i="6"/>
  <c r="M1659" i="6" s="1"/>
  <c r="J1660" i="6"/>
  <c r="I1660" i="6"/>
  <c r="F1661" i="6" l="1"/>
  <c r="K1660" i="6"/>
  <c r="Q1660" i="6" l="1"/>
  <c r="O1660" i="6"/>
  <c r="P1660" i="6" s="1"/>
  <c r="L1660" i="6"/>
  <c r="M1660" i="6" s="1"/>
  <c r="N1660" i="6"/>
  <c r="I1661" i="6"/>
  <c r="J1661" i="6"/>
  <c r="K1661" i="6" l="1"/>
  <c r="F1662" i="6"/>
  <c r="I1662" i="6" l="1"/>
  <c r="J1662" i="6"/>
  <c r="Q1661" i="6"/>
  <c r="O1661" i="6"/>
  <c r="P1661" i="6" s="1"/>
  <c r="L1661" i="6"/>
  <c r="M1661" i="6" s="1"/>
  <c r="N1661" i="6"/>
  <c r="K1662" i="6" l="1"/>
  <c r="F1663" i="6"/>
  <c r="I1663" i="6" l="1"/>
  <c r="J1663" i="6"/>
  <c r="Q1662" i="6"/>
  <c r="O1662" i="6"/>
  <c r="P1662" i="6" s="1"/>
  <c r="L1662" i="6"/>
  <c r="M1662" i="6" s="1"/>
  <c r="N1662" i="6"/>
  <c r="F1664" i="6" l="1"/>
  <c r="K1663" i="6"/>
  <c r="Q1663" i="6" l="1"/>
  <c r="O1663" i="6"/>
  <c r="P1663" i="6" s="1"/>
  <c r="L1663" i="6"/>
  <c r="M1663" i="6" s="1"/>
  <c r="N1663" i="6"/>
  <c r="I1664" i="6"/>
  <c r="J1664" i="6"/>
  <c r="K1664" i="6" l="1"/>
  <c r="F1665" i="6"/>
  <c r="Q1664" i="6" l="1"/>
  <c r="O1664" i="6"/>
  <c r="P1664" i="6" s="1"/>
  <c r="L1664" i="6"/>
  <c r="M1664" i="6" s="1"/>
  <c r="N1664" i="6"/>
  <c r="I1665" i="6"/>
  <c r="J1665" i="6"/>
  <c r="K1665" i="6" l="1"/>
  <c r="F1666" i="6"/>
  <c r="I1666" i="6" l="1"/>
  <c r="J1666" i="6"/>
  <c r="N1665" i="6"/>
  <c r="Q1665" i="6"/>
  <c r="O1665" i="6"/>
  <c r="P1665" i="6" s="1"/>
  <c r="L1665" i="6"/>
  <c r="M1665" i="6" s="1"/>
  <c r="K1666" i="6" l="1"/>
  <c r="F1667" i="6"/>
  <c r="I1667" i="6" l="1"/>
  <c r="J1667" i="6"/>
  <c r="N1666" i="6"/>
  <c r="Q1666" i="6"/>
  <c r="O1666" i="6"/>
  <c r="P1666" i="6" s="1"/>
  <c r="L1666" i="6"/>
  <c r="M1666" i="6" s="1"/>
  <c r="K1667" i="6" l="1"/>
  <c r="F1668" i="6"/>
  <c r="I1668" i="6" l="1"/>
  <c r="J1668" i="6"/>
  <c r="Q1667" i="6"/>
  <c r="O1667" i="6"/>
  <c r="P1667" i="6" s="1"/>
  <c r="L1667" i="6"/>
  <c r="M1667" i="6" s="1"/>
  <c r="N1667" i="6"/>
  <c r="F1669" i="6" l="1"/>
  <c r="K1668" i="6"/>
  <c r="N1668" i="6" l="1"/>
  <c r="Q1668" i="6"/>
  <c r="O1668" i="6"/>
  <c r="P1668" i="6" s="1"/>
  <c r="L1668" i="6"/>
  <c r="M1668" i="6" s="1"/>
  <c r="J1669" i="6"/>
  <c r="I1669" i="6"/>
  <c r="F1670" i="6" l="1"/>
  <c r="K1669" i="6"/>
  <c r="N1669" i="6" l="1"/>
  <c r="Q1669" i="6"/>
  <c r="O1669" i="6"/>
  <c r="P1669" i="6" s="1"/>
  <c r="L1669" i="6"/>
  <c r="M1669" i="6" s="1"/>
  <c r="I1670" i="6"/>
  <c r="J1670" i="6"/>
  <c r="F1671" i="6" l="1"/>
  <c r="K1670" i="6"/>
  <c r="Q1670" i="6" l="1"/>
  <c r="O1670" i="6"/>
  <c r="P1670" i="6" s="1"/>
  <c r="L1670" i="6"/>
  <c r="M1670" i="6" s="1"/>
  <c r="N1670" i="6"/>
  <c r="I1671" i="6"/>
  <c r="J1671" i="6"/>
  <c r="K1671" i="6" l="1"/>
  <c r="F1672" i="6"/>
  <c r="I1672" i="6" l="1"/>
  <c r="J1672" i="6"/>
  <c r="N1671" i="6"/>
  <c r="Q1671" i="6"/>
  <c r="O1671" i="6"/>
  <c r="P1671" i="6" s="1"/>
  <c r="L1671" i="6"/>
  <c r="M1671" i="6" s="1"/>
  <c r="K1672" i="6" l="1"/>
  <c r="F1673" i="6"/>
  <c r="N1672" i="6" l="1"/>
  <c r="Q1672" i="6"/>
  <c r="O1672" i="6"/>
  <c r="P1672" i="6" s="1"/>
  <c r="L1672" i="6"/>
  <c r="M1672" i="6" s="1"/>
  <c r="I1673" i="6"/>
  <c r="J1673" i="6"/>
  <c r="K1673" i="6" l="1"/>
  <c r="F1674" i="6"/>
  <c r="I1674" i="6" l="1"/>
  <c r="J1674" i="6"/>
  <c r="N1673" i="6"/>
  <c r="Q1673" i="6"/>
  <c r="O1673" i="6"/>
  <c r="P1673" i="6" s="1"/>
  <c r="L1673" i="6"/>
  <c r="M1673" i="6" s="1"/>
  <c r="K1674" i="6" l="1"/>
  <c r="F1675" i="6"/>
  <c r="N1674" i="6" l="1"/>
  <c r="Q1674" i="6"/>
  <c r="O1674" i="6"/>
  <c r="P1674" i="6" s="1"/>
  <c r="L1674" i="6"/>
  <c r="M1674" i="6" s="1"/>
  <c r="I1675" i="6"/>
  <c r="J1675" i="6"/>
  <c r="F1676" i="6" l="1"/>
  <c r="K1675" i="6"/>
  <c r="I1676" i="6" l="1"/>
  <c r="J1676" i="6"/>
  <c r="N1675" i="6"/>
  <c r="Q1675" i="6"/>
  <c r="O1675" i="6"/>
  <c r="P1675" i="6" s="1"/>
  <c r="L1675" i="6"/>
  <c r="M1675" i="6" s="1"/>
  <c r="K1676" i="6" l="1"/>
  <c r="F1677" i="6"/>
  <c r="I1677" i="6" l="1"/>
  <c r="J1677" i="6"/>
  <c r="N1676" i="6"/>
  <c r="Q1676" i="6"/>
  <c r="O1676" i="6"/>
  <c r="P1676" i="6" s="1"/>
  <c r="L1676" i="6"/>
  <c r="M1676" i="6" s="1"/>
  <c r="F1678" i="6" l="1"/>
  <c r="K1677" i="6"/>
  <c r="N1677" i="6" l="1"/>
  <c r="Q1677" i="6"/>
  <c r="O1677" i="6"/>
  <c r="P1677" i="6" s="1"/>
  <c r="L1677" i="6"/>
  <c r="M1677" i="6" s="1"/>
  <c r="I1678" i="6"/>
  <c r="J1678" i="6"/>
  <c r="F1679" i="6" l="1"/>
  <c r="K1678" i="6"/>
  <c r="N1678" i="6" l="1"/>
  <c r="Q1678" i="6"/>
  <c r="O1678" i="6"/>
  <c r="P1678" i="6" s="1"/>
  <c r="L1678" i="6"/>
  <c r="M1678" i="6" s="1"/>
  <c r="I1679" i="6"/>
  <c r="J1679" i="6"/>
  <c r="F1680" i="6" l="1"/>
  <c r="K1679" i="6"/>
  <c r="N1679" i="6" l="1"/>
  <c r="Q1679" i="6"/>
  <c r="O1679" i="6"/>
  <c r="P1679" i="6" s="1"/>
  <c r="L1679" i="6"/>
  <c r="M1679" i="6" s="1"/>
  <c r="I1680" i="6"/>
  <c r="J1680" i="6"/>
  <c r="K1680" i="6" l="1"/>
  <c r="F1681" i="6"/>
  <c r="N1680" i="6" l="1"/>
  <c r="Q1680" i="6"/>
  <c r="O1680" i="6"/>
  <c r="P1680" i="6" s="1"/>
  <c r="L1680" i="6"/>
  <c r="M1680" i="6" s="1"/>
  <c r="I1681" i="6"/>
  <c r="J1681" i="6"/>
  <c r="K1681" i="6" l="1"/>
  <c r="F1682" i="6"/>
  <c r="I1682" i="6" l="1"/>
  <c r="J1682" i="6"/>
  <c r="Q1681" i="6"/>
  <c r="O1681" i="6"/>
  <c r="P1681" i="6" s="1"/>
  <c r="L1681" i="6"/>
  <c r="M1681" i="6" s="1"/>
  <c r="N1681" i="6"/>
  <c r="F1683" i="6" l="1"/>
  <c r="K1682" i="6"/>
  <c r="N1682" i="6" l="1"/>
  <c r="Q1682" i="6"/>
  <c r="O1682" i="6"/>
  <c r="P1682" i="6" s="1"/>
  <c r="L1682" i="6"/>
  <c r="M1682" i="6" s="1"/>
  <c r="J1683" i="6"/>
  <c r="I1683" i="6"/>
  <c r="F1684" i="6" l="1"/>
  <c r="K1683" i="6"/>
  <c r="N1683" i="6" l="1"/>
  <c r="Q1683" i="6"/>
  <c r="O1683" i="6"/>
  <c r="P1683" i="6" s="1"/>
  <c r="L1683" i="6"/>
  <c r="M1683" i="6" s="1"/>
  <c r="I1684" i="6"/>
  <c r="J1684" i="6"/>
  <c r="K1684" i="6" l="1"/>
  <c r="F1685" i="6"/>
  <c r="N1684" i="6" l="1"/>
  <c r="Q1684" i="6"/>
  <c r="O1684" i="6"/>
  <c r="P1684" i="6" s="1"/>
  <c r="L1684" i="6"/>
  <c r="M1684" i="6" s="1"/>
  <c r="I1685" i="6"/>
  <c r="J1685" i="6"/>
  <c r="K1685" i="6" l="1"/>
  <c r="F1686" i="6"/>
  <c r="N1685" i="6" l="1"/>
  <c r="Q1685" i="6"/>
  <c r="O1685" i="6"/>
  <c r="P1685" i="6" s="1"/>
  <c r="L1685" i="6"/>
  <c r="M1685" i="6" s="1"/>
  <c r="J1686" i="6"/>
  <c r="I1686" i="6"/>
  <c r="K1686" i="6" l="1"/>
  <c r="F1687" i="6"/>
  <c r="I1687" i="6" l="1"/>
  <c r="J1687" i="6"/>
  <c r="N1686" i="6"/>
  <c r="Q1686" i="6"/>
  <c r="O1686" i="6"/>
  <c r="P1686" i="6" s="1"/>
  <c r="L1686" i="6"/>
  <c r="M1686" i="6" s="1"/>
  <c r="K1687" i="6" l="1"/>
  <c r="F1688" i="6"/>
  <c r="I1688" i="6" l="1"/>
  <c r="J1688" i="6"/>
  <c r="N1687" i="6"/>
  <c r="Q1687" i="6"/>
  <c r="O1687" i="6"/>
  <c r="P1687" i="6" s="1"/>
  <c r="L1687" i="6"/>
  <c r="M1687" i="6" s="1"/>
  <c r="K1688" i="6" l="1"/>
  <c r="F1689" i="6"/>
  <c r="I1689" i="6" l="1"/>
  <c r="J1689" i="6"/>
  <c r="N1688" i="6"/>
  <c r="Q1688" i="6"/>
  <c r="O1688" i="6"/>
  <c r="P1688" i="6" s="1"/>
  <c r="L1688" i="6"/>
  <c r="M1688" i="6" s="1"/>
  <c r="K1689" i="6" l="1"/>
  <c r="F1690" i="6"/>
  <c r="I1690" i="6" l="1"/>
  <c r="J1690" i="6"/>
  <c r="N1689" i="6"/>
  <c r="Q1689" i="6"/>
  <c r="O1689" i="6"/>
  <c r="P1689" i="6" s="1"/>
  <c r="L1689" i="6"/>
  <c r="M1689" i="6" s="1"/>
  <c r="K1690" i="6" l="1"/>
  <c r="F1691" i="6"/>
  <c r="N1690" i="6" l="1"/>
  <c r="Q1690" i="6"/>
  <c r="O1690" i="6"/>
  <c r="P1690" i="6" s="1"/>
  <c r="L1690" i="6"/>
  <c r="M1690" i="6" s="1"/>
  <c r="I1691" i="6"/>
  <c r="J1691" i="6"/>
  <c r="F1692" i="6" l="1"/>
  <c r="K1691" i="6"/>
  <c r="N1691" i="6" l="1"/>
  <c r="Q1691" i="6"/>
  <c r="O1691" i="6"/>
  <c r="P1691" i="6" s="1"/>
  <c r="L1691" i="6"/>
  <c r="M1691" i="6" s="1"/>
  <c r="I1692" i="6"/>
  <c r="J1692" i="6"/>
  <c r="F1693" i="6" l="1"/>
  <c r="K1692" i="6"/>
  <c r="N1692" i="6" l="1"/>
  <c r="Q1692" i="6"/>
  <c r="O1692" i="6"/>
  <c r="P1692" i="6" s="1"/>
  <c r="L1692" i="6"/>
  <c r="M1692" i="6" s="1"/>
  <c r="J1693" i="6"/>
  <c r="I1693" i="6"/>
  <c r="K1693" i="6" l="1"/>
  <c r="F1694" i="6"/>
  <c r="Q1693" i="6" l="1"/>
  <c r="O1693" i="6"/>
  <c r="P1693" i="6" s="1"/>
  <c r="L1693" i="6"/>
  <c r="M1693" i="6" s="1"/>
  <c r="N1693" i="6"/>
  <c r="J1694" i="6"/>
  <c r="I1694" i="6"/>
  <c r="F1695" i="6" l="1"/>
  <c r="K1694" i="6"/>
  <c r="I1695" i="6" l="1"/>
  <c r="J1695" i="6"/>
  <c r="Q1694" i="6"/>
  <c r="O1694" i="6"/>
  <c r="P1694" i="6" s="1"/>
  <c r="L1694" i="6"/>
  <c r="M1694" i="6" s="1"/>
  <c r="N1694" i="6"/>
  <c r="F1696" i="6" l="1"/>
  <c r="K1695" i="6"/>
  <c r="J1696" i="6" l="1"/>
  <c r="I1696" i="6"/>
  <c r="N1695" i="6"/>
  <c r="Q1695" i="6"/>
  <c r="O1695" i="6"/>
  <c r="P1695" i="6" s="1"/>
  <c r="L1695" i="6"/>
  <c r="M1695" i="6" s="1"/>
  <c r="K1696" i="6" l="1"/>
  <c r="F1697" i="6"/>
  <c r="Q1696" i="6" l="1"/>
  <c r="O1696" i="6"/>
  <c r="P1696" i="6" s="1"/>
  <c r="L1696" i="6"/>
  <c r="M1696" i="6" s="1"/>
  <c r="N1696" i="6"/>
  <c r="I1697" i="6"/>
  <c r="J1697" i="6"/>
  <c r="K1697" i="6" l="1"/>
  <c r="F1698" i="6"/>
  <c r="I1698" i="6" l="1"/>
  <c r="J1698" i="6"/>
  <c r="N1697" i="6"/>
  <c r="Q1697" i="6"/>
  <c r="O1697" i="6"/>
  <c r="P1697" i="6" s="1"/>
  <c r="L1697" i="6"/>
  <c r="M1697" i="6" s="1"/>
  <c r="K1698" i="6" l="1"/>
  <c r="F1699" i="6"/>
  <c r="I1699" i="6" l="1"/>
  <c r="J1699" i="6"/>
  <c r="N1698" i="6"/>
  <c r="Q1698" i="6"/>
  <c r="O1698" i="6"/>
  <c r="P1698" i="6" s="1"/>
  <c r="L1698" i="6"/>
  <c r="M1698" i="6" s="1"/>
  <c r="K1699" i="6" l="1"/>
  <c r="F1700" i="6"/>
  <c r="N1699" i="6" l="1"/>
  <c r="Q1699" i="6"/>
  <c r="O1699" i="6"/>
  <c r="P1699" i="6" s="1"/>
  <c r="L1699" i="6"/>
  <c r="M1699" i="6" s="1"/>
  <c r="I1700" i="6"/>
  <c r="J1700" i="6"/>
  <c r="F1701" i="6" l="1"/>
  <c r="K1700" i="6"/>
  <c r="N1700" i="6" l="1"/>
  <c r="Q1700" i="6"/>
  <c r="O1700" i="6"/>
  <c r="P1700" i="6" s="1"/>
  <c r="L1700" i="6"/>
  <c r="M1700" i="6" s="1"/>
  <c r="I1701" i="6"/>
  <c r="J1701" i="6"/>
  <c r="F1702" i="6" l="1"/>
  <c r="K1701" i="6"/>
  <c r="Q1701" i="6" l="1"/>
  <c r="O1701" i="6"/>
  <c r="P1701" i="6" s="1"/>
  <c r="L1701" i="6"/>
  <c r="M1701" i="6" s="1"/>
  <c r="N1701" i="6"/>
  <c r="J1702" i="6"/>
  <c r="I1702" i="6"/>
  <c r="K1702" i="6" l="1"/>
  <c r="F1703" i="6"/>
  <c r="N1702" i="6" l="1"/>
  <c r="Q1702" i="6"/>
  <c r="O1702" i="6"/>
  <c r="P1702" i="6" s="1"/>
  <c r="L1702" i="6"/>
  <c r="M1702" i="6" s="1"/>
  <c r="I1703" i="6"/>
  <c r="J1703" i="6"/>
  <c r="K1703" i="6" l="1"/>
  <c r="F1704" i="6"/>
  <c r="I1704" i="6" l="1"/>
  <c r="J1704" i="6"/>
  <c r="Q1703" i="6"/>
  <c r="O1703" i="6"/>
  <c r="P1703" i="6" s="1"/>
  <c r="L1703" i="6"/>
  <c r="M1703" i="6" s="1"/>
  <c r="N1703" i="6"/>
  <c r="F1705" i="6" l="1"/>
  <c r="K1704" i="6"/>
  <c r="N1704" i="6" l="1"/>
  <c r="Q1704" i="6"/>
  <c r="O1704" i="6"/>
  <c r="P1704" i="6" s="1"/>
  <c r="L1704" i="6"/>
  <c r="M1704" i="6" s="1"/>
  <c r="J1705" i="6"/>
  <c r="I1705" i="6"/>
  <c r="F1706" i="6" l="1"/>
  <c r="K1705" i="6"/>
  <c r="Q1705" i="6" l="1"/>
  <c r="O1705" i="6"/>
  <c r="P1705" i="6" s="1"/>
  <c r="L1705" i="6"/>
  <c r="M1705" i="6" s="1"/>
  <c r="N1705" i="6"/>
  <c r="I1706" i="6"/>
  <c r="J1706" i="6"/>
  <c r="F1707" i="6" l="1"/>
  <c r="K1706" i="6"/>
  <c r="N1706" i="6" l="1"/>
  <c r="Q1706" i="6"/>
  <c r="O1706" i="6"/>
  <c r="P1706" i="6" s="1"/>
  <c r="L1706" i="6"/>
  <c r="M1706" i="6" s="1"/>
  <c r="I1707" i="6"/>
  <c r="J1707" i="6"/>
  <c r="F1708" i="6" l="1"/>
  <c r="K1707" i="6"/>
  <c r="N1707" i="6" l="1"/>
  <c r="Q1707" i="6"/>
  <c r="O1707" i="6"/>
  <c r="P1707" i="6" s="1"/>
  <c r="L1707" i="6"/>
  <c r="M1707" i="6" s="1"/>
  <c r="I1708" i="6"/>
  <c r="J1708" i="6"/>
  <c r="K1708" i="6" l="1"/>
  <c r="F1709" i="6"/>
  <c r="I1709" i="6" l="1"/>
  <c r="J1709" i="6"/>
  <c r="Q1708" i="6"/>
  <c r="O1708" i="6"/>
  <c r="P1708" i="6" s="1"/>
  <c r="L1708" i="6"/>
  <c r="M1708" i="6" s="1"/>
  <c r="N1708" i="6"/>
  <c r="K1709" i="6" l="1"/>
  <c r="F1710" i="6"/>
  <c r="I1710" i="6" l="1"/>
  <c r="J1710" i="6"/>
  <c r="N1709" i="6"/>
  <c r="Q1709" i="6"/>
  <c r="O1709" i="6"/>
  <c r="P1709" i="6" s="1"/>
  <c r="L1709" i="6"/>
  <c r="M1709" i="6" s="1"/>
  <c r="K1710" i="6" l="1"/>
  <c r="F1711" i="6"/>
  <c r="I1711" i="6" l="1"/>
  <c r="J1711" i="6"/>
  <c r="N1710" i="6"/>
  <c r="Q1710" i="6"/>
  <c r="O1710" i="6"/>
  <c r="P1710" i="6" s="1"/>
  <c r="L1710" i="6"/>
  <c r="M1710" i="6" s="1"/>
  <c r="K1711" i="6" l="1"/>
  <c r="F1712" i="6"/>
  <c r="I1712" i="6" l="1"/>
  <c r="J1712" i="6"/>
  <c r="N1711" i="6"/>
  <c r="Q1711" i="6"/>
  <c r="O1711" i="6"/>
  <c r="P1711" i="6" s="1"/>
  <c r="L1711" i="6"/>
  <c r="M1711" i="6" s="1"/>
  <c r="F1713" i="6" l="1"/>
  <c r="K1712" i="6"/>
  <c r="N1712" i="6" l="1"/>
  <c r="Q1712" i="6"/>
  <c r="O1712" i="6"/>
  <c r="P1712" i="6" s="1"/>
  <c r="L1712" i="6"/>
  <c r="M1712" i="6" s="1"/>
  <c r="I1713" i="6"/>
  <c r="J1713" i="6"/>
  <c r="K1713" i="6" l="1"/>
  <c r="F1714" i="6"/>
  <c r="N1713" i="6" l="1"/>
  <c r="Q1713" i="6"/>
  <c r="O1713" i="6"/>
  <c r="P1713" i="6" s="1"/>
  <c r="L1713" i="6"/>
  <c r="M1713" i="6" s="1"/>
  <c r="I1714" i="6"/>
  <c r="J1714" i="6"/>
  <c r="K1714" i="6" l="1"/>
  <c r="F1715" i="6"/>
  <c r="I1715" i="6" l="1"/>
  <c r="J1715" i="6"/>
  <c r="Q1714" i="6"/>
  <c r="O1714" i="6"/>
  <c r="P1714" i="6" s="1"/>
  <c r="L1714" i="6"/>
  <c r="M1714" i="6" s="1"/>
  <c r="N1714" i="6"/>
  <c r="F1716" i="6" l="1"/>
  <c r="K1715" i="6"/>
  <c r="N1715" i="6" l="1"/>
  <c r="Q1715" i="6"/>
  <c r="O1715" i="6"/>
  <c r="P1715" i="6" s="1"/>
  <c r="L1715" i="6"/>
  <c r="M1715" i="6" s="1"/>
  <c r="I1716" i="6"/>
  <c r="J1716" i="6"/>
  <c r="K1716" i="6" l="1"/>
  <c r="F1717" i="6"/>
  <c r="J1717" i="6" l="1"/>
  <c r="I1717" i="6"/>
  <c r="N1716" i="6"/>
  <c r="Q1716" i="6"/>
  <c r="O1716" i="6"/>
  <c r="P1716" i="6" s="1"/>
  <c r="L1716" i="6"/>
  <c r="M1716" i="6" s="1"/>
  <c r="F1718" i="6" l="1"/>
  <c r="K1717" i="6"/>
  <c r="N1717" i="6" l="1"/>
  <c r="Q1717" i="6"/>
  <c r="O1717" i="6"/>
  <c r="P1717" i="6" s="1"/>
  <c r="L1717" i="6"/>
  <c r="M1717" i="6" s="1"/>
  <c r="I1718" i="6"/>
  <c r="J1718" i="6"/>
  <c r="F1719" i="6" l="1"/>
  <c r="K1718" i="6"/>
  <c r="I1719" i="6" l="1"/>
  <c r="J1719" i="6"/>
  <c r="N1718" i="6"/>
  <c r="Q1718" i="6"/>
  <c r="O1718" i="6"/>
  <c r="P1718" i="6" s="1"/>
  <c r="L1718" i="6"/>
  <c r="M1718" i="6" s="1"/>
  <c r="K1719" i="6" l="1"/>
  <c r="F1720" i="6"/>
  <c r="I1720" i="6" l="1"/>
  <c r="J1720" i="6"/>
  <c r="N1719" i="6"/>
  <c r="Q1719" i="6"/>
  <c r="O1719" i="6"/>
  <c r="P1719" i="6" s="1"/>
  <c r="L1719" i="6"/>
  <c r="M1719" i="6" s="1"/>
  <c r="K1720" i="6" l="1"/>
  <c r="F1721" i="6"/>
  <c r="I1721" i="6" l="1"/>
  <c r="J1721" i="6"/>
  <c r="Q1720" i="6"/>
  <c r="O1720" i="6"/>
  <c r="P1720" i="6" s="1"/>
  <c r="L1720" i="6"/>
  <c r="M1720" i="6" s="1"/>
  <c r="N1720" i="6"/>
  <c r="K1721" i="6" l="1"/>
  <c r="F1722" i="6"/>
  <c r="J1722" i="6" l="1"/>
  <c r="I1722" i="6"/>
  <c r="N1721" i="6"/>
  <c r="Q1721" i="6"/>
  <c r="O1721" i="6"/>
  <c r="P1721" i="6" s="1"/>
  <c r="L1721" i="6"/>
  <c r="M1721" i="6" s="1"/>
  <c r="F1723" i="6" l="1"/>
  <c r="K1722" i="6"/>
  <c r="I1723" i="6" l="1"/>
  <c r="J1723" i="6"/>
  <c r="Q1722" i="6"/>
  <c r="O1722" i="6"/>
  <c r="P1722" i="6" s="1"/>
  <c r="L1722" i="6"/>
  <c r="M1722" i="6" s="1"/>
  <c r="N1722" i="6"/>
  <c r="K1723" i="6" l="1"/>
  <c r="F1724" i="6"/>
  <c r="Q1723" i="6" l="1"/>
  <c r="O1723" i="6"/>
  <c r="P1723" i="6" s="1"/>
  <c r="L1723" i="6"/>
  <c r="M1723" i="6" s="1"/>
  <c r="N1723" i="6"/>
  <c r="I1724" i="6"/>
  <c r="J1724" i="6"/>
  <c r="K1724" i="6" l="1"/>
  <c r="F1725" i="6"/>
  <c r="I1725" i="6" l="1"/>
  <c r="J1725" i="6"/>
  <c r="Q1724" i="6"/>
  <c r="O1724" i="6"/>
  <c r="P1724" i="6" s="1"/>
  <c r="L1724" i="6"/>
  <c r="M1724" i="6" s="1"/>
  <c r="N1724" i="6"/>
  <c r="K1725" i="6" l="1"/>
  <c r="F1726" i="6"/>
  <c r="J1726" i="6" l="1"/>
  <c r="I1726" i="6"/>
  <c r="N1725" i="6"/>
  <c r="Q1725" i="6"/>
  <c r="O1725" i="6"/>
  <c r="P1725" i="6" s="1"/>
  <c r="L1725" i="6"/>
  <c r="M1725" i="6" s="1"/>
  <c r="K1726" i="6" l="1"/>
  <c r="F1727" i="6"/>
  <c r="J1727" i="6" l="1"/>
  <c r="I1727" i="6"/>
  <c r="Q1726" i="6"/>
  <c r="O1726" i="6"/>
  <c r="P1726" i="6" s="1"/>
  <c r="L1726" i="6"/>
  <c r="M1726" i="6" s="1"/>
  <c r="N1726" i="6"/>
  <c r="F1728" i="6" l="1"/>
  <c r="K1727" i="6"/>
  <c r="I1728" i="6" l="1"/>
  <c r="J1728" i="6"/>
  <c r="N1727" i="6"/>
  <c r="Q1727" i="6"/>
  <c r="O1727" i="6"/>
  <c r="P1727" i="6" s="1"/>
  <c r="L1727" i="6"/>
  <c r="M1727" i="6" s="1"/>
  <c r="K1728" i="6" l="1"/>
  <c r="F1729" i="6"/>
  <c r="N1728" i="6" l="1"/>
  <c r="Q1728" i="6"/>
  <c r="O1728" i="6"/>
  <c r="P1728" i="6" s="1"/>
  <c r="L1728" i="6"/>
  <c r="M1728" i="6" s="1"/>
  <c r="J1729" i="6"/>
  <c r="I1729" i="6"/>
  <c r="K1729" i="6" l="1"/>
  <c r="F1730" i="6"/>
  <c r="I1730" i="6" l="1"/>
  <c r="J1730" i="6"/>
  <c r="N1729" i="6"/>
  <c r="Q1729" i="6"/>
  <c r="O1729" i="6"/>
  <c r="P1729" i="6" s="1"/>
  <c r="L1729" i="6"/>
  <c r="M1729" i="6" s="1"/>
  <c r="F1731" i="6" l="1"/>
  <c r="K1730" i="6"/>
  <c r="N1730" i="6" l="1"/>
  <c r="Q1730" i="6"/>
  <c r="O1730" i="6"/>
  <c r="P1730" i="6" s="1"/>
  <c r="L1730" i="6"/>
  <c r="M1730" i="6" s="1"/>
  <c r="J1731" i="6"/>
  <c r="I1731" i="6"/>
  <c r="K1731" i="6" l="1"/>
  <c r="F1732" i="6"/>
  <c r="J1732" i="6" l="1"/>
  <c r="I1732" i="6"/>
  <c r="N1731" i="6"/>
  <c r="Q1731" i="6"/>
  <c r="O1731" i="6"/>
  <c r="P1731" i="6" s="1"/>
  <c r="L1731" i="6"/>
  <c r="M1731" i="6" s="1"/>
  <c r="F1733" i="6" l="1"/>
  <c r="K1732" i="6"/>
  <c r="N1732" i="6" l="1"/>
  <c r="Q1732" i="6"/>
  <c r="O1732" i="6"/>
  <c r="P1732" i="6" s="1"/>
  <c r="L1732" i="6"/>
  <c r="M1732" i="6" s="1"/>
  <c r="I1733" i="6"/>
  <c r="J1733" i="6"/>
  <c r="K1733" i="6" l="1"/>
  <c r="F1734" i="6"/>
  <c r="I1734" i="6" l="1"/>
  <c r="J1734" i="6"/>
  <c r="N1733" i="6"/>
  <c r="Q1733" i="6"/>
  <c r="O1733" i="6"/>
  <c r="P1733" i="6" s="1"/>
  <c r="L1733" i="6"/>
  <c r="M1733" i="6" s="1"/>
  <c r="K1734" i="6" l="1"/>
  <c r="F1735" i="6"/>
  <c r="I1735" i="6" l="1"/>
  <c r="J1735" i="6"/>
  <c r="N1734" i="6"/>
  <c r="Q1734" i="6"/>
  <c r="O1734" i="6"/>
  <c r="P1734" i="6" s="1"/>
  <c r="L1734" i="6"/>
  <c r="M1734" i="6" s="1"/>
  <c r="K1735" i="6" l="1"/>
  <c r="F1736" i="6"/>
  <c r="N1735" i="6" l="1"/>
  <c r="Q1735" i="6"/>
  <c r="O1735" i="6"/>
  <c r="P1735" i="6" s="1"/>
  <c r="L1735" i="6"/>
  <c r="M1735" i="6" s="1"/>
  <c r="J1736" i="6"/>
  <c r="I1736" i="6"/>
  <c r="F1737" i="6" l="1"/>
  <c r="K1736" i="6"/>
  <c r="I1737" i="6" l="1"/>
  <c r="J1737" i="6"/>
  <c r="Q1736" i="6"/>
  <c r="O1736" i="6"/>
  <c r="P1736" i="6" s="1"/>
  <c r="L1736" i="6"/>
  <c r="M1736" i="6" s="1"/>
  <c r="N1736" i="6"/>
  <c r="K1737" i="6" l="1"/>
  <c r="F1738" i="6"/>
  <c r="I1738" i="6" l="1"/>
  <c r="J1738" i="6"/>
  <c r="Q1737" i="6"/>
  <c r="O1737" i="6"/>
  <c r="P1737" i="6" s="1"/>
  <c r="L1737" i="6"/>
  <c r="M1737" i="6" s="1"/>
  <c r="N1737" i="6"/>
  <c r="K1738" i="6" l="1"/>
  <c r="F1739" i="6"/>
  <c r="I1739" i="6" l="1"/>
  <c r="J1739" i="6"/>
  <c r="N1738" i="6"/>
  <c r="Q1738" i="6"/>
  <c r="O1738" i="6"/>
  <c r="P1738" i="6" s="1"/>
  <c r="L1738" i="6"/>
  <c r="M1738" i="6" s="1"/>
  <c r="F1740" i="6" l="1"/>
  <c r="K1739" i="6"/>
  <c r="N1739" i="6" l="1"/>
  <c r="Q1739" i="6"/>
  <c r="O1739" i="6"/>
  <c r="P1739" i="6" s="1"/>
  <c r="L1739" i="6"/>
  <c r="M1739" i="6" s="1"/>
  <c r="I1740" i="6"/>
  <c r="J1740" i="6"/>
  <c r="K1740" i="6" l="1"/>
  <c r="F1741" i="6"/>
  <c r="N1740" i="6" l="1"/>
  <c r="Q1740" i="6"/>
  <c r="O1740" i="6"/>
  <c r="P1740" i="6" s="1"/>
  <c r="L1740" i="6"/>
  <c r="M1740" i="6" s="1"/>
  <c r="I1741" i="6"/>
  <c r="J1741" i="6"/>
  <c r="F1742" i="6" l="1"/>
  <c r="K1741" i="6"/>
  <c r="N1741" i="6" l="1"/>
  <c r="Q1741" i="6"/>
  <c r="O1741" i="6"/>
  <c r="P1741" i="6" s="1"/>
  <c r="L1741" i="6"/>
  <c r="M1741" i="6" s="1"/>
  <c r="I1742" i="6"/>
  <c r="J1742" i="6"/>
  <c r="F1743" i="6" l="1"/>
  <c r="K1742" i="6"/>
  <c r="N1742" i="6" l="1"/>
  <c r="Q1742" i="6"/>
  <c r="O1742" i="6"/>
  <c r="P1742" i="6" s="1"/>
  <c r="L1742" i="6"/>
  <c r="M1742" i="6" s="1"/>
  <c r="I1743" i="6"/>
  <c r="J1743" i="6"/>
  <c r="K1743" i="6" l="1"/>
  <c r="F1744" i="6"/>
  <c r="Q1743" i="6" l="1"/>
  <c r="O1743" i="6"/>
  <c r="P1743" i="6" s="1"/>
  <c r="L1743" i="6"/>
  <c r="M1743" i="6" s="1"/>
  <c r="N1743" i="6"/>
  <c r="J1744" i="6"/>
  <c r="I1744" i="6"/>
  <c r="F1745" i="6" l="1"/>
  <c r="K1744" i="6"/>
  <c r="Q1744" i="6" l="1"/>
  <c r="O1744" i="6"/>
  <c r="P1744" i="6" s="1"/>
  <c r="L1744" i="6"/>
  <c r="M1744" i="6" s="1"/>
  <c r="N1744" i="6"/>
  <c r="I1745" i="6"/>
  <c r="J1745" i="6"/>
  <c r="K1745" i="6" l="1"/>
  <c r="F1746" i="6"/>
  <c r="N1745" i="6" l="1"/>
  <c r="Q1745" i="6"/>
  <c r="O1745" i="6"/>
  <c r="P1745" i="6" s="1"/>
  <c r="L1745" i="6"/>
  <c r="M1745" i="6" s="1"/>
  <c r="I1746" i="6"/>
  <c r="J1746" i="6"/>
  <c r="K1746" i="6" l="1"/>
  <c r="F1747" i="6"/>
  <c r="I1747" i="6" l="1"/>
  <c r="J1747" i="6"/>
  <c r="N1746" i="6"/>
  <c r="Q1746" i="6"/>
  <c r="O1746" i="6"/>
  <c r="P1746" i="6" s="1"/>
  <c r="L1746" i="6"/>
  <c r="M1746" i="6" s="1"/>
  <c r="K1747" i="6" l="1"/>
  <c r="F1748" i="6"/>
  <c r="I1748" i="6" l="1"/>
  <c r="J1748" i="6"/>
  <c r="N1747" i="6"/>
  <c r="Q1747" i="6"/>
  <c r="O1747" i="6"/>
  <c r="P1747" i="6" s="1"/>
  <c r="L1747" i="6"/>
  <c r="M1747" i="6" s="1"/>
  <c r="K1748" i="6" l="1"/>
  <c r="F1749" i="6"/>
  <c r="N1748" i="6" l="1"/>
  <c r="Q1748" i="6"/>
  <c r="O1748" i="6"/>
  <c r="P1748" i="6" s="1"/>
  <c r="L1748" i="6"/>
  <c r="M1748" i="6" s="1"/>
  <c r="I1749" i="6"/>
  <c r="J1749" i="6"/>
  <c r="F1750" i="6" l="1"/>
  <c r="K1749" i="6"/>
  <c r="N1749" i="6" l="1"/>
  <c r="Q1749" i="6"/>
  <c r="O1749" i="6"/>
  <c r="P1749" i="6" s="1"/>
  <c r="L1749" i="6"/>
  <c r="M1749" i="6" s="1"/>
  <c r="I1750" i="6"/>
  <c r="J1750" i="6"/>
  <c r="K1750" i="6" l="1"/>
  <c r="F1751" i="6"/>
  <c r="J1751" i="6" l="1"/>
  <c r="I1751" i="6"/>
  <c r="N1750" i="6"/>
  <c r="Q1750" i="6"/>
  <c r="O1750" i="6"/>
  <c r="P1750" i="6" s="1"/>
  <c r="L1750" i="6"/>
  <c r="M1750" i="6" s="1"/>
  <c r="K1751" i="6" l="1"/>
  <c r="F1752" i="6"/>
  <c r="I1752" i="6" l="1"/>
  <c r="J1752" i="6"/>
  <c r="Q1751" i="6"/>
  <c r="O1751" i="6"/>
  <c r="P1751" i="6" s="1"/>
  <c r="L1751" i="6"/>
  <c r="M1751" i="6" s="1"/>
  <c r="N1751" i="6"/>
  <c r="K1752" i="6" l="1"/>
  <c r="F1753" i="6"/>
  <c r="I1753" i="6" l="1"/>
  <c r="J1753" i="6"/>
  <c r="N1752" i="6"/>
  <c r="Q1752" i="6"/>
  <c r="O1752" i="6"/>
  <c r="P1752" i="6" s="1"/>
  <c r="L1752" i="6"/>
  <c r="M1752" i="6" s="1"/>
  <c r="F1754" i="6" l="1"/>
  <c r="K1753" i="6"/>
  <c r="Q1753" i="6" l="1"/>
  <c r="O1753" i="6"/>
  <c r="P1753" i="6" s="1"/>
  <c r="L1753" i="6"/>
  <c r="M1753" i="6" s="1"/>
  <c r="N1753" i="6"/>
  <c r="I1754" i="6"/>
  <c r="J1754" i="6"/>
  <c r="K1754" i="6" l="1"/>
  <c r="F1755" i="6"/>
  <c r="I1755" i="6" l="1"/>
  <c r="J1755" i="6"/>
  <c r="Q1754" i="6"/>
  <c r="O1754" i="6"/>
  <c r="P1754" i="6" s="1"/>
  <c r="L1754" i="6"/>
  <c r="M1754" i="6" s="1"/>
  <c r="N1754" i="6"/>
  <c r="F1756" i="6" l="1"/>
  <c r="K1755" i="6"/>
  <c r="N1755" i="6" l="1"/>
  <c r="Q1755" i="6"/>
  <c r="O1755" i="6"/>
  <c r="P1755" i="6" s="1"/>
  <c r="L1755" i="6"/>
  <c r="M1755" i="6" s="1"/>
  <c r="I1756" i="6"/>
  <c r="J1756" i="6"/>
  <c r="K1756" i="6" l="1"/>
  <c r="F1757" i="6"/>
  <c r="J1757" i="6" l="1"/>
  <c r="I1757" i="6"/>
  <c r="N1756" i="6"/>
  <c r="Q1756" i="6"/>
  <c r="O1756" i="6"/>
  <c r="P1756" i="6" s="1"/>
  <c r="L1756" i="6"/>
  <c r="M1756" i="6" s="1"/>
  <c r="K1757" i="6" l="1"/>
  <c r="F1758" i="6"/>
  <c r="I1758" i="6" l="1"/>
  <c r="J1758" i="6"/>
  <c r="N1757" i="6"/>
  <c r="Q1757" i="6"/>
  <c r="O1757" i="6"/>
  <c r="P1757" i="6" s="1"/>
  <c r="L1757" i="6"/>
  <c r="M1757" i="6" s="1"/>
  <c r="K1758" i="6" l="1"/>
  <c r="F1759" i="6"/>
  <c r="I1759" i="6" l="1"/>
  <c r="J1759" i="6"/>
  <c r="N1758" i="6"/>
  <c r="Q1758" i="6"/>
  <c r="O1758" i="6"/>
  <c r="P1758" i="6" s="1"/>
  <c r="L1758" i="6"/>
  <c r="M1758" i="6" s="1"/>
  <c r="F1760" i="6" l="1"/>
  <c r="K1759" i="6"/>
  <c r="N1759" i="6" l="1"/>
  <c r="Q1759" i="6"/>
  <c r="O1759" i="6"/>
  <c r="P1759" i="6" s="1"/>
  <c r="L1759" i="6"/>
  <c r="M1759" i="6" s="1"/>
  <c r="I1760" i="6"/>
  <c r="J1760" i="6"/>
  <c r="K1760" i="6" l="1"/>
  <c r="F1761" i="6"/>
  <c r="I1761" i="6" l="1"/>
  <c r="J1761" i="6"/>
  <c r="N1760" i="6"/>
  <c r="Q1760" i="6"/>
  <c r="O1760" i="6"/>
  <c r="P1760" i="6" s="1"/>
  <c r="L1760" i="6"/>
  <c r="M1760" i="6" s="1"/>
  <c r="F1762" i="6" l="1"/>
  <c r="K1761" i="6"/>
  <c r="N1761" i="6" l="1"/>
  <c r="Q1761" i="6"/>
  <c r="O1761" i="6"/>
  <c r="P1761" i="6" s="1"/>
  <c r="L1761" i="6"/>
  <c r="M1761" i="6" s="1"/>
  <c r="I1762" i="6"/>
  <c r="J1762" i="6"/>
  <c r="K1762" i="6" l="1"/>
  <c r="F1763" i="6"/>
  <c r="I1763" i="6" l="1"/>
  <c r="J1763" i="6"/>
  <c r="N1762" i="6"/>
  <c r="Q1762" i="6"/>
  <c r="O1762" i="6"/>
  <c r="P1762" i="6" s="1"/>
  <c r="L1762" i="6"/>
  <c r="M1762" i="6" s="1"/>
  <c r="F1764" i="6" l="1"/>
  <c r="K1763" i="6"/>
  <c r="N1763" i="6" l="1"/>
  <c r="Q1763" i="6"/>
  <c r="O1763" i="6"/>
  <c r="P1763" i="6" s="1"/>
  <c r="L1763" i="6"/>
  <c r="M1763" i="6" s="1"/>
  <c r="I1764" i="6"/>
  <c r="J1764" i="6"/>
  <c r="F1765" i="6" l="1"/>
  <c r="K1764" i="6"/>
  <c r="N1764" i="6" l="1"/>
  <c r="Q1764" i="6"/>
  <c r="O1764" i="6"/>
  <c r="P1764" i="6" s="1"/>
  <c r="L1764" i="6"/>
  <c r="M1764" i="6" s="1"/>
  <c r="I1765" i="6"/>
  <c r="J1765" i="6"/>
  <c r="K1765" i="6" l="1"/>
  <c r="F1766" i="6"/>
  <c r="I1766" i="6" l="1"/>
  <c r="J1766" i="6"/>
  <c r="N1765" i="6"/>
  <c r="Q1765" i="6"/>
  <c r="O1765" i="6"/>
  <c r="P1765" i="6" s="1"/>
  <c r="L1765" i="6"/>
  <c r="M1765" i="6" s="1"/>
  <c r="K1766" i="6" l="1"/>
  <c r="F1767" i="6"/>
  <c r="Q1766" i="6" l="1"/>
  <c r="O1766" i="6"/>
  <c r="P1766" i="6" s="1"/>
  <c r="L1766" i="6"/>
  <c r="M1766" i="6" s="1"/>
  <c r="N1766" i="6"/>
  <c r="I1767" i="6"/>
  <c r="J1767" i="6"/>
  <c r="F1768" i="6" l="1"/>
  <c r="K1767" i="6"/>
  <c r="I1768" i="6" l="1"/>
  <c r="J1768" i="6"/>
  <c r="N1767" i="6"/>
  <c r="Q1767" i="6"/>
  <c r="O1767" i="6"/>
  <c r="P1767" i="6" s="1"/>
  <c r="L1767" i="6"/>
  <c r="M1767" i="6" s="1"/>
  <c r="K1768" i="6" l="1"/>
  <c r="F1769" i="6"/>
  <c r="N1768" i="6" l="1"/>
  <c r="Q1768" i="6"/>
  <c r="O1768" i="6"/>
  <c r="P1768" i="6" s="1"/>
  <c r="L1768" i="6"/>
  <c r="M1768" i="6" s="1"/>
  <c r="I1769" i="6"/>
  <c r="J1769" i="6"/>
  <c r="K1769" i="6" l="1"/>
  <c r="F1770" i="6"/>
  <c r="I1770" i="6" l="1"/>
  <c r="J1770" i="6"/>
  <c r="N1769" i="6"/>
  <c r="Q1769" i="6"/>
  <c r="O1769" i="6"/>
  <c r="P1769" i="6" s="1"/>
  <c r="L1769" i="6"/>
  <c r="M1769" i="6" s="1"/>
  <c r="K1770" i="6" l="1"/>
  <c r="F1771" i="6"/>
  <c r="I1771" i="6" l="1"/>
  <c r="J1771" i="6"/>
  <c r="Q1770" i="6"/>
  <c r="O1770" i="6"/>
  <c r="P1770" i="6" s="1"/>
  <c r="L1770" i="6"/>
  <c r="M1770" i="6" s="1"/>
  <c r="N1770" i="6"/>
  <c r="K1771" i="6" l="1"/>
  <c r="F1772" i="6"/>
  <c r="N1771" i="6" l="1"/>
  <c r="Q1771" i="6"/>
  <c r="O1771" i="6"/>
  <c r="P1771" i="6" s="1"/>
  <c r="L1771" i="6"/>
  <c r="M1771" i="6" s="1"/>
  <c r="J1772" i="6"/>
  <c r="I1772" i="6"/>
  <c r="K1772" i="6" l="1"/>
  <c r="F1773" i="6"/>
  <c r="J1773" i="6" l="1"/>
  <c r="I1773" i="6"/>
  <c r="N1772" i="6"/>
  <c r="Q1772" i="6"/>
  <c r="O1772" i="6"/>
  <c r="P1772" i="6" s="1"/>
  <c r="L1772" i="6"/>
  <c r="M1772" i="6" s="1"/>
  <c r="F1774" i="6" l="1"/>
  <c r="K1773" i="6"/>
  <c r="Q1773" i="6" l="1"/>
  <c r="O1773" i="6"/>
  <c r="P1773" i="6" s="1"/>
  <c r="L1773" i="6"/>
  <c r="M1773" i="6" s="1"/>
  <c r="N1773" i="6"/>
  <c r="I1774" i="6"/>
  <c r="J1774" i="6"/>
  <c r="K1774" i="6" l="1"/>
  <c r="F1775" i="6"/>
  <c r="J1775" i="6" l="1"/>
  <c r="I1775" i="6"/>
  <c r="Q1774" i="6"/>
  <c r="O1774" i="6"/>
  <c r="P1774" i="6" s="1"/>
  <c r="L1774" i="6"/>
  <c r="M1774" i="6" s="1"/>
  <c r="N1774" i="6"/>
  <c r="F1776" i="6" l="1"/>
  <c r="K1775" i="6"/>
  <c r="I1776" i="6" l="1"/>
  <c r="J1776" i="6"/>
  <c r="Q1775" i="6"/>
  <c r="O1775" i="6"/>
  <c r="P1775" i="6" s="1"/>
  <c r="L1775" i="6"/>
  <c r="M1775" i="6" s="1"/>
  <c r="N1775" i="6"/>
  <c r="K1776" i="6" l="1"/>
  <c r="F1777" i="6"/>
  <c r="I1777" i="6" l="1"/>
  <c r="J1777" i="6"/>
  <c r="N1776" i="6"/>
  <c r="Q1776" i="6"/>
  <c r="O1776" i="6"/>
  <c r="P1776" i="6" s="1"/>
  <c r="L1776" i="6"/>
  <c r="M1776" i="6" s="1"/>
  <c r="K1777" i="6" l="1"/>
  <c r="F1778" i="6"/>
  <c r="J1778" i="6" l="1"/>
  <c r="I1778" i="6"/>
  <c r="N1777" i="6"/>
  <c r="Q1777" i="6"/>
  <c r="O1777" i="6"/>
  <c r="P1777" i="6" s="1"/>
  <c r="L1777" i="6"/>
  <c r="M1777" i="6" s="1"/>
  <c r="K1778" i="6" l="1"/>
  <c r="F1779" i="6"/>
  <c r="N1778" i="6" l="1"/>
  <c r="Q1778" i="6"/>
  <c r="O1778" i="6"/>
  <c r="P1778" i="6" s="1"/>
  <c r="L1778" i="6"/>
  <c r="M1778" i="6" s="1"/>
  <c r="I1779" i="6"/>
  <c r="J1779" i="6"/>
  <c r="K1779" i="6" l="1"/>
  <c r="F1780" i="6"/>
  <c r="J1780" i="6" l="1"/>
  <c r="I1780" i="6"/>
  <c r="N1779" i="6"/>
  <c r="Q1779" i="6"/>
  <c r="O1779" i="6"/>
  <c r="P1779" i="6" s="1"/>
  <c r="L1779" i="6"/>
  <c r="M1779" i="6" s="1"/>
  <c r="K1780" i="6" l="1"/>
  <c r="F1781" i="6"/>
  <c r="N1780" i="6" l="1"/>
  <c r="Q1780" i="6"/>
  <c r="O1780" i="6"/>
  <c r="P1780" i="6" s="1"/>
  <c r="L1780" i="6"/>
  <c r="M1780" i="6" s="1"/>
  <c r="J1781" i="6"/>
  <c r="I1781" i="6"/>
  <c r="F1782" i="6" l="1"/>
  <c r="K1781" i="6"/>
  <c r="Q1781" i="6" l="1"/>
  <c r="O1781" i="6"/>
  <c r="P1781" i="6" s="1"/>
  <c r="L1781" i="6"/>
  <c r="M1781" i="6" s="1"/>
  <c r="N1781" i="6"/>
  <c r="I1782" i="6"/>
  <c r="J1782" i="6"/>
  <c r="K1782" i="6" l="1"/>
  <c r="F1783" i="6"/>
  <c r="I1783" i="6" l="1"/>
  <c r="J1783" i="6"/>
  <c r="N1782" i="6"/>
  <c r="Q1782" i="6"/>
  <c r="O1782" i="6"/>
  <c r="P1782" i="6" s="1"/>
  <c r="L1782" i="6"/>
  <c r="M1782" i="6" s="1"/>
  <c r="K1783" i="6" l="1"/>
  <c r="F1784" i="6"/>
  <c r="I1784" i="6" l="1"/>
  <c r="J1784" i="6"/>
  <c r="N1783" i="6"/>
  <c r="Q1783" i="6"/>
  <c r="O1783" i="6"/>
  <c r="P1783" i="6" s="1"/>
  <c r="L1783" i="6"/>
  <c r="M1783" i="6" s="1"/>
  <c r="F1785" i="6" l="1"/>
  <c r="K1784" i="6"/>
  <c r="N1784" i="6" l="1"/>
  <c r="Q1784" i="6"/>
  <c r="O1784" i="6"/>
  <c r="P1784" i="6" s="1"/>
  <c r="L1784" i="6"/>
  <c r="M1784" i="6" s="1"/>
  <c r="I1785" i="6"/>
  <c r="J1785" i="6"/>
  <c r="K1785" i="6" l="1"/>
  <c r="F1786" i="6"/>
  <c r="I1786" i="6" l="1"/>
  <c r="J1786" i="6"/>
  <c r="Q1785" i="6"/>
  <c r="O1785" i="6"/>
  <c r="P1785" i="6" s="1"/>
  <c r="L1785" i="6"/>
  <c r="M1785" i="6" s="1"/>
  <c r="N1785" i="6"/>
  <c r="F1787" i="6" l="1"/>
  <c r="K1786" i="6"/>
  <c r="N1786" i="6" l="1"/>
  <c r="Q1786" i="6"/>
  <c r="O1786" i="6"/>
  <c r="P1786" i="6" s="1"/>
  <c r="L1786" i="6"/>
  <c r="M1786" i="6" s="1"/>
  <c r="J1787" i="6"/>
  <c r="I1787" i="6"/>
  <c r="F1788" i="6" l="1"/>
  <c r="K1787" i="6"/>
  <c r="Q1787" i="6" l="1"/>
  <c r="O1787" i="6"/>
  <c r="P1787" i="6" s="1"/>
  <c r="L1787" i="6"/>
  <c r="M1787" i="6" s="1"/>
  <c r="N1787" i="6"/>
  <c r="J1788" i="6"/>
  <c r="I1788" i="6"/>
  <c r="K1788" i="6" l="1"/>
  <c r="F1789" i="6"/>
  <c r="N1788" i="6" l="1"/>
  <c r="Q1788" i="6"/>
  <c r="O1788" i="6"/>
  <c r="P1788" i="6" s="1"/>
  <c r="L1788" i="6"/>
  <c r="M1788" i="6" s="1"/>
  <c r="J1789" i="6"/>
  <c r="I1789" i="6"/>
  <c r="K1789" i="6" l="1"/>
  <c r="F1790" i="6"/>
  <c r="I1790" i="6" l="1"/>
  <c r="J1790" i="6"/>
  <c r="N1789" i="6"/>
  <c r="Q1789" i="6"/>
  <c r="O1789" i="6"/>
  <c r="P1789" i="6" s="1"/>
  <c r="L1789" i="6"/>
  <c r="M1789" i="6" s="1"/>
  <c r="K1790" i="6" l="1"/>
  <c r="F1791" i="6"/>
  <c r="I1791" i="6" l="1"/>
  <c r="J1791" i="6"/>
  <c r="Q1790" i="6"/>
  <c r="O1790" i="6"/>
  <c r="P1790" i="6" s="1"/>
  <c r="L1790" i="6"/>
  <c r="M1790" i="6" s="1"/>
  <c r="N1790" i="6"/>
  <c r="K1791" i="6" l="1"/>
  <c r="F1792" i="6"/>
  <c r="N1791" i="6" l="1"/>
  <c r="Q1791" i="6"/>
  <c r="O1791" i="6"/>
  <c r="P1791" i="6" s="1"/>
  <c r="L1791" i="6"/>
  <c r="M1791" i="6" s="1"/>
  <c r="J1792" i="6"/>
  <c r="I1792" i="6"/>
  <c r="K1792" i="6" l="1"/>
  <c r="F1793" i="6"/>
  <c r="I1793" i="6" l="1"/>
  <c r="J1793" i="6"/>
  <c r="Q1792" i="6"/>
  <c r="O1792" i="6"/>
  <c r="P1792" i="6" s="1"/>
  <c r="L1792" i="6"/>
  <c r="M1792" i="6" s="1"/>
  <c r="N1792" i="6"/>
  <c r="K1793" i="6" l="1"/>
  <c r="F1794" i="6"/>
  <c r="I1794" i="6" l="1"/>
  <c r="J1794" i="6"/>
  <c r="N1793" i="6"/>
  <c r="Q1793" i="6"/>
  <c r="O1793" i="6"/>
  <c r="P1793" i="6" s="1"/>
  <c r="L1793" i="6"/>
  <c r="M1793" i="6" s="1"/>
  <c r="K1794" i="6" l="1"/>
  <c r="F1795" i="6"/>
  <c r="I1795" i="6" l="1"/>
  <c r="J1795" i="6"/>
  <c r="Q1794" i="6"/>
  <c r="O1794" i="6"/>
  <c r="P1794" i="6" s="1"/>
  <c r="L1794" i="6"/>
  <c r="M1794" i="6" s="1"/>
  <c r="N1794" i="6"/>
  <c r="K1795" i="6" l="1"/>
  <c r="F1796" i="6"/>
  <c r="I1796" i="6" l="1"/>
  <c r="J1796" i="6"/>
  <c r="N1795" i="6"/>
  <c r="Q1795" i="6"/>
  <c r="O1795" i="6"/>
  <c r="P1795" i="6" s="1"/>
  <c r="L1795" i="6"/>
  <c r="M1795" i="6" s="1"/>
  <c r="F1797" i="6" l="1"/>
  <c r="K1796" i="6"/>
  <c r="N1796" i="6" l="1"/>
  <c r="Q1796" i="6"/>
  <c r="O1796" i="6"/>
  <c r="P1796" i="6" s="1"/>
  <c r="L1796" i="6"/>
  <c r="M1796" i="6" s="1"/>
  <c r="J1797" i="6"/>
  <c r="I1797" i="6"/>
  <c r="K1797" i="6" l="1"/>
  <c r="F1798" i="6"/>
  <c r="I1798" i="6" l="1"/>
  <c r="J1798" i="6"/>
  <c r="N1797" i="6"/>
  <c r="Q1797" i="6"/>
  <c r="O1797" i="6"/>
  <c r="P1797" i="6" s="1"/>
  <c r="L1797" i="6"/>
  <c r="M1797" i="6" s="1"/>
  <c r="K1798" i="6" l="1"/>
  <c r="F1799" i="6"/>
  <c r="N1798" i="6" l="1"/>
  <c r="Q1798" i="6"/>
  <c r="O1798" i="6"/>
  <c r="P1798" i="6" s="1"/>
  <c r="L1798" i="6"/>
  <c r="M1798" i="6" s="1"/>
  <c r="I1799" i="6"/>
  <c r="J1799" i="6"/>
  <c r="K1799" i="6" l="1"/>
  <c r="F1800" i="6"/>
  <c r="I1800" i="6" l="1"/>
  <c r="J1800" i="6"/>
  <c r="N1799" i="6"/>
  <c r="Q1799" i="6"/>
  <c r="O1799" i="6"/>
  <c r="P1799" i="6" s="1"/>
  <c r="L1799" i="6"/>
  <c r="M1799" i="6" s="1"/>
  <c r="F1801" i="6" l="1"/>
  <c r="K1800" i="6"/>
  <c r="I1801" i="6" l="1"/>
  <c r="J1801" i="6"/>
  <c r="N1800" i="6"/>
  <c r="Q1800" i="6"/>
  <c r="O1800" i="6"/>
  <c r="P1800" i="6" s="1"/>
  <c r="L1800" i="6"/>
  <c r="M1800" i="6" s="1"/>
  <c r="K1801" i="6" l="1"/>
  <c r="F1802" i="6"/>
  <c r="I1802" i="6" l="1"/>
  <c r="J1802" i="6"/>
  <c r="N1801" i="6"/>
  <c r="Q1801" i="6"/>
  <c r="O1801" i="6"/>
  <c r="P1801" i="6" s="1"/>
  <c r="L1801" i="6"/>
  <c r="M1801" i="6" s="1"/>
  <c r="K1802" i="6" l="1"/>
  <c r="F1803" i="6"/>
  <c r="I1803" i="6" l="1"/>
  <c r="J1803" i="6"/>
  <c r="Q1802" i="6"/>
  <c r="O1802" i="6"/>
  <c r="P1802" i="6" s="1"/>
  <c r="L1802" i="6"/>
  <c r="M1802" i="6" s="1"/>
  <c r="N1802" i="6"/>
  <c r="K1803" i="6" l="1"/>
  <c r="F1804" i="6"/>
  <c r="I1804" i="6" l="1"/>
  <c r="J1804" i="6"/>
  <c r="N1803" i="6"/>
  <c r="Q1803" i="6"/>
  <c r="O1803" i="6"/>
  <c r="P1803" i="6" s="1"/>
  <c r="L1803" i="6"/>
  <c r="M1803" i="6" s="1"/>
  <c r="F1805" i="6" l="1"/>
  <c r="K1804" i="6"/>
  <c r="N1804" i="6" l="1"/>
  <c r="Q1804" i="6"/>
  <c r="O1804" i="6"/>
  <c r="P1804" i="6" s="1"/>
  <c r="L1804" i="6"/>
  <c r="M1804" i="6" s="1"/>
  <c r="I1805" i="6"/>
  <c r="J1805" i="6"/>
  <c r="K1805" i="6" l="1"/>
  <c r="F1806" i="6"/>
  <c r="J1806" i="6" l="1"/>
  <c r="I1806" i="6"/>
  <c r="N1805" i="6"/>
  <c r="Q1805" i="6"/>
  <c r="O1805" i="6"/>
  <c r="P1805" i="6" s="1"/>
  <c r="L1805" i="6"/>
  <c r="M1805" i="6" s="1"/>
  <c r="F1807" i="6" l="1"/>
  <c r="K1806" i="6"/>
  <c r="N1806" i="6" l="1"/>
  <c r="Q1806" i="6"/>
  <c r="O1806" i="6"/>
  <c r="P1806" i="6" s="1"/>
  <c r="L1806" i="6"/>
  <c r="M1806" i="6" s="1"/>
  <c r="J1807" i="6"/>
  <c r="I1807" i="6"/>
  <c r="F1808" i="6" l="1"/>
  <c r="K1807" i="6"/>
  <c r="Q1807" i="6" l="1"/>
  <c r="O1807" i="6"/>
  <c r="P1807" i="6" s="1"/>
  <c r="L1807" i="6"/>
  <c r="M1807" i="6" s="1"/>
  <c r="N1807" i="6"/>
  <c r="J1808" i="6"/>
  <c r="I1808" i="6"/>
  <c r="K1808" i="6" l="1"/>
  <c r="F1809" i="6"/>
  <c r="Q1808" i="6" l="1"/>
  <c r="O1808" i="6"/>
  <c r="P1808" i="6" s="1"/>
  <c r="L1808" i="6"/>
  <c r="M1808" i="6" s="1"/>
  <c r="N1808" i="6"/>
  <c r="I1809" i="6"/>
  <c r="J1809" i="6"/>
  <c r="K1809" i="6" l="1"/>
  <c r="F1810" i="6"/>
  <c r="J1810" i="6" l="1"/>
  <c r="I1810" i="6"/>
  <c r="Q1809" i="6"/>
  <c r="O1809" i="6"/>
  <c r="P1809" i="6" s="1"/>
  <c r="L1809" i="6"/>
  <c r="M1809" i="6" s="1"/>
  <c r="N1809" i="6"/>
  <c r="F1811" i="6" l="1"/>
  <c r="K1810" i="6"/>
  <c r="Q1810" i="6" l="1"/>
  <c r="O1810" i="6"/>
  <c r="P1810" i="6" s="1"/>
  <c r="L1810" i="6"/>
  <c r="M1810" i="6" s="1"/>
  <c r="N1810" i="6"/>
  <c r="I1811" i="6"/>
  <c r="J1811" i="6"/>
  <c r="F1812" i="6" l="1"/>
  <c r="K1811" i="6"/>
  <c r="N1811" i="6" l="1"/>
  <c r="Q1811" i="6"/>
  <c r="O1811" i="6"/>
  <c r="P1811" i="6" s="1"/>
  <c r="L1811" i="6"/>
  <c r="M1811" i="6" s="1"/>
  <c r="I1812" i="6"/>
  <c r="J1812" i="6"/>
  <c r="K1812" i="6" l="1"/>
  <c r="F1813" i="6"/>
  <c r="J1813" i="6" l="1"/>
  <c r="I1813" i="6"/>
  <c r="N1812" i="6"/>
  <c r="Q1812" i="6"/>
  <c r="O1812" i="6"/>
  <c r="P1812" i="6" s="1"/>
  <c r="L1812" i="6"/>
  <c r="M1812" i="6" s="1"/>
  <c r="K1813" i="6" l="1"/>
  <c r="F1814" i="6"/>
  <c r="I1814" i="6" l="1"/>
  <c r="J1814" i="6"/>
  <c r="Q1813" i="6"/>
  <c r="O1813" i="6"/>
  <c r="P1813" i="6" s="1"/>
  <c r="L1813" i="6"/>
  <c r="M1813" i="6" s="1"/>
  <c r="N1813" i="6"/>
  <c r="F1815" i="6" l="1"/>
  <c r="K1814" i="6"/>
  <c r="I1815" i="6" l="1"/>
  <c r="J1815" i="6"/>
  <c r="Q1814" i="6"/>
  <c r="O1814" i="6"/>
  <c r="P1814" i="6" s="1"/>
  <c r="L1814" i="6"/>
  <c r="M1814" i="6" s="1"/>
  <c r="N1814" i="6"/>
  <c r="K1815" i="6" l="1"/>
  <c r="F1816" i="6"/>
  <c r="I1816" i="6" l="1"/>
  <c r="J1816" i="6"/>
  <c r="N1815" i="6"/>
  <c r="Q1815" i="6"/>
  <c r="O1815" i="6"/>
  <c r="P1815" i="6" s="1"/>
  <c r="L1815" i="6"/>
  <c r="M1815" i="6" s="1"/>
  <c r="K1816" i="6" l="1"/>
  <c r="F1817" i="6"/>
  <c r="I1817" i="6" l="1"/>
  <c r="J1817" i="6"/>
  <c r="N1816" i="6"/>
  <c r="Q1816" i="6"/>
  <c r="O1816" i="6"/>
  <c r="P1816" i="6" s="1"/>
  <c r="L1816" i="6"/>
  <c r="M1816" i="6" s="1"/>
  <c r="F1818" i="6" l="1"/>
  <c r="K1817" i="6"/>
  <c r="N1817" i="6" l="1"/>
  <c r="Q1817" i="6"/>
  <c r="O1817" i="6"/>
  <c r="P1817" i="6" s="1"/>
  <c r="L1817" i="6"/>
  <c r="M1817" i="6" s="1"/>
  <c r="I1818" i="6"/>
  <c r="J1818" i="6"/>
  <c r="K1818" i="6" l="1"/>
  <c r="F1819" i="6"/>
  <c r="I1819" i="6" l="1"/>
  <c r="J1819" i="6"/>
  <c r="N1818" i="6"/>
  <c r="Q1818" i="6"/>
  <c r="O1818" i="6"/>
  <c r="P1818" i="6" s="1"/>
  <c r="L1818" i="6"/>
  <c r="M1818" i="6" s="1"/>
  <c r="F1820" i="6" l="1"/>
  <c r="K1819" i="6"/>
  <c r="I1820" i="6" l="1"/>
  <c r="J1820" i="6"/>
  <c r="Q1819" i="6"/>
  <c r="O1819" i="6"/>
  <c r="P1819" i="6" s="1"/>
  <c r="L1819" i="6"/>
  <c r="M1819" i="6" s="1"/>
  <c r="N1819" i="6"/>
  <c r="F1821" i="6" l="1"/>
  <c r="K1820" i="6"/>
  <c r="N1820" i="6" l="1"/>
  <c r="Q1820" i="6"/>
  <c r="O1820" i="6"/>
  <c r="P1820" i="6" s="1"/>
  <c r="L1820" i="6"/>
  <c r="M1820" i="6" s="1"/>
  <c r="I1821" i="6"/>
  <c r="J1821" i="6"/>
  <c r="K1821" i="6" l="1"/>
  <c r="F1822" i="6"/>
  <c r="J1822" i="6" l="1"/>
  <c r="I1822" i="6"/>
  <c r="N1821" i="6"/>
  <c r="Q1821" i="6"/>
  <c r="O1821" i="6"/>
  <c r="P1821" i="6" s="1"/>
  <c r="L1821" i="6"/>
  <c r="M1821" i="6" s="1"/>
  <c r="K1822" i="6" l="1"/>
  <c r="F1823" i="6"/>
  <c r="I1823" i="6" l="1"/>
  <c r="J1823" i="6"/>
  <c r="Q1822" i="6"/>
  <c r="O1822" i="6"/>
  <c r="P1822" i="6" s="1"/>
  <c r="L1822" i="6"/>
  <c r="M1822" i="6" s="1"/>
  <c r="N1822" i="6"/>
  <c r="K1823" i="6" l="1"/>
  <c r="F1824" i="6"/>
  <c r="I1824" i="6" l="1"/>
  <c r="J1824" i="6"/>
  <c r="Q1823" i="6"/>
  <c r="O1823" i="6"/>
  <c r="P1823" i="6" s="1"/>
  <c r="L1823" i="6"/>
  <c r="M1823" i="6" s="1"/>
  <c r="N1823" i="6"/>
  <c r="K1824" i="6" l="1"/>
  <c r="F1825" i="6"/>
  <c r="N1824" i="6" l="1"/>
  <c r="Q1824" i="6"/>
  <c r="O1824" i="6"/>
  <c r="P1824" i="6" s="1"/>
  <c r="L1824" i="6"/>
  <c r="M1824" i="6" s="1"/>
  <c r="J1825" i="6"/>
  <c r="I1825" i="6"/>
  <c r="K1825" i="6" l="1"/>
  <c r="F1826" i="6"/>
  <c r="N1825" i="6" l="1"/>
  <c r="Q1825" i="6"/>
  <c r="O1825" i="6"/>
  <c r="P1825" i="6" s="1"/>
  <c r="L1825" i="6"/>
  <c r="M1825" i="6" s="1"/>
  <c r="I1826" i="6"/>
  <c r="J1826" i="6"/>
  <c r="K1826" i="6" l="1"/>
  <c r="F1827" i="6"/>
  <c r="I1827" i="6" l="1"/>
  <c r="J1827" i="6"/>
  <c r="Q1826" i="6"/>
  <c r="O1826" i="6"/>
  <c r="P1826" i="6" s="1"/>
  <c r="L1826" i="6"/>
  <c r="M1826" i="6" s="1"/>
  <c r="N1826" i="6"/>
  <c r="K1827" i="6" l="1"/>
  <c r="F1828" i="6"/>
  <c r="J1828" i="6" l="1"/>
  <c r="I1828" i="6"/>
  <c r="N1827" i="6"/>
  <c r="Q1827" i="6"/>
  <c r="O1827" i="6"/>
  <c r="P1827" i="6" s="1"/>
  <c r="L1827" i="6"/>
  <c r="M1827" i="6" s="1"/>
  <c r="F1829" i="6" l="1"/>
  <c r="K1828" i="6"/>
  <c r="N1828" i="6" l="1"/>
  <c r="Q1828" i="6"/>
  <c r="O1828" i="6"/>
  <c r="P1828" i="6" s="1"/>
  <c r="L1828" i="6"/>
  <c r="M1828" i="6" s="1"/>
  <c r="I1829" i="6"/>
  <c r="J1829" i="6"/>
  <c r="F1830" i="6" l="1"/>
  <c r="K1829" i="6"/>
  <c r="N1829" i="6" l="1"/>
  <c r="Q1829" i="6"/>
  <c r="O1829" i="6"/>
  <c r="P1829" i="6" s="1"/>
  <c r="L1829" i="6"/>
  <c r="M1829" i="6" s="1"/>
  <c r="I1830" i="6"/>
  <c r="J1830" i="6"/>
  <c r="K1830" i="6" l="1"/>
  <c r="F1831" i="6"/>
  <c r="I1831" i="6" l="1"/>
  <c r="J1831" i="6"/>
  <c r="N1830" i="6"/>
  <c r="Q1830" i="6"/>
  <c r="O1830" i="6"/>
  <c r="P1830" i="6" s="1"/>
  <c r="L1830" i="6"/>
  <c r="M1830" i="6" s="1"/>
  <c r="K1831" i="6" l="1"/>
  <c r="F1832" i="6"/>
  <c r="I1832" i="6" l="1"/>
  <c r="J1832" i="6"/>
  <c r="N1831" i="6"/>
  <c r="Q1831" i="6"/>
  <c r="O1831" i="6"/>
  <c r="P1831" i="6" s="1"/>
  <c r="L1831" i="6"/>
  <c r="M1831" i="6" s="1"/>
  <c r="K1832" i="6" l="1"/>
  <c r="F1833" i="6"/>
  <c r="I1833" i="6" l="1"/>
  <c r="J1833" i="6"/>
  <c r="N1832" i="6"/>
  <c r="Q1832" i="6"/>
  <c r="O1832" i="6"/>
  <c r="P1832" i="6" s="1"/>
  <c r="L1832" i="6"/>
  <c r="M1832" i="6" s="1"/>
  <c r="F1834" i="6" l="1"/>
  <c r="K1833" i="6"/>
  <c r="N1833" i="6" l="1"/>
  <c r="Q1833" i="6"/>
  <c r="O1833" i="6"/>
  <c r="P1833" i="6" s="1"/>
  <c r="L1833" i="6"/>
  <c r="M1833" i="6" s="1"/>
  <c r="I1834" i="6"/>
  <c r="J1834" i="6"/>
  <c r="F1835" i="6" l="1"/>
  <c r="K1834" i="6"/>
  <c r="N1834" i="6" l="1"/>
  <c r="Q1834" i="6"/>
  <c r="O1834" i="6"/>
  <c r="P1834" i="6" s="1"/>
  <c r="L1834" i="6"/>
  <c r="M1834" i="6" s="1"/>
  <c r="I1835" i="6"/>
  <c r="J1835" i="6"/>
  <c r="K1835" i="6" l="1"/>
  <c r="F1836" i="6"/>
  <c r="N1835" i="6" l="1"/>
  <c r="Q1835" i="6"/>
  <c r="O1835" i="6"/>
  <c r="P1835" i="6" s="1"/>
  <c r="L1835" i="6"/>
  <c r="M1835" i="6" s="1"/>
  <c r="J1836" i="6"/>
  <c r="I1836" i="6"/>
  <c r="K1836" i="6" l="1"/>
  <c r="F1837" i="6"/>
  <c r="I1837" i="6" l="1"/>
  <c r="J1837" i="6"/>
  <c r="N1836" i="6"/>
  <c r="Q1836" i="6"/>
  <c r="O1836" i="6"/>
  <c r="P1836" i="6" s="1"/>
  <c r="L1836" i="6"/>
  <c r="M1836" i="6" s="1"/>
  <c r="K1837" i="6" l="1"/>
  <c r="F1838" i="6"/>
  <c r="I1838" i="6" l="1"/>
  <c r="J1838" i="6"/>
  <c r="N1837" i="6"/>
  <c r="Q1837" i="6"/>
  <c r="O1837" i="6"/>
  <c r="P1837" i="6" s="1"/>
  <c r="L1837" i="6"/>
  <c r="M1837" i="6" s="1"/>
  <c r="K1838" i="6" l="1"/>
  <c r="F1839" i="6"/>
  <c r="N1838" i="6" l="1"/>
  <c r="Q1838" i="6"/>
  <c r="O1838" i="6"/>
  <c r="P1838" i="6" s="1"/>
  <c r="L1838" i="6"/>
  <c r="M1838" i="6" s="1"/>
  <c r="I1839" i="6"/>
  <c r="J1839" i="6"/>
  <c r="F1840" i="6" l="1"/>
  <c r="K1839" i="6"/>
  <c r="I1840" i="6" l="1"/>
  <c r="J1840" i="6"/>
  <c r="N1839" i="6"/>
  <c r="Q1839" i="6"/>
  <c r="O1839" i="6"/>
  <c r="P1839" i="6" s="1"/>
  <c r="L1839" i="6"/>
  <c r="M1839" i="6" s="1"/>
  <c r="K1840" i="6" l="1"/>
  <c r="F1841" i="6"/>
  <c r="N1840" i="6" l="1"/>
  <c r="Q1840" i="6"/>
  <c r="O1840" i="6"/>
  <c r="P1840" i="6" s="1"/>
  <c r="L1840" i="6"/>
  <c r="M1840" i="6" s="1"/>
  <c r="I1841" i="6"/>
  <c r="J1841" i="6"/>
  <c r="K1841" i="6" l="1"/>
  <c r="F1842" i="6"/>
  <c r="I1842" i="6" l="1"/>
  <c r="J1842" i="6"/>
  <c r="Q1841" i="6"/>
  <c r="O1841" i="6"/>
  <c r="P1841" i="6" s="1"/>
  <c r="L1841" i="6"/>
  <c r="M1841" i="6" s="1"/>
  <c r="N1841" i="6"/>
  <c r="F1843" i="6" l="1"/>
  <c r="K1842" i="6"/>
  <c r="N1842" i="6" l="1"/>
  <c r="Q1842" i="6"/>
  <c r="O1842" i="6"/>
  <c r="P1842" i="6" s="1"/>
  <c r="L1842" i="6"/>
  <c r="M1842" i="6" s="1"/>
  <c r="I1843" i="6"/>
  <c r="J1843" i="6"/>
  <c r="F1844" i="6" l="1"/>
  <c r="K1843" i="6"/>
  <c r="Q1843" i="6" l="1"/>
  <c r="O1843" i="6"/>
  <c r="P1843" i="6" s="1"/>
  <c r="L1843" i="6"/>
  <c r="M1843" i="6" s="1"/>
  <c r="N1843" i="6"/>
  <c r="I1844" i="6"/>
  <c r="J1844" i="6"/>
  <c r="K1844" i="6" l="1"/>
  <c r="F1845" i="6"/>
  <c r="I1845" i="6" l="1"/>
  <c r="J1845" i="6"/>
  <c r="N1844" i="6"/>
  <c r="Q1844" i="6"/>
  <c r="O1844" i="6"/>
  <c r="P1844" i="6" s="1"/>
  <c r="L1844" i="6"/>
  <c r="M1844" i="6" s="1"/>
  <c r="F1846" i="6" l="1"/>
  <c r="K1845" i="6"/>
  <c r="I1846" i="6" l="1"/>
  <c r="J1846" i="6"/>
  <c r="N1845" i="6"/>
  <c r="Q1845" i="6"/>
  <c r="O1845" i="6"/>
  <c r="P1845" i="6" s="1"/>
  <c r="L1845" i="6"/>
  <c r="M1845" i="6" s="1"/>
  <c r="K1846" i="6" l="1"/>
  <c r="F1847" i="6"/>
  <c r="N1846" i="6" l="1"/>
  <c r="Q1846" i="6"/>
  <c r="O1846" i="6"/>
  <c r="P1846" i="6" s="1"/>
  <c r="L1846" i="6"/>
  <c r="M1846" i="6" s="1"/>
  <c r="I1847" i="6"/>
  <c r="J1847" i="6"/>
  <c r="K1847" i="6" l="1"/>
  <c r="F1848" i="6"/>
  <c r="J1848" i="6" l="1"/>
  <c r="I1848" i="6"/>
  <c r="N1847" i="6"/>
  <c r="Q1847" i="6"/>
  <c r="O1847" i="6"/>
  <c r="P1847" i="6" s="1"/>
  <c r="L1847" i="6"/>
  <c r="M1847" i="6" s="1"/>
  <c r="K1848" i="6" l="1"/>
  <c r="F1849" i="6"/>
  <c r="I1849" i="6" l="1"/>
  <c r="J1849" i="6"/>
  <c r="Q1848" i="6"/>
  <c r="O1848" i="6"/>
  <c r="P1848" i="6" s="1"/>
  <c r="L1848" i="6"/>
  <c r="M1848" i="6" s="1"/>
  <c r="N1848" i="6"/>
  <c r="K1849" i="6" l="1"/>
  <c r="F1850" i="6"/>
  <c r="Q1849" i="6" l="1"/>
  <c r="O1849" i="6"/>
  <c r="P1849" i="6" s="1"/>
  <c r="L1849" i="6"/>
  <c r="M1849" i="6" s="1"/>
  <c r="N1849" i="6"/>
  <c r="I1850" i="6"/>
  <c r="J1850" i="6"/>
  <c r="F1851" i="6" l="1"/>
  <c r="K1850" i="6"/>
  <c r="I1851" i="6" l="1"/>
  <c r="J1851" i="6"/>
  <c r="N1850" i="6"/>
  <c r="Q1850" i="6"/>
  <c r="O1850" i="6"/>
  <c r="P1850" i="6" s="1"/>
  <c r="L1850" i="6"/>
  <c r="M1850" i="6" s="1"/>
  <c r="K1851" i="6" l="1"/>
  <c r="F1852" i="6"/>
  <c r="Q1851" i="6" l="1"/>
  <c r="O1851" i="6"/>
  <c r="P1851" i="6" s="1"/>
  <c r="L1851" i="6"/>
  <c r="M1851" i="6" s="1"/>
  <c r="N1851" i="6"/>
  <c r="I1852" i="6"/>
  <c r="J1852" i="6"/>
  <c r="F1853" i="6" l="1"/>
  <c r="K1852" i="6"/>
  <c r="N1852" i="6" l="1"/>
  <c r="Q1852" i="6"/>
  <c r="O1852" i="6"/>
  <c r="P1852" i="6" s="1"/>
  <c r="L1852" i="6"/>
  <c r="M1852" i="6" s="1"/>
  <c r="I1853" i="6"/>
  <c r="J1853" i="6"/>
  <c r="K1853" i="6" l="1"/>
  <c r="F1854" i="6"/>
  <c r="I1854" i="6" l="1"/>
  <c r="J1854" i="6"/>
  <c r="N1853" i="6"/>
  <c r="Q1853" i="6"/>
  <c r="O1853" i="6"/>
  <c r="P1853" i="6" s="1"/>
  <c r="L1853" i="6"/>
  <c r="M1853" i="6" s="1"/>
  <c r="K1854" i="6" l="1"/>
  <c r="F1855" i="6"/>
  <c r="I1855" i="6" l="1"/>
  <c r="J1855" i="6"/>
  <c r="N1854" i="6"/>
  <c r="Q1854" i="6"/>
  <c r="O1854" i="6"/>
  <c r="P1854" i="6" s="1"/>
  <c r="L1854" i="6"/>
  <c r="M1854" i="6" s="1"/>
  <c r="F1856" i="6" l="1"/>
  <c r="K1855" i="6"/>
  <c r="I1856" i="6" l="1"/>
  <c r="J1856" i="6"/>
  <c r="N1855" i="6"/>
  <c r="Q1855" i="6"/>
  <c r="O1855" i="6"/>
  <c r="P1855" i="6" s="1"/>
  <c r="L1855" i="6"/>
  <c r="M1855" i="6" s="1"/>
  <c r="K1856" i="6" l="1"/>
  <c r="F1857" i="6"/>
  <c r="I1857" i="6" l="1"/>
  <c r="J1857" i="6"/>
  <c r="Q1856" i="6"/>
  <c r="O1856" i="6"/>
  <c r="P1856" i="6" s="1"/>
  <c r="L1856" i="6"/>
  <c r="M1856" i="6" s="1"/>
  <c r="N1856" i="6"/>
  <c r="K1857" i="6" l="1"/>
  <c r="F1858" i="6"/>
  <c r="I1858" i="6" l="1"/>
  <c r="J1858" i="6"/>
  <c r="N1857" i="6"/>
  <c r="Q1857" i="6"/>
  <c r="O1857" i="6"/>
  <c r="P1857" i="6" s="1"/>
  <c r="L1857" i="6"/>
  <c r="M1857" i="6" s="1"/>
  <c r="K1858" i="6" l="1"/>
  <c r="F1859" i="6"/>
  <c r="Q1858" i="6" l="1"/>
  <c r="O1858" i="6"/>
  <c r="P1858" i="6" s="1"/>
  <c r="L1858" i="6"/>
  <c r="M1858" i="6" s="1"/>
  <c r="N1858" i="6"/>
  <c r="I1859" i="6"/>
  <c r="J1859" i="6"/>
  <c r="K1859" i="6" l="1"/>
  <c r="F1860" i="6"/>
  <c r="I1860" i="6" l="1"/>
  <c r="J1860" i="6"/>
  <c r="N1859" i="6"/>
  <c r="Q1859" i="6"/>
  <c r="O1859" i="6"/>
  <c r="P1859" i="6" s="1"/>
  <c r="L1859" i="6"/>
  <c r="M1859" i="6" s="1"/>
  <c r="F1861" i="6" l="1"/>
  <c r="K1860" i="6"/>
  <c r="I1861" i="6" l="1"/>
  <c r="J1861" i="6"/>
  <c r="N1860" i="6"/>
  <c r="Q1860" i="6"/>
  <c r="O1860" i="6"/>
  <c r="P1860" i="6" s="1"/>
  <c r="L1860" i="6"/>
  <c r="M1860" i="6" s="1"/>
  <c r="F1862" i="6" l="1"/>
  <c r="K1861" i="6"/>
  <c r="I1862" i="6" l="1"/>
  <c r="J1862" i="6"/>
  <c r="N1861" i="6"/>
  <c r="Q1861" i="6"/>
  <c r="O1861" i="6"/>
  <c r="P1861" i="6" s="1"/>
  <c r="L1861" i="6"/>
  <c r="M1861" i="6" s="1"/>
  <c r="F1863" i="6" l="1"/>
  <c r="K1862" i="6"/>
  <c r="N1862" i="6" l="1"/>
  <c r="Q1862" i="6"/>
  <c r="O1862" i="6"/>
  <c r="P1862" i="6" s="1"/>
  <c r="L1862" i="6"/>
  <c r="M1862" i="6" s="1"/>
  <c r="I1863" i="6"/>
  <c r="J1863" i="6"/>
  <c r="K1863" i="6" l="1"/>
  <c r="F1864" i="6"/>
  <c r="I1864" i="6" l="1"/>
  <c r="J1864" i="6"/>
  <c r="N1863" i="6"/>
  <c r="Q1863" i="6"/>
  <c r="O1863" i="6"/>
  <c r="P1863" i="6" s="1"/>
  <c r="L1863" i="6"/>
  <c r="M1863" i="6" s="1"/>
  <c r="K1864" i="6" l="1"/>
  <c r="F1865" i="6"/>
  <c r="I1865" i="6" l="1"/>
  <c r="J1865" i="6"/>
  <c r="N1864" i="6"/>
  <c r="Q1864" i="6"/>
  <c r="O1864" i="6"/>
  <c r="P1864" i="6" s="1"/>
  <c r="L1864" i="6"/>
  <c r="M1864" i="6" s="1"/>
  <c r="K1865" i="6" l="1"/>
  <c r="F1866" i="6"/>
  <c r="I1866" i="6" l="1"/>
  <c r="J1866" i="6"/>
  <c r="N1865" i="6"/>
  <c r="Q1865" i="6"/>
  <c r="O1865" i="6"/>
  <c r="P1865" i="6" s="1"/>
  <c r="L1865" i="6"/>
  <c r="M1865" i="6" s="1"/>
  <c r="K1866" i="6" l="1"/>
  <c r="F1867" i="6"/>
  <c r="I1867" i="6" l="1"/>
  <c r="J1867" i="6"/>
  <c r="N1866" i="6"/>
  <c r="Q1866" i="6"/>
  <c r="O1866" i="6"/>
  <c r="P1866" i="6" s="1"/>
  <c r="L1866" i="6"/>
  <c r="M1866" i="6" s="1"/>
  <c r="F1868" i="6" l="1"/>
  <c r="K1867" i="6"/>
  <c r="Q1867" i="6" l="1"/>
  <c r="O1867" i="6"/>
  <c r="P1867" i="6" s="1"/>
  <c r="L1867" i="6"/>
  <c r="M1867" i="6" s="1"/>
  <c r="N1867" i="6"/>
  <c r="I1868" i="6"/>
  <c r="J1868" i="6"/>
  <c r="K1868" i="6" l="1"/>
  <c r="F1869" i="6"/>
  <c r="I1869" i="6" l="1"/>
  <c r="J1869" i="6"/>
  <c r="N1868" i="6"/>
  <c r="Q1868" i="6"/>
  <c r="O1868" i="6"/>
  <c r="P1868" i="6" s="1"/>
  <c r="L1868" i="6"/>
  <c r="M1868" i="6" s="1"/>
  <c r="K1869" i="6" l="1"/>
  <c r="F1870" i="6"/>
  <c r="I1870" i="6" l="1"/>
  <c r="J1870" i="6"/>
  <c r="N1869" i="6"/>
  <c r="Q1869" i="6"/>
  <c r="O1869" i="6"/>
  <c r="P1869" i="6" s="1"/>
  <c r="L1869" i="6"/>
  <c r="M1869" i="6" s="1"/>
  <c r="K1870" i="6" l="1"/>
  <c r="F1871" i="6"/>
  <c r="N1870" i="6" l="1"/>
  <c r="Q1870" i="6"/>
  <c r="O1870" i="6"/>
  <c r="P1870" i="6" s="1"/>
  <c r="L1870" i="6"/>
  <c r="M1870" i="6" s="1"/>
  <c r="I1871" i="6"/>
  <c r="J1871" i="6"/>
  <c r="K1871" i="6" l="1"/>
  <c r="F1872" i="6"/>
  <c r="N1871" i="6" l="1"/>
  <c r="Q1871" i="6"/>
  <c r="O1871" i="6"/>
  <c r="P1871" i="6" s="1"/>
  <c r="L1871" i="6"/>
  <c r="M1871" i="6" s="1"/>
  <c r="I1872" i="6"/>
  <c r="J1872" i="6"/>
  <c r="F1873" i="6" l="1"/>
  <c r="K1872" i="6"/>
  <c r="Q1872" i="6" l="1"/>
  <c r="O1872" i="6"/>
  <c r="P1872" i="6" s="1"/>
  <c r="L1872" i="6"/>
  <c r="M1872" i="6" s="1"/>
  <c r="N1872" i="6"/>
  <c r="I1873" i="6"/>
  <c r="J1873" i="6"/>
  <c r="F1874" i="6" l="1"/>
  <c r="K1873" i="6"/>
  <c r="N1873" i="6" l="1"/>
  <c r="Q1873" i="6"/>
  <c r="O1873" i="6"/>
  <c r="P1873" i="6" s="1"/>
  <c r="L1873" i="6"/>
  <c r="M1873" i="6" s="1"/>
  <c r="I1874" i="6"/>
  <c r="J1874" i="6"/>
  <c r="K1874" i="6" l="1"/>
  <c r="F1875" i="6"/>
  <c r="I1875" i="6" l="1"/>
  <c r="J1875" i="6"/>
  <c r="N1874" i="6"/>
  <c r="Q1874" i="6"/>
  <c r="O1874" i="6"/>
  <c r="P1874" i="6" s="1"/>
  <c r="L1874" i="6"/>
  <c r="M1874" i="6" s="1"/>
  <c r="K1875" i="6" l="1"/>
  <c r="F1876" i="6"/>
  <c r="I1876" i="6" l="1"/>
  <c r="J1876" i="6"/>
  <c r="N1875" i="6"/>
  <c r="Q1875" i="6"/>
  <c r="O1875" i="6"/>
  <c r="P1875" i="6" s="1"/>
  <c r="L1875" i="6"/>
  <c r="M1875" i="6" s="1"/>
  <c r="F1877" i="6" l="1"/>
  <c r="K1876" i="6"/>
  <c r="Q1876" i="6" l="1"/>
  <c r="O1876" i="6"/>
  <c r="P1876" i="6" s="1"/>
  <c r="L1876" i="6"/>
  <c r="M1876" i="6" s="1"/>
  <c r="N1876" i="6"/>
  <c r="I1877" i="6"/>
  <c r="J1877" i="6"/>
  <c r="K1877" i="6" l="1"/>
  <c r="F1878" i="6"/>
  <c r="I1878" i="6" l="1"/>
  <c r="J1878" i="6"/>
  <c r="N1877" i="6"/>
  <c r="Q1877" i="6"/>
  <c r="O1877" i="6"/>
  <c r="P1877" i="6" s="1"/>
  <c r="L1877" i="6"/>
  <c r="M1877" i="6" s="1"/>
  <c r="F1879" i="6" l="1"/>
  <c r="K1878" i="6"/>
  <c r="Q1878" i="6" l="1"/>
  <c r="O1878" i="6"/>
  <c r="P1878" i="6" s="1"/>
  <c r="L1878" i="6"/>
  <c r="M1878" i="6" s="1"/>
  <c r="N1878" i="6"/>
  <c r="I1879" i="6"/>
  <c r="J1879" i="6"/>
  <c r="F1880" i="6" l="1"/>
  <c r="K1879" i="6"/>
  <c r="Q1879" i="6" l="1"/>
  <c r="O1879" i="6"/>
  <c r="P1879" i="6" s="1"/>
  <c r="L1879" i="6"/>
  <c r="M1879" i="6" s="1"/>
  <c r="N1879" i="6"/>
  <c r="I1880" i="6"/>
  <c r="J1880" i="6"/>
  <c r="K1880" i="6" l="1"/>
  <c r="F1881" i="6"/>
  <c r="I1881" i="6" l="1"/>
  <c r="J1881" i="6"/>
  <c r="N1880" i="6"/>
  <c r="Q1880" i="6"/>
  <c r="O1880" i="6"/>
  <c r="P1880" i="6" s="1"/>
  <c r="L1880" i="6"/>
  <c r="M1880" i="6" s="1"/>
  <c r="K1881" i="6" l="1"/>
  <c r="F1882" i="6"/>
  <c r="Q1881" i="6" l="1"/>
  <c r="O1881" i="6"/>
  <c r="P1881" i="6" s="1"/>
  <c r="L1881" i="6"/>
  <c r="M1881" i="6" s="1"/>
  <c r="N1881" i="6"/>
  <c r="I1882" i="6"/>
  <c r="J1882" i="6"/>
  <c r="K1882" i="6" l="1"/>
  <c r="F1883" i="6"/>
  <c r="I1883" i="6" l="1"/>
  <c r="J1883" i="6"/>
  <c r="Q1882" i="6"/>
  <c r="O1882" i="6"/>
  <c r="P1882" i="6" s="1"/>
  <c r="L1882" i="6"/>
  <c r="M1882" i="6" s="1"/>
  <c r="N1882" i="6"/>
  <c r="K1883" i="6" l="1"/>
  <c r="F1884" i="6"/>
  <c r="I1884" i="6" l="1"/>
  <c r="J1884" i="6"/>
  <c r="Q1883" i="6"/>
  <c r="O1883" i="6"/>
  <c r="P1883" i="6" s="1"/>
  <c r="L1883" i="6"/>
  <c r="M1883" i="6" s="1"/>
  <c r="N1883" i="6"/>
  <c r="K1884" i="6" l="1"/>
  <c r="F1885" i="6"/>
  <c r="I1885" i="6" l="1"/>
  <c r="J1885" i="6"/>
  <c r="N1884" i="6"/>
  <c r="Q1884" i="6"/>
  <c r="O1884" i="6"/>
  <c r="P1884" i="6" s="1"/>
  <c r="L1884" i="6"/>
  <c r="M1884" i="6" s="1"/>
  <c r="K1885" i="6" l="1"/>
  <c r="F1886" i="6"/>
  <c r="N1885" i="6" l="1"/>
  <c r="Q1885" i="6"/>
  <c r="O1885" i="6"/>
  <c r="P1885" i="6" s="1"/>
  <c r="L1885" i="6"/>
  <c r="M1885" i="6" s="1"/>
  <c r="I1886" i="6"/>
  <c r="J1886" i="6"/>
  <c r="K1886" i="6" l="1"/>
  <c r="F1887" i="6"/>
  <c r="I1887" i="6" l="1"/>
  <c r="J1887" i="6"/>
  <c r="N1886" i="6"/>
  <c r="Q1886" i="6"/>
  <c r="O1886" i="6"/>
  <c r="P1886" i="6" s="1"/>
  <c r="L1886" i="6"/>
  <c r="M1886" i="6" s="1"/>
  <c r="F1888" i="6" l="1"/>
  <c r="K1887" i="6"/>
  <c r="N1887" i="6" l="1"/>
  <c r="Q1887" i="6"/>
  <c r="O1887" i="6"/>
  <c r="P1887" i="6" s="1"/>
  <c r="L1887" i="6"/>
  <c r="M1887" i="6" s="1"/>
  <c r="I1888" i="6"/>
  <c r="J1888" i="6"/>
  <c r="F1889" i="6" l="1"/>
  <c r="K1888" i="6"/>
  <c r="N1888" i="6" l="1"/>
  <c r="Q1888" i="6"/>
  <c r="O1888" i="6"/>
  <c r="P1888" i="6" s="1"/>
  <c r="L1888" i="6"/>
  <c r="M1888" i="6" s="1"/>
  <c r="I1889" i="6"/>
  <c r="J1889" i="6"/>
  <c r="F1890" i="6" l="1"/>
  <c r="K1889" i="6"/>
  <c r="I1890" i="6" l="1"/>
  <c r="J1890" i="6"/>
  <c r="Q1889" i="6"/>
  <c r="O1889" i="6"/>
  <c r="P1889" i="6" s="1"/>
  <c r="L1889" i="6"/>
  <c r="M1889" i="6" s="1"/>
  <c r="N1889" i="6"/>
  <c r="F1891" i="6" l="1"/>
  <c r="K1890" i="6"/>
  <c r="Q1890" i="6" l="1"/>
  <c r="O1890" i="6"/>
  <c r="P1890" i="6" s="1"/>
  <c r="L1890" i="6"/>
  <c r="M1890" i="6" s="1"/>
  <c r="N1890" i="6"/>
  <c r="J1891" i="6"/>
  <c r="I1891" i="6"/>
  <c r="K1891" i="6" l="1"/>
  <c r="F1892" i="6"/>
  <c r="J1892" i="6" l="1"/>
  <c r="I1892" i="6"/>
  <c r="N1891" i="6"/>
  <c r="Q1891" i="6"/>
  <c r="O1891" i="6"/>
  <c r="P1891" i="6" s="1"/>
  <c r="L1891" i="6"/>
  <c r="M1891" i="6" s="1"/>
  <c r="K1892" i="6" l="1"/>
  <c r="F1893" i="6"/>
  <c r="I1893" i="6" l="1"/>
  <c r="J1893" i="6"/>
  <c r="N1892" i="6"/>
  <c r="Q1892" i="6"/>
  <c r="O1892" i="6"/>
  <c r="P1892" i="6" s="1"/>
  <c r="L1892" i="6"/>
  <c r="M1892" i="6" s="1"/>
  <c r="K1893" i="6" l="1"/>
  <c r="F1894" i="6"/>
  <c r="I1894" i="6" l="1"/>
  <c r="J1894" i="6"/>
  <c r="N1893" i="6"/>
  <c r="Q1893" i="6"/>
  <c r="O1893" i="6"/>
  <c r="P1893" i="6" s="1"/>
  <c r="L1893" i="6"/>
  <c r="M1893" i="6" s="1"/>
  <c r="F1895" i="6" l="1"/>
  <c r="K1894" i="6"/>
  <c r="Q1894" i="6" l="1"/>
  <c r="O1894" i="6"/>
  <c r="P1894" i="6" s="1"/>
  <c r="L1894" i="6"/>
  <c r="M1894" i="6" s="1"/>
  <c r="N1894" i="6"/>
  <c r="I1895" i="6"/>
  <c r="J1895" i="6"/>
  <c r="K1895" i="6" l="1"/>
  <c r="F1896" i="6"/>
  <c r="I1896" i="6" l="1"/>
  <c r="J1896" i="6"/>
  <c r="N1895" i="6"/>
  <c r="Q1895" i="6"/>
  <c r="O1895" i="6"/>
  <c r="P1895" i="6" s="1"/>
  <c r="L1895" i="6"/>
  <c r="M1895" i="6" s="1"/>
  <c r="K1896" i="6" l="1"/>
  <c r="F1897" i="6"/>
  <c r="Q1896" i="6" l="1"/>
  <c r="O1896" i="6"/>
  <c r="P1896" i="6" s="1"/>
  <c r="L1896" i="6"/>
  <c r="M1896" i="6" s="1"/>
  <c r="N1896" i="6"/>
  <c r="I1897" i="6"/>
  <c r="J1897" i="6"/>
  <c r="K1897" i="6" l="1"/>
  <c r="F1898" i="6"/>
  <c r="I1898" i="6" l="1"/>
  <c r="J1898" i="6"/>
  <c r="N1897" i="6"/>
  <c r="Q1897" i="6"/>
  <c r="O1897" i="6"/>
  <c r="P1897" i="6" s="1"/>
  <c r="L1897" i="6"/>
  <c r="M1897" i="6" s="1"/>
  <c r="K1898" i="6" l="1"/>
  <c r="F1899" i="6"/>
  <c r="I1899" i="6" l="1"/>
  <c r="J1899" i="6"/>
  <c r="N1898" i="6"/>
  <c r="Q1898" i="6"/>
  <c r="O1898" i="6"/>
  <c r="P1898" i="6" s="1"/>
  <c r="L1898" i="6"/>
  <c r="M1898" i="6" s="1"/>
  <c r="K1899" i="6" l="1"/>
  <c r="F1900" i="6"/>
  <c r="J1900" i="6" l="1"/>
  <c r="I1900" i="6"/>
  <c r="N1899" i="6"/>
  <c r="Q1899" i="6"/>
  <c r="O1899" i="6"/>
  <c r="P1899" i="6" s="1"/>
  <c r="L1899" i="6"/>
  <c r="M1899" i="6" s="1"/>
  <c r="K1900" i="6" l="1"/>
  <c r="F1901" i="6"/>
  <c r="I1901" i="6" l="1"/>
  <c r="J1901" i="6"/>
  <c r="N1900" i="6"/>
  <c r="Q1900" i="6"/>
  <c r="O1900" i="6"/>
  <c r="P1900" i="6" s="1"/>
  <c r="L1900" i="6"/>
  <c r="M1900" i="6" s="1"/>
  <c r="K1901" i="6" l="1"/>
  <c r="F1902" i="6"/>
  <c r="I1902" i="6" l="1"/>
  <c r="J1902" i="6"/>
  <c r="Q1901" i="6"/>
  <c r="O1901" i="6"/>
  <c r="P1901" i="6" s="1"/>
  <c r="L1901" i="6"/>
  <c r="M1901" i="6" s="1"/>
  <c r="N1901" i="6"/>
  <c r="F1903" i="6" l="1"/>
  <c r="K1902" i="6"/>
  <c r="N1902" i="6" l="1"/>
  <c r="Q1902" i="6"/>
  <c r="O1902" i="6"/>
  <c r="P1902" i="6" s="1"/>
  <c r="L1902" i="6"/>
  <c r="M1902" i="6" s="1"/>
  <c r="J1903" i="6"/>
  <c r="I1903" i="6"/>
  <c r="K1903" i="6" l="1"/>
  <c r="F1904" i="6"/>
  <c r="I1904" i="6" l="1"/>
  <c r="J1904" i="6"/>
  <c r="Q1903" i="6"/>
  <c r="O1903" i="6"/>
  <c r="P1903" i="6" s="1"/>
  <c r="L1903" i="6"/>
  <c r="M1903" i="6" s="1"/>
  <c r="N1903" i="6"/>
  <c r="K1904" i="6" l="1"/>
  <c r="F1905" i="6"/>
  <c r="J1905" i="6" l="1"/>
  <c r="I1905" i="6"/>
  <c r="Q1904" i="6"/>
  <c r="O1904" i="6"/>
  <c r="P1904" i="6" s="1"/>
  <c r="L1904" i="6"/>
  <c r="M1904" i="6" s="1"/>
  <c r="N1904" i="6"/>
  <c r="K1905" i="6" l="1"/>
  <c r="F1906" i="6"/>
  <c r="I1906" i="6" l="1"/>
  <c r="J1906" i="6"/>
  <c r="N1905" i="6"/>
  <c r="Q1905" i="6"/>
  <c r="O1905" i="6"/>
  <c r="P1905" i="6" s="1"/>
  <c r="L1905" i="6"/>
  <c r="M1905" i="6" s="1"/>
  <c r="F1907" i="6" l="1"/>
  <c r="K1906" i="6"/>
  <c r="I1907" i="6" l="1"/>
  <c r="J1907" i="6"/>
  <c r="N1906" i="6"/>
  <c r="Q1906" i="6"/>
  <c r="O1906" i="6"/>
  <c r="P1906" i="6" s="1"/>
  <c r="L1906" i="6"/>
  <c r="M1906" i="6" s="1"/>
  <c r="K1907" i="6" l="1"/>
  <c r="F1908" i="6"/>
  <c r="I1908" i="6" l="1"/>
  <c r="J1908" i="6"/>
  <c r="Q1907" i="6"/>
  <c r="O1907" i="6"/>
  <c r="P1907" i="6" s="1"/>
  <c r="L1907" i="6"/>
  <c r="M1907" i="6" s="1"/>
  <c r="N1907" i="6"/>
  <c r="K1908" i="6" l="1"/>
  <c r="F1909" i="6"/>
  <c r="I1909" i="6" l="1"/>
  <c r="J1909" i="6"/>
  <c r="N1908" i="6"/>
  <c r="Q1908" i="6"/>
  <c r="O1908" i="6"/>
  <c r="P1908" i="6" s="1"/>
  <c r="L1908" i="6"/>
  <c r="M1908" i="6" s="1"/>
  <c r="K1909" i="6" l="1"/>
  <c r="F1910" i="6"/>
  <c r="N1909" i="6" l="1"/>
  <c r="Q1909" i="6"/>
  <c r="O1909" i="6"/>
  <c r="P1909" i="6" s="1"/>
  <c r="L1909" i="6"/>
  <c r="M1909" i="6" s="1"/>
  <c r="I1910" i="6"/>
  <c r="J1910" i="6"/>
  <c r="K1910" i="6" l="1"/>
  <c r="F1911" i="6"/>
  <c r="I1911" i="6" l="1"/>
  <c r="J1911" i="6"/>
  <c r="N1910" i="6"/>
  <c r="Q1910" i="6"/>
  <c r="O1910" i="6"/>
  <c r="P1910" i="6" s="1"/>
  <c r="L1910" i="6"/>
  <c r="M1910" i="6" s="1"/>
  <c r="K1911" i="6" l="1"/>
  <c r="F1912" i="6"/>
  <c r="I1912" i="6" l="1"/>
  <c r="J1912" i="6"/>
  <c r="N1911" i="6"/>
  <c r="Q1911" i="6"/>
  <c r="O1911" i="6"/>
  <c r="P1911" i="6" s="1"/>
  <c r="L1911" i="6"/>
  <c r="M1911" i="6" s="1"/>
  <c r="F1913" i="6" l="1"/>
  <c r="K1912" i="6"/>
  <c r="N1912" i="6" l="1"/>
  <c r="Q1912" i="6"/>
  <c r="O1912" i="6"/>
  <c r="P1912" i="6" s="1"/>
  <c r="L1912" i="6"/>
  <c r="M1912" i="6" s="1"/>
  <c r="I1913" i="6"/>
  <c r="J1913" i="6"/>
  <c r="F1914" i="6" l="1"/>
  <c r="K1913" i="6"/>
  <c r="I1914" i="6" l="1"/>
  <c r="J1914" i="6"/>
  <c r="N1913" i="6"/>
  <c r="Q1913" i="6"/>
  <c r="O1913" i="6"/>
  <c r="P1913" i="6" s="1"/>
  <c r="L1913" i="6"/>
  <c r="M1913" i="6" s="1"/>
  <c r="K1914" i="6" l="1"/>
  <c r="F1915" i="6"/>
  <c r="N1914" i="6" l="1"/>
  <c r="Q1914" i="6"/>
  <c r="O1914" i="6"/>
  <c r="P1914" i="6" s="1"/>
  <c r="L1914" i="6"/>
  <c r="M1914" i="6" s="1"/>
  <c r="I1915" i="6"/>
  <c r="J1915" i="6"/>
  <c r="K1915" i="6" l="1"/>
  <c r="F1916" i="6"/>
  <c r="N1915" i="6" l="1"/>
  <c r="Q1915" i="6"/>
  <c r="O1915" i="6"/>
  <c r="P1915" i="6" s="1"/>
  <c r="L1915" i="6"/>
  <c r="M1915" i="6" s="1"/>
  <c r="I1916" i="6"/>
  <c r="J1916" i="6"/>
  <c r="K1916" i="6" l="1"/>
  <c r="F1917" i="6"/>
  <c r="Q1916" i="6" l="1"/>
  <c r="O1916" i="6"/>
  <c r="P1916" i="6" s="1"/>
  <c r="L1916" i="6"/>
  <c r="M1916" i="6" s="1"/>
  <c r="N1916" i="6"/>
  <c r="I1917" i="6"/>
  <c r="J1917" i="6"/>
  <c r="K1917" i="6" l="1"/>
  <c r="F1918" i="6"/>
  <c r="I1918" i="6" l="1"/>
  <c r="J1918" i="6"/>
  <c r="N1917" i="6"/>
  <c r="Q1917" i="6"/>
  <c r="O1917" i="6"/>
  <c r="P1917" i="6" s="1"/>
  <c r="L1917" i="6"/>
  <c r="M1917" i="6" s="1"/>
  <c r="F1919" i="6" l="1"/>
  <c r="K1918" i="6"/>
  <c r="N1918" i="6" l="1"/>
  <c r="Q1918" i="6"/>
  <c r="O1918" i="6"/>
  <c r="P1918" i="6" s="1"/>
  <c r="L1918" i="6"/>
  <c r="M1918" i="6" s="1"/>
  <c r="I1919" i="6"/>
  <c r="J1919" i="6"/>
  <c r="K1919" i="6" l="1"/>
  <c r="F1920" i="6"/>
  <c r="Q1919" i="6" l="1"/>
  <c r="O1919" i="6"/>
  <c r="P1919" i="6" s="1"/>
  <c r="L1919" i="6"/>
  <c r="M1919" i="6" s="1"/>
  <c r="N1919" i="6"/>
  <c r="I1920" i="6"/>
  <c r="J1920" i="6"/>
  <c r="K1920" i="6" l="1"/>
  <c r="F1921" i="6"/>
  <c r="I1921" i="6" l="1"/>
  <c r="J1921" i="6"/>
  <c r="Q1920" i="6"/>
  <c r="O1920" i="6"/>
  <c r="P1920" i="6" s="1"/>
  <c r="L1920" i="6"/>
  <c r="M1920" i="6" s="1"/>
  <c r="N1920" i="6"/>
  <c r="K1921" i="6" l="1"/>
  <c r="F1922" i="6"/>
  <c r="I1922" i="6" l="1"/>
  <c r="J1922" i="6"/>
  <c r="N1921" i="6"/>
  <c r="Q1921" i="6"/>
  <c r="O1921" i="6"/>
  <c r="P1921" i="6" s="1"/>
  <c r="L1921" i="6"/>
  <c r="M1921" i="6" s="1"/>
  <c r="K1922" i="6" l="1"/>
  <c r="F1923" i="6"/>
  <c r="J1923" i="6" l="1"/>
  <c r="I1923" i="6"/>
  <c r="Q1922" i="6"/>
  <c r="O1922" i="6"/>
  <c r="P1922" i="6" s="1"/>
  <c r="L1922" i="6"/>
  <c r="M1922" i="6" s="1"/>
  <c r="N1922" i="6"/>
  <c r="F1924" i="6" l="1"/>
  <c r="K1923" i="6"/>
  <c r="N1923" i="6" l="1"/>
  <c r="Q1923" i="6"/>
  <c r="O1923" i="6"/>
  <c r="P1923" i="6" s="1"/>
  <c r="L1923" i="6"/>
  <c r="M1923" i="6" s="1"/>
  <c r="I1924" i="6"/>
  <c r="J1924" i="6"/>
  <c r="K1924" i="6" l="1"/>
  <c r="F1925" i="6"/>
  <c r="J1925" i="6" l="1"/>
  <c r="I1925" i="6"/>
  <c r="Q1924" i="6"/>
  <c r="O1924" i="6"/>
  <c r="P1924" i="6" s="1"/>
  <c r="L1924" i="6"/>
  <c r="M1924" i="6" s="1"/>
  <c r="N1924" i="6"/>
  <c r="K1925" i="6" l="1"/>
  <c r="F1926" i="6"/>
  <c r="J1926" i="6" l="1"/>
  <c r="I1926" i="6"/>
  <c r="Q1925" i="6"/>
  <c r="O1925" i="6"/>
  <c r="P1925" i="6" s="1"/>
  <c r="L1925" i="6"/>
  <c r="M1925" i="6" s="1"/>
  <c r="N1925" i="6"/>
  <c r="F1927" i="6" l="1"/>
  <c r="K1926" i="6"/>
  <c r="N1926" i="6" l="1"/>
  <c r="Q1926" i="6"/>
  <c r="O1926" i="6"/>
  <c r="P1926" i="6" s="1"/>
  <c r="L1926" i="6"/>
  <c r="M1926" i="6" s="1"/>
  <c r="I1927" i="6"/>
  <c r="J1927" i="6"/>
  <c r="F1928" i="6" l="1"/>
  <c r="K1927" i="6"/>
  <c r="N1927" i="6" l="1"/>
  <c r="Q1927" i="6"/>
  <c r="O1927" i="6"/>
  <c r="P1927" i="6" s="1"/>
  <c r="L1927" i="6"/>
  <c r="M1927" i="6" s="1"/>
  <c r="J1928" i="6"/>
  <c r="I1928" i="6"/>
  <c r="F1929" i="6" l="1"/>
  <c r="K1928" i="6"/>
  <c r="N1928" i="6" l="1"/>
  <c r="Q1928" i="6"/>
  <c r="O1928" i="6"/>
  <c r="P1928" i="6" s="1"/>
  <c r="L1928" i="6"/>
  <c r="M1928" i="6" s="1"/>
  <c r="I1929" i="6"/>
  <c r="J1929" i="6"/>
  <c r="F1930" i="6" l="1"/>
  <c r="K1929" i="6"/>
  <c r="Q1929" i="6" l="1"/>
  <c r="O1929" i="6"/>
  <c r="P1929" i="6" s="1"/>
  <c r="L1929" i="6"/>
  <c r="M1929" i="6" s="1"/>
  <c r="N1929" i="6"/>
  <c r="I1930" i="6"/>
  <c r="J1930" i="6"/>
  <c r="K1930" i="6" l="1"/>
  <c r="F1931" i="6"/>
  <c r="N1930" i="6" l="1"/>
  <c r="Q1930" i="6"/>
  <c r="O1930" i="6"/>
  <c r="P1930" i="6" s="1"/>
  <c r="L1930" i="6"/>
  <c r="M1930" i="6" s="1"/>
  <c r="I1931" i="6"/>
  <c r="J1931" i="6"/>
  <c r="F1932" i="6" l="1"/>
  <c r="K1931" i="6"/>
  <c r="N1931" i="6" l="1"/>
  <c r="Q1931" i="6"/>
  <c r="O1931" i="6"/>
  <c r="P1931" i="6" s="1"/>
  <c r="L1931" i="6"/>
  <c r="M1931" i="6" s="1"/>
  <c r="I1932" i="6"/>
  <c r="J1932" i="6"/>
  <c r="K1932" i="6" l="1"/>
  <c r="F1933" i="6"/>
  <c r="I1933" i="6" l="1"/>
  <c r="J1933" i="6"/>
  <c r="Q1932" i="6"/>
  <c r="O1932" i="6"/>
  <c r="P1932" i="6" s="1"/>
  <c r="L1932" i="6"/>
  <c r="M1932" i="6" s="1"/>
  <c r="N1932" i="6"/>
  <c r="K1933" i="6" l="1"/>
  <c r="F1934" i="6"/>
  <c r="I1934" i="6" l="1"/>
  <c r="J1934" i="6"/>
  <c r="Q1933" i="6"/>
  <c r="O1933" i="6"/>
  <c r="P1933" i="6" s="1"/>
  <c r="L1933" i="6"/>
  <c r="M1933" i="6" s="1"/>
  <c r="N1933" i="6"/>
  <c r="K1934" i="6" l="1"/>
  <c r="F1935" i="6"/>
  <c r="N1934" i="6" l="1"/>
  <c r="Q1934" i="6"/>
  <c r="O1934" i="6"/>
  <c r="P1934" i="6" s="1"/>
  <c r="L1934" i="6"/>
  <c r="M1934" i="6" s="1"/>
  <c r="I1935" i="6"/>
  <c r="J1935" i="6"/>
  <c r="F1936" i="6" l="1"/>
  <c r="K1935" i="6"/>
  <c r="N1935" i="6" l="1"/>
  <c r="Q1935" i="6"/>
  <c r="O1935" i="6"/>
  <c r="P1935" i="6" s="1"/>
  <c r="L1935" i="6"/>
  <c r="M1935" i="6" s="1"/>
  <c r="I1936" i="6"/>
  <c r="J1936" i="6"/>
  <c r="F1937" i="6" l="1"/>
  <c r="K1936" i="6"/>
  <c r="J1937" i="6" l="1"/>
  <c r="I1937" i="6"/>
  <c r="Q1936" i="6"/>
  <c r="O1936" i="6"/>
  <c r="P1936" i="6" s="1"/>
  <c r="L1936" i="6"/>
  <c r="M1936" i="6" s="1"/>
  <c r="N1936" i="6"/>
  <c r="K1937" i="6" l="1"/>
  <c r="F1938" i="6"/>
  <c r="N1937" i="6" l="1"/>
  <c r="Q1937" i="6"/>
  <c r="O1937" i="6"/>
  <c r="P1937" i="6" s="1"/>
  <c r="L1937" i="6"/>
  <c r="M1937" i="6" s="1"/>
  <c r="I1938" i="6"/>
  <c r="J1938" i="6"/>
  <c r="K1938" i="6" l="1"/>
  <c r="F1939" i="6"/>
  <c r="I1939" i="6" l="1"/>
  <c r="J1939" i="6"/>
  <c r="N1938" i="6"/>
  <c r="Q1938" i="6"/>
  <c r="O1938" i="6"/>
  <c r="P1938" i="6" s="1"/>
  <c r="L1938" i="6"/>
  <c r="M1938" i="6" s="1"/>
  <c r="F1940" i="6" l="1"/>
  <c r="K1939" i="6"/>
  <c r="Q1939" i="6" l="1"/>
  <c r="O1939" i="6"/>
  <c r="P1939" i="6" s="1"/>
  <c r="L1939" i="6"/>
  <c r="M1939" i="6" s="1"/>
  <c r="N1939" i="6"/>
  <c r="I1940" i="6"/>
  <c r="J1940" i="6"/>
  <c r="K1940" i="6" l="1"/>
  <c r="F1941" i="6"/>
  <c r="N1940" i="6" l="1"/>
  <c r="Q1940" i="6"/>
  <c r="O1940" i="6"/>
  <c r="P1940" i="6" s="1"/>
  <c r="L1940" i="6"/>
  <c r="M1940" i="6" s="1"/>
  <c r="I1941" i="6"/>
  <c r="J1941" i="6"/>
  <c r="K1941" i="6" l="1"/>
  <c r="F1942" i="6"/>
  <c r="I1942" i="6" l="1"/>
  <c r="J1942" i="6"/>
  <c r="N1941" i="6"/>
  <c r="Q1941" i="6"/>
  <c r="O1941" i="6"/>
  <c r="P1941" i="6" s="1"/>
  <c r="L1941" i="6"/>
  <c r="M1941" i="6" s="1"/>
  <c r="F1943" i="6" l="1"/>
  <c r="K1942" i="6"/>
  <c r="Q1942" i="6" l="1"/>
  <c r="O1942" i="6"/>
  <c r="P1942" i="6" s="1"/>
  <c r="L1942" i="6"/>
  <c r="M1942" i="6" s="1"/>
  <c r="N1942" i="6"/>
  <c r="I1943" i="6"/>
  <c r="J1943" i="6"/>
  <c r="K1943" i="6" l="1"/>
  <c r="F1944" i="6"/>
  <c r="J1944" i="6" l="1"/>
  <c r="I1944" i="6"/>
  <c r="N1943" i="6"/>
  <c r="Q1943" i="6"/>
  <c r="O1943" i="6"/>
  <c r="P1943" i="6" s="1"/>
  <c r="L1943" i="6"/>
  <c r="M1943" i="6" s="1"/>
  <c r="K1944" i="6" l="1"/>
  <c r="F1945" i="6"/>
  <c r="I1945" i="6" l="1"/>
  <c r="J1945" i="6"/>
  <c r="N1944" i="6"/>
  <c r="Q1944" i="6"/>
  <c r="O1944" i="6"/>
  <c r="P1944" i="6" s="1"/>
  <c r="L1944" i="6"/>
  <c r="M1944" i="6" s="1"/>
  <c r="K1945" i="6" l="1"/>
  <c r="F1946" i="6"/>
  <c r="N1945" i="6" l="1"/>
  <c r="Q1945" i="6"/>
  <c r="O1945" i="6"/>
  <c r="P1945" i="6" s="1"/>
  <c r="L1945" i="6"/>
  <c r="M1945" i="6" s="1"/>
  <c r="J1946" i="6"/>
  <c r="I1946" i="6"/>
  <c r="K1946" i="6" l="1"/>
  <c r="F1947" i="6"/>
  <c r="I1947" i="6" l="1"/>
  <c r="J1947" i="6"/>
  <c r="N1946" i="6"/>
  <c r="Q1946" i="6"/>
  <c r="O1946" i="6"/>
  <c r="P1946" i="6" s="1"/>
  <c r="L1946" i="6"/>
  <c r="M1946" i="6" s="1"/>
  <c r="K1947" i="6" l="1"/>
  <c r="F1948" i="6"/>
  <c r="J1948" i="6" l="1"/>
  <c r="I1948" i="6"/>
  <c r="N1947" i="6"/>
  <c r="Q1947" i="6"/>
  <c r="O1947" i="6"/>
  <c r="P1947" i="6" s="1"/>
  <c r="L1947" i="6"/>
  <c r="M1947" i="6" s="1"/>
  <c r="K1948" i="6" l="1"/>
  <c r="F1949" i="6"/>
  <c r="J1949" i="6" l="1"/>
  <c r="I1949" i="6"/>
  <c r="N1948" i="6"/>
  <c r="Q1948" i="6"/>
  <c r="O1948" i="6"/>
  <c r="P1948" i="6" s="1"/>
  <c r="L1948" i="6"/>
  <c r="M1948" i="6" s="1"/>
  <c r="K1949" i="6" l="1"/>
  <c r="F1950" i="6"/>
  <c r="I1950" i="6" l="1"/>
  <c r="J1950" i="6"/>
  <c r="N1949" i="6"/>
  <c r="Q1949" i="6"/>
  <c r="O1949" i="6"/>
  <c r="P1949" i="6" s="1"/>
  <c r="L1949" i="6"/>
  <c r="M1949" i="6" s="1"/>
  <c r="K1950" i="6" l="1"/>
  <c r="F1951" i="6"/>
  <c r="N1950" i="6" l="1"/>
  <c r="Q1950" i="6"/>
  <c r="O1950" i="6"/>
  <c r="P1950" i="6" s="1"/>
  <c r="L1950" i="6"/>
  <c r="M1950" i="6" s="1"/>
  <c r="I1951" i="6"/>
  <c r="J1951" i="6"/>
  <c r="K1951" i="6" l="1"/>
  <c r="F1952" i="6"/>
  <c r="I1952" i="6" l="1"/>
  <c r="J1952" i="6"/>
  <c r="Q1951" i="6"/>
  <c r="O1951" i="6"/>
  <c r="P1951" i="6" s="1"/>
  <c r="L1951" i="6"/>
  <c r="M1951" i="6" s="1"/>
  <c r="N1951" i="6"/>
  <c r="F1953" i="6" l="1"/>
  <c r="K1952" i="6"/>
  <c r="N1952" i="6" l="1"/>
  <c r="Q1952" i="6"/>
  <c r="O1952" i="6"/>
  <c r="P1952" i="6" s="1"/>
  <c r="L1952" i="6"/>
  <c r="M1952" i="6" s="1"/>
  <c r="I1953" i="6"/>
  <c r="J1953" i="6"/>
  <c r="F1954" i="6" l="1"/>
  <c r="K1953" i="6"/>
  <c r="Q1953" i="6" l="1"/>
  <c r="O1953" i="6"/>
  <c r="P1953" i="6" s="1"/>
  <c r="L1953" i="6"/>
  <c r="M1953" i="6" s="1"/>
  <c r="N1953" i="6"/>
  <c r="J1954" i="6"/>
  <c r="I1954" i="6"/>
  <c r="K1954" i="6" l="1"/>
  <c r="F1955" i="6"/>
  <c r="I1955" i="6" l="1"/>
  <c r="J1955" i="6"/>
  <c r="N1954" i="6"/>
  <c r="Q1954" i="6"/>
  <c r="O1954" i="6"/>
  <c r="P1954" i="6" s="1"/>
  <c r="L1954" i="6"/>
  <c r="M1954" i="6" s="1"/>
  <c r="K1955" i="6" l="1"/>
  <c r="F1956" i="6"/>
  <c r="I1956" i="6" l="1"/>
  <c r="J1956" i="6"/>
  <c r="N1955" i="6"/>
  <c r="Q1955" i="6"/>
  <c r="O1955" i="6"/>
  <c r="P1955" i="6" s="1"/>
  <c r="L1955" i="6"/>
  <c r="M1955" i="6" s="1"/>
  <c r="K1956" i="6" l="1"/>
  <c r="F1957" i="6"/>
  <c r="I1957" i="6" l="1"/>
  <c r="J1957" i="6"/>
  <c r="Q1956" i="6"/>
  <c r="O1956" i="6"/>
  <c r="P1956" i="6" s="1"/>
  <c r="L1956" i="6"/>
  <c r="M1956" i="6" s="1"/>
  <c r="N1956" i="6"/>
  <c r="F1958" i="6" l="1"/>
  <c r="K1957" i="6"/>
  <c r="N1957" i="6" l="1"/>
  <c r="Q1957" i="6"/>
  <c r="O1957" i="6"/>
  <c r="P1957" i="6" s="1"/>
  <c r="L1957" i="6"/>
  <c r="M1957" i="6" s="1"/>
  <c r="I1958" i="6"/>
  <c r="J1958" i="6"/>
  <c r="K1958" i="6" l="1"/>
  <c r="F1959" i="6"/>
  <c r="Q1958" i="6" l="1"/>
  <c r="O1958" i="6"/>
  <c r="P1958" i="6" s="1"/>
  <c r="L1958" i="6"/>
  <c r="M1958" i="6" s="1"/>
  <c r="N1958" i="6"/>
  <c r="J1959" i="6"/>
  <c r="I1959" i="6"/>
  <c r="F1960" i="6" l="1"/>
  <c r="K1959" i="6"/>
  <c r="Q1959" i="6" l="1"/>
  <c r="O1959" i="6"/>
  <c r="P1959" i="6" s="1"/>
  <c r="L1959" i="6"/>
  <c r="M1959" i="6" s="1"/>
  <c r="N1959" i="6"/>
  <c r="I1960" i="6"/>
  <c r="J1960" i="6"/>
  <c r="F1961" i="6" l="1"/>
  <c r="K1960" i="6"/>
  <c r="Q1960" i="6" l="1"/>
  <c r="O1960" i="6"/>
  <c r="P1960" i="6" s="1"/>
  <c r="L1960" i="6"/>
  <c r="M1960" i="6" s="1"/>
  <c r="N1960" i="6"/>
  <c r="I1961" i="6"/>
  <c r="J1961" i="6"/>
  <c r="K1961" i="6" l="1"/>
  <c r="F1962" i="6"/>
  <c r="J1962" i="6" l="1"/>
  <c r="I1962" i="6"/>
  <c r="N1961" i="6"/>
  <c r="Q1961" i="6"/>
  <c r="O1961" i="6"/>
  <c r="P1961" i="6" s="1"/>
  <c r="L1961" i="6"/>
  <c r="M1961" i="6" s="1"/>
  <c r="K1962" i="6" l="1"/>
  <c r="F1963" i="6"/>
  <c r="N1962" i="6" l="1"/>
  <c r="Q1962" i="6"/>
  <c r="O1962" i="6"/>
  <c r="P1962" i="6" s="1"/>
  <c r="L1962" i="6"/>
  <c r="M1962" i="6" s="1"/>
  <c r="I1963" i="6"/>
  <c r="J1963" i="6"/>
  <c r="F1964" i="6" l="1"/>
  <c r="K1963" i="6"/>
  <c r="N1963" i="6" l="1"/>
  <c r="Q1963" i="6"/>
  <c r="O1963" i="6"/>
  <c r="P1963" i="6" s="1"/>
  <c r="L1963" i="6"/>
  <c r="M1963" i="6" s="1"/>
  <c r="I1964" i="6"/>
  <c r="J1964" i="6"/>
  <c r="F1965" i="6" l="1"/>
  <c r="K1964" i="6"/>
  <c r="N1964" i="6" l="1"/>
  <c r="Q1964" i="6"/>
  <c r="O1964" i="6"/>
  <c r="P1964" i="6" s="1"/>
  <c r="L1964" i="6"/>
  <c r="M1964" i="6" s="1"/>
  <c r="J1965" i="6"/>
  <c r="I1965" i="6"/>
  <c r="K1965" i="6" l="1"/>
  <c r="F1966" i="6"/>
  <c r="I1966" i="6" l="1"/>
  <c r="J1966" i="6"/>
  <c r="Q1965" i="6"/>
  <c r="O1965" i="6"/>
  <c r="P1965" i="6" s="1"/>
  <c r="L1965" i="6"/>
  <c r="M1965" i="6" s="1"/>
  <c r="N1965" i="6"/>
  <c r="F1967" i="6" l="1"/>
  <c r="K1966" i="6"/>
  <c r="N1966" i="6" l="1"/>
  <c r="Q1966" i="6"/>
  <c r="O1966" i="6"/>
  <c r="P1966" i="6" s="1"/>
  <c r="L1966" i="6"/>
  <c r="M1966" i="6" s="1"/>
  <c r="I1967" i="6"/>
  <c r="J1967" i="6"/>
  <c r="F1968" i="6" l="1"/>
  <c r="K1967" i="6"/>
  <c r="I1968" i="6" l="1"/>
  <c r="J1968" i="6"/>
  <c r="N1967" i="6"/>
  <c r="Q1967" i="6"/>
  <c r="O1967" i="6"/>
  <c r="P1967" i="6" s="1"/>
  <c r="L1967" i="6"/>
  <c r="M1967" i="6" s="1"/>
  <c r="K1968" i="6" l="1"/>
  <c r="F1969" i="6"/>
  <c r="N1968" i="6" l="1"/>
  <c r="Q1968" i="6"/>
  <c r="O1968" i="6"/>
  <c r="P1968" i="6" s="1"/>
  <c r="L1968" i="6"/>
  <c r="M1968" i="6" s="1"/>
  <c r="J1969" i="6"/>
  <c r="I1969" i="6"/>
  <c r="K1969" i="6" l="1"/>
  <c r="F1970" i="6"/>
  <c r="I1970" i="6" l="1"/>
  <c r="J1970" i="6"/>
  <c r="N1969" i="6"/>
  <c r="Q1969" i="6"/>
  <c r="O1969" i="6"/>
  <c r="P1969" i="6" s="1"/>
  <c r="L1969" i="6"/>
  <c r="M1969" i="6" s="1"/>
  <c r="F1971" i="6" l="1"/>
  <c r="K1970" i="6"/>
  <c r="Q1970" i="6" l="1"/>
  <c r="O1970" i="6"/>
  <c r="P1970" i="6" s="1"/>
  <c r="L1970" i="6"/>
  <c r="M1970" i="6" s="1"/>
  <c r="N1970" i="6"/>
  <c r="I1971" i="6"/>
  <c r="J1971" i="6"/>
  <c r="F1972" i="6" l="1"/>
  <c r="K1971" i="6"/>
  <c r="N1971" i="6" l="1"/>
  <c r="Q1971" i="6"/>
  <c r="O1971" i="6"/>
  <c r="P1971" i="6" s="1"/>
  <c r="L1971" i="6"/>
  <c r="M1971" i="6" s="1"/>
  <c r="I1972" i="6"/>
  <c r="J1972" i="6"/>
  <c r="F1973" i="6" l="1"/>
  <c r="K1972" i="6"/>
  <c r="I1973" i="6" l="1"/>
  <c r="J1973" i="6"/>
  <c r="N1972" i="6"/>
  <c r="Q1972" i="6"/>
  <c r="O1972" i="6"/>
  <c r="P1972" i="6" s="1"/>
  <c r="L1972" i="6"/>
  <c r="M1972" i="6" s="1"/>
  <c r="K1973" i="6" l="1"/>
  <c r="F1974" i="6"/>
  <c r="J1974" i="6" l="1"/>
  <c r="I1974" i="6"/>
  <c r="N1973" i="6"/>
  <c r="Q1973" i="6"/>
  <c r="O1973" i="6"/>
  <c r="P1973" i="6" s="1"/>
  <c r="L1973" i="6"/>
  <c r="M1973" i="6" s="1"/>
  <c r="K1974" i="6" l="1"/>
  <c r="F1975" i="6"/>
  <c r="N1974" i="6" l="1"/>
  <c r="Q1974" i="6"/>
  <c r="O1974" i="6"/>
  <c r="P1974" i="6" s="1"/>
  <c r="L1974" i="6"/>
  <c r="M1974" i="6" s="1"/>
  <c r="I1975" i="6"/>
  <c r="J1975" i="6"/>
  <c r="K1975" i="6" l="1"/>
  <c r="F1976" i="6"/>
  <c r="I1976" i="6" l="1"/>
  <c r="J1976" i="6"/>
  <c r="N1975" i="6"/>
  <c r="Q1975" i="6"/>
  <c r="O1975" i="6"/>
  <c r="P1975" i="6" s="1"/>
  <c r="L1975" i="6"/>
  <c r="M1975" i="6" s="1"/>
  <c r="F1977" i="6" l="1"/>
  <c r="K1976" i="6"/>
  <c r="I1977" i="6" l="1"/>
  <c r="J1977" i="6"/>
  <c r="Q1976" i="6"/>
  <c r="O1976" i="6"/>
  <c r="P1976" i="6" s="1"/>
  <c r="L1976" i="6"/>
  <c r="M1976" i="6" s="1"/>
  <c r="N1976" i="6"/>
  <c r="K1977" i="6" l="1"/>
  <c r="F1978" i="6"/>
  <c r="N1977" i="6" l="1"/>
  <c r="Q1977" i="6"/>
  <c r="O1977" i="6"/>
  <c r="P1977" i="6" s="1"/>
  <c r="L1977" i="6"/>
  <c r="M1977" i="6" s="1"/>
  <c r="I1978" i="6"/>
  <c r="J1978" i="6"/>
  <c r="K1978" i="6" l="1"/>
  <c r="F1979" i="6"/>
  <c r="I1979" i="6" l="1"/>
  <c r="J1979" i="6"/>
  <c r="N1978" i="6"/>
  <c r="Q1978" i="6"/>
  <c r="O1978" i="6"/>
  <c r="P1978" i="6" s="1"/>
  <c r="L1978" i="6"/>
  <c r="M1978" i="6" s="1"/>
  <c r="K1979" i="6" l="1"/>
  <c r="F1980" i="6"/>
  <c r="Q1979" i="6" l="1"/>
  <c r="O1979" i="6"/>
  <c r="P1979" i="6" s="1"/>
  <c r="L1979" i="6"/>
  <c r="M1979" i="6" s="1"/>
  <c r="N1979" i="6"/>
  <c r="I1980" i="6"/>
  <c r="J1980" i="6"/>
  <c r="K1980" i="6" l="1"/>
  <c r="F1981" i="6"/>
  <c r="I1981" i="6" l="1"/>
  <c r="J1981" i="6"/>
  <c r="N1980" i="6"/>
  <c r="Q1980" i="6"/>
  <c r="O1980" i="6"/>
  <c r="P1980" i="6" s="1"/>
  <c r="L1980" i="6"/>
  <c r="M1980" i="6" s="1"/>
  <c r="F1982" i="6" l="1"/>
  <c r="K1981" i="6"/>
  <c r="N1981" i="6" l="1"/>
  <c r="Q1981" i="6"/>
  <c r="O1981" i="6"/>
  <c r="P1981" i="6" s="1"/>
  <c r="L1981" i="6"/>
  <c r="M1981" i="6" s="1"/>
  <c r="I1982" i="6"/>
  <c r="J1982" i="6"/>
  <c r="F1983" i="6" l="1"/>
  <c r="K1982" i="6"/>
  <c r="Q1982" i="6" l="1"/>
  <c r="O1982" i="6"/>
  <c r="P1982" i="6" s="1"/>
  <c r="L1982" i="6"/>
  <c r="M1982" i="6" s="1"/>
  <c r="N1982" i="6"/>
  <c r="J1983" i="6"/>
  <c r="I1983" i="6"/>
  <c r="K1983" i="6" l="1"/>
  <c r="F1984" i="6"/>
  <c r="N1983" i="6" l="1"/>
  <c r="Q1983" i="6"/>
  <c r="O1983" i="6"/>
  <c r="P1983" i="6" s="1"/>
  <c r="L1983" i="6"/>
  <c r="M1983" i="6" s="1"/>
  <c r="I1984" i="6"/>
  <c r="J1984" i="6"/>
  <c r="K1984" i="6" l="1"/>
  <c r="F1985" i="6"/>
  <c r="N1984" i="6" l="1"/>
  <c r="Q1984" i="6"/>
  <c r="O1984" i="6"/>
  <c r="P1984" i="6" s="1"/>
  <c r="L1984" i="6"/>
  <c r="M1984" i="6" s="1"/>
  <c r="I1985" i="6"/>
  <c r="J1985" i="6"/>
  <c r="K1985" i="6" l="1"/>
  <c r="F1986" i="6"/>
  <c r="I1986" i="6" l="1"/>
  <c r="J1986" i="6"/>
  <c r="N1985" i="6"/>
  <c r="Q1985" i="6"/>
  <c r="O1985" i="6"/>
  <c r="P1985" i="6" s="1"/>
  <c r="L1985" i="6"/>
  <c r="M1985" i="6" s="1"/>
  <c r="F1987" i="6" l="1"/>
  <c r="K1986" i="6"/>
  <c r="N1986" i="6" l="1"/>
  <c r="Q1986" i="6"/>
  <c r="O1986" i="6"/>
  <c r="P1986" i="6" s="1"/>
  <c r="L1986" i="6"/>
  <c r="M1986" i="6" s="1"/>
  <c r="J1987" i="6"/>
  <c r="I1987" i="6"/>
  <c r="K1987" i="6" l="1"/>
  <c r="F1988" i="6"/>
  <c r="I1988" i="6" l="1"/>
  <c r="J1988" i="6"/>
  <c r="N1987" i="6"/>
  <c r="Q1987" i="6"/>
  <c r="O1987" i="6"/>
  <c r="P1987" i="6" s="1"/>
  <c r="L1987" i="6"/>
  <c r="M1987" i="6" s="1"/>
  <c r="K1988" i="6" l="1"/>
  <c r="F1989" i="6"/>
  <c r="I1989" i="6" l="1"/>
  <c r="J1989" i="6"/>
  <c r="Q1988" i="6"/>
  <c r="O1988" i="6"/>
  <c r="P1988" i="6" s="1"/>
  <c r="L1988" i="6"/>
  <c r="M1988" i="6" s="1"/>
  <c r="N1988" i="6"/>
  <c r="F1990" i="6" l="1"/>
  <c r="K1989" i="6"/>
  <c r="Q1989" i="6" l="1"/>
  <c r="O1989" i="6"/>
  <c r="P1989" i="6" s="1"/>
  <c r="L1989" i="6"/>
  <c r="M1989" i="6" s="1"/>
  <c r="N1989" i="6"/>
  <c r="I1990" i="6"/>
  <c r="J1990" i="6"/>
  <c r="F1991" i="6" l="1"/>
  <c r="K1990" i="6"/>
  <c r="Q1990" i="6" l="1"/>
  <c r="O1990" i="6"/>
  <c r="P1990" i="6" s="1"/>
  <c r="L1990" i="6"/>
  <c r="M1990" i="6" s="1"/>
  <c r="N1990" i="6"/>
  <c r="J1991" i="6"/>
  <c r="I1991" i="6"/>
  <c r="K1991" i="6" l="1"/>
  <c r="F1992" i="6"/>
  <c r="J1992" i="6" l="1"/>
  <c r="I1992" i="6"/>
  <c r="N1991" i="6"/>
  <c r="Q1991" i="6"/>
  <c r="O1991" i="6"/>
  <c r="P1991" i="6" s="1"/>
  <c r="L1991" i="6"/>
  <c r="M1991" i="6" s="1"/>
  <c r="K1992" i="6" l="1"/>
  <c r="F1993" i="6"/>
  <c r="I1993" i="6" l="1"/>
  <c r="J1993" i="6"/>
  <c r="N1992" i="6"/>
  <c r="Q1992" i="6"/>
  <c r="O1992" i="6"/>
  <c r="P1992" i="6" s="1"/>
  <c r="L1992" i="6"/>
  <c r="M1992" i="6" s="1"/>
  <c r="F1994" i="6" l="1"/>
  <c r="K1993" i="6"/>
  <c r="N1993" i="6" l="1"/>
  <c r="Q1993" i="6"/>
  <c r="O1993" i="6"/>
  <c r="P1993" i="6" s="1"/>
  <c r="L1993" i="6"/>
  <c r="M1993" i="6" s="1"/>
  <c r="I1994" i="6"/>
  <c r="J1994" i="6"/>
  <c r="F1995" i="6" l="1"/>
  <c r="K1994" i="6"/>
  <c r="N1994" i="6" l="1"/>
  <c r="Q1994" i="6"/>
  <c r="O1994" i="6"/>
  <c r="P1994" i="6" s="1"/>
  <c r="L1994" i="6"/>
  <c r="M1994" i="6" s="1"/>
  <c r="I1995" i="6"/>
  <c r="J1995" i="6"/>
  <c r="F1996" i="6" l="1"/>
  <c r="K1995" i="6"/>
  <c r="N1995" i="6" l="1"/>
  <c r="Q1995" i="6"/>
  <c r="O1995" i="6"/>
  <c r="P1995" i="6" s="1"/>
  <c r="L1995" i="6"/>
  <c r="M1995" i="6" s="1"/>
  <c r="I1996" i="6"/>
  <c r="J1996" i="6"/>
  <c r="K1996" i="6" l="1"/>
  <c r="F1997" i="6"/>
  <c r="I1997" i="6" l="1"/>
  <c r="J1997" i="6"/>
  <c r="N1996" i="6"/>
  <c r="Q1996" i="6"/>
  <c r="O1996" i="6"/>
  <c r="P1996" i="6" s="1"/>
  <c r="L1996" i="6"/>
  <c r="M1996" i="6" s="1"/>
  <c r="K1997" i="6" l="1"/>
  <c r="F1998" i="6"/>
  <c r="I1998" i="6" l="1"/>
  <c r="J1998" i="6"/>
  <c r="N1997" i="6"/>
  <c r="Q1997" i="6"/>
  <c r="O1997" i="6"/>
  <c r="P1997" i="6" s="1"/>
  <c r="L1997" i="6"/>
  <c r="M1997" i="6" s="1"/>
  <c r="K1998" i="6" l="1"/>
  <c r="F1999" i="6"/>
  <c r="Q1998" i="6" l="1"/>
  <c r="O1998" i="6"/>
  <c r="P1998" i="6" s="1"/>
  <c r="L1998" i="6"/>
  <c r="M1998" i="6" s="1"/>
  <c r="N1998" i="6"/>
  <c r="J1999" i="6"/>
  <c r="I1999" i="6"/>
  <c r="K1999" i="6" l="1"/>
  <c r="F2000" i="6"/>
  <c r="I2000" i="6" l="1"/>
  <c r="J2000" i="6"/>
  <c r="N1999" i="6"/>
  <c r="Q1999" i="6"/>
  <c r="O1999" i="6"/>
  <c r="P1999" i="6" s="1"/>
  <c r="L1999" i="6"/>
  <c r="M1999" i="6" s="1"/>
  <c r="F2001" i="6" l="1"/>
  <c r="K2000" i="6"/>
  <c r="N2000" i="6" l="1"/>
  <c r="Q2000" i="6"/>
  <c r="O2000" i="6"/>
  <c r="P2000" i="6" s="1"/>
  <c r="L2000" i="6"/>
  <c r="M2000" i="6" s="1"/>
  <c r="I2001" i="6"/>
  <c r="J2001" i="6"/>
  <c r="F2002" i="6" l="1"/>
  <c r="K2001" i="6"/>
  <c r="Q2001" i="6" l="1"/>
  <c r="O2001" i="6"/>
  <c r="P2001" i="6" s="1"/>
  <c r="L2001" i="6"/>
  <c r="M2001" i="6" s="1"/>
  <c r="N2001" i="6"/>
  <c r="I2002" i="6"/>
  <c r="J2002" i="6"/>
  <c r="K2002" i="6" l="1"/>
  <c r="F2003" i="6"/>
  <c r="I2003" i="6" l="1"/>
  <c r="J2003" i="6"/>
  <c r="N2002" i="6"/>
  <c r="Q2002" i="6"/>
  <c r="O2002" i="6"/>
  <c r="P2002" i="6" s="1"/>
  <c r="L2002" i="6"/>
  <c r="M2002" i="6" s="1"/>
  <c r="F2004" i="6" l="1"/>
  <c r="K2003" i="6"/>
  <c r="N2003" i="6" l="1"/>
  <c r="Q2003" i="6"/>
  <c r="O2003" i="6"/>
  <c r="P2003" i="6" s="1"/>
  <c r="L2003" i="6"/>
  <c r="M2003" i="6" s="1"/>
  <c r="I2004" i="6"/>
  <c r="J2004" i="6"/>
  <c r="F2005" i="6" l="1"/>
  <c r="K2004" i="6"/>
  <c r="I2005" i="6" l="1"/>
  <c r="J2005" i="6"/>
  <c r="Q2004" i="6"/>
  <c r="O2004" i="6"/>
  <c r="P2004" i="6" s="1"/>
  <c r="L2004" i="6"/>
  <c r="M2004" i="6" s="1"/>
  <c r="N2004" i="6"/>
  <c r="K2005" i="6" l="1"/>
  <c r="F2006" i="6"/>
  <c r="N2005" i="6" l="1"/>
  <c r="Q2005" i="6"/>
  <c r="O2005" i="6"/>
  <c r="P2005" i="6" s="1"/>
  <c r="L2005" i="6"/>
  <c r="M2005" i="6" s="1"/>
  <c r="I2006" i="6"/>
  <c r="J2006" i="6"/>
  <c r="F2007" i="6" l="1"/>
  <c r="K2006" i="6"/>
  <c r="Q2006" i="6" l="1"/>
  <c r="O2006" i="6"/>
  <c r="P2006" i="6" s="1"/>
  <c r="L2006" i="6"/>
  <c r="M2006" i="6" s="1"/>
  <c r="N2006" i="6"/>
  <c r="I2007" i="6"/>
  <c r="J2007" i="6"/>
  <c r="K2007" i="6" l="1"/>
  <c r="F2008" i="6"/>
  <c r="N2007" i="6" l="1"/>
  <c r="Q2007" i="6"/>
  <c r="O2007" i="6"/>
  <c r="P2007" i="6" s="1"/>
  <c r="L2007" i="6"/>
  <c r="M2007" i="6" s="1"/>
  <c r="I2008" i="6"/>
  <c r="J2008" i="6"/>
  <c r="F2009" i="6" l="1"/>
  <c r="K2008" i="6"/>
  <c r="N2008" i="6" l="1"/>
  <c r="Q2008" i="6"/>
  <c r="O2008" i="6"/>
  <c r="P2008" i="6" s="1"/>
  <c r="L2008" i="6"/>
  <c r="M2008" i="6" s="1"/>
  <c r="I2009" i="6"/>
  <c r="J2009" i="6"/>
  <c r="K2009" i="6" l="1"/>
  <c r="F2010" i="6"/>
  <c r="J2010" i="6" l="1"/>
  <c r="I2010" i="6"/>
  <c r="N2009" i="6"/>
  <c r="Q2009" i="6"/>
  <c r="O2009" i="6"/>
  <c r="P2009" i="6" s="1"/>
  <c r="L2009" i="6"/>
  <c r="M2009" i="6" s="1"/>
  <c r="F2011" i="6" l="1"/>
  <c r="K2010" i="6"/>
  <c r="I2011" i="6" l="1"/>
  <c r="J2011" i="6"/>
  <c r="N2010" i="6"/>
  <c r="Q2010" i="6"/>
  <c r="O2010" i="6"/>
  <c r="P2010" i="6" s="1"/>
  <c r="L2010" i="6"/>
  <c r="M2010" i="6" s="1"/>
  <c r="K2011" i="6" l="1"/>
  <c r="F2012" i="6"/>
  <c r="N2011" i="6" l="1"/>
  <c r="Q2011" i="6"/>
  <c r="O2011" i="6"/>
  <c r="P2011" i="6" s="1"/>
  <c r="L2011" i="6"/>
  <c r="M2011" i="6" s="1"/>
  <c r="I2012" i="6"/>
  <c r="J2012" i="6"/>
  <c r="K2012" i="6" l="1"/>
  <c r="F2013" i="6"/>
  <c r="I2013" i="6" l="1"/>
  <c r="J2013" i="6"/>
  <c r="Q2012" i="6"/>
  <c r="O2012" i="6"/>
  <c r="P2012" i="6" s="1"/>
  <c r="L2012" i="6"/>
  <c r="M2012" i="6" s="1"/>
  <c r="N2012" i="6"/>
  <c r="F2014" i="6" l="1"/>
  <c r="K2013" i="6"/>
  <c r="Q2013" i="6" l="1"/>
  <c r="O2013" i="6"/>
  <c r="P2013" i="6" s="1"/>
  <c r="L2013" i="6"/>
  <c r="M2013" i="6" s="1"/>
  <c r="N2013" i="6"/>
  <c r="I2014" i="6"/>
  <c r="J2014" i="6"/>
  <c r="K2014" i="6" l="1"/>
  <c r="F2015" i="6"/>
  <c r="J2015" i="6" l="1"/>
  <c r="I2015" i="6"/>
  <c r="Q2014" i="6"/>
  <c r="O2014" i="6"/>
  <c r="P2014" i="6" s="1"/>
  <c r="L2014" i="6"/>
  <c r="M2014" i="6" s="1"/>
  <c r="N2014" i="6"/>
  <c r="F2016" i="6" l="1"/>
  <c r="K2015" i="6"/>
  <c r="I2016" i="6" l="1"/>
  <c r="J2016" i="6"/>
  <c r="Q2015" i="6"/>
  <c r="O2015" i="6"/>
  <c r="P2015" i="6" s="1"/>
  <c r="L2015" i="6"/>
  <c r="M2015" i="6" s="1"/>
  <c r="N2015" i="6"/>
  <c r="K2016" i="6" l="1"/>
  <c r="F2017" i="6"/>
  <c r="I2017" i="6" l="1"/>
  <c r="J2017" i="6"/>
  <c r="N2016" i="6"/>
  <c r="Q2016" i="6"/>
  <c r="O2016" i="6"/>
  <c r="P2016" i="6" s="1"/>
  <c r="L2016" i="6"/>
  <c r="M2016" i="6" s="1"/>
  <c r="K2017" i="6" l="1"/>
  <c r="F2018" i="6"/>
  <c r="I2018" i="6" l="1"/>
  <c r="J2018" i="6"/>
  <c r="N2017" i="6"/>
  <c r="Q2017" i="6"/>
  <c r="O2017" i="6"/>
  <c r="P2017" i="6" s="1"/>
  <c r="L2017" i="6"/>
  <c r="M2017" i="6" s="1"/>
  <c r="F2019" i="6" l="1"/>
  <c r="K2018" i="6"/>
  <c r="N2018" i="6" l="1"/>
  <c r="Q2018" i="6"/>
  <c r="O2018" i="6"/>
  <c r="P2018" i="6" s="1"/>
  <c r="L2018" i="6"/>
  <c r="M2018" i="6" s="1"/>
  <c r="I2019" i="6"/>
  <c r="J2019" i="6"/>
  <c r="K2019" i="6" l="1"/>
  <c r="F2020" i="6"/>
  <c r="N2019" i="6" l="1"/>
  <c r="Q2019" i="6"/>
  <c r="O2019" i="6"/>
  <c r="P2019" i="6" s="1"/>
  <c r="L2019" i="6"/>
  <c r="M2019" i="6" s="1"/>
  <c r="I2020" i="6"/>
  <c r="J2020" i="6"/>
  <c r="K2020" i="6" l="1"/>
  <c r="F2021" i="6"/>
  <c r="N2020" i="6" l="1"/>
  <c r="Q2020" i="6"/>
  <c r="O2020" i="6"/>
  <c r="P2020" i="6" s="1"/>
  <c r="L2020" i="6"/>
  <c r="M2020" i="6" s="1"/>
  <c r="I2021" i="6"/>
  <c r="J2021" i="6"/>
  <c r="K2021" i="6" l="1"/>
  <c r="F2022" i="6"/>
  <c r="N2021" i="6" l="1"/>
  <c r="Q2021" i="6"/>
  <c r="O2021" i="6"/>
  <c r="P2021" i="6" s="1"/>
  <c r="L2021" i="6"/>
  <c r="M2021" i="6" s="1"/>
  <c r="J2022" i="6"/>
  <c r="I2022" i="6"/>
  <c r="F2023" i="6" l="1"/>
  <c r="K2022" i="6"/>
  <c r="J2023" i="6" l="1"/>
  <c r="I2023" i="6"/>
  <c r="N2022" i="6"/>
  <c r="Q2022" i="6"/>
  <c r="O2022" i="6"/>
  <c r="P2022" i="6" s="1"/>
  <c r="L2022" i="6"/>
  <c r="M2022" i="6" s="1"/>
  <c r="K2023" i="6" l="1"/>
  <c r="F2024" i="6"/>
  <c r="I2024" i="6" l="1"/>
  <c r="J2024" i="6"/>
  <c r="N2023" i="6"/>
  <c r="Q2023" i="6"/>
  <c r="O2023" i="6"/>
  <c r="P2023" i="6" s="1"/>
  <c r="L2023" i="6"/>
  <c r="M2023" i="6" s="1"/>
  <c r="F2025" i="6" l="1"/>
  <c r="K2024" i="6"/>
  <c r="Q2024" i="6" l="1"/>
  <c r="O2024" i="6"/>
  <c r="P2024" i="6" s="1"/>
  <c r="L2024" i="6"/>
  <c r="M2024" i="6" s="1"/>
  <c r="N2024" i="6"/>
  <c r="I2025" i="6"/>
  <c r="J2025" i="6"/>
  <c r="K2025" i="6" l="1"/>
  <c r="F2026" i="6"/>
  <c r="I2026" i="6" l="1"/>
  <c r="J2026" i="6"/>
  <c r="N2025" i="6"/>
  <c r="Q2025" i="6"/>
  <c r="O2025" i="6"/>
  <c r="P2025" i="6" s="1"/>
  <c r="L2025" i="6"/>
  <c r="M2025" i="6" s="1"/>
  <c r="K2026" i="6" l="1"/>
  <c r="F2027" i="6"/>
  <c r="I2027" i="6" l="1"/>
  <c r="J2027" i="6"/>
  <c r="N2026" i="6"/>
  <c r="Q2026" i="6"/>
  <c r="O2026" i="6"/>
  <c r="P2026" i="6" s="1"/>
  <c r="L2026" i="6"/>
  <c r="M2026" i="6" s="1"/>
  <c r="F2028" i="6" l="1"/>
  <c r="K2027" i="6"/>
  <c r="N2027" i="6" l="1"/>
  <c r="Q2027" i="6"/>
  <c r="O2027" i="6"/>
  <c r="P2027" i="6" s="1"/>
  <c r="L2027" i="6"/>
  <c r="M2027" i="6" s="1"/>
  <c r="I2028" i="6"/>
  <c r="J2028" i="6"/>
  <c r="F2029" i="6" l="1"/>
  <c r="K2028" i="6"/>
  <c r="N2028" i="6" l="1"/>
  <c r="Q2028" i="6"/>
  <c r="O2028" i="6"/>
  <c r="P2028" i="6" s="1"/>
  <c r="L2028" i="6"/>
  <c r="M2028" i="6" s="1"/>
  <c r="J2029" i="6"/>
  <c r="I2029" i="6"/>
  <c r="K2029" i="6" l="1"/>
  <c r="F2030" i="6"/>
  <c r="I2030" i="6" l="1"/>
  <c r="J2030" i="6"/>
  <c r="N2029" i="6"/>
  <c r="Q2029" i="6"/>
  <c r="O2029" i="6"/>
  <c r="P2029" i="6" s="1"/>
  <c r="L2029" i="6"/>
  <c r="M2029" i="6" s="1"/>
  <c r="F2031" i="6" l="1"/>
  <c r="K2030" i="6"/>
  <c r="N2030" i="6" l="1"/>
  <c r="Q2030" i="6"/>
  <c r="O2030" i="6"/>
  <c r="P2030" i="6" s="1"/>
  <c r="L2030" i="6"/>
  <c r="M2030" i="6" s="1"/>
  <c r="I2031" i="6"/>
  <c r="J2031" i="6"/>
  <c r="K2031" i="6" l="1"/>
  <c r="F2032" i="6"/>
  <c r="I2032" i="6" l="1"/>
  <c r="J2032" i="6"/>
  <c r="Q2031" i="6"/>
  <c r="O2031" i="6"/>
  <c r="P2031" i="6" s="1"/>
  <c r="L2031" i="6"/>
  <c r="M2031" i="6" s="1"/>
  <c r="N2031" i="6"/>
  <c r="K2032" i="6" l="1"/>
  <c r="F2033" i="6"/>
  <c r="I2033" i="6" l="1"/>
  <c r="J2033" i="6"/>
  <c r="N2032" i="6"/>
  <c r="Q2032" i="6"/>
  <c r="O2032" i="6"/>
  <c r="P2032" i="6" s="1"/>
  <c r="L2032" i="6"/>
  <c r="M2032" i="6" s="1"/>
  <c r="F2034" i="6" l="1"/>
  <c r="K2033" i="6"/>
  <c r="Q2033" i="6" l="1"/>
  <c r="O2033" i="6"/>
  <c r="P2033" i="6" s="1"/>
  <c r="L2033" i="6"/>
  <c r="M2033" i="6" s="1"/>
  <c r="N2033" i="6"/>
  <c r="I2034" i="6"/>
  <c r="J2034" i="6"/>
  <c r="K2034" i="6" l="1"/>
  <c r="F2035" i="6"/>
  <c r="N2034" i="6" l="1"/>
  <c r="Q2034" i="6"/>
  <c r="O2034" i="6"/>
  <c r="P2034" i="6" s="1"/>
  <c r="L2034" i="6"/>
  <c r="M2034" i="6" s="1"/>
  <c r="I2035" i="6"/>
  <c r="J2035" i="6"/>
  <c r="K2035" i="6" l="1"/>
  <c r="F2036" i="6"/>
  <c r="Q2035" i="6" l="1"/>
  <c r="O2035" i="6"/>
  <c r="P2035" i="6" s="1"/>
  <c r="L2035" i="6"/>
  <c r="M2035" i="6" s="1"/>
  <c r="N2035" i="6"/>
  <c r="I2036" i="6"/>
  <c r="J2036" i="6"/>
  <c r="K2036" i="6" l="1"/>
  <c r="F2037" i="6"/>
  <c r="I2037" i="6" l="1"/>
  <c r="J2037" i="6"/>
  <c r="Q2036" i="6"/>
  <c r="O2036" i="6"/>
  <c r="P2036" i="6" s="1"/>
  <c r="L2036" i="6"/>
  <c r="M2036" i="6" s="1"/>
  <c r="N2036" i="6"/>
  <c r="K2037" i="6" l="1"/>
  <c r="F2038" i="6"/>
  <c r="I2038" i="6" l="1"/>
  <c r="J2038" i="6"/>
  <c r="N2037" i="6"/>
  <c r="Q2037" i="6"/>
  <c r="O2037" i="6"/>
  <c r="P2037" i="6" s="1"/>
  <c r="L2037" i="6"/>
  <c r="M2037" i="6" s="1"/>
  <c r="K2038" i="6" l="1"/>
  <c r="F2039" i="6"/>
  <c r="I2039" i="6" l="1"/>
  <c r="J2039" i="6"/>
  <c r="Q2038" i="6"/>
  <c r="O2038" i="6"/>
  <c r="P2038" i="6" s="1"/>
  <c r="L2038" i="6"/>
  <c r="M2038" i="6" s="1"/>
  <c r="N2038" i="6"/>
  <c r="K2039" i="6" l="1"/>
  <c r="F2040" i="6"/>
  <c r="I2040" i="6" l="1"/>
  <c r="J2040" i="6"/>
  <c r="N2039" i="6"/>
  <c r="Q2039" i="6"/>
  <c r="O2039" i="6"/>
  <c r="P2039" i="6" s="1"/>
  <c r="L2039" i="6"/>
  <c r="M2039" i="6" s="1"/>
  <c r="F2041" i="6" l="1"/>
  <c r="K2040" i="6"/>
  <c r="N2040" i="6" l="1"/>
  <c r="Q2040" i="6"/>
  <c r="O2040" i="6"/>
  <c r="P2040" i="6" s="1"/>
  <c r="L2040" i="6"/>
  <c r="M2040" i="6" s="1"/>
  <c r="I2041" i="6"/>
  <c r="J2041" i="6"/>
  <c r="K2041" i="6" l="1"/>
  <c r="F2042" i="6"/>
  <c r="I2042" i="6" l="1"/>
  <c r="J2042" i="6"/>
  <c r="N2041" i="6"/>
  <c r="Q2041" i="6"/>
  <c r="O2041" i="6"/>
  <c r="P2041" i="6" s="1"/>
  <c r="L2041" i="6"/>
  <c r="M2041" i="6" s="1"/>
  <c r="F2043" i="6" l="1"/>
  <c r="K2042" i="6"/>
  <c r="N2042" i="6" l="1"/>
  <c r="Q2042" i="6"/>
  <c r="O2042" i="6"/>
  <c r="P2042" i="6" s="1"/>
  <c r="L2042" i="6"/>
  <c r="M2042" i="6" s="1"/>
  <c r="I2043" i="6"/>
  <c r="J2043" i="6"/>
  <c r="K2043" i="6" l="1"/>
  <c r="F2044" i="6"/>
  <c r="I2044" i="6" l="1"/>
  <c r="J2044" i="6"/>
  <c r="N2043" i="6"/>
  <c r="Q2043" i="6"/>
  <c r="O2043" i="6"/>
  <c r="P2043" i="6" s="1"/>
  <c r="L2043" i="6"/>
  <c r="M2043" i="6" s="1"/>
  <c r="K2044" i="6" l="1"/>
  <c r="F2045" i="6"/>
  <c r="I2045" i="6" l="1"/>
  <c r="J2045" i="6"/>
  <c r="N2044" i="6"/>
  <c r="Q2044" i="6"/>
  <c r="O2044" i="6"/>
  <c r="P2044" i="6" s="1"/>
  <c r="L2044" i="6"/>
  <c r="M2044" i="6" s="1"/>
  <c r="K2045" i="6" l="1"/>
  <c r="F2046" i="6"/>
  <c r="J2046" i="6" l="1"/>
  <c r="I2046" i="6"/>
  <c r="N2045" i="6"/>
  <c r="Q2045" i="6"/>
  <c r="O2045" i="6"/>
  <c r="P2045" i="6" s="1"/>
  <c r="L2045" i="6"/>
  <c r="M2045" i="6" s="1"/>
  <c r="K2046" i="6" l="1"/>
  <c r="F2047" i="6"/>
  <c r="I2047" i="6" l="1"/>
  <c r="J2047" i="6"/>
  <c r="N2046" i="6"/>
  <c r="Q2046" i="6"/>
  <c r="O2046" i="6"/>
  <c r="P2046" i="6" s="1"/>
  <c r="L2046" i="6"/>
  <c r="M2046" i="6" s="1"/>
  <c r="F2048" i="6" l="1"/>
  <c r="K2047" i="6"/>
  <c r="N2047" i="6" l="1"/>
  <c r="Q2047" i="6"/>
  <c r="O2047" i="6"/>
  <c r="P2047" i="6" s="1"/>
  <c r="L2047" i="6"/>
  <c r="M2047" i="6" s="1"/>
  <c r="I2048" i="6"/>
  <c r="J2048" i="6"/>
  <c r="K2048" i="6" l="1"/>
  <c r="F2049" i="6"/>
  <c r="I2049" i="6" l="1"/>
  <c r="J2049" i="6"/>
  <c r="N2048" i="6"/>
  <c r="Q2048" i="6"/>
  <c r="O2048" i="6"/>
  <c r="P2048" i="6" s="1"/>
  <c r="L2048" i="6"/>
  <c r="M2048" i="6" s="1"/>
  <c r="K2049" i="6" l="1"/>
  <c r="F2050" i="6"/>
  <c r="I2050" i="6" l="1"/>
  <c r="J2050" i="6"/>
  <c r="N2049" i="6"/>
  <c r="Q2049" i="6"/>
  <c r="O2049" i="6"/>
  <c r="P2049" i="6" s="1"/>
  <c r="L2049" i="6"/>
  <c r="M2049" i="6" s="1"/>
  <c r="F2051" i="6" l="1"/>
  <c r="K2050" i="6"/>
  <c r="I2051" i="6" l="1"/>
  <c r="J2051" i="6"/>
  <c r="Q2050" i="6"/>
  <c r="O2050" i="6"/>
  <c r="P2050" i="6" s="1"/>
  <c r="L2050" i="6"/>
  <c r="M2050" i="6" s="1"/>
  <c r="N2050" i="6"/>
  <c r="F2052" i="6" l="1"/>
  <c r="K2051" i="6"/>
  <c r="N2051" i="6" l="1"/>
  <c r="Q2051" i="6"/>
  <c r="O2051" i="6"/>
  <c r="P2051" i="6" s="1"/>
  <c r="L2051" i="6"/>
  <c r="M2051" i="6" s="1"/>
  <c r="J2052" i="6"/>
  <c r="I2052" i="6"/>
  <c r="F2053" i="6" l="1"/>
  <c r="K2052" i="6"/>
  <c r="I2053" i="6" l="1"/>
  <c r="J2053" i="6"/>
  <c r="Q2052" i="6"/>
  <c r="O2052" i="6"/>
  <c r="P2052" i="6" s="1"/>
  <c r="L2052" i="6"/>
  <c r="M2052" i="6" s="1"/>
  <c r="N2052" i="6"/>
  <c r="F2054" i="6" l="1"/>
  <c r="K2053" i="6"/>
  <c r="I2054" i="6" l="1"/>
  <c r="J2054" i="6"/>
  <c r="N2053" i="6"/>
  <c r="Q2053" i="6"/>
  <c r="O2053" i="6"/>
  <c r="P2053" i="6" s="1"/>
  <c r="L2053" i="6"/>
  <c r="M2053" i="6" s="1"/>
  <c r="K2054" i="6" l="1"/>
  <c r="F2055" i="6"/>
  <c r="I2055" i="6" l="1"/>
  <c r="J2055" i="6"/>
  <c r="N2054" i="6"/>
  <c r="Q2054" i="6"/>
  <c r="O2054" i="6"/>
  <c r="P2054" i="6" s="1"/>
  <c r="L2054" i="6"/>
  <c r="M2054" i="6" s="1"/>
  <c r="F2056" i="6" l="1"/>
  <c r="K2055" i="6"/>
  <c r="N2055" i="6" l="1"/>
  <c r="Q2055" i="6"/>
  <c r="O2055" i="6"/>
  <c r="P2055" i="6" s="1"/>
  <c r="L2055" i="6"/>
  <c r="M2055" i="6" s="1"/>
  <c r="I2056" i="6"/>
  <c r="J2056" i="6"/>
  <c r="K2056" i="6" l="1"/>
  <c r="F2057" i="6"/>
  <c r="I2057" i="6" l="1"/>
  <c r="J2057" i="6"/>
  <c r="N2056" i="6"/>
  <c r="Q2056" i="6"/>
  <c r="O2056" i="6"/>
  <c r="P2056" i="6" s="1"/>
  <c r="L2056" i="6"/>
  <c r="M2056" i="6" s="1"/>
  <c r="F2058" i="6" l="1"/>
  <c r="K2057" i="6"/>
  <c r="Q2057" i="6" l="1"/>
  <c r="O2057" i="6"/>
  <c r="P2057" i="6" s="1"/>
  <c r="L2057" i="6"/>
  <c r="M2057" i="6" s="1"/>
  <c r="N2057" i="6"/>
  <c r="I2058" i="6"/>
  <c r="J2058" i="6"/>
  <c r="K2058" i="6" l="1"/>
  <c r="F2059" i="6"/>
  <c r="I2059" i="6" l="1"/>
  <c r="J2059" i="6"/>
  <c r="Q2058" i="6"/>
  <c r="O2058" i="6"/>
  <c r="P2058" i="6" s="1"/>
  <c r="L2058" i="6"/>
  <c r="M2058" i="6" s="1"/>
  <c r="N2058" i="6"/>
  <c r="K2059" i="6" l="1"/>
  <c r="F2060" i="6"/>
  <c r="J2060" i="6" l="1"/>
  <c r="I2060" i="6"/>
  <c r="N2059" i="6"/>
  <c r="Q2059" i="6"/>
  <c r="O2059" i="6"/>
  <c r="P2059" i="6" s="1"/>
  <c r="L2059" i="6"/>
  <c r="M2059" i="6" s="1"/>
  <c r="K2060" i="6" l="1"/>
  <c r="F2061" i="6"/>
  <c r="Q2060" i="6" l="1"/>
  <c r="O2060" i="6"/>
  <c r="P2060" i="6" s="1"/>
  <c r="L2060" i="6"/>
  <c r="M2060" i="6" s="1"/>
  <c r="N2060" i="6"/>
  <c r="I2061" i="6"/>
  <c r="J2061" i="6"/>
  <c r="F2062" i="6" l="1"/>
  <c r="K2061" i="6"/>
  <c r="N2061" i="6" l="1"/>
  <c r="Q2061" i="6"/>
  <c r="O2061" i="6"/>
  <c r="P2061" i="6" s="1"/>
  <c r="L2061" i="6"/>
  <c r="M2061" i="6" s="1"/>
  <c r="I2062" i="6"/>
  <c r="J2062" i="6"/>
  <c r="F2063" i="6" l="1"/>
  <c r="K2062" i="6"/>
  <c r="Q2062" i="6" l="1"/>
  <c r="O2062" i="6"/>
  <c r="P2062" i="6" s="1"/>
  <c r="L2062" i="6"/>
  <c r="M2062" i="6" s="1"/>
  <c r="N2062" i="6"/>
  <c r="I2063" i="6"/>
  <c r="J2063" i="6"/>
  <c r="K2063" i="6" l="1"/>
  <c r="F2064" i="6"/>
  <c r="N2063" i="6" l="1"/>
  <c r="Q2063" i="6"/>
  <c r="O2063" i="6"/>
  <c r="P2063" i="6" s="1"/>
  <c r="L2063" i="6"/>
  <c r="M2063" i="6" s="1"/>
  <c r="I2064" i="6"/>
  <c r="J2064" i="6"/>
  <c r="K2064" i="6" l="1"/>
  <c r="F2065" i="6"/>
  <c r="I2065" i="6" l="1"/>
  <c r="J2065" i="6"/>
  <c r="N2064" i="6"/>
  <c r="Q2064" i="6"/>
  <c r="O2064" i="6"/>
  <c r="P2064" i="6" s="1"/>
  <c r="L2064" i="6"/>
  <c r="M2064" i="6" s="1"/>
  <c r="K2065" i="6" l="1"/>
  <c r="F2066" i="6"/>
  <c r="N2065" i="6" l="1"/>
  <c r="Q2065" i="6"/>
  <c r="O2065" i="6"/>
  <c r="P2065" i="6" s="1"/>
  <c r="L2065" i="6"/>
  <c r="M2065" i="6" s="1"/>
  <c r="I2066" i="6"/>
  <c r="J2066" i="6"/>
  <c r="F2067" i="6" l="1"/>
  <c r="K2066" i="6"/>
  <c r="N2066" i="6" l="1"/>
  <c r="Q2066" i="6"/>
  <c r="O2066" i="6"/>
  <c r="P2066" i="6" s="1"/>
  <c r="L2066" i="6"/>
  <c r="M2066" i="6" s="1"/>
  <c r="I2067" i="6"/>
  <c r="J2067" i="6"/>
  <c r="F2068" i="6" l="1"/>
  <c r="K2067" i="6"/>
  <c r="N2067" i="6" l="1"/>
  <c r="Q2067" i="6"/>
  <c r="O2067" i="6"/>
  <c r="P2067" i="6" s="1"/>
  <c r="L2067" i="6"/>
  <c r="M2067" i="6" s="1"/>
  <c r="I2068" i="6"/>
  <c r="J2068" i="6"/>
  <c r="F2069" i="6" l="1"/>
  <c r="K2068" i="6"/>
  <c r="N2068" i="6" l="1"/>
  <c r="Q2068" i="6"/>
  <c r="O2068" i="6"/>
  <c r="P2068" i="6" s="1"/>
  <c r="L2068" i="6"/>
  <c r="M2068" i="6" s="1"/>
  <c r="I2069" i="6"/>
  <c r="J2069" i="6"/>
  <c r="F2070" i="6" l="1"/>
  <c r="K2069" i="6"/>
  <c r="J2070" i="6" l="1"/>
  <c r="I2070" i="6"/>
  <c r="N2069" i="6"/>
  <c r="Q2069" i="6"/>
  <c r="O2069" i="6"/>
  <c r="P2069" i="6" s="1"/>
  <c r="L2069" i="6"/>
  <c r="M2069" i="6" s="1"/>
  <c r="K2070" i="6" l="1"/>
  <c r="F2071" i="6"/>
  <c r="I2071" i="6" l="1"/>
  <c r="J2071" i="6"/>
  <c r="N2070" i="6"/>
  <c r="Q2070" i="6"/>
  <c r="O2070" i="6"/>
  <c r="P2070" i="6" s="1"/>
  <c r="L2070" i="6"/>
  <c r="M2070" i="6" s="1"/>
  <c r="F2072" i="6" l="1"/>
  <c r="K2071" i="6"/>
  <c r="N2071" i="6" l="1"/>
  <c r="Q2071" i="6"/>
  <c r="O2071" i="6"/>
  <c r="P2071" i="6" s="1"/>
  <c r="L2071" i="6"/>
  <c r="M2071" i="6" s="1"/>
  <c r="J2072" i="6"/>
  <c r="I2072" i="6"/>
  <c r="F2073" i="6" l="1"/>
  <c r="K2072" i="6"/>
  <c r="N2072" i="6" l="1"/>
  <c r="Q2072" i="6"/>
  <c r="O2072" i="6"/>
  <c r="P2072" i="6" s="1"/>
  <c r="L2072" i="6"/>
  <c r="M2072" i="6" s="1"/>
  <c r="I2073" i="6"/>
  <c r="J2073" i="6"/>
  <c r="F2074" i="6" l="1"/>
  <c r="K2073" i="6"/>
  <c r="N2073" i="6" l="1"/>
  <c r="Q2073" i="6"/>
  <c r="O2073" i="6"/>
  <c r="P2073" i="6" s="1"/>
  <c r="L2073" i="6"/>
  <c r="M2073" i="6" s="1"/>
  <c r="J2074" i="6"/>
  <c r="I2074" i="6"/>
  <c r="K2074" i="6" l="1"/>
  <c r="F2075" i="6"/>
  <c r="I2075" i="6" l="1"/>
  <c r="J2075" i="6"/>
  <c r="N2074" i="6"/>
  <c r="Q2074" i="6"/>
  <c r="O2074" i="6"/>
  <c r="P2074" i="6" s="1"/>
  <c r="L2074" i="6"/>
  <c r="M2074" i="6" s="1"/>
  <c r="K2075" i="6" l="1"/>
  <c r="F2076" i="6"/>
  <c r="I2076" i="6" l="1"/>
  <c r="J2076" i="6"/>
  <c r="N2075" i="6"/>
  <c r="Q2075" i="6"/>
  <c r="O2075" i="6"/>
  <c r="P2075" i="6" s="1"/>
  <c r="L2075" i="6"/>
  <c r="M2075" i="6" s="1"/>
  <c r="K2076" i="6" l="1"/>
  <c r="F2077" i="6"/>
  <c r="J2077" i="6" l="1"/>
  <c r="I2077" i="6"/>
  <c r="N2076" i="6"/>
  <c r="Q2076" i="6"/>
  <c r="O2076" i="6"/>
  <c r="P2076" i="6" s="1"/>
  <c r="L2076" i="6"/>
  <c r="M2076" i="6" s="1"/>
  <c r="K2077" i="6" l="1"/>
  <c r="F2078" i="6"/>
  <c r="N2077" i="6" l="1"/>
  <c r="Q2077" i="6"/>
  <c r="O2077" i="6"/>
  <c r="P2077" i="6" s="1"/>
  <c r="L2077" i="6"/>
  <c r="M2077" i="6" s="1"/>
  <c r="I2078" i="6"/>
  <c r="J2078" i="6"/>
  <c r="F2079" i="6" l="1"/>
  <c r="K2078" i="6"/>
  <c r="Q2078" i="6" l="1"/>
  <c r="O2078" i="6"/>
  <c r="P2078" i="6" s="1"/>
  <c r="L2078" i="6"/>
  <c r="M2078" i="6" s="1"/>
  <c r="N2078" i="6"/>
  <c r="I2079" i="6"/>
  <c r="J2079" i="6"/>
  <c r="F2080" i="6" l="1"/>
  <c r="K2079" i="6"/>
  <c r="N2079" i="6" l="1"/>
  <c r="Q2079" i="6"/>
  <c r="O2079" i="6"/>
  <c r="P2079" i="6" s="1"/>
  <c r="L2079" i="6"/>
  <c r="M2079" i="6" s="1"/>
  <c r="I2080" i="6"/>
  <c r="J2080" i="6"/>
  <c r="K2080" i="6" l="1"/>
  <c r="F2081" i="6"/>
  <c r="I2081" i="6" l="1"/>
  <c r="J2081" i="6"/>
  <c r="N2080" i="6"/>
  <c r="Q2080" i="6"/>
  <c r="O2080" i="6"/>
  <c r="P2080" i="6" s="1"/>
  <c r="L2080" i="6"/>
  <c r="M2080" i="6" s="1"/>
  <c r="K2081" i="6" l="1"/>
  <c r="F2082" i="6"/>
  <c r="N2081" i="6" l="1"/>
  <c r="Q2081" i="6"/>
  <c r="O2081" i="6"/>
  <c r="P2081" i="6" s="1"/>
  <c r="L2081" i="6"/>
  <c r="M2081" i="6" s="1"/>
  <c r="I2082" i="6"/>
  <c r="J2082" i="6"/>
  <c r="K2082" i="6" l="1"/>
  <c r="F2083" i="6"/>
  <c r="I2083" i="6" l="1"/>
  <c r="J2083" i="6"/>
  <c r="N2082" i="6"/>
  <c r="Q2082" i="6"/>
  <c r="O2082" i="6"/>
  <c r="P2082" i="6" s="1"/>
  <c r="L2082" i="6"/>
  <c r="M2082" i="6" s="1"/>
  <c r="K2083" i="6" l="1"/>
  <c r="F2084" i="6"/>
  <c r="J2084" i="6" l="1"/>
  <c r="I2084" i="6"/>
  <c r="N2083" i="6"/>
  <c r="Q2083" i="6"/>
  <c r="O2083" i="6"/>
  <c r="P2083" i="6" s="1"/>
  <c r="L2083" i="6"/>
  <c r="M2083" i="6" s="1"/>
  <c r="K2084" i="6" l="1"/>
  <c r="F2085" i="6"/>
  <c r="N2084" i="6" l="1"/>
  <c r="Q2084" i="6"/>
  <c r="O2084" i="6"/>
  <c r="P2084" i="6" s="1"/>
  <c r="L2084" i="6"/>
  <c r="M2084" i="6" s="1"/>
  <c r="I2085" i="6"/>
  <c r="J2085" i="6"/>
  <c r="K2085" i="6" l="1"/>
  <c r="F2086" i="6"/>
  <c r="J2086" i="6" l="1"/>
  <c r="I2086" i="6"/>
  <c r="N2085" i="6"/>
  <c r="Q2085" i="6"/>
  <c r="O2085" i="6"/>
  <c r="P2085" i="6" s="1"/>
  <c r="L2085" i="6"/>
  <c r="M2085" i="6" s="1"/>
  <c r="K2086" i="6" l="1"/>
  <c r="F2087" i="6"/>
  <c r="I2087" i="6" l="1"/>
  <c r="J2087" i="6"/>
  <c r="N2086" i="6"/>
  <c r="Q2086" i="6"/>
  <c r="O2086" i="6"/>
  <c r="P2086" i="6" s="1"/>
  <c r="L2086" i="6"/>
  <c r="M2086" i="6" s="1"/>
  <c r="K2087" i="6" l="1"/>
  <c r="F2088" i="6"/>
  <c r="J2088" i="6" l="1"/>
  <c r="I2088" i="6"/>
  <c r="N2087" i="6"/>
  <c r="Q2087" i="6"/>
  <c r="O2087" i="6"/>
  <c r="P2087" i="6" s="1"/>
  <c r="L2087" i="6"/>
  <c r="M2087" i="6" s="1"/>
  <c r="K2088" i="6" l="1"/>
  <c r="F2089" i="6"/>
  <c r="Q2088" i="6" l="1"/>
  <c r="O2088" i="6"/>
  <c r="P2088" i="6" s="1"/>
  <c r="L2088" i="6"/>
  <c r="M2088" i="6" s="1"/>
  <c r="N2088" i="6"/>
  <c r="I2089" i="6"/>
  <c r="J2089" i="6"/>
  <c r="F2090" i="6" l="1"/>
  <c r="K2089" i="6"/>
  <c r="N2089" i="6" l="1"/>
  <c r="Q2089" i="6"/>
  <c r="O2089" i="6"/>
  <c r="P2089" i="6" s="1"/>
  <c r="L2089" i="6"/>
  <c r="M2089" i="6" s="1"/>
  <c r="I2090" i="6"/>
  <c r="J2090" i="6"/>
  <c r="F2091" i="6" l="1"/>
  <c r="K2090" i="6"/>
  <c r="N2090" i="6" l="1"/>
  <c r="Q2090" i="6"/>
  <c r="O2090" i="6"/>
  <c r="P2090" i="6" s="1"/>
  <c r="L2090" i="6"/>
  <c r="M2090" i="6" s="1"/>
  <c r="I2091" i="6"/>
  <c r="J2091" i="6"/>
  <c r="K2091" i="6" l="1"/>
  <c r="F2092" i="6"/>
  <c r="I2092" i="6" l="1"/>
  <c r="J2092" i="6"/>
  <c r="Q2091" i="6"/>
  <c r="O2091" i="6"/>
  <c r="P2091" i="6" s="1"/>
  <c r="L2091" i="6"/>
  <c r="M2091" i="6" s="1"/>
  <c r="N2091" i="6"/>
  <c r="F2093" i="6" l="1"/>
  <c r="K2092" i="6"/>
  <c r="N2092" i="6" l="1"/>
  <c r="Q2092" i="6"/>
  <c r="O2092" i="6"/>
  <c r="P2092" i="6" s="1"/>
  <c r="L2092" i="6"/>
  <c r="M2092" i="6" s="1"/>
  <c r="J2093" i="6"/>
  <c r="I2093" i="6"/>
  <c r="K2093" i="6" l="1"/>
  <c r="F2094" i="6"/>
  <c r="I2094" i="6" l="1"/>
  <c r="J2094" i="6"/>
  <c r="Q2093" i="6"/>
  <c r="O2093" i="6"/>
  <c r="P2093" i="6" s="1"/>
  <c r="L2093" i="6"/>
  <c r="M2093" i="6" s="1"/>
  <c r="N2093" i="6"/>
  <c r="K2094" i="6" l="1"/>
  <c r="F2095" i="6"/>
  <c r="N2094" i="6" l="1"/>
  <c r="Q2094" i="6"/>
  <c r="O2094" i="6"/>
  <c r="P2094" i="6" s="1"/>
  <c r="L2094" i="6"/>
  <c r="M2094" i="6" s="1"/>
  <c r="J2095" i="6"/>
  <c r="I2095" i="6"/>
  <c r="K2095" i="6" l="1"/>
  <c r="F2096" i="6"/>
  <c r="I2096" i="6" l="1"/>
  <c r="J2096" i="6"/>
  <c r="Q2095" i="6"/>
  <c r="O2095" i="6"/>
  <c r="P2095" i="6" s="1"/>
  <c r="L2095" i="6"/>
  <c r="M2095" i="6" s="1"/>
  <c r="N2095" i="6"/>
  <c r="K2096" i="6" l="1"/>
  <c r="F2097" i="6"/>
  <c r="I2097" i="6" l="1"/>
  <c r="J2097" i="6"/>
  <c r="N2096" i="6"/>
  <c r="Q2096" i="6"/>
  <c r="O2096" i="6"/>
  <c r="P2096" i="6" s="1"/>
  <c r="L2096" i="6"/>
  <c r="M2096" i="6" s="1"/>
  <c r="K2097" i="6" l="1"/>
  <c r="F2098" i="6"/>
  <c r="J2098" i="6" l="1"/>
  <c r="I2098" i="6"/>
  <c r="Q2097" i="6"/>
  <c r="O2097" i="6"/>
  <c r="P2097" i="6" s="1"/>
  <c r="L2097" i="6"/>
  <c r="M2097" i="6" s="1"/>
  <c r="N2097" i="6"/>
  <c r="F2099" i="6" l="1"/>
  <c r="K2098" i="6"/>
  <c r="N2098" i="6" l="1"/>
  <c r="Q2098" i="6"/>
  <c r="O2098" i="6"/>
  <c r="P2098" i="6" s="1"/>
  <c r="L2098" i="6"/>
  <c r="M2098" i="6" s="1"/>
  <c r="I2099" i="6"/>
  <c r="J2099" i="6"/>
  <c r="K2099" i="6" l="1"/>
  <c r="F2100" i="6"/>
  <c r="I2100" i="6" l="1"/>
  <c r="J2100" i="6"/>
  <c r="N2099" i="6"/>
  <c r="Q2099" i="6"/>
  <c r="O2099" i="6"/>
  <c r="P2099" i="6" s="1"/>
  <c r="L2099" i="6"/>
  <c r="M2099" i="6" s="1"/>
  <c r="F2101" i="6" l="1"/>
  <c r="K2100" i="6"/>
  <c r="Q2100" i="6" l="1"/>
  <c r="O2100" i="6"/>
  <c r="P2100" i="6" s="1"/>
  <c r="L2100" i="6"/>
  <c r="M2100" i="6" s="1"/>
  <c r="N2100" i="6"/>
  <c r="I2101" i="6"/>
  <c r="J2101" i="6"/>
  <c r="K2101" i="6" l="1"/>
  <c r="F2102" i="6"/>
  <c r="N2101" i="6" l="1"/>
  <c r="Q2101" i="6"/>
  <c r="O2101" i="6"/>
  <c r="P2101" i="6" s="1"/>
  <c r="L2101" i="6"/>
  <c r="M2101" i="6" s="1"/>
  <c r="I2102" i="6"/>
  <c r="J2102" i="6"/>
  <c r="F2103" i="6" l="1"/>
  <c r="K2102" i="6"/>
  <c r="I2103" i="6" l="1"/>
  <c r="J2103" i="6"/>
  <c r="N2102" i="6"/>
  <c r="Q2102" i="6"/>
  <c r="O2102" i="6"/>
  <c r="P2102" i="6" s="1"/>
  <c r="L2102" i="6"/>
  <c r="M2102" i="6" s="1"/>
  <c r="K2103" i="6" l="1"/>
  <c r="F2104" i="6"/>
  <c r="N2103" i="6" l="1"/>
  <c r="Q2103" i="6"/>
  <c r="O2103" i="6"/>
  <c r="P2103" i="6" s="1"/>
  <c r="L2103" i="6"/>
  <c r="M2103" i="6" s="1"/>
  <c r="I2104" i="6"/>
  <c r="J2104" i="6"/>
  <c r="F2105" i="6" l="1"/>
  <c r="K2104" i="6"/>
  <c r="I2105" i="6" l="1"/>
  <c r="J2105" i="6"/>
  <c r="N2104" i="6"/>
  <c r="Q2104" i="6"/>
  <c r="O2104" i="6"/>
  <c r="P2104" i="6" s="1"/>
  <c r="L2104" i="6"/>
  <c r="M2104" i="6" s="1"/>
  <c r="F2106" i="6" l="1"/>
  <c r="K2105" i="6"/>
  <c r="N2105" i="6" l="1"/>
  <c r="Q2105" i="6"/>
  <c r="O2105" i="6"/>
  <c r="P2105" i="6" s="1"/>
  <c r="L2105" i="6"/>
  <c r="M2105" i="6" s="1"/>
  <c r="I2106" i="6"/>
  <c r="J2106" i="6"/>
  <c r="K2106" i="6" l="1"/>
  <c r="F2107" i="6"/>
  <c r="I2107" i="6" l="1"/>
  <c r="J2107" i="6"/>
  <c r="N2106" i="6"/>
  <c r="Q2106" i="6"/>
  <c r="O2106" i="6"/>
  <c r="P2106" i="6" s="1"/>
  <c r="L2106" i="6"/>
  <c r="M2106" i="6" s="1"/>
  <c r="F2108" i="6" l="1"/>
  <c r="K2107" i="6"/>
  <c r="Q2107" i="6" l="1"/>
  <c r="O2107" i="6"/>
  <c r="P2107" i="6" s="1"/>
  <c r="L2107" i="6"/>
  <c r="M2107" i="6" s="1"/>
  <c r="N2107" i="6"/>
  <c r="I2108" i="6"/>
  <c r="J2108" i="6"/>
  <c r="K2108" i="6" l="1"/>
  <c r="F2109" i="6"/>
  <c r="I2109" i="6" l="1"/>
  <c r="J2109" i="6"/>
  <c r="N2108" i="6"/>
  <c r="Q2108" i="6"/>
  <c r="O2108" i="6"/>
  <c r="P2108" i="6" s="1"/>
  <c r="L2108" i="6"/>
  <c r="M2108" i="6" s="1"/>
  <c r="K2109" i="6" l="1"/>
  <c r="F2110" i="6"/>
  <c r="I2110" i="6" l="1"/>
  <c r="J2110" i="6"/>
  <c r="Q2109" i="6"/>
  <c r="O2109" i="6"/>
  <c r="P2109" i="6" s="1"/>
  <c r="L2109" i="6"/>
  <c r="M2109" i="6" s="1"/>
  <c r="N2109" i="6"/>
  <c r="K2110" i="6" l="1"/>
  <c r="F2111" i="6"/>
  <c r="Q2110" i="6" l="1"/>
  <c r="O2110" i="6"/>
  <c r="P2110" i="6" s="1"/>
  <c r="L2110" i="6"/>
  <c r="M2110" i="6" s="1"/>
  <c r="N2110" i="6"/>
  <c r="I2111" i="6"/>
  <c r="J2111" i="6"/>
  <c r="K2111" i="6" l="1"/>
  <c r="F2112" i="6"/>
  <c r="N2111" i="6" l="1"/>
  <c r="Q2111" i="6"/>
  <c r="O2111" i="6"/>
  <c r="P2111" i="6" s="1"/>
  <c r="L2111" i="6"/>
  <c r="M2111" i="6" s="1"/>
  <c r="I2112" i="6"/>
  <c r="J2112" i="6"/>
  <c r="F2113" i="6" l="1"/>
  <c r="K2112" i="6"/>
  <c r="N2112" i="6" l="1"/>
  <c r="Q2112" i="6"/>
  <c r="O2112" i="6"/>
  <c r="P2112" i="6" s="1"/>
  <c r="L2112" i="6"/>
  <c r="M2112" i="6" s="1"/>
  <c r="I2113" i="6"/>
  <c r="J2113" i="6"/>
  <c r="K2113" i="6" l="1"/>
  <c r="F2114" i="6"/>
  <c r="I2114" i="6" l="1"/>
  <c r="J2114" i="6"/>
  <c r="N2113" i="6"/>
  <c r="Q2113" i="6"/>
  <c r="O2113" i="6"/>
  <c r="P2113" i="6" s="1"/>
  <c r="L2113" i="6"/>
  <c r="M2113" i="6" s="1"/>
  <c r="F2115" i="6" l="1"/>
  <c r="K2114" i="6"/>
  <c r="Q2114" i="6" l="1"/>
  <c r="O2114" i="6"/>
  <c r="P2114" i="6" s="1"/>
  <c r="L2114" i="6"/>
  <c r="M2114" i="6" s="1"/>
  <c r="N2114" i="6"/>
  <c r="I2115" i="6"/>
  <c r="J2115" i="6"/>
  <c r="K2115" i="6" l="1"/>
  <c r="F2116" i="6"/>
  <c r="I2116" i="6" l="1"/>
  <c r="J2116" i="6"/>
  <c r="Q2115" i="6"/>
  <c r="O2115" i="6"/>
  <c r="P2115" i="6" s="1"/>
  <c r="L2115" i="6"/>
  <c r="M2115" i="6" s="1"/>
  <c r="N2115" i="6"/>
  <c r="F2117" i="6" l="1"/>
  <c r="K2116" i="6"/>
  <c r="N2116" i="6" l="1"/>
  <c r="Q2116" i="6"/>
  <c r="O2116" i="6"/>
  <c r="P2116" i="6" s="1"/>
  <c r="L2116" i="6"/>
  <c r="M2116" i="6" s="1"/>
  <c r="I2117" i="6"/>
  <c r="J2117" i="6"/>
  <c r="F2118" i="6" l="1"/>
  <c r="K2117" i="6"/>
  <c r="Q2117" i="6" l="1"/>
  <c r="O2117" i="6"/>
  <c r="P2117" i="6" s="1"/>
  <c r="L2117" i="6"/>
  <c r="M2117" i="6" s="1"/>
  <c r="N2117" i="6"/>
  <c r="J2118" i="6"/>
  <c r="I2118" i="6"/>
  <c r="K2118" i="6" l="1"/>
  <c r="F2119" i="6"/>
  <c r="I2119" i="6" l="1"/>
  <c r="J2119" i="6"/>
  <c r="N2118" i="6"/>
  <c r="Q2118" i="6"/>
  <c r="O2118" i="6"/>
  <c r="P2118" i="6" s="1"/>
  <c r="L2118" i="6"/>
  <c r="M2118" i="6" s="1"/>
  <c r="K2119" i="6" l="1"/>
  <c r="F2120" i="6"/>
  <c r="J2120" i="6" l="1"/>
  <c r="I2120" i="6"/>
  <c r="Q2119" i="6"/>
  <c r="O2119" i="6"/>
  <c r="P2119" i="6" s="1"/>
  <c r="L2119" i="6"/>
  <c r="M2119" i="6" s="1"/>
  <c r="N2119" i="6"/>
  <c r="F2121" i="6" l="1"/>
  <c r="K2120" i="6"/>
  <c r="Q2120" i="6" l="1"/>
  <c r="O2120" i="6"/>
  <c r="P2120" i="6" s="1"/>
  <c r="L2120" i="6"/>
  <c r="M2120" i="6" s="1"/>
  <c r="N2120" i="6"/>
  <c r="I2121" i="6"/>
  <c r="J2121" i="6"/>
  <c r="K2121" i="6" l="1"/>
  <c r="F2122" i="6"/>
  <c r="I2122" i="6" l="1"/>
  <c r="J2122" i="6"/>
  <c r="Q2121" i="6"/>
  <c r="O2121" i="6"/>
  <c r="P2121" i="6" s="1"/>
  <c r="L2121" i="6"/>
  <c r="M2121" i="6" s="1"/>
  <c r="N2121" i="6"/>
  <c r="F2123" i="6" l="1"/>
  <c r="K2122" i="6"/>
  <c r="N2122" i="6" l="1"/>
  <c r="Q2122" i="6"/>
  <c r="O2122" i="6"/>
  <c r="P2122" i="6" s="1"/>
  <c r="L2122" i="6"/>
  <c r="M2122" i="6" s="1"/>
  <c r="I2123" i="6"/>
  <c r="J2123" i="6"/>
  <c r="K2123" i="6" l="1"/>
  <c r="F2124" i="6"/>
  <c r="J2124" i="6" l="1"/>
  <c r="I2124" i="6"/>
  <c r="N2123" i="6"/>
  <c r="Q2123" i="6"/>
  <c r="O2123" i="6"/>
  <c r="P2123" i="6" s="1"/>
  <c r="L2123" i="6"/>
  <c r="M2123" i="6" s="1"/>
  <c r="K2124" i="6" l="1"/>
  <c r="F2125" i="6"/>
  <c r="I2125" i="6" l="1"/>
  <c r="J2125" i="6"/>
  <c r="N2124" i="6"/>
  <c r="Q2124" i="6"/>
  <c r="O2124" i="6"/>
  <c r="P2124" i="6" s="1"/>
  <c r="L2124" i="6"/>
  <c r="M2124" i="6" s="1"/>
  <c r="K2125" i="6" l="1"/>
  <c r="F2126" i="6"/>
  <c r="I2126" i="6" l="1"/>
  <c r="J2126" i="6"/>
  <c r="N2125" i="6"/>
  <c r="Q2125" i="6"/>
  <c r="O2125" i="6"/>
  <c r="P2125" i="6" s="1"/>
  <c r="L2125" i="6"/>
  <c r="M2125" i="6" s="1"/>
  <c r="K2126" i="6" l="1"/>
  <c r="F2127" i="6"/>
  <c r="J2127" i="6" l="1"/>
  <c r="I2127" i="6"/>
  <c r="Q2126" i="6"/>
  <c r="O2126" i="6"/>
  <c r="P2126" i="6" s="1"/>
  <c r="L2126" i="6"/>
  <c r="M2126" i="6" s="1"/>
  <c r="N2126" i="6"/>
  <c r="F2128" i="6" l="1"/>
  <c r="K2127" i="6"/>
  <c r="N2127" i="6" l="1"/>
  <c r="Q2127" i="6"/>
  <c r="O2127" i="6"/>
  <c r="P2127" i="6" s="1"/>
  <c r="L2127" i="6"/>
  <c r="M2127" i="6" s="1"/>
  <c r="I2128" i="6"/>
  <c r="J2128" i="6"/>
  <c r="K2128" i="6" l="1"/>
  <c r="F2129" i="6"/>
  <c r="I2129" i="6" l="1"/>
  <c r="J2129" i="6"/>
  <c r="N2128" i="6"/>
  <c r="Q2128" i="6"/>
  <c r="O2128" i="6"/>
  <c r="P2128" i="6" s="1"/>
  <c r="L2128" i="6"/>
  <c r="M2128" i="6" s="1"/>
  <c r="K2129" i="6" l="1"/>
  <c r="F2130" i="6"/>
  <c r="I2130" i="6" l="1"/>
  <c r="J2130" i="6"/>
  <c r="N2129" i="6"/>
  <c r="Q2129" i="6"/>
  <c r="O2129" i="6"/>
  <c r="P2129" i="6" s="1"/>
  <c r="L2129" i="6"/>
  <c r="M2129" i="6" s="1"/>
  <c r="K2130" i="6" l="1"/>
  <c r="F2131" i="6"/>
  <c r="N2130" i="6" l="1"/>
  <c r="Q2130" i="6"/>
  <c r="O2130" i="6"/>
  <c r="P2130" i="6" s="1"/>
  <c r="L2130" i="6"/>
  <c r="M2130" i="6" s="1"/>
  <c r="I2131" i="6"/>
  <c r="J2131" i="6"/>
  <c r="K2131" i="6" l="1"/>
  <c r="F2132" i="6"/>
  <c r="I2132" i="6" l="1"/>
  <c r="J2132" i="6"/>
  <c r="Q2131" i="6"/>
  <c r="O2131" i="6"/>
  <c r="P2131" i="6" s="1"/>
  <c r="L2131" i="6"/>
  <c r="M2131" i="6" s="1"/>
  <c r="N2131" i="6"/>
  <c r="F2133" i="6" l="1"/>
  <c r="K2132" i="6"/>
  <c r="Q2132" i="6" l="1"/>
  <c r="O2132" i="6"/>
  <c r="P2132" i="6" s="1"/>
  <c r="L2132" i="6"/>
  <c r="M2132" i="6" s="1"/>
  <c r="N2132" i="6"/>
  <c r="I2133" i="6"/>
  <c r="J2133" i="6"/>
  <c r="K2133" i="6" l="1"/>
  <c r="F2134" i="6"/>
  <c r="I2134" i="6" l="1"/>
  <c r="J2134" i="6"/>
  <c r="N2133" i="6"/>
  <c r="Q2133" i="6"/>
  <c r="O2133" i="6"/>
  <c r="P2133" i="6" s="1"/>
  <c r="L2133" i="6"/>
  <c r="M2133" i="6" s="1"/>
  <c r="F2135" i="6" l="1"/>
  <c r="K2134" i="6"/>
  <c r="N2134" i="6" l="1"/>
  <c r="Q2134" i="6"/>
  <c r="O2134" i="6"/>
  <c r="P2134" i="6" s="1"/>
  <c r="L2134" i="6"/>
  <c r="M2134" i="6" s="1"/>
  <c r="I2135" i="6"/>
  <c r="J2135" i="6"/>
  <c r="K2135" i="6" l="1"/>
  <c r="F2136" i="6"/>
  <c r="I2136" i="6" l="1"/>
  <c r="J2136" i="6"/>
  <c r="Q2135" i="6"/>
  <c r="O2135" i="6"/>
  <c r="P2135" i="6" s="1"/>
  <c r="L2135" i="6"/>
  <c r="M2135" i="6" s="1"/>
  <c r="N2135" i="6"/>
  <c r="F2137" i="6" l="1"/>
  <c r="K2136" i="6"/>
  <c r="N2136" i="6" l="1"/>
  <c r="Q2136" i="6"/>
  <c r="O2136" i="6"/>
  <c r="P2136" i="6" s="1"/>
  <c r="L2136" i="6"/>
  <c r="M2136" i="6" s="1"/>
  <c r="I2137" i="6"/>
  <c r="J2137" i="6"/>
  <c r="F2138" i="6" l="1"/>
  <c r="K2137" i="6"/>
  <c r="N2137" i="6" l="1"/>
  <c r="Q2137" i="6"/>
  <c r="O2137" i="6"/>
  <c r="P2137" i="6" s="1"/>
  <c r="L2137" i="6"/>
  <c r="M2137" i="6" s="1"/>
  <c r="I2138" i="6"/>
  <c r="J2138" i="6"/>
  <c r="K2138" i="6" l="1"/>
  <c r="F2139" i="6"/>
  <c r="I2139" i="6" l="1"/>
  <c r="J2139" i="6"/>
  <c r="Q2138" i="6"/>
  <c r="O2138" i="6"/>
  <c r="P2138" i="6" s="1"/>
  <c r="L2138" i="6"/>
  <c r="M2138" i="6" s="1"/>
  <c r="N2138" i="6"/>
  <c r="K2139" i="6" l="1"/>
  <c r="F2140" i="6"/>
  <c r="I2140" i="6" l="1"/>
  <c r="J2140" i="6"/>
  <c r="N2139" i="6"/>
  <c r="Q2139" i="6"/>
  <c r="O2139" i="6"/>
  <c r="P2139" i="6" s="1"/>
  <c r="L2139" i="6"/>
  <c r="M2139" i="6" s="1"/>
  <c r="K2140" i="6" l="1"/>
  <c r="F2141" i="6"/>
  <c r="I2141" i="6" l="1"/>
  <c r="J2141" i="6"/>
  <c r="N2140" i="6"/>
  <c r="Q2140" i="6"/>
  <c r="O2140" i="6"/>
  <c r="P2140" i="6" s="1"/>
  <c r="L2140" i="6"/>
  <c r="M2140" i="6" s="1"/>
  <c r="K2141" i="6" l="1"/>
  <c r="F2142" i="6"/>
  <c r="J2142" i="6" l="1"/>
  <c r="I2142" i="6"/>
  <c r="N2141" i="6"/>
  <c r="Q2141" i="6"/>
  <c r="O2141" i="6"/>
  <c r="P2141" i="6" s="1"/>
  <c r="L2141" i="6"/>
  <c r="M2141" i="6" s="1"/>
  <c r="K2142" i="6" l="1"/>
  <c r="F2143" i="6"/>
  <c r="I2143" i="6" l="1"/>
  <c r="J2143" i="6"/>
  <c r="N2142" i="6"/>
  <c r="Q2142" i="6"/>
  <c r="O2142" i="6"/>
  <c r="P2142" i="6" s="1"/>
  <c r="L2142" i="6"/>
  <c r="M2142" i="6" s="1"/>
  <c r="F2144" i="6" l="1"/>
  <c r="K2143" i="6"/>
  <c r="Q2143" i="6" l="1"/>
  <c r="O2143" i="6"/>
  <c r="P2143" i="6" s="1"/>
  <c r="L2143" i="6"/>
  <c r="M2143" i="6" s="1"/>
  <c r="N2143" i="6"/>
  <c r="I2144" i="6"/>
  <c r="J2144" i="6"/>
  <c r="K2144" i="6" l="1"/>
  <c r="F2145" i="6"/>
  <c r="N2144" i="6" l="1"/>
  <c r="Q2144" i="6"/>
  <c r="O2144" i="6"/>
  <c r="P2144" i="6" s="1"/>
  <c r="L2144" i="6"/>
  <c r="M2144" i="6" s="1"/>
  <c r="I2145" i="6"/>
  <c r="J2145" i="6"/>
  <c r="F2146" i="6" l="1"/>
  <c r="K2145" i="6"/>
  <c r="N2145" i="6" l="1"/>
  <c r="Q2145" i="6"/>
  <c r="O2145" i="6"/>
  <c r="P2145" i="6" s="1"/>
  <c r="L2145" i="6"/>
  <c r="M2145" i="6" s="1"/>
  <c r="I2146" i="6"/>
  <c r="J2146" i="6"/>
  <c r="K2146" i="6" l="1"/>
  <c r="F2147" i="6"/>
  <c r="I2147" i="6" l="1"/>
  <c r="J2147" i="6"/>
  <c r="N2146" i="6"/>
  <c r="Q2146" i="6"/>
  <c r="O2146" i="6"/>
  <c r="P2146" i="6" s="1"/>
  <c r="L2146" i="6"/>
  <c r="M2146" i="6" s="1"/>
  <c r="K2147" i="6" l="1"/>
  <c r="F2148" i="6"/>
  <c r="N2147" i="6" l="1"/>
  <c r="Q2147" i="6"/>
  <c r="O2147" i="6"/>
  <c r="P2147" i="6" s="1"/>
  <c r="L2147" i="6"/>
  <c r="M2147" i="6" s="1"/>
  <c r="I2148" i="6"/>
  <c r="J2148" i="6"/>
  <c r="K2148" i="6" l="1"/>
  <c r="F2149" i="6"/>
  <c r="N2148" i="6" l="1"/>
  <c r="Q2148" i="6"/>
  <c r="O2148" i="6"/>
  <c r="P2148" i="6" s="1"/>
  <c r="L2148" i="6"/>
  <c r="M2148" i="6" s="1"/>
  <c r="I2149" i="6"/>
  <c r="K2149" i="6" s="1"/>
  <c r="J2149" i="6"/>
  <c r="Q2149" i="6" l="1"/>
  <c r="O2149" i="6"/>
  <c r="P2149" i="6" s="1"/>
  <c r="L2149" i="6"/>
  <c r="M2149" i="6" s="1"/>
  <c r="N214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2A7A85-5919-47CA-BE19-AB489DF20F21}" keepAlive="1" name="Zapytanie — telefony" description="Połączenie z zapytaniem „telefony” w skoroszycie." type="5" refreshedVersion="8" background="1" saveData="1">
    <dbPr connection="Provider=Microsoft.Mashup.OleDb.1;Data Source=$Workbook$;Location=telefony;Extended Properties=&quot;&quot;" command="SELECT * FROM [telefony]"/>
  </connection>
  <connection id="2" xr16:uid="{54079166-817B-4E1F-9A6B-B17A3658F637}" keepAlive="1" name="Zapytanie — telefony (2)" description="Połączenie z zapytaniem „telefony (2)” w skoroszycie." type="5" refreshedVersion="8" background="1" saveData="1">
    <dbPr connection="Provider=Microsoft.Mashup.OleDb.1;Data Source=$Workbook$;Location=&quot;telefony (2)&quot;;Extended Properties=&quot;&quot;" command="SELECT * FROM [telefony (2)]"/>
  </connection>
  <connection id="3" xr16:uid="{9259BAB8-1B54-4D9C-8DF2-64FFD43E050D}" keepAlive="1" name="Zapytanie — telefony (3)" description="Połączenie z zapytaniem „telefony (3)” w skoroszycie." type="5" refreshedVersion="8" background="1" saveData="1">
    <dbPr connection="Provider=Microsoft.Mashup.OleDb.1;Data Source=$Workbook$;Location=&quot;telefony (3)&quot;;Extended Properties=&quot;&quot;" command="SELECT * FROM [telefony (3)]"/>
  </connection>
  <connection id="4" xr16:uid="{67570ED7-FF05-460F-923B-5658424FC88B}" keepAlive="1" name="Zapytanie — telefony (4)" description="Połączenie z zapytaniem „telefony (4)” w skoroszycie." type="5" refreshedVersion="8" background="1" saveData="1">
    <dbPr connection="Provider=Microsoft.Mashup.OleDb.1;Data Source=$Workbook$;Location=&quot;telefony (4)&quot;;Extended Properties=&quot;&quot;" command="SELECT * FROM [telefony (4)]"/>
  </connection>
  <connection id="5" xr16:uid="{915140B6-00A0-4D4B-8A6A-06C6FD6034C1}" keepAlive="1" name="Zapytanie — telefony (5)" description="Połączenie z zapytaniem „telefony (5)” w skoroszycie." type="5" refreshedVersion="8" background="1" saveData="1">
    <dbPr connection="Provider=Microsoft.Mashup.OleDb.1;Data Source=$Workbook$;Location=&quot;telefony (5)&quot;;Extended Properties=&quot;&quot;" command="SELECT * FROM [telefony (5)]"/>
  </connection>
  <connection id="6" xr16:uid="{49AB9055-197A-4852-B4D0-C70210813D43}" keepAlive="1" name="Zapytanie — telefony (6)" description="Połączenie z zapytaniem „telefony (6)” w skoroszycie." type="5" refreshedVersion="8" background="1" saveData="1">
    <dbPr connection="Provider=Microsoft.Mashup.OleDb.1;Data Source=$Workbook$;Location=&quot;telefony (6)&quot;;Extended Properties=&quot;&quot;" command="SELECT * FROM [telefony (6)]"/>
  </connection>
</connections>
</file>

<file path=xl/sharedStrings.xml><?xml version="1.0" encoding="utf-8"?>
<sst xmlns="http://schemas.openxmlformats.org/spreadsheetml/2006/main" count="57" uniqueCount="36">
  <si>
    <t>nr</t>
  </si>
  <si>
    <t>data</t>
  </si>
  <si>
    <t>rozpoczecie</t>
  </si>
  <si>
    <t>zakonczenie</t>
  </si>
  <si>
    <t>Suma końcowa</t>
  </si>
  <si>
    <t>liczba połączeń</t>
  </si>
  <si>
    <t>numery</t>
  </si>
  <si>
    <t>czyKomorkowy</t>
  </si>
  <si>
    <t>czyStacjonarny</t>
  </si>
  <si>
    <t>liczba połączeń komórkowych</t>
  </si>
  <si>
    <t>liczba połączeń stacjonarnych</t>
  </si>
  <si>
    <t>S</t>
  </si>
  <si>
    <t>czyZaczyna12</t>
  </si>
  <si>
    <t>czyDwaWarunki</t>
  </si>
  <si>
    <t>czasPołączenia</t>
  </si>
  <si>
    <t>łączny czas trwania</t>
  </si>
  <si>
    <t>CZAS trwania bez zaok</t>
  </si>
  <si>
    <t>długosc_połączenia</t>
  </si>
  <si>
    <t>czyKomorkowe</t>
  </si>
  <si>
    <t>czyZagranicczne</t>
  </si>
  <si>
    <t>ile_pln_za_zagraniczne</t>
  </si>
  <si>
    <t>abonament pods przed</t>
  </si>
  <si>
    <t>ile_zostalo_abonamentu_pods</t>
  </si>
  <si>
    <t>abonanament_stacjonarny_przed</t>
  </si>
  <si>
    <t>abonanament_stacjonarny_po</t>
  </si>
  <si>
    <t>czyAbonament_pods_sie_skonczyl</t>
  </si>
  <si>
    <t>ile_zabraklo_od_podstawy</t>
  </si>
  <si>
    <t>czyKupionoStacjonarny</t>
  </si>
  <si>
    <t>abo_komorkowy_przed</t>
  </si>
  <si>
    <t>abo_komorkowy_po</t>
  </si>
  <si>
    <t>czyKupionoKomorkowy</t>
  </si>
  <si>
    <t>abonament</t>
  </si>
  <si>
    <t>połączenia_stacjonarne</t>
  </si>
  <si>
    <t>połączenia_komorkowe</t>
  </si>
  <si>
    <t>połączenia_zagraniczne</t>
  </si>
  <si>
    <t>ogólna kwota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</si>
</sst>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20" fontId="0" fillId="2" borderId="0" xfId="0" applyNumberFormat="1" applyFill="1"/>
    <xf numFmtId="21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44"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[5.xlsx]5.2!Tabela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połączeń do</a:t>
            </a:r>
            <a:r>
              <a:rPr lang="pl-PL" baseline="0"/>
              <a:t> telefonów komórkowych oraz stacjonarnych każdego dnia lipca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'5.2'!$I$1</c:f>
              <c:strCache>
                <c:ptCount val="1"/>
                <c:pt idx="0">
                  <c:v>liczba połączeń komórkowych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'5.2'!$H$2:$H$23</c:f>
              <c:strCache>
                <c:ptCount val="21"/>
                <c:pt idx="0">
                  <c:v>03.07.2017</c:v>
                </c:pt>
                <c:pt idx="1">
                  <c:v>04.07.2017</c:v>
                </c:pt>
                <c:pt idx="2">
                  <c:v>05.07.2017</c:v>
                </c:pt>
                <c:pt idx="3">
                  <c:v>06.07.2017</c:v>
                </c:pt>
                <c:pt idx="4">
                  <c:v>07.07.2017</c:v>
                </c:pt>
                <c:pt idx="5">
                  <c:v>10.07.2017</c:v>
                </c:pt>
                <c:pt idx="6">
                  <c:v>11.07.2017</c:v>
                </c:pt>
                <c:pt idx="7">
                  <c:v>12.07.2017</c:v>
                </c:pt>
                <c:pt idx="8">
                  <c:v>13.07.2017</c:v>
                </c:pt>
                <c:pt idx="9">
                  <c:v>14.07.2017</c:v>
                </c:pt>
                <c:pt idx="10">
                  <c:v>17.07.2017</c:v>
                </c:pt>
                <c:pt idx="11">
                  <c:v>18.07.2017</c:v>
                </c:pt>
                <c:pt idx="12">
                  <c:v>19.07.2017</c:v>
                </c:pt>
                <c:pt idx="13">
                  <c:v>20.07.2017</c:v>
                </c:pt>
                <c:pt idx="14">
                  <c:v>21.07.2017</c:v>
                </c:pt>
                <c:pt idx="15">
                  <c:v>24.07.2017</c:v>
                </c:pt>
                <c:pt idx="16">
                  <c:v>25.07.2017</c:v>
                </c:pt>
                <c:pt idx="17">
                  <c:v>26.07.2017</c:v>
                </c:pt>
                <c:pt idx="18">
                  <c:v>27.07.2017</c:v>
                </c:pt>
                <c:pt idx="19">
                  <c:v>28.07.2017</c:v>
                </c:pt>
                <c:pt idx="20">
                  <c:v>31.07.2017</c:v>
                </c:pt>
              </c:strCache>
            </c:strRef>
          </c:cat>
          <c:val>
            <c:numRef>
              <c:f>'5.2'!$I$2:$I$23</c:f>
              <c:numCache>
                <c:formatCode>General</c:formatCode>
                <c:ptCount val="21"/>
                <c:pt idx="0">
                  <c:v>27</c:v>
                </c:pt>
                <c:pt idx="1">
                  <c:v>23</c:v>
                </c:pt>
                <c:pt idx="2">
                  <c:v>24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17</c:v>
                </c:pt>
                <c:pt idx="12">
                  <c:v>24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  <c:pt idx="16">
                  <c:v>27</c:v>
                </c:pt>
                <c:pt idx="17">
                  <c:v>24</c:v>
                </c:pt>
                <c:pt idx="18">
                  <c:v>22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5-4818-B04B-871D5A23CEFF}"/>
            </c:ext>
          </c:extLst>
        </c:ser>
        <c:ser>
          <c:idx val="1"/>
          <c:order val="1"/>
          <c:tx>
            <c:strRef>
              <c:f>'5.2'!$J$1</c:f>
              <c:strCache>
                <c:ptCount val="1"/>
                <c:pt idx="0">
                  <c:v>liczba połączeń stacjonarnych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'5.2'!$H$2:$H$23</c:f>
              <c:strCache>
                <c:ptCount val="21"/>
                <c:pt idx="0">
                  <c:v>03.07.2017</c:v>
                </c:pt>
                <c:pt idx="1">
                  <c:v>04.07.2017</c:v>
                </c:pt>
                <c:pt idx="2">
                  <c:v>05.07.2017</c:v>
                </c:pt>
                <c:pt idx="3">
                  <c:v>06.07.2017</c:v>
                </c:pt>
                <c:pt idx="4">
                  <c:v>07.07.2017</c:v>
                </c:pt>
                <c:pt idx="5">
                  <c:v>10.07.2017</c:v>
                </c:pt>
                <c:pt idx="6">
                  <c:v>11.07.2017</c:v>
                </c:pt>
                <c:pt idx="7">
                  <c:v>12.07.2017</c:v>
                </c:pt>
                <c:pt idx="8">
                  <c:v>13.07.2017</c:v>
                </c:pt>
                <c:pt idx="9">
                  <c:v>14.07.2017</c:v>
                </c:pt>
                <c:pt idx="10">
                  <c:v>17.07.2017</c:v>
                </c:pt>
                <c:pt idx="11">
                  <c:v>18.07.2017</c:v>
                </c:pt>
                <c:pt idx="12">
                  <c:v>19.07.2017</c:v>
                </c:pt>
                <c:pt idx="13">
                  <c:v>20.07.2017</c:v>
                </c:pt>
                <c:pt idx="14">
                  <c:v>21.07.2017</c:v>
                </c:pt>
                <c:pt idx="15">
                  <c:v>24.07.2017</c:v>
                </c:pt>
                <c:pt idx="16">
                  <c:v>25.07.2017</c:v>
                </c:pt>
                <c:pt idx="17">
                  <c:v>26.07.2017</c:v>
                </c:pt>
                <c:pt idx="18">
                  <c:v>27.07.2017</c:v>
                </c:pt>
                <c:pt idx="19">
                  <c:v>28.07.2017</c:v>
                </c:pt>
                <c:pt idx="20">
                  <c:v>31.07.2017</c:v>
                </c:pt>
              </c:strCache>
            </c:strRef>
          </c:cat>
          <c:val>
            <c:numRef>
              <c:f>'5.2'!$J$2:$J$23</c:f>
              <c:numCache>
                <c:formatCode>General</c:formatCode>
                <c:ptCount val="21"/>
                <c:pt idx="0">
                  <c:v>67</c:v>
                </c:pt>
                <c:pt idx="1">
                  <c:v>68</c:v>
                </c:pt>
                <c:pt idx="2">
                  <c:v>79</c:v>
                </c:pt>
                <c:pt idx="3">
                  <c:v>78</c:v>
                </c:pt>
                <c:pt idx="4">
                  <c:v>69</c:v>
                </c:pt>
                <c:pt idx="5">
                  <c:v>73</c:v>
                </c:pt>
                <c:pt idx="6">
                  <c:v>60</c:v>
                </c:pt>
                <c:pt idx="7">
                  <c:v>70</c:v>
                </c:pt>
                <c:pt idx="8">
                  <c:v>67</c:v>
                </c:pt>
                <c:pt idx="9">
                  <c:v>74</c:v>
                </c:pt>
                <c:pt idx="10">
                  <c:v>76</c:v>
                </c:pt>
                <c:pt idx="11">
                  <c:v>74</c:v>
                </c:pt>
                <c:pt idx="12">
                  <c:v>67</c:v>
                </c:pt>
                <c:pt idx="13">
                  <c:v>75</c:v>
                </c:pt>
                <c:pt idx="14">
                  <c:v>73</c:v>
                </c:pt>
                <c:pt idx="15">
                  <c:v>77</c:v>
                </c:pt>
                <c:pt idx="16">
                  <c:v>79</c:v>
                </c:pt>
                <c:pt idx="17">
                  <c:v>78</c:v>
                </c:pt>
                <c:pt idx="18">
                  <c:v>70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5-4818-B04B-871D5A23C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3471"/>
        <c:axId val="18852511"/>
      </c:barChart>
      <c:catAx>
        <c:axId val="1885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2511"/>
        <c:crosses val="autoZero"/>
        <c:auto val="1"/>
        <c:lblAlgn val="ctr"/>
        <c:lblOffset val="100"/>
        <c:noMultiLvlLbl val="0"/>
      </c:catAx>
      <c:valAx>
        <c:axId val="188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połączeń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24</xdr:row>
      <xdr:rowOff>14287</xdr:rowOff>
    </xdr:from>
    <xdr:to>
      <xdr:col>13</xdr:col>
      <xdr:colOff>180975</xdr:colOff>
      <xdr:row>51</xdr:row>
      <xdr:rowOff>161925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D8D20E4-7CAA-D5E7-0CE4-3D9F38133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0.591074189811" createdVersion="8" refreshedVersion="8" minRefreshableVersion="3" recordCount="2148" xr:uid="{E678085D-A08A-4674-A459-AF5009A4649E}">
  <cacheSource type="worksheet">
    <worksheetSource name="telefony3"/>
  </cacheSource>
  <cacheFields count="7">
    <cacheField name="nr" numFmtId="0">
      <sharedItems containsSemiMixedTypes="0" containsString="0" containsNumber="1" containsInteger="1" minValue="1003402" maxValue="9967523741" count="1834">
        <n v="3539762"/>
        <n v="4546455"/>
        <n v="6900303"/>
        <n v="4250194"/>
        <n v="54586484"/>
        <n v="26204415"/>
        <n v="8596929"/>
        <n v="44937926"/>
        <n v="5816822"/>
        <n v="96191858"/>
        <n v="47261256"/>
        <n v="22747425"/>
        <n v="3352943"/>
        <n v="35634368"/>
        <n v="8313390"/>
        <n v="3954712"/>
        <n v="2109147679"/>
        <n v="1787732"/>
        <n v="7834807"/>
        <n v="33320202"/>
        <n v="1488369"/>
        <n v="2631285"/>
        <n v="7415603"/>
        <n v="96375379"/>
        <n v="6976431"/>
        <n v="4093292"/>
        <n v="6312575"/>
        <n v="38535407"/>
        <n v="9413315"/>
        <n v="8514016"/>
        <n v="40965486"/>
        <n v="1435049"/>
        <n v="85598139"/>
        <n v="1926053"/>
        <n v="82949156"/>
        <n v="73690742"/>
        <n v="5107477025"/>
        <n v="4787793"/>
        <n v="79381100"/>
        <n v="4146159"/>
        <n v="13484133"/>
        <n v="4657345"/>
        <n v="3697935"/>
        <n v="2668991"/>
        <n v="3520189"/>
        <n v="3897347"/>
        <n v="1867016"/>
        <n v="96949751"/>
        <n v="81613163"/>
        <n v="6050344"/>
        <n v="7727942"/>
        <n v="8249721"/>
        <n v="6894270"/>
        <n v="3095218"/>
        <n v="45081794"/>
        <n v="3533271"/>
        <n v="9088452"/>
        <n v="3379401"/>
        <n v="73350537"/>
        <n v="83707586"/>
        <n v="1480206"/>
        <n v="2028923"/>
        <n v="81880891"/>
        <n v="4274149"/>
        <n v="3505978"/>
        <n v="8504601"/>
        <n v="8214927"/>
        <n v="5913547"/>
        <n v="14783929"/>
        <n v="2915745"/>
        <n v="1100142"/>
        <n v="7795911"/>
        <n v="1709455"/>
        <n v="6674505"/>
        <n v="6920814"/>
        <n v="6161675"/>
        <n v="8498076"/>
        <n v="4174785"/>
        <n v="3776937"/>
        <n v="2636055"/>
        <n v="4555937"/>
        <n v="80306197"/>
        <n v="99162491"/>
        <n v="9422310"/>
        <n v="20679187"/>
        <n v="6087997"/>
        <n v="5253133"/>
        <n v="1508356"/>
        <n v="9171025"/>
        <n v="7191598"/>
        <n v="90533733"/>
        <n v="6859181"/>
        <n v="7207066"/>
        <n v="4230507"/>
        <n v="2235911"/>
        <n v="1611389"/>
        <n v="9052652"/>
        <n v="93611539"/>
        <n v="68966479"/>
        <n v="4697138"/>
        <n v="5786740"/>
        <n v="8384647"/>
        <n v="1858872516"/>
        <n v="5528648"/>
        <n v="2157195"/>
        <n v="7747085"/>
        <n v="6865106"/>
        <n v="8819206"/>
        <n v="3990337"/>
        <n v="4238684"/>
        <n v="86774913"/>
        <n v="93696449"/>
        <n v="1269611"/>
        <n v="4623731"/>
        <n v="3127402"/>
        <n v="1714791"/>
        <n v="7768277"/>
        <n v="4371394"/>
        <n v="9803545"/>
        <n v="4176704"/>
        <n v="90271112"/>
        <n v="8136309"/>
        <n v="3178616"/>
        <n v="27791497"/>
        <n v="4738129"/>
        <n v="54840810"/>
        <n v="8885606"/>
        <n v="6730442"/>
        <n v="3326913"/>
        <n v="9865716"/>
        <n v="73284745"/>
        <n v="1761255"/>
        <n v="48625903"/>
        <n v="18036364"/>
        <n v="38063903"/>
        <n v="16999529"/>
        <n v="8385222"/>
        <n v="8086847"/>
        <n v="5215912"/>
        <n v="1973826522"/>
        <n v="2255197"/>
        <n v="6719542"/>
        <n v="1837797"/>
        <n v="6772052"/>
        <n v="6495517"/>
        <n v="6275284312"/>
        <n v="5997385"/>
        <n v="8449157"/>
        <n v="1301099"/>
        <n v="1774304298"/>
        <n v="52165701"/>
        <n v="49158974"/>
        <n v="6231537"/>
        <n v="6965661375"/>
        <n v="8831940"/>
        <n v="7421868"/>
        <n v="5131341"/>
        <n v="3121850"/>
        <n v="6905863"/>
        <n v="2514802"/>
        <n v="3931464"/>
        <n v="1583683"/>
        <n v="1521041994"/>
        <n v="9187410"/>
        <n v="8228350"/>
        <n v="5508903"/>
        <n v="3102910"/>
        <n v="45948073"/>
        <n v="58037769"/>
        <n v="3434934"/>
        <n v="4963499"/>
        <n v="7904403"/>
        <n v="4389240"/>
        <n v="68647339"/>
        <n v="8461631"/>
        <n v="3087246"/>
        <n v="9321082"/>
        <n v="4941247888"/>
        <n v="9610703"/>
        <n v="7236035"/>
        <n v="2675422"/>
        <n v="99056276"/>
        <n v="1715377"/>
        <n v="6700458395"/>
        <n v="2211277198"/>
        <n v="9866373"/>
        <n v="4526057"/>
        <n v="70786056"/>
        <n v="9874705"/>
        <n v="2506618"/>
        <n v="9620895"/>
        <n v="8187780"/>
        <n v="4176999"/>
        <n v="9937257"/>
        <n v="4363716"/>
        <n v="96323047"/>
        <n v="2750193"/>
        <n v="7973319"/>
        <n v="1908394"/>
        <n v="19116274"/>
        <n v="1235622"/>
        <n v="1458287"/>
        <n v="3758539398"/>
        <n v="8471021"/>
        <n v="4039284"/>
        <n v="3177370"/>
        <n v="6689117"/>
        <n v="4824267"/>
        <n v="6978234"/>
        <n v="2158377"/>
        <n v="73970924"/>
        <n v="6927270"/>
        <n v="7318247385"/>
        <n v="1579531"/>
        <n v="9593481"/>
        <n v="6657074"/>
        <n v="1797960"/>
        <n v="65923776"/>
        <n v="3407358"/>
        <n v="1887758"/>
        <n v="9983997"/>
        <n v="58067439"/>
        <n v="6760428735"/>
        <n v="9803006"/>
        <n v="5312081"/>
        <n v="7114306"/>
        <n v="7594764"/>
        <n v="3004571"/>
        <n v="1081610"/>
        <n v="20220216"/>
        <n v="79890857"/>
        <n v="4600571814"/>
        <n v="7110850"/>
        <n v="6712006"/>
        <n v="5646830"/>
        <n v="66871690"/>
        <n v="7085993"/>
        <n v="2890720"/>
        <n v="8375968"/>
        <n v="1119740"/>
        <n v="3796958"/>
        <n v="8010775"/>
        <n v="46023878"/>
        <n v="3379007610"/>
        <n v="2890519255"/>
        <n v="27858818"/>
        <n v="5076649"/>
        <n v="70367818"/>
        <n v="9788998"/>
        <n v="1951101"/>
        <n v="12687991"/>
        <n v="4328583"/>
        <n v="2184116"/>
        <n v="24724570"/>
        <n v="4843076"/>
        <n v="42722517"/>
        <n v="9697189"/>
        <n v="4471203"/>
        <n v="1439114"/>
        <n v="5822881"/>
        <n v="6027120"/>
        <n v="2790475"/>
        <n v="30893038"/>
        <n v="5013602"/>
        <n v="5696056"/>
        <n v="11274735"/>
        <n v="1158631"/>
        <n v="6009110"/>
        <n v="6644360383"/>
        <n v="6045882"/>
        <n v="4113351"/>
        <n v="9777118"/>
        <n v="1659814"/>
        <n v="8471544"/>
        <n v="5912377607"/>
        <n v="77705897"/>
        <n v="5894865"/>
        <n v="7449832"/>
        <n v="49390412"/>
        <n v="6156594"/>
        <n v="5006675"/>
        <n v="2096180"/>
        <n v="9683894"/>
        <n v="2808052"/>
        <n v="18084593"/>
        <n v="1390402"/>
        <n v="44200961"/>
        <n v="5859235"/>
        <n v="51855396"/>
        <n v="8768896"/>
        <n v="9088045"/>
        <n v="9872216"/>
        <n v="8369815"/>
        <n v="3370151"/>
        <n v="4132754"/>
        <n v="66638685"/>
        <n v="6818507"/>
        <n v="66336445"/>
        <n v="9356324"/>
        <n v="5111892302"/>
        <n v="2435007"/>
        <n v="6694568"/>
        <n v="6420583"/>
        <n v="19835498"/>
        <n v="6663334"/>
        <n v="44765837"/>
        <n v="2469778"/>
        <n v="1959826"/>
        <n v="37032078"/>
        <n v="6516512"/>
        <n v="4726561"/>
        <n v="9685747"/>
        <n v="7507354"/>
        <n v="8605742"/>
        <n v="4681236"/>
        <n v="3590468"/>
        <n v="9878283"/>
        <n v="5991516"/>
        <n v="1240369"/>
        <n v="25133293"/>
        <n v="5036422"/>
        <n v="4283724"/>
        <n v="5856822"/>
        <n v="7880396"/>
        <n v="2201085"/>
        <n v="9319894"/>
        <n v="3211876"/>
        <n v="4736016"/>
        <n v="8063487"/>
        <n v="1319121"/>
        <n v="5026277"/>
        <n v="48661666"/>
        <n v="9304830"/>
        <n v="3040267"/>
        <n v="8405954"/>
        <n v="75873682"/>
        <n v="5984039"/>
        <n v="9807682"/>
        <n v="3029994"/>
        <n v="9415767851"/>
        <n v="2388040"/>
        <n v="41974998"/>
        <n v="8400710"/>
        <n v="1088377750"/>
        <n v="62016185"/>
        <n v="4002406"/>
        <n v="2394144"/>
        <n v="9763924"/>
        <n v="7977726"/>
        <n v="7219884"/>
        <n v="8211396842"/>
        <n v="4860618"/>
        <n v="6290575"/>
        <n v="13972929"/>
        <n v="7663988"/>
        <n v="90532439"/>
        <n v="5505912"/>
        <n v="70678482"/>
        <n v="6578914"/>
        <n v="3444629"/>
        <n v="95211263"/>
        <n v="9468070"/>
        <n v="31516318"/>
        <n v="8163790"/>
        <n v="18070008"/>
        <n v="94634526"/>
        <n v="67964973"/>
        <n v="8685299481"/>
        <n v="8863988"/>
        <n v="29121099"/>
        <n v="2814524"/>
        <n v="5341697748"/>
        <n v="4102482"/>
        <n v="5636281"/>
        <n v="7715424"/>
        <n v="3811342"/>
        <n v="8177683"/>
        <n v="51367705"/>
        <n v="7646265"/>
        <n v="37906881"/>
        <n v="9740908"/>
        <n v="8070345"/>
        <n v="52214055"/>
        <n v="8434044"/>
        <n v="4702334"/>
        <n v="1308483040"/>
        <n v="34556399"/>
        <n v="48676568"/>
        <n v="4405604"/>
        <n v="2327418"/>
        <n v="5205087"/>
        <n v="1936989939"/>
        <n v="2722706"/>
        <n v="3018218"/>
        <n v="3765658"/>
        <n v="43109897"/>
        <n v="71207090"/>
        <n v="3465997"/>
        <n v="17490780"/>
        <n v="9805082"/>
        <n v="6333547"/>
        <n v="8424969"/>
        <n v="41210751"/>
        <n v="80907155"/>
        <n v="16303399"/>
        <n v="7841442"/>
        <n v="5512237"/>
        <n v="2557668"/>
        <n v="4469748"/>
        <n v="7773546"/>
        <n v="9521805"/>
        <n v="1640140"/>
        <n v="5415372"/>
        <n v="23504109"/>
        <n v="7914439"/>
        <n v="3900921"/>
        <n v="9176754"/>
        <n v="1814327"/>
        <n v="87702896"/>
        <n v="4131448"/>
        <n v="97798921"/>
        <n v="3919087"/>
        <n v="2619219"/>
        <n v="54536153"/>
        <n v="6813775"/>
        <n v="72312196"/>
        <n v="9532678004"/>
        <n v="4653709"/>
        <n v="1734512"/>
        <n v="6741642"/>
        <n v="45862784"/>
        <n v="25147401"/>
        <n v="7432767"/>
        <n v="3599100"/>
        <n v="8251878"/>
        <n v="2826868"/>
        <n v="76099906"/>
        <n v="5147242"/>
        <n v="9600226"/>
        <n v="1337042"/>
        <n v="1223943"/>
        <n v="3525921"/>
        <n v="5094248"/>
        <n v="7275091"/>
        <n v="73042148"/>
        <n v="8570276"/>
        <n v="1775586"/>
        <n v="5162775"/>
        <n v="56115408"/>
        <n v="6766881"/>
        <n v="9502975"/>
        <n v="4212838"/>
        <n v="6952061"/>
        <n v="56127547"/>
        <n v="4952685"/>
        <n v="8632893"/>
        <n v="7320123"/>
        <n v="4901642"/>
        <n v="39669014"/>
        <n v="48919339"/>
        <n v="4960687"/>
        <n v="41156424"/>
        <n v="5087066"/>
        <n v="4636713"/>
        <n v="3944120"/>
        <n v="5960122"/>
        <n v="6795454"/>
        <n v="5013688"/>
        <n v="9487255"/>
        <n v="1592822"/>
        <n v="9084978"/>
        <n v="80038636"/>
        <n v="2021941339"/>
        <n v="7718350"/>
        <n v="3153283"/>
        <n v="6341482"/>
        <n v="8049834"/>
        <n v="6374704"/>
        <n v="99625315"/>
        <n v="9728932"/>
        <n v="9121149"/>
        <n v="4148520"/>
        <n v="55462392"/>
        <n v="8130722"/>
        <n v="5448890"/>
        <n v="6118241"/>
        <n v="98238772"/>
        <n v="9524588"/>
        <n v="4759206"/>
        <n v="9197309"/>
        <n v="8322522"/>
        <n v="4264808"/>
        <n v="5820632164"/>
        <n v="89814525"/>
        <n v="1223816"/>
        <n v="18503160"/>
        <n v="21677804"/>
        <n v="4144248"/>
        <n v="16392077"/>
        <n v="8865092"/>
        <n v="92597723"/>
        <n v="49840829"/>
        <n v="20354301"/>
        <n v="2731955"/>
        <n v="2304726"/>
        <n v="4848864"/>
        <n v="6709939"/>
        <n v="8870498"/>
        <n v="2947889"/>
        <n v="8270097"/>
        <n v="8183468"/>
        <n v="3263806"/>
        <n v="7792980"/>
        <n v="88929925"/>
        <n v="2478461"/>
        <n v="2838216"/>
        <n v="4853153"/>
        <n v="2985743"/>
        <n v="97596112"/>
        <n v="1247125"/>
        <n v="6982652"/>
        <n v="11209967"/>
        <n v="6251788"/>
        <n v="8679036"/>
        <n v="1288637"/>
        <n v="4825302"/>
        <n v="5349562"/>
        <n v="5893512"/>
        <n v="7138804596"/>
        <n v="6468376"/>
        <n v="3494192"/>
        <n v="8150086"/>
        <n v="3934931"/>
        <n v="2111996"/>
        <n v="6484436"/>
        <n v="97646706"/>
        <n v="9932676"/>
        <n v="6062869"/>
        <n v="2828759"/>
        <n v="7215284"/>
        <n v="1384299"/>
        <n v="2486941"/>
        <n v="6561564994"/>
        <n v="1207918"/>
        <n v="66800387"/>
        <n v="49093359"/>
        <n v="2252239"/>
        <n v="4925279"/>
        <n v="25459710"/>
        <n v="3943994"/>
        <n v="9967649"/>
        <n v="2947660"/>
        <n v="6492842"/>
        <n v="70730125"/>
        <n v="4056361"/>
        <n v="12721215"/>
        <n v="4566750"/>
        <n v="7279106"/>
        <n v="3824660"/>
        <n v="5815339"/>
        <n v="77946476"/>
        <n v="84589848"/>
        <n v="4501823"/>
        <n v="38244568"/>
        <n v="3613950"/>
        <n v="5750819"/>
        <n v="63291235"/>
        <n v="3198725"/>
        <n v="6248157784"/>
        <n v="6607648"/>
        <n v="5340881"/>
        <n v="3072421"/>
        <n v="1909553"/>
        <n v="62836073"/>
        <n v="9566647"/>
        <n v="5833452"/>
        <n v="10760583"/>
        <n v="5147651"/>
        <n v="41144838"/>
        <n v="1332513"/>
        <n v="7743548"/>
        <n v="7451541965"/>
        <n v="5022247"/>
        <n v="2920581"/>
        <n v="7126980"/>
        <n v="54006070"/>
        <n v="8672651"/>
        <n v="54136845"/>
        <n v="5223970"/>
        <n v="5790304"/>
        <n v="6269166"/>
        <n v="5089019"/>
        <n v="6994188"/>
        <n v="16883712"/>
        <n v="2781512"/>
        <n v="4273704"/>
        <n v="3707498"/>
        <n v="5251861"/>
        <n v="7473070"/>
        <n v="3596504"/>
        <n v="9620982"/>
        <n v="6833658"/>
        <n v="85422307"/>
        <n v="6191682"/>
        <n v="6461167"/>
        <n v="8982137"/>
        <n v="47677051"/>
        <n v="76139570"/>
        <n v="38047574"/>
        <n v="3184339"/>
        <n v="8126744698"/>
        <n v="52391912"/>
        <n v="14201334"/>
        <n v="1972250241"/>
        <n v="3028093"/>
        <n v="27487200"/>
        <n v="7377702"/>
        <n v="9294571"/>
        <n v="62086163"/>
        <n v="6367284"/>
        <n v="1811630"/>
        <n v="9346036178"/>
        <n v="1138033"/>
        <n v="2114812"/>
        <n v="4195677"/>
        <n v="3493348"/>
        <n v="6005020"/>
        <n v="2227803"/>
        <n v="4007464"/>
        <n v="54713807"/>
        <n v="7097883"/>
        <n v="48630026"/>
        <n v="1279245"/>
        <n v="2571251"/>
        <n v="1454555"/>
        <n v="21996267"/>
        <n v="8429072"/>
        <n v="9815754"/>
        <n v="2434652"/>
        <n v="4939683"/>
        <n v="6821027"/>
        <n v="3253368"/>
        <n v="91743317"/>
        <n v="5104536"/>
        <n v="7353916"/>
        <n v="4412771"/>
        <n v="7891185"/>
        <n v="90417363"/>
        <n v="4929499"/>
        <n v="3824371"/>
        <n v="1219073"/>
        <n v="94197168"/>
        <n v="8655825"/>
        <n v="47707639"/>
        <n v="5029329"/>
        <n v="8825868"/>
        <n v="76777492"/>
        <n v="71036125"/>
        <n v="2989192"/>
        <n v="9849071"/>
        <n v="47025160"/>
        <n v="2248131"/>
        <n v="6293367175"/>
        <n v="5092577"/>
        <n v="7937998"/>
        <n v="7269536"/>
        <n v="98939809"/>
        <n v="7766265"/>
        <n v="1233459"/>
        <n v="9398644"/>
        <n v="3390459"/>
        <n v="5252835"/>
        <n v="15643568"/>
        <n v="39921944"/>
        <n v="88664428"/>
        <n v="4111617"/>
        <n v="9804309"/>
        <n v="3382728"/>
        <n v="9091369"/>
        <n v="3981821518"/>
        <n v="6304174"/>
        <n v="8233999"/>
        <n v="97782375"/>
        <n v="93794133"/>
        <n v="85838361"/>
        <n v="1616328"/>
        <n v="9773176"/>
        <n v="8246306"/>
        <n v="2412611"/>
        <n v="68677362"/>
        <n v="6766787935"/>
        <n v="6158527"/>
        <n v="3456554"/>
        <n v="3437033"/>
        <n v="2128068"/>
        <n v="9259392564"/>
        <n v="7852624"/>
        <n v="8838584"/>
        <n v="2492731"/>
        <n v="8028777"/>
        <n v="7979313"/>
        <n v="23123600"/>
        <n v="9849476"/>
        <n v="27410048"/>
        <n v="6746757"/>
        <n v="9680416"/>
        <n v="9356216"/>
        <n v="28145499"/>
        <n v="61527800"/>
        <n v="4873703"/>
        <n v="43019885"/>
        <n v="7388260"/>
        <n v="4581715"/>
        <n v="58420185"/>
        <n v="4473835"/>
        <n v="7739841"/>
        <n v="1692981"/>
        <n v="9270571"/>
        <n v="6299545"/>
        <n v="67064385"/>
        <n v="4062215"/>
        <n v="2835355"/>
        <n v="9283739"/>
        <n v="7118082"/>
        <n v="30178521"/>
        <n v="5014399"/>
        <n v="3984696"/>
        <n v="53386383"/>
        <n v="8733120283"/>
        <n v="6934405"/>
        <n v="76310343"/>
        <n v="9005999"/>
        <n v="7763451"/>
        <n v="3765001"/>
        <n v="4995171"/>
        <n v="8929993"/>
        <n v="7473804"/>
        <n v="1816002"/>
        <n v="4133182"/>
        <n v="63141248"/>
        <n v="7384686"/>
        <n v="3150344"/>
        <n v="6786847"/>
        <n v="28961250"/>
        <n v="3328479"/>
        <n v="61322035"/>
        <n v="40308049"/>
        <n v="7066778"/>
        <n v="3017523"/>
        <n v="26699217"/>
        <n v="3192836"/>
        <n v="6979384"/>
        <n v="5277660"/>
        <n v="9543572"/>
        <n v="47855743"/>
        <n v="7933399"/>
        <n v="54821549"/>
        <n v="14919021"/>
        <n v="9175377"/>
        <n v="3656681"/>
        <n v="5741700"/>
        <n v="18816694"/>
        <n v="6177366"/>
        <n v="4221160"/>
        <n v="9339774"/>
        <n v="46255010"/>
        <n v="91208799"/>
        <n v="7211782"/>
        <n v="3429335"/>
        <n v="3206241"/>
        <n v="8750670"/>
        <n v="7792679"/>
        <n v="9287211"/>
        <n v="1997542"/>
        <n v="3558582"/>
        <n v="25240352"/>
        <n v="5829504"/>
        <n v="97317489"/>
        <n v="53762222"/>
        <n v="3363840"/>
        <n v="5542324"/>
        <n v="9853612"/>
        <n v="5392799"/>
        <n v="1089768"/>
        <n v="4274311"/>
        <n v="8276893"/>
        <n v="24724114"/>
        <n v="23580194"/>
        <n v="1775131"/>
        <n v="8001915"/>
        <n v="7508054"/>
        <n v="5854377"/>
        <n v="3478173"/>
        <n v="3999937"/>
        <n v="83559673"/>
        <n v="1355775"/>
        <n v="3463982286"/>
        <n v="9894998"/>
        <n v="8841955"/>
        <n v="7379567"/>
        <n v="2092198"/>
        <n v="6006309"/>
        <n v="6736331"/>
        <n v="7291318"/>
        <n v="3232376"/>
        <n v="7536048937"/>
        <n v="6026397"/>
        <n v="65621292"/>
        <n v="13898038"/>
        <n v="6018613"/>
        <n v="7741751"/>
        <n v="5512492"/>
        <n v="36332723"/>
        <n v="49342013"/>
        <n v="2329556"/>
        <n v="2969264"/>
        <n v="8498683"/>
        <n v="2341441"/>
        <n v="30270334"/>
        <n v="2145244"/>
        <n v="7627829"/>
        <n v="9182658"/>
        <n v="4191600"/>
        <n v="5492379"/>
        <n v="2861766"/>
        <n v="1309359"/>
        <n v="5272270"/>
        <n v="9266643"/>
        <n v="3460208"/>
        <n v="25545000"/>
        <n v="4471828"/>
        <n v="6516836"/>
        <n v="1197931"/>
        <n v="8750619"/>
        <n v="2076719"/>
        <n v="3131883"/>
        <n v="1552302"/>
        <n v="33708687"/>
        <n v="5913571"/>
        <n v="97953696"/>
        <n v="13588783"/>
        <n v="3300626"/>
        <n v="39697250"/>
        <n v="3826370863"/>
        <n v="8026912"/>
        <n v="24290062"/>
        <n v="6785899"/>
        <n v="75048005"/>
        <n v="97459926"/>
        <n v="9979899"/>
        <n v="4575865"/>
        <n v="1808444"/>
        <n v="1649912"/>
        <n v="6128500046"/>
        <n v="6580951"/>
        <n v="5536146"/>
        <n v="7396921"/>
        <n v="8331262"/>
        <n v="5146166"/>
        <n v="6729705"/>
        <n v="5372125"/>
        <n v="7880585"/>
        <n v="3652646"/>
        <n v="3691457"/>
        <n v="4344184930"/>
        <n v="5290460"/>
        <n v="6922037"/>
        <n v="7060245"/>
        <n v="5788783"/>
        <n v="8647144"/>
        <n v="24665933"/>
        <n v="3326329"/>
        <n v="3478111"/>
        <n v="82239478"/>
        <n v="2557643"/>
        <n v="4501726"/>
        <n v="1415198"/>
        <n v="23368531"/>
        <n v="5750549"/>
        <n v="3897850970"/>
        <n v="2573868"/>
        <n v="1701008"/>
        <n v="1617146"/>
        <n v="73460179"/>
        <n v="5983034"/>
        <n v="16724936"/>
        <n v="19343766"/>
        <n v="7439955"/>
        <n v="7224275"/>
        <n v="1679471"/>
        <n v="6270159"/>
        <n v="1482340"/>
        <n v="28185580"/>
        <n v="4222605"/>
        <n v="3785540"/>
        <n v="6151478"/>
        <n v="9926754"/>
        <n v="89098100"/>
        <n v="6460935"/>
        <n v="1661633"/>
        <n v="5809293"/>
        <n v="7088840"/>
        <n v="1302112"/>
        <n v="8299537"/>
        <n v="1519891"/>
        <n v="29771613"/>
        <n v="59864989"/>
        <n v="2741017"/>
        <n v="1092699"/>
        <n v="3284714"/>
        <n v="1822675725"/>
        <n v="9595194"/>
        <n v="5015921"/>
        <n v="1015521"/>
        <n v="4452201"/>
        <n v="6801890"/>
        <n v="19638469"/>
        <n v="43897696"/>
        <n v="8253162"/>
        <n v="42038927"/>
        <n v="5758962"/>
        <n v="77096634"/>
        <n v="8041809"/>
        <n v="6735390"/>
        <n v="93811207"/>
        <n v="8079505"/>
        <n v="3348581"/>
        <n v="5464497"/>
        <n v="5744567"/>
        <n v="1332884"/>
        <n v="38823305"/>
        <n v="7160339"/>
        <n v="43277353"/>
        <n v="8749135"/>
        <n v="16977213"/>
        <n v="13221411"/>
        <n v="2653312"/>
        <n v="4187727"/>
        <n v="4370146"/>
        <n v="5725773"/>
        <n v="6345014"/>
        <n v="7507831"/>
        <n v="1198407"/>
        <n v="4055319"/>
        <n v="45158089"/>
        <n v="8159631"/>
        <n v="2645518"/>
        <n v="5199929"/>
        <n v="1431491"/>
        <n v="39848401"/>
        <n v="9225807"/>
        <n v="7986409"/>
        <n v="54554135"/>
        <n v="1263080"/>
        <n v="9772824"/>
        <n v="1157434"/>
        <n v="8799928507"/>
        <n v="5372891"/>
        <n v="2663800"/>
        <n v="32779069"/>
        <n v="8261808"/>
        <n v="7321543"/>
        <n v="7513392"/>
        <n v="77036136"/>
        <n v="1700508"/>
        <n v="7872182"/>
        <n v="84513035"/>
        <n v="1225082"/>
        <n v="1586675"/>
        <n v="2672229"/>
        <n v="2443869"/>
        <n v="7166411"/>
        <n v="6070329"/>
        <n v="4845362"/>
        <n v="6333341"/>
        <n v="5060909"/>
        <n v="4673703944"/>
        <n v="2079170589"/>
        <n v="1117628"/>
        <n v="5487496"/>
        <n v="1472682"/>
        <n v="43885630"/>
        <n v="5543741"/>
        <n v="2590674"/>
        <n v="7836418"/>
        <n v="2844911"/>
        <n v="9655946"/>
        <n v="6050570"/>
        <n v="1607422"/>
        <n v="1192412"/>
        <n v="4959551431"/>
        <n v="9808221"/>
        <n v="8672623"/>
        <n v="3862016"/>
        <n v="16580449"/>
        <n v="2078150"/>
        <n v="2584185"/>
        <n v="3346801494"/>
        <n v="4535172"/>
        <n v="8723323"/>
        <n v="76845076"/>
        <n v="12063341"/>
        <n v="9866204"/>
        <n v="9364912"/>
        <n v="9975977"/>
        <n v="8802222"/>
        <n v="1552877"/>
        <n v="6516534288"/>
        <n v="68647777"/>
        <n v="3360951"/>
        <n v="9127211929"/>
        <n v="9647309"/>
        <n v="6024447"/>
        <n v="12919749"/>
        <n v="3287315"/>
        <n v="9953379"/>
        <n v="97558765"/>
        <n v="97876188"/>
        <n v="4068728"/>
        <n v="7624070"/>
        <n v="2419247"/>
        <n v="5244597"/>
        <n v="2005653"/>
        <n v="7203715"/>
        <n v="4520463"/>
        <n v="4454837"/>
        <n v="6999348"/>
        <n v="90884366"/>
        <n v="3121640"/>
        <n v="5912710"/>
        <n v="9100303"/>
        <n v="25581178"/>
        <n v="78976022"/>
        <n v="7781904"/>
        <n v="8474693946"/>
        <n v="8984769"/>
        <n v="40395856"/>
        <n v="8135542"/>
        <n v="10093488"/>
        <n v="4203418"/>
        <n v="2456290"/>
        <n v="27610972"/>
        <n v="3073815"/>
        <n v="9776810"/>
        <n v="6763741"/>
        <n v="2309436"/>
        <n v="69001821"/>
        <n v="2150051"/>
        <n v="9967523741"/>
        <n v="23300236"/>
        <n v="4714815"/>
        <n v="47596793"/>
        <n v="6574044"/>
        <n v="9475290"/>
        <n v="4458725"/>
        <n v="4785864"/>
        <n v="3109039"/>
        <n v="7340326"/>
        <n v="7865428"/>
        <n v="1467591"/>
        <n v="2475157"/>
        <n v="6023049"/>
        <n v="39210366"/>
        <n v="90880011"/>
        <n v="3931739393"/>
        <n v="4079013"/>
        <n v="7751076"/>
        <n v="27684909"/>
        <n v="1588418"/>
        <n v="5333653356"/>
        <n v="6305758"/>
        <n v="45373038"/>
        <n v="7589993"/>
        <n v="5588421"/>
        <n v="9662407"/>
        <n v="3422062"/>
        <n v="9305031"/>
        <n v="4911005"/>
        <n v="1391272"/>
        <n v="5027404"/>
        <n v="64900068"/>
        <n v="45015009"/>
        <n v="20424852"/>
        <n v="8250018"/>
        <n v="1161028310"/>
        <n v="66465215"/>
        <n v="6386788"/>
        <n v="3589291"/>
        <n v="9254070"/>
        <n v="6337931"/>
        <n v="3563037"/>
        <n v="2302227"/>
        <n v="24454566"/>
        <n v="6551880"/>
        <n v="6616163"/>
        <n v="96381896"/>
        <n v="6892980"/>
        <n v="52064221"/>
        <n v="7571642"/>
        <n v="9570286"/>
        <n v="7632647"/>
        <n v="81575080"/>
        <n v="7677384"/>
        <n v="6194112"/>
        <n v="67913744"/>
        <n v="9418587"/>
        <n v="3273221616"/>
        <n v="7364500"/>
        <n v="69273048"/>
        <n v="1345591"/>
        <n v="13674393"/>
        <n v="5273579381"/>
        <n v="2873323"/>
        <n v="2733008"/>
        <n v="7292887"/>
        <n v="6855900"/>
        <n v="2402827"/>
        <n v="6510330"/>
        <n v="4065787"/>
        <n v="4303543625"/>
        <n v="3858766"/>
        <n v="41852472"/>
        <n v="25574074"/>
        <n v="8690793"/>
        <n v="8487003"/>
        <n v="50583407"/>
        <n v="4983193"/>
        <n v="1316116"/>
        <n v="3574623"/>
        <n v="71218936"/>
        <n v="55621633"/>
        <n v="1898174"/>
        <n v="4844054"/>
        <n v="7701901"/>
        <n v="5900664"/>
        <n v="4698731"/>
        <n v="4606501"/>
        <n v="3851940"/>
        <n v="7972076"/>
        <n v="1911796"/>
        <n v="7362963"/>
        <n v="3086185"/>
        <n v="7622819"/>
        <n v="5610335"/>
        <n v="2089993"/>
        <n v="2635121"/>
        <n v="6725216"/>
        <n v="6530661"/>
        <n v="8691743"/>
        <n v="2771511"/>
        <n v="7471152"/>
        <n v="89691426"/>
        <n v="5305478"/>
        <n v="4305632"/>
        <n v="9526179"/>
        <n v="1268336"/>
        <n v="7288626"/>
        <n v="53117702"/>
        <n v="10201038"/>
        <n v="3153023"/>
        <n v="1747389"/>
        <n v="5526425146"/>
        <n v="93050839"/>
        <n v="1288318920"/>
        <n v="5613566"/>
        <n v="2406196"/>
        <n v="9046365"/>
        <n v="5019634"/>
        <n v="90993861"/>
        <n v="4034491"/>
        <n v="57395204"/>
        <n v="9156106"/>
        <n v="7076463"/>
        <n v="3136675"/>
        <n v="7826456"/>
        <n v="4094662"/>
        <n v="3134379"/>
        <n v="1119016"/>
        <n v="28601187"/>
        <n v="2841969"/>
        <n v="57957786"/>
        <n v="6068132"/>
        <n v="8195842"/>
        <n v="98737794"/>
        <n v="6523054"/>
        <n v="26895957"/>
        <n v="5254694"/>
        <n v="3979680"/>
        <n v="96424596"/>
        <n v="4923459"/>
        <n v="81218024"/>
        <n v="6552755"/>
        <n v="44017210"/>
        <n v="64733982"/>
        <n v="2289072"/>
        <n v="71730854"/>
        <n v="3757504"/>
        <n v="8501225"/>
        <n v="3704193"/>
        <n v="4577789"/>
        <n v="5730350"/>
        <n v="8953850"/>
        <n v="3109133"/>
        <n v="3382699"/>
        <n v="9132555"/>
        <n v="5016981"/>
        <n v="1294973"/>
        <n v="7769531"/>
        <n v="1068000"/>
        <n v="5980925"/>
        <n v="9905075"/>
        <n v="1043289"/>
        <n v="8252939"/>
        <n v="67748426"/>
        <n v="4376637"/>
        <n v="6426011"/>
        <n v="9137235"/>
        <n v="7151490"/>
        <n v="5138547"/>
        <n v="79212542"/>
        <n v="1507196"/>
        <n v="8362094"/>
        <n v="5379981"/>
        <n v="4960672"/>
        <n v="9052582"/>
        <n v="2054346"/>
        <n v="6070136"/>
        <n v="6949463"/>
        <n v="1626862"/>
        <n v="99905503"/>
        <n v="2753778"/>
        <n v="3508755"/>
        <n v="1409543"/>
        <n v="6891636"/>
        <n v="8541151"/>
        <n v="8322802"/>
        <n v="30678431"/>
        <n v="41837828"/>
        <n v="13639748"/>
        <n v="8972366"/>
        <n v="5233531"/>
        <n v="3691176"/>
        <n v="66377806"/>
        <n v="6357818"/>
        <n v="7123731"/>
        <n v="91907883"/>
        <n v="69734527"/>
        <n v="7536096"/>
        <n v="60158843"/>
        <n v="6942059"/>
        <n v="28282891"/>
        <n v="2186880"/>
        <n v="92461001"/>
        <n v="16775888"/>
        <n v="1166111"/>
        <n v="9225043"/>
        <n v="6408952"/>
        <n v="81010250"/>
        <n v="8596442"/>
        <n v="3804078"/>
        <n v="6312012"/>
        <n v="7322741"/>
        <n v="2354992"/>
        <n v="1766133"/>
        <n v="2922327"/>
        <n v="1469705"/>
        <n v="4661635"/>
        <n v="4497624"/>
        <n v="52468382"/>
        <n v="5687077"/>
        <n v="3914070"/>
        <n v="84684423"/>
        <n v="6493406"/>
        <n v="1563816"/>
        <n v="7779935"/>
        <n v="4429479"/>
        <n v="2963652"/>
        <n v="91032395"/>
        <n v="4424322"/>
        <n v="9500083"/>
        <n v="2912297"/>
        <n v="4303945"/>
        <n v="3264546470"/>
        <n v="9021766"/>
        <n v="1500342"/>
        <n v="7295667"/>
        <n v="22266436"/>
        <n v="60885211"/>
        <n v="4379415"/>
        <n v="1296262"/>
        <n v="6175467"/>
        <n v="6434255"/>
        <n v="2723614"/>
        <n v="92326393"/>
        <n v="5039266"/>
        <n v="3861280"/>
        <n v="3982833"/>
        <n v="5835972"/>
        <n v="98382147"/>
        <n v="9427353"/>
        <n v="9727873"/>
        <n v="4804872"/>
        <n v="22583033"/>
        <n v="4056070"/>
        <n v="2701816"/>
        <n v="20735440"/>
        <n v="9076015"/>
        <n v="11070759"/>
        <n v="22176115"/>
        <n v="7456918"/>
        <n v="6896787"/>
        <n v="8414788"/>
        <n v="7896629"/>
        <n v="5970183"/>
        <n v="57891628"/>
        <n v="53378457"/>
        <n v="88666908"/>
        <n v="9279730"/>
        <n v="2928766"/>
        <n v="4334364"/>
        <n v="8405292"/>
        <n v="9870841"/>
        <n v="9722484"/>
        <n v="1159432"/>
        <n v="25194612"/>
        <n v="3624713"/>
        <n v="5616210"/>
        <n v="3305212"/>
        <n v="72701808"/>
        <n v="4285095"/>
        <n v="2585298"/>
        <n v="2947035"/>
        <n v="6615729"/>
        <n v="2135609"/>
        <n v="2697566"/>
        <n v="2569721"/>
        <n v="3968528766"/>
        <n v="8133585"/>
        <n v="45232967"/>
        <n v="8900603"/>
        <n v="9781981"/>
        <n v="9527543"/>
        <n v="91626903"/>
        <n v="1475008"/>
        <n v="4767842"/>
        <n v="64586869"/>
        <n v="7066389"/>
        <n v="28791070"/>
        <n v="44882393"/>
        <n v="29391132"/>
        <n v="9892639"/>
        <n v="3979295"/>
        <n v="8471219"/>
        <n v="5631380"/>
        <n v="6309138"/>
        <n v="72287838"/>
        <n v="2515441"/>
        <n v="8056387"/>
        <n v="5489867"/>
        <n v="4293872"/>
        <n v="99625946"/>
        <n v="9827875"/>
        <n v="40120881"/>
        <n v="42373338"/>
        <n v="55464931"/>
        <n v="3616291"/>
        <n v="3473734"/>
        <n v="63492662"/>
        <n v="2104331"/>
        <n v="9555643"/>
        <n v="5220235"/>
        <n v="26254490"/>
        <n v="26463662"/>
        <n v="2853860"/>
        <n v="1829028"/>
        <n v="1365581"/>
        <n v="9282666"/>
        <n v="7994769"/>
        <n v="3638038"/>
        <n v="5221005"/>
        <n v="2780765"/>
        <n v="3720500"/>
        <n v="89419064"/>
        <n v="9961121"/>
        <n v="5303411"/>
        <n v="5850216"/>
        <n v="4927402"/>
        <n v="60113139"/>
        <n v="2644526"/>
        <n v="7226610"/>
        <n v="9328179"/>
        <n v="7457716"/>
        <n v="1739364"/>
        <n v="1677537"/>
        <n v="55614678"/>
        <n v="4272221"/>
        <n v="1740380"/>
        <n v="6005355"/>
        <n v="2400590"/>
        <n v="7918038"/>
        <n v="7969038"/>
        <n v="11425383"/>
        <n v="2900584"/>
        <n v="48497496"/>
        <n v="98695684"/>
        <n v="7712618"/>
        <n v="8872311"/>
        <n v="6056372"/>
        <n v="8936656"/>
        <n v="22966872"/>
        <n v="3908162"/>
        <n v="20485333"/>
        <n v="78709747"/>
        <n v="1859884"/>
        <n v="2866546"/>
        <n v="23715237"/>
        <n v="6013508"/>
        <n v="22416837"/>
        <n v="9065927"/>
        <n v="8849918"/>
        <n v="20349502"/>
        <n v="9894723"/>
        <n v="9458504"/>
        <n v="4824710"/>
        <n v="6465122"/>
        <n v="6940373"/>
        <n v="29555837"/>
        <n v="6890486"/>
        <n v="1992079"/>
        <n v="7599611"/>
        <n v="1418351"/>
        <n v="5883714"/>
        <n v="1457083"/>
        <n v="9948096"/>
        <n v="2567031"/>
        <n v="5952625"/>
        <n v="8284495"/>
        <n v="5354141"/>
        <n v="5713477"/>
        <n v="6865322"/>
        <n v="9007177570"/>
        <n v="49920930"/>
        <n v="2239958"/>
        <n v="3680149"/>
        <n v="3654212"/>
        <n v="3192053"/>
        <n v="2355456"/>
        <n v="64932677"/>
        <n v="9419117"/>
        <n v="2509631"/>
        <n v="4505950"/>
        <n v="39663331"/>
        <n v="36929553"/>
        <n v="74135093"/>
        <n v="4483996"/>
        <n v="6264844"/>
        <n v="92127966"/>
        <n v="5440420"/>
        <n v="8840288"/>
        <n v="24850212"/>
        <n v="7857206"/>
        <n v="6146223"/>
        <n v="7119239917"/>
        <n v="8622421"/>
        <n v="9183185"/>
        <n v="2185216"/>
        <n v="9664191"/>
        <n v="8743781"/>
        <n v="97997759"/>
        <n v="4100331"/>
        <n v="9474267"/>
        <n v="3200206"/>
        <n v="72014227"/>
        <n v="3976931"/>
        <n v="6717763"/>
        <n v="2117176"/>
        <n v="67688044"/>
        <n v="3025855"/>
        <n v="8773356"/>
        <n v="1211446"/>
        <n v="3607585"/>
        <n v="7622848"/>
        <n v="7883595"/>
        <n v="61812355"/>
        <n v="6493766"/>
        <n v="4965118"/>
        <n v="7973476"/>
        <n v="6642574"/>
        <n v="2325155"/>
        <n v="1340323"/>
        <n v="8957203"/>
        <n v="7894591002"/>
        <n v="26891502"/>
        <n v="71021004"/>
        <n v="17314583"/>
        <n v="3972159"/>
        <n v="94989369"/>
        <n v="4857453"/>
        <n v="7980513"/>
        <n v="6896175"/>
        <n v="1689993"/>
        <n v="1183006"/>
        <n v="9446278"/>
        <n v="2445944"/>
        <n v="4404713"/>
        <n v="6495153"/>
        <n v="2684831"/>
        <n v="8748493"/>
        <n v="7230252"/>
        <n v="5082463"/>
        <n v="1830054"/>
        <n v="8369071681"/>
        <n v="5582631"/>
        <n v="68043713"/>
        <n v="89263578"/>
        <n v="7511410"/>
        <n v="2128803"/>
        <n v="3135285"/>
        <n v="5231877"/>
        <n v="98391891"/>
        <n v="9865524"/>
        <n v="7988607"/>
        <n v="4599598"/>
        <n v="59984179"/>
        <n v="1531672"/>
        <n v="59723258"/>
        <n v="6878722"/>
        <n v="49278984"/>
        <n v="5672312"/>
        <n v="9716545"/>
        <n v="18636086"/>
        <n v="2071691"/>
        <n v="8023179"/>
        <n v="3533421"/>
        <n v="1160932"/>
        <n v="6320579"/>
        <n v="6021417"/>
        <n v="3638658"/>
        <n v="7595348"/>
        <n v="6637746981"/>
        <n v="8501947"/>
        <n v="85666950"/>
        <n v="72289518"/>
        <n v="4419123"/>
        <n v="75645195"/>
        <n v="4305960"/>
        <n v="21681406"/>
        <n v="6401011"/>
        <n v="1879412"/>
        <n v="6218089"/>
        <n v="3408462348"/>
        <n v="9535780"/>
        <n v="4945889"/>
        <n v="8985437"/>
        <n v="4154521"/>
        <n v="96977805"/>
        <n v="5465004"/>
        <n v="9560827"/>
        <n v="3443287"/>
        <n v="7551668"/>
        <n v="3189059"/>
        <n v="9061957"/>
        <n v="59508384"/>
        <n v="48529464"/>
        <n v="4082744"/>
        <n v="2395447"/>
        <n v="96620804"/>
        <n v="9489003225"/>
        <n v="6897893"/>
        <n v="9759222"/>
        <n v="39793981"/>
        <n v="3759991"/>
        <n v="37838778"/>
        <n v="9689833"/>
        <n v="1177203"/>
        <n v="6060835"/>
        <n v="8534481"/>
        <n v="4959594"/>
        <n v="1047809"/>
        <n v="2604004"/>
        <n v="4379524"/>
        <n v="12377650"/>
        <n v="77869622"/>
        <n v="3414247278"/>
        <n v="5839324907"/>
        <n v="4852863"/>
        <n v="3245936"/>
        <n v="9591892"/>
        <n v="96404523"/>
        <n v="1405478"/>
        <n v="5900506"/>
        <n v="8880275"/>
        <n v="57101974"/>
        <n v="2096100"/>
        <n v="2366545"/>
        <n v="2260131"/>
        <n v="75818182"/>
        <n v="3733011"/>
        <n v="6844342"/>
        <n v="1117708"/>
        <n v="6055986"/>
        <n v="4569864426"/>
        <n v="3093964"/>
        <n v="1890121"/>
        <n v="9906846123"/>
        <n v="27798660"/>
        <n v="37077953"/>
        <n v="70606958"/>
        <n v="21303266"/>
        <n v="88366261"/>
        <n v="9506446"/>
        <n v="6956143"/>
        <n v="1472253"/>
        <n v="4025325"/>
        <n v="6220398"/>
        <n v="6326108"/>
        <n v="88929709"/>
        <n v="3004967"/>
        <n v="1721264"/>
        <n v="92414932"/>
        <n v="3202610"/>
        <n v="2825289"/>
        <n v="7915936"/>
        <n v="3680072"/>
        <n v="6980867"/>
        <n v="4445684"/>
        <n v="9864502"/>
        <n v="5881130"/>
        <n v="2056567"/>
        <n v="62150310"/>
        <n v="9340299"/>
        <n v="3912924"/>
        <n v="8159466"/>
        <n v="7467198"/>
        <n v="4703748"/>
        <n v="1165705"/>
        <n v="90762334"/>
        <n v="16527855"/>
        <n v="1055495"/>
        <n v="9120318"/>
        <n v="4030817"/>
        <n v="1025756"/>
        <n v="29880225"/>
        <n v="4791902"/>
        <n v="5228419"/>
        <n v="8991671"/>
        <n v="8045338707"/>
        <n v="9192546"/>
        <n v="9664752"/>
        <n v="62653835"/>
        <n v="6087301"/>
        <n v="3864488"/>
        <n v="5604405"/>
        <n v="4774889"/>
        <n v="4017213"/>
        <n v="4720934"/>
        <n v="13494237"/>
        <n v="71807686"/>
        <n v="7865609"/>
        <n v="5318850"/>
        <n v="63613334"/>
        <n v="2256093"/>
        <n v="7421094"/>
        <n v="5376362"/>
        <n v="8967842"/>
        <n v="76644634"/>
        <n v="3524259"/>
        <n v="5550678"/>
        <n v="8799570155"/>
        <n v="9329226"/>
        <n v="9219408"/>
        <n v="2163209"/>
        <n v="98021540"/>
        <n v="2188847"/>
        <n v="2419817"/>
        <n v="8938444"/>
        <n v="8512255"/>
        <n v="7488966"/>
        <n v="6131743"/>
        <n v="71564278"/>
        <n v="4529192"/>
        <n v="2193730"/>
        <n v="3120387"/>
        <n v="5726531"/>
        <n v="4659808"/>
        <n v="55896338"/>
        <n v="9747403"/>
        <n v="5687447"/>
        <n v="78940032"/>
        <n v="1094486764"/>
        <n v="2611045"/>
        <n v="6047761"/>
        <n v="8895257"/>
        <n v="2199311"/>
        <n v="17864361"/>
        <n v="6943996503"/>
        <n v="9547712"/>
        <n v="3925701"/>
        <n v="78009874"/>
        <n v="8590206"/>
        <n v="7273239"/>
        <n v="9975967"/>
        <n v="2134315"/>
        <n v="6919928"/>
        <n v="1639829"/>
        <n v="8585321"/>
        <n v="1661643168"/>
        <n v="5136126"/>
        <n v="9747700"/>
        <n v="8387594"/>
        <n v="65166542"/>
        <n v="77607017"/>
        <n v="9028434625"/>
        <n v="7503173"/>
        <n v="9039872"/>
        <n v="45940361"/>
        <n v="6242177"/>
        <n v="60454232"/>
        <n v="4060894"/>
        <n v="8223406"/>
        <n v="95805020"/>
        <n v="2849439"/>
        <n v="9589060"/>
        <n v="2603125"/>
        <n v="8770898"/>
        <n v="3224960"/>
        <n v="4150421"/>
        <n v="44302763"/>
        <n v="1922212"/>
        <n v="9603024"/>
        <n v="1640513"/>
        <n v="16592072"/>
        <n v="4895290"/>
        <n v="8715278"/>
        <n v="1462418"/>
        <n v="8077806"/>
        <n v="5759409"/>
        <n v="6257971"/>
        <n v="91129571"/>
        <n v="6884037"/>
        <n v="26766818"/>
        <n v="9941776"/>
        <n v="9045402"/>
        <n v="7662302259"/>
        <n v="2756059784"/>
        <n v="8667012"/>
        <n v="34964547"/>
        <n v="9357185"/>
        <n v="12471534"/>
        <n v="1003402"/>
        <n v="4509550"/>
        <n v="5356824"/>
        <n v="5086182"/>
        <n v="2107985"/>
        <n v="9388066"/>
        <n v="4614100"/>
        <n v="8279741"/>
        <n v="9564752674"/>
        <n v="1451455"/>
        <n v="8156713"/>
        <n v="24024164"/>
        <n v="75122204"/>
        <n v="33166727"/>
        <n v="5087484"/>
        <n v="47615054"/>
        <n v="7775602353"/>
        <n v="9533304954"/>
        <n v="7564861"/>
        <n v="37930610"/>
        <n v="7518300"/>
        <n v="9233918039"/>
        <n v="5744555"/>
        <n v="17005785"/>
        <n v="35281950"/>
        <n v="3236046"/>
        <n v="20149106"/>
        <n v="6124638"/>
        <n v="1090396060"/>
        <n v="9355422"/>
        <n v="9950462"/>
        <n v="2474506"/>
        <n v="2462682"/>
        <n v="8159788"/>
        <n v="6384230"/>
        <n v="3263854"/>
        <n v="8489588"/>
        <n v="57211290"/>
        <n v="7225111"/>
        <n v="5418543"/>
        <n v="6439414"/>
        <n v="61228399"/>
        <n v="9282166"/>
        <n v="6426246"/>
        <n v="9791237"/>
        <n v="1830251"/>
        <n v="42603700"/>
        <n v="3983714"/>
        <n v="4520226"/>
        <n v="3767866"/>
        <n v="6051341"/>
        <n v="4326245"/>
        <n v="5356378"/>
        <n v="1302842"/>
        <n v="2025194"/>
        <n v="6703754"/>
        <n v="86965710"/>
        <n v="9797571"/>
        <n v="34628061"/>
        <n v="6716140"/>
        <n v="9709339"/>
        <n v="1331802"/>
        <n v="4824250"/>
        <n v="3931914"/>
        <n v="79698655"/>
        <n v="5387521845"/>
        <n v="1927908"/>
        <n v="7975900"/>
        <n v="1731500345"/>
        <n v="5926011"/>
        <n v="53370610"/>
        <n v="8060169"/>
        <n v="9147613"/>
        <n v="3537655"/>
        <n v="96302157"/>
        <n v="1809111"/>
        <n v="8493652"/>
        <n v="1026326"/>
        <n v="1475165"/>
        <n v="9861652"/>
        <n v="5446203"/>
        <n v="7762020"/>
        <n v="4045129075"/>
        <n v="96736796"/>
        <n v="1035023"/>
      </sharedItems>
    </cacheField>
    <cacheField name="data" numFmtId="14">
      <sharedItems containsSemiMixedTypes="0" containsNonDate="0" containsDate="1" containsString="0" minDate="2017-07-03T00:00:00" maxDate="2017-08-01T00:00:00" count="21"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</sharedItems>
    </cacheField>
    <cacheField name="rozpoczecie" numFmtId="164">
      <sharedItems containsSemiMixedTypes="0" containsNonDate="0" containsDate="1" containsString="0" minDate="1899-12-30T08:00:19" maxDate="1899-12-30T15:06:44" count="2065">
        <d v="1899-12-30T08:04:54"/>
        <d v="1899-12-30T08:10:08"/>
        <d v="1899-12-30T08:10:13"/>
        <d v="1899-12-30T08:14:49"/>
        <d v="1899-12-30T08:15:21"/>
        <d v="1899-12-30T08:18:16"/>
        <d v="1899-12-30T08:22:17"/>
        <d v="1899-12-30T08:28:39"/>
        <d v="1899-12-30T08:34:25"/>
        <d v="1899-12-30T08:40:58"/>
        <d v="1899-12-30T08:48:31"/>
        <d v="1899-12-30T08:50:48"/>
        <d v="1899-12-30T08:53:03"/>
        <d v="1899-12-30T09:00:14"/>
        <d v="1899-12-30T09:03:10"/>
        <d v="1899-12-30T09:07:01"/>
        <d v="1899-12-30T09:08:59"/>
        <d v="1899-12-30T09:17:18"/>
        <d v="1899-12-30T09:24:13"/>
        <d v="1899-12-30T09:29:50"/>
        <d v="1899-12-30T09:34:13"/>
        <d v="1899-12-30T09:36:31"/>
        <d v="1899-12-30T09:43:34"/>
        <d v="1899-12-30T09:50:07"/>
        <d v="1899-12-30T09:57:42"/>
        <d v="1899-12-30T09:59:13"/>
        <d v="1899-12-30T10:01:23"/>
        <d v="1899-12-30T10:05:56"/>
        <d v="1899-12-30T10:11:15"/>
        <d v="1899-12-30T10:16:34"/>
        <d v="1899-12-30T10:19:45"/>
        <d v="1899-12-30T10:20:37"/>
        <d v="1899-12-30T10:27:45"/>
        <d v="1899-12-30T10:31:04"/>
        <d v="1899-12-30T10:38:07"/>
        <d v="1899-12-30T10:44:49"/>
        <d v="1899-12-30T10:47:13"/>
        <d v="1899-12-30T10:51:54"/>
        <d v="1899-12-30T10:55:07"/>
        <d v="1899-12-30T10:56:46"/>
        <d v="1899-12-30T11:04:35"/>
        <d v="1899-12-30T11:04:38"/>
        <d v="1899-12-30T11:05:38"/>
        <d v="1899-12-30T11:13:26"/>
        <d v="1899-12-30T11:18:36"/>
        <d v="1899-12-30T11:25:13"/>
        <d v="1899-12-30T11:32:20"/>
        <d v="1899-12-30T11:32:59"/>
        <d v="1899-12-30T11:34:52"/>
        <d v="1899-12-30T11:38:15"/>
        <d v="1899-12-30T11:46:23"/>
        <d v="1899-12-30T11:49:42"/>
        <d v="1899-12-30T11:58:01"/>
        <d v="1899-12-30T12:01:17"/>
        <d v="1899-12-30T12:07:55"/>
        <d v="1899-12-30T12:13:07"/>
        <d v="1899-12-30T12:18:11"/>
        <d v="1899-12-30T12:25:20"/>
        <d v="1899-12-30T12:31:56"/>
        <d v="1899-12-30T12:35:12"/>
        <d v="1899-12-30T12:37:15"/>
        <d v="1899-12-30T12:43:24"/>
        <d v="1899-12-30T12:50:12"/>
        <d v="1899-12-30T12:50:14"/>
        <d v="1899-12-30T12:51:39"/>
        <d v="1899-12-30T12:57:50"/>
        <d v="1899-12-30T13:01:38"/>
        <d v="1899-12-30T13:09:49"/>
        <d v="1899-12-30T13:16:05"/>
        <d v="1899-12-30T13:20:18"/>
        <d v="1899-12-30T13:22:24"/>
        <d v="1899-12-30T13:23:34"/>
        <d v="1899-12-30T13:24:48"/>
        <d v="1899-12-30T13:32:57"/>
        <d v="1899-12-30T13:34:24"/>
        <d v="1899-12-30T13:37:56"/>
        <d v="1899-12-30T13:42:50"/>
        <d v="1899-12-30T13:43:20"/>
        <d v="1899-12-30T13:50:03"/>
        <d v="1899-12-30T13:54:36"/>
        <d v="1899-12-30T13:57:58"/>
        <d v="1899-12-30T14:01:10"/>
        <d v="1899-12-30T14:05:16"/>
        <d v="1899-12-30T14:09:58"/>
        <d v="1899-12-30T14:14:16"/>
        <d v="1899-12-30T14:19:50"/>
        <d v="1899-12-30T14:26:50"/>
        <d v="1899-12-30T14:28:31"/>
        <d v="1899-12-30T14:34:51"/>
        <d v="1899-12-30T14:41:54"/>
        <d v="1899-12-30T14:44:23"/>
        <d v="1899-12-30T14:44:52"/>
        <d v="1899-12-30T14:45:56"/>
        <d v="1899-12-30T14:47:24"/>
        <d v="1899-12-30T14:49:27"/>
        <d v="1899-12-30T14:55:19"/>
        <d v="1899-12-30T15:02:06"/>
        <d v="1899-12-30T08:04:29"/>
        <d v="1899-12-30T08:08:48"/>
        <d v="1899-12-30T08:16:53"/>
        <d v="1899-12-30T08:25:02"/>
        <d v="1899-12-30T08:29:22"/>
        <d v="1899-12-30T08:33:25"/>
        <d v="1899-12-30T08:36:15"/>
        <d v="1899-12-30T08:38:12"/>
        <d v="1899-12-30T08:45:06"/>
        <d v="1899-12-30T08:53:00"/>
        <d v="1899-12-30T08:57:01"/>
        <d v="1899-12-30T09:00:51"/>
        <d v="1899-12-30T09:03:53"/>
        <d v="1899-12-30T09:08:32"/>
        <d v="1899-12-30T09:09:55"/>
        <d v="1899-12-30T09:16:16"/>
        <d v="1899-12-30T09:18:12"/>
        <d v="1899-12-30T09:24:38"/>
        <d v="1899-12-30T09:31:03"/>
        <d v="1899-12-30T09:34:16"/>
        <d v="1899-12-30T09:35:37"/>
        <d v="1899-12-30T09:37:55"/>
        <d v="1899-12-30T09:43:06"/>
        <d v="1899-12-30T09:44:51"/>
        <d v="1899-12-30T09:46:37"/>
        <d v="1899-12-30T09:47:28"/>
        <d v="1899-12-30T09:51:48"/>
        <d v="1899-12-30T09:51:53"/>
        <d v="1899-12-30T09:57:45"/>
        <d v="1899-12-30T10:03:32"/>
        <d v="1899-12-30T10:08:24"/>
        <d v="1899-12-30T10:13:19"/>
        <d v="1899-12-30T10:18:22"/>
        <d v="1899-12-30T10:22:46"/>
        <d v="1899-12-30T10:29:53"/>
        <d v="1899-12-30T10:34:35"/>
        <d v="1899-12-30T10:35:53"/>
        <d v="1899-12-30T10:40:19"/>
        <d v="1899-12-30T10:41:30"/>
        <d v="1899-12-30T10:48:55"/>
        <d v="1899-12-30T10:56:35"/>
        <d v="1899-12-30T11:03:10"/>
        <d v="1899-12-30T11:08:30"/>
        <d v="1899-12-30T11:14:48"/>
        <d v="1899-12-30T11:20:07"/>
        <d v="1899-12-30T11:23:20"/>
        <d v="1899-12-30T11:30:44"/>
        <d v="1899-12-30T11:30:53"/>
        <d v="1899-12-30T11:30:58"/>
        <d v="1899-12-30T11:32:02"/>
        <d v="1899-12-30T11:33:56"/>
        <d v="1899-12-30T11:35:42"/>
        <d v="1899-12-30T11:42:46"/>
        <d v="1899-12-30T11:45:18"/>
        <d v="1899-12-30T11:51:48"/>
        <d v="1899-12-30T11:59:47"/>
        <d v="1899-12-30T12:00:55"/>
        <d v="1899-12-30T12:08:34"/>
        <d v="1899-12-30T12:15:30"/>
        <d v="1899-12-30T12:20:54"/>
        <d v="1899-12-30T12:28:12"/>
        <d v="1899-12-30T12:33:10"/>
        <d v="1899-12-30T12:35:21"/>
        <d v="1899-12-30T12:43:25"/>
        <d v="1899-12-30T12:49:54"/>
        <d v="1899-12-30T12:53:59"/>
        <d v="1899-12-30T12:59:35"/>
        <d v="1899-12-30T13:03:18"/>
        <d v="1899-12-30T13:05:32"/>
        <d v="1899-12-30T13:10:42"/>
        <d v="1899-12-30T13:13:50"/>
        <d v="1899-12-30T13:19:44"/>
        <d v="1899-12-30T13:25:02"/>
        <d v="1899-12-30T13:31:58"/>
        <d v="1899-12-30T13:39:10"/>
        <d v="1899-12-30T13:43:45"/>
        <d v="1899-12-30T13:45:48"/>
        <d v="1899-12-30T13:53:12"/>
        <d v="1899-12-30T13:57:10"/>
        <d v="1899-12-30T14:00:02"/>
        <d v="1899-12-30T14:00:38"/>
        <d v="1899-12-30T14:01:43"/>
        <d v="1899-12-30T14:09:52"/>
        <d v="1899-12-30T14:15:44"/>
        <d v="1899-12-30T14:20:39"/>
        <d v="1899-12-30T14:23:56"/>
        <d v="1899-12-30T14:31:20"/>
        <d v="1899-12-30T14:33:34"/>
        <d v="1899-12-30T14:40:22"/>
        <d v="1899-12-30T14:41:05"/>
        <d v="1899-12-30T14:44:19"/>
        <d v="1899-12-30T14:50:50"/>
        <d v="1899-12-30T14:56:44"/>
        <d v="1899-12-30T14:58:18"/>
        <d v="1899-12-30T15:03:42"/>
        <d v="1899-12-30T08:03:03"/>
        <d v="1899-12-30T08:11:02"/>
        <d v="1899-12-30T08:19:08"/>
        <d v="1899-12-30T08:19:13"/>
        <d v="1899-12-30T08:22:37"/>
        <d v="1899-12-30T08:22:47"/>
        <d v="1899-12-30T08:26:10"/>
        <d v="1899-12-30T08:32:16"/>
        <d v="1899-12-30T08:35:57"/>
        <d v="1899-12-30T08:42:10"/>
        <d v="1899-12-30T08:49:21"/>
        <d v="1899-12-30T08:52:55"/>
        <d v="1899-12-30T08:58:00"/>
        <d v="1899-12-30T09:03:03"/>
        <d v="1899-12-30T09:09:48"/>
        <d v="1899-12-30T09:12:02"/>
        <d v="1899-12-30T09:16:19"/>
        <d v="1899-12-30T09:21:16"/>
        <d v="1899-12-30T09:23:15"/>
        <d v="1899-12-30T09:30:09"/>
        <d v="1899-12-30T09:37:04"/>
        <d v="1899-12-30T09:43:27"/>
        <d v="1899-12-30T09:48:56"/>
        <d v="1899-12-30T09:56:04"/>
        <d v="1899-12-30T10:01:12"/>
        <d v="1899-12-30T10:02:36"/>
        <d v="1899-12-30T10:06:57"/>
        <d v="1899-12-30T10:07:14"/>
        <d v="1899-12-30T10:07:43"/>
        <d v="1899-12-30T10:09:19"/>
        <d v="1899-12-30T10:09:57"/>
        <d v="1899-12-30T10:15:28"/>
        <d v="1899-12-30T10:20:25"/>
        <d v="1899-12-30T10:22:35"/>
        <d v="1899-12-30T10:28:15"/>
        <d v="1899-12-30T10:32:08"/>
        <d v="1899-12-30T10:35:44"/>
        <d v="1899-12-30T10:39:07"/>
        <d v="1899-12-30T10:39:53"/>
        <d v="1899-12-30T10:47:28"/>
        <d v="1899-12-30T10:54:25"/>
        <d v="1899-12-30T10:56:09"/>
        <d v="1899-12-30T10:59:53"/>
        <d v="1899-12-30T11:02:52"/>
        <d v="1899-12-30T11:09:02"/>
        <d v="1899-12-30T11:13:13"/>
        <d v="1899-12-30T11:17:40"/>
        <d v="1899-12-30T11:21:04"/>
        <d v="1899-12-30T11:23:01"/>
        <d v="1899-12-30T11:26:39"/>
        <d v="1899-12-30T11:30:48"/>
        <d v="1899-12-30T11:33:21"/>
        <d v="1899-12-30T11:39:11"/>
        <d v="1899-12-30T11:41:33"/>
        <d v="1899-12-30T11:43:47"/>
        <d v="1899-12-30T11:47:45"/>
        <d v="1899-12-30T11:50:27"/>
        <d v="1899-12-30T11:53:50"/>
        <d v="1899-12-30T11:54:11"/>
        <d v="1899-12-30T12:01:56"/>
        <d v="1899-12-30T12:02:35"/>
        <d v="1899-12-30T12:04:09"/>
        <d v="1899-12-30T12:06:35"/>
        <d v="1899-12-30T12:14:47"/>
        <d v="1899-12-30T12:20:00"/>
        <d v="1899-12-30T12:26:19"/>
        <d v="1899-12-30T12:27:08"/>
        <d v="1899-12-30T12:34:51"/>
        <d v="1899-12-30T12:36:02"/>
        <d v="1899-12-30T12:37:33"/>
        <d v="1899-12-30T12:40:29"/>
        <d v="1899-12-30T12:46:34"/>
        <d v="1899-12-30T12:48:34"/>
        <d v="1899-12-30T12:51:57"/>
        <d v="1899-12-30T12:55:27"/>
        <d v="1899-12-30T13:00:24"/>
        <d v="1899-12-30T13:06:23"/>
        <d v="1899-12-30T13:09:15"/>
        <d v="1899-12-30T13:09:57"/>
        <d v="1899-12-30T13:09:59"/>
        <d v="1899-12-30T13:14:24"/>
        <d v="1899-12-30T13:15:50"/>
        <d v="1899-12-30T13:15:53"/>
        <d v="1899-12-30T13:24:12"/>
        <d v="1899-12-30T13:27:56"/>
        <d v="1899-12-30T13:31:36"/>
        <d v="1899-12-30T13:34:35"/>
        <d v="1899-12-30T13:36:32"/>
        <d v="1899-12-30T13:43:34"/>
        <d v="1899-12-30T13:49:17"/>
        <d v="1899-12-30T13:53:15"/>
        <d v="1899-12-30T13:53:25"/>
        <d v="1899-12-30T13:53:47"/>
        <d v="1899-12-30T13:59:10"/>
        <d v="1899-12-30T14:07:09"/>
        <d v="1899-12-30T14:13:39"/>
        <d v="1899-12-30T14:17:38"/>
        <d v="1899-12-30T14:19:57"/>
        <d v="1899-12-30T14:21:10"/>
        <d v="1899-12-30T14:21:27"/>
        <d v="1899-12-30T14:25:01"/>
        <d v="1899-12-30T14:29:28"/>
        <d v="1899-12-30T14:29:52"/>
        <d v="1899-12-30T14:33:31"/>
        <d v="1899-12-30T14:37:21"/>
        <d v="1899-12-30T14:42:01"/>
        <d v="1899-12-30T14:44:36"/>
        <d v="1899-12-30T14:52:11"/>
        <d v="1899-12-30T14:53:29"/>
        <d v="1899-12-30T14:54:10"/>
        <d v="1899-12-30T14:56:25"/>
        <d v="1899-12-30T14:58:37"/>
        <d v="1899-12-30T15:01:17"/>
        <d v="1899-12-30T08:03:12"/>
        <d v="1899-12-30T08:06:56"/>
        <d v="1899-12-30T08:14:38"/>
        <d v="1899-12-30T08:19:48"/>
        <d v="1899-12-30T08:26:21"/>
        <d v="1899-12-30T08:31:39"/>
        <d v="1899-12-30T08:39:48"/>
        <d v="1899-12-30T08:47:18"/>
        <d v="1899-12-30T08:47:40"/>
        <d v="1899-12-30T08:54:08"/>
        <d v="1899-12-30T08:57:36"/>
        <d v="1899-12-30T09:04:19"/>
        <d v="1899-12-30T09:05:57"/>
        <d v="1899-12-30T09:09:27"/>
        <d v="1899-12-30T09:13:12"/>
        <d v="1899-12-30T09:18:49"/>
        <d v="1899-12-30T09:21:02"/>
        <d v="1899-12-30T09:28:19"/>
        <d v="1899-12-30T09:30:26"/>
        <d v="1899-12-30T09:35:22"/>
        <d v="1899-12-30T09:39:41"/>
        <d v="1899-12-30T09:44:03"/>
        <d v="1899-12-30T09:45:18"/>
        <d v="1899-12-30T09:52:27"/>
        <d v="1899-12-30T09:54:43"/>
        <d v="1899-12-30T09:55:28"/>
        <d v="1899-12-30T09:59:36"/>
        <d v="1899-12-30T10:00:15"/>
        <d v="1899-12-30T10:05:28"/>
        <d v="1899-12-30T10:06:53"/>
        <d v="1899-12-30T10:11:45"/>
        <d v="1899-12-30T10:17:29"/>
        <d v="1899-12-30T10:18:03"/>
        <d v="1899-12-30T10:19:44"/>
        <d v="1899-12-30T10:23:02"/>
        <d v="1899-12-30T10:27:42"/>
        <d v="1899-12-30T10:34:31"/>
        <d v="1899-12-30T10:36:29"/>
        <d v="1899-12-30T10:38:39"/>
        <d v="1899-12-30T10:40:07"/>
        <d v="1899-12-30T10:46:09"/>
        <d v="1899-12-30T10:52:03"/>
        <d v="1899-12-30T10:53:47"/>
        <d v="1899-12-30T11:00:08"/>
        <d v="1899-12-30T11:00:17"/>
        <d v="1899-12-30T11:04:24"/>
        <d v="1899-12-30T11:07:03"/>
        <d v="1899-12-30T11:07:17"/>
        <d v="1899-12-30T11:14:57"/>
        <d v="1899-12-30T11:22:30"/>
        <d v="1899-12-30T11:29:16"/>
        <d v="1899-12-30T11:31:12"/>
        <d v="1899-12-30T11:38:05"/>
        <d v="1899-12-30T11:39:55"/>
        <d v="1899-12-30T11:43:44"/>
        <d v="1899-12-30T11:49:00"/>
        <d v="1899-12-30T11:50:58"/>
        <d v="1899-12-30T11:51:11"/>
        <d v="1899-12-30T11:51:55"/>
        <d v="1899-12-30T11:58:43"/>
        <d v="1899-12-30T12:04:56"/>
        <d v="1899-12-30T12:10:05"/>
        <d v="1899-12-30T12:17:09"/>
        <d v="1899-12-30T12:20:55"/>
        <d v="1899-12-30T12:22:25"/>
        <d v="1899-12-30T12:26:46"/>
        <d v="1899-12-30T12:39:51"/>
        <d v="1899-12-30T12:41:37"/>
        <d v="1899-12-30T12:43:00"/>
        <d v="1899-12-30T12:45:08"/>
        <d v="1899-12-30T12:48:23"/>
        <d v="1899-12-30T12:54:40"/>
        <d v="1899-12-30T12:58:39"/>
        <d v="1899-12-30T12:58:47"/>
        <d v="1899-12-30T13:00:35"/>
        <d v="1899-12-30T13:07:35"/>
        <d v="1899-12-30T13:13:40"/>
        <d v="1899-12-30T13:21:24"/>
        <d v="1899-12-30T13:25:58"/>
        <d v="1899-12-30T13:26:09"/>
        <d v="1899-12-30T13:28:11"/>
        <d v="1899-12-30T13:36:04"/>
        <d v="1899-12-30T13:37:02"/>
        <d v="1899-12-30T13:43:10"/>
        <d v="1899-12-30T13:46:33"/>
        <d v="1899-12-30T13:49:15"/>
        <d v="1899-12-30T13:49:20"/>
        <d v="1899-12-30T13:51:25"/>
        <d v="1899-12-30T13:59:09"/>
        <d v="1899-12-30T14:02:21"/>
        <d v="1899-12-30T14:08:01"/>
        <d v="1899-12-30T14:12:14"/>
        <d v="1899-12-30T14:19:12"/>
        <d v="1899-12-30T14:26:07"/>
        <d v="1899-12-30T14:27:34"/>
        <d v="1899-12-30T14:35:09"/>
        <d v="1899-12-30T14:40:53"/>
        <d v="1899-12-30T14:44:09"/>
        <d v="1899-12-30T14:50:57"/>
        <d v="1899-12-30T14:58:14"/>
        <d v="1899-12-30T14:58:31"/>
        <d v="1899-12-30T14:59:53"/>
        <d v="1899-12-30T15:01:39"/>
        <d v="1899-12-30T08:04:57"/>
        <d v="1899-12-30T08:10:56"/>
        <d v="1899-12-30T08:13:45"/>
        <d v="1899-12-30T08:16:18"/>
        <d v="1899-12-30T08:21:49"/>
        <d v="1899-12-30T08:25:53"/>
        <d v="1899-12-30T08:34:04"/>
        <d v="1899-12-30T08:38:37"/>
        <d v="1899-12-30T08:39:24"/>
        <d v="1899-12-30T08:41:39"/>
        <d v="1899-12-30T08:42:15"/>
        <d v="1899-12-30T08:46:49"/>
        <d v="1899-12-30T08:51:09"/>
        <d v="1899-12-30T08:52:45"/>
        <d v="1899-12-30T08:54:25"/>
        <d v="1899-12-30T08:55:58"/>
        <d v="1899-12-30T08:59:13"/>
        <d v="1899-12-30T09:02:31"/>
        <d v="1899-12-30T09:04:02"/>
        <d v="1899-12-30T09:07:11"/>
        <d v="1899-12-30T09:12:21"/>
        <d v="1899-12-30T09:20:29"/>
        <d v="1899-12-30T09:22:55"/>
        <d v="1899-12-30T09:24:26"/>
        <d v="1899-12-30T09:32:08"/>
        <d v="1899-12-30T09:40:05"/>
        <d v="1899-12-30T09:41:44"/>
        <d v="1899-12-30T09:43:42"/>
        <d v="1899-12-30T09:50:46"/>
        <d v="1899-12-30T09:50:54"/>
        <d v="1899-12-30T09:53:59"/>
        <d v="1899-12-30T09:54:09"/>
        <d v="1899-12-30T10:00:12"/>
        <d v="1899-12-30T10:02:21"/>
        <d v="1899-12-30T10:04:40"/>
        <d v="1899-12-30T10:12:51"/>
        <d v="1899-12-30T10:19:26"/>
        <d v="1899-12-30T10:21:19"/>
        <d v="1899-12-30T10:23:43"/>
        <d v="1899-12-30T10:30:02"/>
        <d v="1899-12-30T10:36:15"/>
        <d v="1899-12-30T10:41:26"/>
        <d v="1899-12-30T10:44:46"/>
        <d v="1899-12-30T10:46:57"/>
        <d v="1899-12-30T10:49:19"/>
        <d v="1899-12-30T10:54:00"/>
        <d v="1899-12-30T11:01:41"/>
        <d v="1899-12-30T11:02:08"/>
        <d v="1899-12-30T11:07:33"/>
        <d v="1899-12-30T11:15:14"/>
        <d v="1899-12-30T11:18:38"/>
        <d v="1899-12-30T11:20:55"/>
        <d v="1899-12-30T11:22:42"/>
        <d v="1899-12-30T11:24:53"/>
        <d v="1899-12-30T11:29:32"/>
        <d v="1899-12-30T11:36:41"/>
        <d v="1899-12-30T11:41:16"/>
        <d v="1899-12-30T11:48:34"/>
        <d v="1899-12-30T11:55:14"/>
        <d v="1899-12-30T12:03:21"/>
        <d v="1899-12-30T12:07:11"/>
        <d v="1899-12-30T12:12:43"/>
        <d v="1899-12-30T12:18:03"/>
        <d v="1899-12-30T12:25:07"/>
        <d v="1899-12-30T12:27:07"/>
        <d v="1899-12-30T12:33:57"/>
        <d v="1899-12-30T12:35:47"/>
        <d v="1899-12-30T12:38:45"/>
        <d v="1899-12-30T12:42:04"/>
        <d v="1899-12-30T12:42:41"/>
        <d v="1899-12-30T12:42:45"/>
        <d v="1899-12-30T12:49:48"/>
        <d v="1899-12-30T12:55:30"/>
        <d v="1899-12-30T13:02:00"/>
        <d v="1899-12-30T13:02:35"/>
        <d v="1899-12-30T13:02:58"/>
        <d v="1899-12-30T13:03:04"/>
        <d v="1899-12-30T13:08:26"/>
        <d v="1899-12-30T13:09:58"/>
        <d v="1899-12-30T13:17:14"/>
        <d v="1899-12-30T13:19:40"/>
        <d v="1899-12-30T13:26:41"/>
        <d v="1899-12-30T13:31:24"/>
        <d v="1899-12-30T13:37:51"/>
        <d v="1899-12-30T13:42:09"/>
        <d v="1899-12-30T13:48:20"/>
        <d v="1899-12-30T13:51:52"/>
        <d v="1899-12-30T13:54:05"/>
        <d v="1899-12-30T14:02:11"/>
        <d v="1899-12-30T14:02:31"/>
        <d v="1899-12-30T14:07:11"/>
        <d v="1899-12-30T14:19:17"/>
        <d v="1899-12-30T14:24:43"/>
        <d v="1899-12-30T14:29:30"/>
        <d v="1899-12-30T14:34:55"/>
        <d v="1899-12-30T14:37:24"/>
        <d v="1899-12-30T14:44:20"/>
        <d v="1899-12-30T14:46:26"/>
        <d v="1899-12-30T14:51:23"/>
        <d v="1899-12-30T14:57:13"/>
        <d v="1899-12-30T15:00:32"/>
        <d v="1899-12-30T08:06:08"/>
        <d v="1899-12-30T08:09:50"/>
        <d v="1899-12-30T08:14:06"/>
        <d v="1899-12-30T08:14:51"/>
        <d v="1899-12-30T08:21:04"/>
        <d v="1899-12-30T08:27:36"/>
        <d v="1899-12-30T08:30:58"/>
        <d v="1899-12-30T08:34:57"/>
        <d v="1899-12-30T08:42:28"/>
        <d v="1899-12-30T08:49:58"/>
        <d v="1899-12-30T08:51:18"/>
        <d v="1899-12-30T08:53:01"/>
        <d v="1899-12-30T08:53:46"/>
        <d v="1899-12-30T08:55:47"/>
        <d v="1899-12-30T09:03:34"/>
        <d v="1899-12-30T09:06:12"/>
        <d v="1899-12-30T09:07:47"/>
        <d v="1899-12-30T09:12:20"/>
        <d v="1899-12-30T09:17:30"/>
        <d v="1899-12-30T09:20:45"/>
        <d v="1899-12-30T09:24:23"/>
        <d v="1899-12-30T09:26:02"/>
        <d v="1899-12-30T09:33:45"/>
        <d v="1899-12-30T09:39:49"/>
        <d v="1899-12-30T09:45:32"/>
        <d v="1899-12-30T09:50:22"/>
        <d v="1899-12-30T09:56:29"/>
        <d v="1899-12-30T09:58:22"/>
        <d v="1899-12-30T10:00:59"/>
        <d v="1899-12-30T10:02:50"/>
        <d v="1899-12-30T10:04:50"/>
        <d v="1899-12-30T10:10:31"/>
        <d v="1899-12-30T10:18:05"/>
        <d v="1899-12-30T10:26:03"/>
        <d v="1899-12-30T10:33:03"/>
        <d v="1899-12-30T10:36:38"/>
        <d v="1899-12-30T10:41:51"/>
        <d v="1899-12-30T10:42:08"/>
        <d v="1899-12-30T10:42:50"/>
        <d v="1899-12-30T10:49:32"/>
        <d v="1899-12-30T10:57:33"/>
        <d v="1899-12-30T11:03:58"/>
        <d v="1899-12-30T11:11:00"/>
        <d v="1899-12-30T11:11:45"/>
        <d v="1899-12-30T11:16:11"/>
        <d v="1899-12-30T11:23:28"/>
        <d v="1899-12-30T11:24:31"/>
        <d v="1899-12-30T11:31:03"/>
        <d v="1899-12-30T11:37:56"/>
        <d v="1899-12-30T11:42:58"/>
        <d v="1899-12-30T11:46:24"/>
        <d v="1899-12-30T11:52:38"/>
        <d v="1899-12-30T11:55:19"/>
        <d v="1899-12-30T12:09:09"/>
        <d v="1899-12-30T12:14:33"/>
        <d v="1899-12-30T12:15:42"/>
        <d v="1899-12-30T12:16:05"/>
        <d v="1899-12-30T12:16:40"/>
        <d v="1899-12-30T12:19:08"/>
        <d v="1899-12-30T12:23:05"/>
        <d v="1899-12-30T12:30:35"/>
        <d v="1899-12-30T12:30:44"/>
        <d v="1899-12-30T12:32:28"/>
        <d v="1899-12-30T12:34:27"/>
        <d v="1899-12-30T12:40:52"/>
        <d v="1899-12-30T12:46:09"/>
        <d v="1899-12-30T12:47:24"/>
        <d v="1899-12-30T12:55:21"/>
        <d v="1899-12-30T13:00:27"/>
        <d v="1899-12-30T13:01:49"/>
        <d v="1899-12-30T13:03:50"/>
        <d v="1899-12-30T13:07:34"/>
        <d v="1899-12-30T13:12:40"/>
        <d v="1899-12-30T13:15:33"/>
        <d v="1899-12-30T13:21:22"/>
        <d v="1899-12-30T13:23:59"/>
        <d v="1899-12-30T13:24:27"/>
        <d v="1899-12-30T13:29:47"/>
        <d v="1899-12-30T13:36:19"/>
        <d v="1899-12-30T13:40:31"/>
        <d v="1899-12-30T13:48:48"/>
        <d v="1899-12-30T13:55:46"/>
        <d v="1899-12-30T13:57:56"/>
        <d v="1899-12-30T13:58:52"/>
        <d v="1899-12-30T14:00:16"/>
        <d v="1899-12-30T14:03:29"/>
        <d v="1899-12-30T14:04:57"/>
        <d v="1899-12-30T14:07:50"/>
        <d v="1899-12-30T14:08:19"/>
        <d v="1899-12-30T14:09:16"/>
        <d v="1899-12-30T14:13:36"/>
        <d v="1899-12-30T14:19:15"/>
        <d v="1899-12-30T14:24:36"/>
        <d v="1899-12-30T14:31:27"/>
        <d v="1899-12-30T14:32:20"/>
        <d v="1899-12-30T14:40:25"/>
        <d v="1899-12-30T14:48:28"/>
        <d v="1899-12-30T14:55:55"/>
        <d v="1899-12-30T15:03:16"/>
        <d v="1899-12-30T08:02:20"/>
        <d v="1899-12-30T08:05:22"/>
        <d v="1899-12-30T08:09:42"/>
        <d v="1899-12-30T08:13:59"/>
        <d v="1899-12-30T08:20:49"/>
        <d v="1899-12-30T08:25:56"/>
        <d v="1899-12-30T08:32:17"/>
        <d v="1899-12-30T08:37:56"/>
        <d v="1899-12-30T08:41:20"/>
        <d v="1899-12-30T08:44:05"/>
        <d v="1899-12-30T08:51:48"/>
        <d v="1899-12-30T08:58:43"/>
        <d v="1899-12-30T09:02:39"/>
        <d v="1899-12-30T09:02:49"/>
        <d v="1899-12-30T09:10:34"/>
        <d v="1899-12-30T09:14:32"/>
        <d v="1899-12-30T09:18:41"/>
        <d v="1899-12-30T09:24:28"/>
        <d v="1899-12-30T09:25:21"/>
        <d v="1899-12-30T09:31:06"/>
        <d v="1899-12-30T09:33:22"/>
        <d v="1899-12-30T09:41:28"/>
        <d v="1899-12-30T09:47:12"/>
        <d v="1899-12-30T09:53:51"/>
        <d v="1899-12-30T09:56:37"/>
        <d v="1899-12-30T10:00:00"/>
        <d v="1899-12-30T10:03:52"/>
        <d v="1899-12-30T10:10:20"/>
        <d v="1899-12-30T10:16:35"/>
        <d v="1899-12-30T10:19:08"/>
        <d v="1899-12-30T10:26:58"/>
        <d v="1899-12-30T10:33:48"/>
        <d v="1899-12-30T10:39:06"/>
        <d v="1899-12-30T10:43:04"/>
        <d v="1899-12-30T10:44:25"/>
        <d v="1899-12-30T10:50:16"/>
        <d v="1899-12-30T10:54:51"/>
        <d v="1899-12-30T11:00:35"/>
        <d v="1899-12-30T11:08:21"/>
        <d v="1899-12-30T11:13:02"/>
        <d v="1899-12-30T11:15:58"/>
        <d v="1899-12-30T11:19:35"/>
        <d v="1899-12-30T11:27:27"/>
        <d v="1899-12-30T11:31:17"/>
        <d v="1899-12-30T11:38:34"/>
        <d v="1899-12-30T11:45:31"/>
        <d v="1899-12-30T11:46:07"/>
        <d v="1899-12-30T11:51:21"/>
        <d v="1899-12-30T11:59:16"/>
        <d v="1899-12-30T12:04:42"/>
        <d v="1899-12-30T12:05:25"/>
        <d v="1899-12-30T12:12:29"/>
        <d v="1899-12-30T12:18:28"/>
        <d v="1899-12-30T12:26:42"/>
        <d v="1899-12-30T12:34:33"/>
        <d v="1899-12-30T12:37:20"/>
        <d v="1899-12-30T12:45:34"/>
        <d v="1899-12-30T12:48:59"/>
        <d v="1899-12-30T12:56:27"/>
        <d v="1899-12-30T12:56:53"/>
        <d v="1899-12-30T12:56:55"/>
        <d v="1899-12-30T13:03:29"/>
        <d v="1899-12-30T13:03:49"/>
        <d v="1899-12-30T13:09:05"/>
        <d v="1899-12-30T13:13:01"/>
        <d v="1899-12-30T13:17:24"/>
        <d v="1899-12-30T13:18:05"/>
        <d v="1899-12-30T13:34:28"/>
        <d v="1899-12-30T13:39:57"/>
        <d v="1899-12-30T13:43:28"/>
        <d v="1899-12-30T13:49:21"/>
        <d v="1899-12-30T13:54:20"/>
        <d v="1899-12-30T13:58:38"/>
        <d v="1899-12-30T14:04:39"/>
        <d v="1899-12-30T14:05:27"/>
        <d v="1899-12-30T14:08:07"/>
        <d v="1899-12-30T14:09:39"/>
        <d v="1899-12-30T14:09:45"/>
        <d v="1899-12-30T14:14:56"/>
        <d v="1899-12-30T14:18:09"/>
        <d v="1899-12-30T14:24:32"/>
        <d v="1899-12-30T14:25:07"/>
        <d v="1899-12-30T14:28:37"/>
        <d v="1899-12-30T14:34:23"/>
        <d v="1899-12-30T14:40:59"/>
        <d v="1899-12-30T14:47:58"/>
        <d v="1899-12-30T14:53:46"/>
        <d v="1899-12-30T15:00:19"/>
        <d v="1899-12-30T08:03:23"/>
        <d v="1899-12-30T08:05:31"/>
        <d v="1899-12-30T08:12:16"/>
        <d v="1899-12-30T08:18:55"/>
        <d v="1899-12-30T08:20:00"/>
        <d v="1899-12-30T08:25:40"/>
        <d v="1899-12-30T08:33:10"/>
        <d v="1899-12-30T08:39:16"/>
        <d v="1899-12-30T08:45:53"/>
        <d v="1899-12-30T08:49:44"/>
        <d v="1899-12-30T09:00:04"/>
        <d v="1899-12-30T09:01:40"/>
        <d v="1899-12-30T09:02:05"/>
        <d v="1899-12-30T09:06:15"/>
        <d v="1899-12-30T09:07:52"/>
        <d v="1899-12-30T09:11:25"/>
        <d v="1899-12-30T09:11:46"/>
        <d v="1899-12-30T09:18:15"/>
        <d v="1899-12-30T09:21:09"/>
        <d v="1899-12-30T09:24:34"/>
        <d v="1899-12-30T09:31:49"/>
        <d v="1899-12-30T09:39:34"/>
        <d v="1899-12-30T09:47:51"/>
        <d v="1899-12-30T09:48:42"/>
        <d v="1899-12-30T09:51:32"/>
        <d v="1899-12-30T09:53:33"/>
        <d v="1899-12-30T09:56:22"/>
        <d v="1899-12-30T10:02:41"/>
        <d v="1899-12-30T10:10:08"/>
        <d v="1899-12-30T10:14:10"/>
        <d v="1899-12-30T10:15:50"/>
        <d v="1899-12-30T10:19:48"/>
        <d v="1899-12-30T10:24:42"/>
        <d v="1899-12-30T10:29:32"/>
        <d v="1899-12-30T10:35:43"/>
        <d v="1899-12-30T10:43:09"/>
        <d v="1899-12-30T10:45:15"/>
        <d v="1899-12-30T10:45:22"/>
        <d v="1899-12-30T10:48:09"/>
        <d v="1899-12-30T10:55:16"/>
        <d v="1899-12-30T10:57:42"/>
        <d v="1899-12-30T11:05:32"/>
        <d v="1899-12-30T11:11:57"/>
        <d v="1899-12-30T11:14:56"/>
        <d v="1899-12-30T11:21:58"/>
        <d v="1899-12-30T11:28:36"/>
        <d v="1899-12-30T11:34:49"/>
        <d v="1899-12-30T11:43:07"/>
        <d v="1899-12-30T11:46:30"/>
        <d v="1899-12-30T11:53:33"/>
        <d v="1899-12-30T12:00:22"/>
        <d v="1899-12-30T12:01:02"/>
        <d v="1899-12-30T12:08:36"/>
        <d v="1899-12-30T12:12:40"/>
        <d v="1899-12-30T12:14:02"/>
        <d v="1899-12-30T12:22:19"/>
        <d v="1899-12-30T12:22:29"/>
        <d v="1899-12-30T12:28:56"/>
        <d v="1899-12-30T12:31:17"/>
        <d v="1899-12-30T12:33:06"/>
        <d v="1899-12-30T12:33:44"/>
        <d v="1899-12-30T12:38:09"/>
        <d v="1899-12-30T12:40:49"/>
        <d v="1899-12-30T12:45:01"/>
        <d v="1899-12-30T12:51:58"/>
        <d v="1899-12-30T12:54:42"/>
        <d v="1899-12-30T12:55:07"/>
        <d v="1899-12-30T12:55:47"/>
        <d v="1899-12-30T13:03:14"/>
        <d v="1899-12-30T13:07:32"/>
        <d v="1899-12-30T13:09:30"/>
        <d v="1899-12-30T13:13:42"/>
        <d v="1899-12-30T13:20:09"/>
        <d v="1899-12-30T13:22:20"/>
        <d v="1899-12-30T13:24:31"/>
        <d v="1899-12-30T13:25:04"/>
        <d v="1899-12-30T13:27:28"/>
        <d v="1899-12-30T13:32:08"/>
        <d v="1899-12-30T13:33:44"/>
        <d v="1899-12-30T13:34:00"/>
        <d v="1899-12-30T13:39:38"/>
        <d v="1899-12-30T13:40:08"/>
        <d v="1899-12-30T13:44:08"/>
        <d v="1899-12-30T13:47:13"/>
        <d v="1899-12-30T13:52:44"/>
        <d v="1899-12-30T13:55:59"/>
        <d v="1899-12-30T13:59:02"/>
        <d v="1899-12-30T14:03:44"/>
        <d v="1899-12-30T14:08:18"/>
        <d v="1899-12-30T14:14:42"/>
        <d v="1899-12-30T14:22:11"/>
        <d v="1899-12-30T14:22:58"/>
        <d v="1899-12-30T14:24:57"/>
        <d v="1899-12-30T14:31:37"/>
        <d v="1899-12-30T14:38:49"/>
        <d v="1899-12-30T14:46:06"/>
        <d v="1899-12-30T14:53:55"/>
        <d v="1899-12-30T14:58:10"/>
        <d v="1899-12-30T14:59:16"/>
        <d v="1899-12-30T15:01:40"/>
        <d v="1899-12-30T08:06:54"/>
        <d v="1899-12-30T08:13:19"/>
        <d v="1899-12-30T08:21:36"/>
        <d v="1899-12-30T08:28:29"/>
        <d v="1899-12-30T08:36:45"/>
        <d v="1899-12-30T08:41:21"/>
        <d v="1899-12-30T08:43:19"/>
        <d v="1899-12-30T08:45:41"/>
        <d v="1899-12-30T08:46:51"/>
        <d v="1899-12-30T08:48:33"/>
        <d v="1899-12-30T08:53:52"/>
        <d v="1899-12-30T08:57:37"/>
        <d v="1899-12-30T09:02:13"/>
        <d v="1899-12-30T09:03:35"/>
        <d v="1899-12-30T09:05:47"/>
        <d v="1899-12-30T09:07:28"/>
        <d v="1899-12-30T09:14:07"/>
        <d v="1899-12-30T09:21:07"/>
        <d v="1899-12-30T09:24:24"/>
        <d v="1899-12-30T09:32:00"/>
        <d v="1899-12-30T09:35:50"/>
        <d v="1899-12-30T09:43:46"/>
        <d v="1899-12-30T09:45:20"/>
        <d v="1899-12-30T09:52:33"/>
        <d v="1899-12-30T09:52:53"/>
        <d v="1899-12-30T10:00:54"/>
        <d v="1899-12-30T10:04:30"/>
        <d v="1899-12-30T10:06:07"/>
        <d v="1899-12-30T10:10:50"/>
        <d v="1899-12-30T10:17:59"/>
        <d v="1899-12-30T10:23:29"/>
        <d v="1899-12-30T10:30:28"/>
        <d v="1899-12-30T10:33:24"/>
        <d v="1899-12-30T10:37:37"/>
        <d v="1899-12-30T10:44:09"/>
        <d v="1899-12-30T10:49:54"/>
        <d v="1899-12-30T10:55:03"/>
        <d v="1899-12-30T10:57:50"/>
        <d v="1899-12-30T11:01:57"/>
        <d v="1899-12-30T11:08:48"/>
        <d v="1899-12-30T11:10:46"/>
        <d v="1899-12-30T11:18:14"/>
        <d v="1899-12-30T11:18:44"/>
        <d v="1899-12-30T11:21:26"/>
        <d v="1899-12-30T11:29:37"/>
        <d v="1899-12-30T11:42:31"/>
        <d v="1899-12-30T11:47:13"/>
        <d v="1899-12-30T11:49:41"/>
        <d v="1899-12-30T11:52:42"/>
        <d v="1899-12-30T12:00:52"/>
        <d v="1899-12-30T12:02:30"/>
        <d v="1899-12-30T12:09:44"/>
        <d v="1899-12-30T12:10:33"/>
        <d v="1899-12-30T12:15:17"/>
        <d v="1899-12-30T12:17:38"/>
        <d v="1899-12-30T12:23:17"/>
        <d v="1899-12-30T12:24:37"/>
        <d v="1899-12-30T12:28:36"/>
        <d v="1899-12-30T12:33:26"/>
        <d v="1899-12-30T12:33:53"/>
        <d v="1899-12-30T12:38:26"/>
        <d v="1899-12-30T12:41:51"/>
        <d v="1899-12-30T12:43:53"/>
        <d v="1899-12-30T12:50:11"/>
        <d v="1899-12-30T12:58:10"/>
        <d v="1899-12-30T13:02:32"/>
        <d v="1899-12-30T13:07:56"/>
        <d v="1899-12-30T13:09:13"/>
        <d v="1899-12-30T13:16:33"/>
        <d v="1899-12-30T13:19:50"/>
        <d v="1899-12-30T13:20:01"/>
        <d v="1899-12-30T13:25:18"/>
        <d v="1899-12-30T13:31:45"/>
        <d v="1899-12-30T13:34:46"/>
        <d v="1899-12-30T13:41:35"/>
        <d v="1899-12-30T13:44:56"/>
        <d v="1899-12-30T13:45:34"/>
        <d v="1899-12-30T13:50:08"/>
        <d v="1899-12-30T13:56:10"/>
        <d v="1899-12-30T14:04:29"/>
        <d v="1899-12-30T14:12:11"/>
        <d v="1899-12-30T14:13:26"/>
        <d v="1899-12-30T14:15:54"/>
        <d v="1899-12-30T14:20:20"/>
        <d v="1899-12-30T14:24:07"/>
        <d v="1899-12-30T14:28:29"/>
        <d v="1899-12-30T14:35:08"/>
        <d v="1899-12-30T14:43:23"/>
        <d v="1899-12-30T14:47:15"/>
        <d v="1899-12-30T14:48:17"/>
        <d v="1899-12-30T14:53:28"/>
        <d v="1899-12-30T14:55:22"/>
        <d v="1899-12-30T15:03:36"/>
        <d v="1899-12-30T08:04:41"/>
        <d v="1899-12-30T08:05:10"/>
        <d v="1899-12-30T08:06:45"/>
        <d v="1899-12-30T08:10:30"/>
        <d v="1899-12-30T08:13:23"/>
        <d v="1899-12-30T08:15:49"/>
        <d v="1899-12-30T08:17:13"/>
        <d v="1899-12-30T08:27:54"/>
        <d v="1899-12-30T08:31:10"/>
        <d v="1899-12-30T08:39:13"/>
        <d v="1899-12-30T08:41:28"/>
        <d v="1899-12-30T08:45:50"/>
        <d v="1899-12-30T08:51:41"/>
        <d v="1899-12-30T08:54:32"/>
        <d v="1899-12-30T08:59:43"/>
        <d v="1899-12-30T09:00:06"/>
        <d v="1899-12-30T09:06:22"/>
        <d v="1899-12-30T09:13:39"/>
        <d v="1899-12-30T09:15:26"/>
        <d v="1899-12-30T09:20:46"/>
        <d v="1899-12-30T09:28:54"/>
        <d v="1899-12-30T09:36:15"/>
        <d v="1899-12-30T09:40:52"/>
        <d v="1899-12-30T09:45:09"/>
        <d v="1899-12-30T09:50:08"/>
        <d v="1899-12-30T09:51:23"/>
        <d v="1899-12-30T09:59:04"/>
        <d v="1899-12-30T09:59:17"/>
        <d v="1899-12-30T10:01:39"/>
        <d v="1899-12-30T10:08:14"/>
        <d v="1899-12-30T10:13:13"/>
        <d v="1899-12-30T10:20:52"/>
        <d v="1899-12-30T10:24:25"/>
        <d v="1899-12-30T10:26:39"/>
        <d v="1899-12-30T10:32:58"/>
        <d v="1899-12-30T10:34:28"/>
        <d v="1899-12-30T10:34:39"/>
        <d v="1899-12-30T10:37:51"/>
        <d v="1899-12-30T10:40:56"/>
        <d v="1899-12-30T10:41:21"/>
        <d v="1899-12-30T10:42:09"/>
        <d v="1899-12-30T10:44:58"/>
        <d v="1899-12-30T10:46:48"/>
        <d v="1899-12-30T10:51:22"/>
        <d v="1899-12-30T10:57:37"/>
        <d v="1899-12-30T11:01:24"/>
        <d v="1899-12-30T11:07:12"/>
        <d v="1899-12-30T11:10:52"/>
        <d v="1899-12-30T11:16:38"/>
        <d v="1899-12-30T11:17:13"/>
        <d v="1899-12-30T11:22:58"/>
        <d v="1899-12-30T11:25:22"/>
        <d v="1899-12-30T11:28:19"/>
        <d v="1899-12-30T11:28:41"/>
        <d v="1899-12-30T11:33:12"/>
        <d v="1899-12-30T11:37:17"/>
        <d v="1899-12-30T11:39:33"/>
        <d v="1899-12-30T11:43:11"/>
        <d v="1899-12-30T11:49:57"/>
        <d v="1899-12-30T11:54:12"/>
        <d v="1899-12-30T12:01:49"/>
        <d v="1899-12-30T12:05:27"/>
        <d v="1899-12-30T12:11:42"/>
        <d v="1899-12-30T12:16:59"/>
        <d v="1899-12-30T12:23:42"/>
        <d v="1899-12-30T12:29:37"/>
        <d v="1899-12-30T12:34:57"/>
        <d v="1899-12-30T12:42:32"/>
        <d v="1899-12-30T12:46:37"/>
        <d v="1899-12-30T12:47:04"/>
        <d v="1899-12-30T12:53:52"/>
        <d v="1899-12-30T12:54:16"/>
        <d v="1899-12-30T12:56:18"/>
        <d v="1899-12-30T12:59:18"/>
        <d v="1899-12-30T13:03:35"/>
        <d v="1899-12-30T13:04:47"/>
        <d v="1899-12-30T13:06:29"/>
        <d v="1899-12-30T13:14:14"/>
        <d v="1899-12-30T13:18:49"/>
        <d v="1899-12-30T13:20:50"/>
        <d v="1899-12-30T13:28:26"/>
        <d v="1899-12-30T13:35:46"/>
        <d v="1899-12-30T13:43:39"/>
        <d v="1899-12-30T13:44:35"/>
        <d v="1899-12-30T13:47:18"/>
        <d v="1899-12-30T13:52:28"/>
        <d v="1899-12-30T13:58:34"/>
        <d v="1899-12-30T14:06:52"/>
        <d v="1899-12-30T14:09:01"/>
        <d v="1899-12-30T14:13:42"/>
        <d v="1899-12-30T14:16:20"/>
        <d v="1899-12-30T14:21:20"/>
        <d v="1899-12-30T14:24:17"/>
        <d v="1899-12-30T14:26:57"/>
        <d v="1899-12-30T14:35:10"/>
        <d v="1899-12-30T14:40:55"/>
        <d v="1899-12-30T14:46:16"/>
        <d v="1899-12-30T14:54:24"/>
        <d v="1899-12-30T15:00:15"/>
        <d v="1899-12-30T08:05:19"/>
        <d v="1899-12-30T08:10:40"/>
        <d v="1899-12-30T08:12:58"/>
        <d v="1899-12-30T08:19:31"/>
        <d v="1899-12-30T08:22:05"/>
        <d v="1899-12-30T08:27:41"/>
        <d v="1899-12-30T08:32:12"/>
        <d v="1899-12-30T08:37:15"/>
        <d v="1899-12-30T08:40:03"/>
        <d v="1899-12-30T08:41:24"/>
        <d v="1899-12-30T08:43:47"/>
        <d v="1899-12-30T08:51:46"/>
        <d v="1899-12-30T08:54:53"/>
        <d v="1899-12-30T09:01:50"/>
        <d v="1899-12-30T09:09:46"/>
        <d v="1899-12-30T09:16:10"/>
        <d v="1899-12-30T09:18:04"/>
        <d v="1899-12-30T09:21:29"/>
        <d v="1899-12-30T09:23:05"/>
        <d v="1899-12-30T09:28:37"/>
        <d v="1899-12-30T09:29:03"/>
        <d v="1899-12-30T09:35:28"/>
        <d v="1899-12-30T09:37:30"/>
        <d v="1899-12-30T09:44:17"/>
        <d v="1899-12-30T09:46:22"/>
        <d v="1899-12-30T09:51:16"/>
        <d v="1899-12-30T09:54:03"/>
        <d v="1899-12-30T09:54:58"/>
        <d v="1899-12-30T09:58:39"/>
        <d v="1899-12-30T10:00:43"/>
        <d v="1899-12-30T10:03:21"/>
        <d v="1899-12-30T10:10:22"/>
        <d v="1899-12-30T10:14:22"/>
        <d v="1899-12-30T10:18:58"/>
        <d v="1899-12-30T10:20:27"/>
        <d v="1899-12-30T10:24:36"/>
        <d v="1899-12-30T10:27:04"/>
        <d v="1899-12-30T10:27:24"/>
        <d v="1899-12-30T10:35:05"/>
        <d v="1899-12-30T10:39:40"/>
        <d v="1899-12-30T10:42:23"/>
        <d v="1899-12-30T10:49:46"/>
        <d v="1899-12-30T10:56:59"/>
        <d v="1899-12-30T11:04:04"/>
        <d v="1899-12-30T11:09:20"/>
        <d v="1899-12-30T11:11:50"/>
        <d v="1899-12-30T11:12:39"/>
        <d v="1899-12-30T11:15:56"/>
        <d v="1899-12-30T11:21:09"/>
        <d v="1899-12-30T11:25:30"/>
        <d v="1899-12-30T11:26:58"/>
        <d v="1899-12-30T11:27:05"/>
        <d v="1899-12-30T11:32:55"/>
        <d v="1899-12-30T11:36:44"/>
        <d v="1899-12-30T11:37:24"/>
        <d v="1899-12-30T11:38:53"/>
        <d v="1899-12-30T11:39:01"/>
        <d v="1899-12-30T11:43:12"/>
        <d v="1899-12-30T11:50:49"/>
        <d v="1899-12-30T11:55:05"/>
        <d v="1899-12-30T11:56:33"/>
        <d v="1899-12-30T12:04:06"/>
        <d v="1899-12-30T12:11:04"/>
        <d v="1899-12-30T12:18:19"/>
        <d v="1899-12-30T12:21:09"/>
        <d v="1899-12-30T12:27:17"/>
        <d v="1899-12-30T12:35:26"/>
        <d v="1899-12-30T12:36:00"/>
        <d v="1899-12-30T12:36:07"/>
        <d v="1899-12-30T12:37:37"/>
        <d v="1899-12-30T12:38:59"/>
        <d v="1899-12-30T12:40:09"/>
        <d v="1899-12-30T12:45:22"/>
        <d v="1899-12-30T12:45:43"/>
        <d v="1899-12-30T12:46:41"/>
        <d v="1899-12-30T12:58:18"/>
        <d v="1899-12-30T13:04:44"/>
        <d v="1899-12-30T13:06:50"/>
        <d v="1899-12-30T13:10:40"/>
        <d v="1899-12-30T13:18:34"/>
        <d v="1899-12-30T13:19:29"/>
        <d v="1899-12-30T13:27:36"/>
        <d v="1899-12-30T13:33:04"/>
        <d v="1899-12-30T13:33:46"/>
        <d v="1899-12-30T13:39:16"/>
        <d v="1899-12-30T13:41:21"/>
        <d v="1899-12-30T13:43:15"/>
        <d v="1899-12-30T13:47:31"/>
        <d v="1899-12-30T13:55:21"/>
        <d v="1899-12-30T14:03:03"/>
        <d v="1899-12-30T14:09:40"/>
        <d v="1899-12-30T14:16:23"/>
        <d v="1899-12-30T14:17:56"/>
        <d v="1899-12-30T14:18:37"/>
        <d v="1899-12-30T14:18:58"/>
        <d v="1899-12-30T14:24:22"/>
        <d v="1899-12-30T14:25:12"/>
        <d v="1899-12-30T14:27:07"/>
        <d v="1899-12-30T14:31:08"/>
        <d v="1899-12-30T14:35:17"/>
        <d v="1899-12-30T14:42:10"/>
        <d v="1899-12-30T14:45:13"/>
        <d v="1899-12-30T14:51:59"/>
        <d v="1899-12-30T14:57:01"/>
        <d v="1899-12-30T15:02:16"/>
        <d v="1899-12-30T08:00:19"/>
        <d v="1899-12-30T08:03:35"/>
        <d v="1899-12-30T08:11:32"/>
        <d v="1899-12-30T08:18:03"/>
        <d v="1899-12-30T08:25:06"/>
        <d v="1899-12-30T08:30:12"/>
        <d v="1899-12-30T08:34:21"/>
        <d v="1899-12-30T08:40:35"/>
        <d v="1899-12-30T08:44:28"/>
        <d v="1899-12-30T08:51:54"/>
        <d v="1899-12-30T08:55:23"/>
        <d v="1899-12-30T09:03:17"/>
        <d v="1899-12-30T09:07:27"/>
        <d v="1899-12-30T09:13:43"/>
        <d v="1899-12-30T09:14:38"/>
        <d v="1899-12-30T09:22:57"/>
        <d v="1899-12-30T09:29:33"/>
        <d v="1899-12-30T09:35:29"/>
        <d v="1899-12-30T09:39:48"/>
        <d v="1899-12-30T09:40:44"/>
        <d v="1899-12-30T09:40:58"/>
        <d v="1899-12-30T09:45:57"/>
        <d v="1899-12-30T09:46:04"/>
        <d v="1899-12-30T09:50:02"/>
        <d v="1899-12-30T09:52:08"/>
        <d v="1899-12-30T09:56:53"/>
        <d v="1899-12-30T09:59:48"/>
        <d v="1899-12-30T10:06:27"/>
        <d v="1899-12-30T10:12:29"/>
        <d v="1899-12-30T10:19:02"/>
        <d v="1899-12-30T10:19:10"/>
        <d v="1899-12-30T10:19:34"/>
        <d v="1899-12-30T10:25:15"/>
        <d v="1899-12-30T10:27:03"/>
        <d v="1899-12-30T10:31:02"/>
        <d v="1899-12-30T10:34:03"/>
        <d v="1899-12-30T10:39:09"/>
        <d v="1899-12-30T10:44:19"/>
        <d v="1899-12-30T10:51:26"/>
        <d v="1899-12-30T10:54:01"/>
        <d v="1899-12-30T10:54:18"/>
        <d v="1899-12-30T10:57:48"/>
        <d v="1899-12-30T11:01:39"/>
        <d v="1899-12-30T11:04:14"/>
        <d v="1899-12-30T11:04:17"/>
        <d v="1899-12-30T11:10:40"/>
        <d v="1899-12-30T11:14:58"/>
        <d v="1899-12-30T11:17:52"/>
        <d v="1899-12-30T11:19:48"/>
        <d v="1899-12-30T11:22:29"/>
        <d v="1899-12-30T11:24:04"/>
        <d v="1899-12-30T11:24:05"/>
        <d v="1899-12-30T11:30:28"/>
        <d v="1899-12-30T11:36:39"/>
        <d v="1899-12-30T11:36:40"/>
        <d v="1899-12-30T11:41:30"/>
        <d v="1899-12-30T11:41:37"/>
        <d v="1899-12-30T11:44:09"/>
        <d v="1899-12-30T11:49:36"/>
        <d v="1899-12-30T11:52:18"/>
        <d v="1899-12-30T11:59:33"/>
        <d v="1899-12-30T12:05:32"/>
        <d v="1899-12-30T12:09:20"/>
        <d v="1899-12-30T12:14:06"/>
        <d v="1899-12-30T12:16:46"/>
        <d v="1899-12-30T12:23:15"/>
        <d v="1899-12-30T12:23:26"/>
        <d v="1899-12-30T12:29:41"/>
        <d v="1899-12-30T12:37:22"/>
        <d v="1899-12-30T12:43:34"/>
        <d v="1899-12-30T12:49:08"/>
        <d v="1899-12-30T12:54:09"/>
        <d v="1899-12-30T13:02:26"/>
        <d v="1899-12-30T13:07:29"/>
        <d v="1899-12-30T13:12:07"/>
        <d v="1899-12-30T13:12:34"/>
        <d v="1899-12-30T13:18:27"/>
        <d v="1899-12-30T13:21:18"/>
        <d v="1899-12-30T13:29:34"/>
        <d v="1899-12-30T13:36:41"/>
        <d v="1899-12-30T13:44:47"/>
        <d v="1899-12-30T13:52:55"/>
        <d v="1899-12-30T13:55:02"/>
        <d v="1899-12-30T14:02:45"/>
        <d v="1899-12-30T14:03:02"/>
        <d v="1899-12-30T14:08:46"/>
        <d v="1899-12-30T14:16:44"/>
        <d v="1899-12-30T14:23:29"/>
        <d v="1899-12-30T14:27:52"/>
        <d v="1899-12-30T14:30:06"/>
        <d v="1899-12-30T14:37:26"/>
        <d v="1899-12-30T14:43:40"/>
        <d v="1899-12-30T14:48:08"/>
        <d v="1899-12-30T14:55:27"/>
        <d v="1899-12-30T14:55:39"/>
        <d v="1899-12-30T15:00:49"/>
        <d v="1899-12-30T08:03:44"/>
        <d v="1899-12-30T08:08:00"/>
        <d v="1899-12-30T08:14:03"/>
        <d v="1899-12-30T08:19:45"/>
        <d v="1899-12-30T08:24:35"/>
        <d v="1899-12-30T08:28:23"/>
        <d v="1899-12-30T08:34:16"/>
        <d v="1899-12-30T08:36:02"/>
        <d v="1899-12-30T08:42:52"/>
        <d v="1899-12-30T08:51:10"/>
        <d v="1899-12-30T08:54:10"/>
        <d v="1899-12-30T08:59:47"/>
        <d v="1899-12-30T09:07:37"/>
        <d v="1899-12-30T09:08:03"/>
        <d v="1899-12-30T09:09:42"/>
        <d v="1899-12-30T09:14:35"/>
        <d v="1899-12-30T09:14:53"/>
        <d v="1899-12-30T09:19:12"/>
        <d v="1899-12-30T09:21:18"/>
        <d v="1899-12-30T09:21:24"/>
        <d v="1899-12-30T09:27:38"/>
        <d v="1899-12-30T09:30:21"/>
        <d v="1899-12-30T09:35:06"/>
        <d v="1899-12-30T09:35:25"/>
        <d v="1899-12-30T09:39:23"/>
        <d v="1899-12-30T09:46:42"/>
        <d v="1899-12-30T09:52:09"/>
        <d v="1899-12-30T09:54:23"/>
        <d v="1899-12-30T10:04:45"/>
        <d v="1899-12-30T10:07:12"/>
        <d v="1899-12-30T10:10:53"/>
        <d v="1899-12-30T10:14:39"/>
        <d v="1899-12-30T10:17:56"/>
        <d v="1899-12-30T10:21:48"/>
        <d v="1899-12-30T10:21:52"/>
        <d v="1899-12-30T10:24:28"/>
        <d v="1899-12-30T10:26:32"/>
        <d v="1899-12-30T10:29:47"/>
        <d v="1899-12-30T10:31:07"/>
        <d v="1899-12-30T10:38:00"/>
        <d v="1899-12-30T10:43:10"/>
        <d v="1899-12-30T10:51:03"/>
        <d v="1899-12-30T10:59:04"/>
        <d v="1899-12-30T11:10:16"/>
        <d v="1899-12-30T11:13:32"/>
        <d v="1899-12-30T11:21:06"/>
        <d v="1899-12-30T11:28:57"/>
        <d v="1899-12-30T11:36:42"/>
        <d v="1899-12-30T11:43:03"/>
        <d v="1899-12-30T11:45:02"/>
        <d v="1899-12-30T11:49:30"/>
        <d v="1899-12-30T11:54:36"/>
        <d v="1899-12-30T12:03:10"/>
        <d v="1899-12-30T12:10:48"/>
        <d v="1899-12-30T12:10:54"/>
        <d v="1899-12-30T12:19:05"/>
        <d v="1899-12-30T12:25:01"/>
        <d v="1899-12-30T12:32:57"/>
        <d v="1899-12-30T12:33:50"/>
        <d v="1899-12-30T12:39:50"/>
        <d v="1899-12-30T12:46:13"/>
        <d v="1899-12-30T12:50:59"/>
        <d v="1899-12-30T12:51:46"/>
        <d v="1899-12-30T12:58:21"/>
        <d v="1899-12-30T13:03:56"/>
        <d v="1899-12-30T13:11:57"/>
        <d v="1899-12-30T13:13:45"/>
        <d v="1899-12-30T13:14:31"/>
        <d v="1899-12-30T13:17:35"/>
        <d v="1899-12-30T13:25:12"/>
        <d v="1899-12-30T13:30:23"/>
        <d v="1899-12-30T13:38:18"/>
        <d v="1899-12-30T13:38:36"/>
        <d v="1899-12-30T13:41:15"/>
        <d v="1899-12-30T13:45:19"/>
        <d v="1899-12-30T13:48:22"/>
        <d v="1899-12-30T13:54:50"/>
        <d v="1899-12-30T13:56:14"/>
        <d v="1899-12-30T14:04:10"/>
        <d v="1899-12-30T14:06:42"/>
        <d v="1899-12-30T14:10:54"/>
        <d v="1899-12-30T14:19:06"/>
        <d v="1899-12-30T14:19:55"/>
        <d v="1899-12-30T14:19:58"/>
        <d v="1899-12-30T14:28:12"/>
        <d v="1899-12-30T14:33:00"/>
        <d v="1899-12-30T14:36:30"/>
        <d v="1899-12-30T14:39:34"/>
        <d v="1899-12-30T14:41:23"/>
        <d v="1899-12-30T14:47:44"/>
        <d v="1899-12-30T14:54:47"/>
        <d v="1899-12-30T14:56:57"/>
        <d v="1899-12-30T14:58:29"/>
        <d v="1899-12-30T15:06:44"/>
        <d v="1899-12-30T08:01:39"/>
        <d v="1899-12-30T08:09:47"/>
        <d v="1899-12-30T08:11:15"/>
        <d v="1899-12-30T08:14:57"/>
        <d v="1899-12-30T08:21:57"/>
        <d v="1899-12-30T08:28:46"/>
        <d v="1899-12-30T08:32:29"/>
        <d v="1899-12-30T08:36:53"/>
        <d v="1899-12-30T08:41:36"/>
        <d v="1899-12-30T08:45:13"/>
        <d v="1899-12-30T08:52:58"/>
        <d v="1899-12-30T09:02:17"/>
        <d v="1899-12-30T09:07:53"/>
        <d v="1899-12-30T09:12:53"/>
        <d v="1899-12-30T09:15:50"/>
        <d v="1899-12-30T09:22:24"/>
        <d v="1899-12-30T09:26:59"/>
        <d v="1899-12-30T09:28:02"/>
        <d v="1899-12-30T09:33:16"/>
        <d v="1899-12-30T09:34:39"/>
        <d v="1899-12-30T09:38:45"/>
        <d v="1899-12-30T09:46:13"/>
        <d v="1899-12-30T09:53:41"/>
        <d v="1899-12-30T09:54:19"/>
        <d v="1899-12-30T09:56:58"/>
        <d v="1899-12-30T10:00:09"/>
        <d v="1899-12-30T10:04:31"/>
        <d v="1899-12-30T10:12:30"/>
        <d v="1899-12-30T10:15:46"/>
        <d v="1899-12-30T10:21:41"/>
        <d v="1899-12-30T10:27:56"/>
        <d v="1899-12-30T10:36:03"/>
        <d v="1899-12-30T10:42:28"/>
        <d v="1899-12-30T10:48:34"/>
        <d v="1899-12-30T10:55:15"/>
        <d v="1899-12-30T10:59:27"/>
        <d v="1899-12-30T11:04:46"/>
        <d v="1899-12-30T11:05:39"/>
        <d v="1899-12-30T11:11:08"/>
        <d v="1899-12-30T11:18:19"/>
        <d v="1899-12-30T11:20:19"/>
        <d v="1899-12-30T11:24:27"/>
        <d v="1899-12-30T11:31:40"/>
        <d v="1899-12-30T11:35:14"/>
        <d v="1899-12-30T11:42:55"/>
        <d v="1899-12-30T11:45:49"/>
        <d v="1899-12-30T11:47:05"/>
        <d v="1899-12-30T11:53:05"/>
        <d v="1899-12-30T11:57:36"/>
        <d v="1899-12-30T12:04:18"/>
        <d v="1899-12-30T12:08:22"/>
        <d v="1899-12-30T12:11:55"/>
        <d v="1899-12-30T12:12:41"/>
        <d v="1899-12-30T12:14:49"/>
        <d v="1899-12-30T12:21:46"/>
        <d v="1899-12-30T12:21:47"/>
        <d v="1899-12-30T12:27:46"/>
        <d v="1899-12-30T12:32:03"/>
        <d v="1899-12-30T12:32:16"/>
        <d v="1899-12-30T12:34:16"/>
        <d v="1899-12-30T12:40:31"/>
        <d v="1899-12-30T12:44:24"/>
        <d v="1899-12-30T12:47:36"/>
        <d v="1899-12-30T12:55:01"/>
        <d v="1899-12-30T12:57:05"/>
        <d v="1899-12-30T13:04:05"/>
        <d v="1899-12-30T13:05:37"/>
        <d v="1899-12-30T13:11:14"/>
        <d v="1899-12-30T13:16:25"/>
        <d v="1899-12-30T13:18:52"/>
        <d v="1899-12-30T13:23:55"/>
        <d v="1899-12-30T13:29:00"/>
        <d v="1899-12-30T13:31:01"/>
        <d v="1899-12-30T13:34:08"/>
        <d v="1899-12-30T13:42:19"/>
        <d v="1899-12-30T13:48:15"/>
        <d v="1899-12-30T13:50:28"/>
        <d v="1899-12-30T13:52:03"/>
        <d v="1899-12-30T13:58:10"/>
        <d v="1899-12-30T13:59:56"/>
        <d v="1899-12-30T14:03:20"/>
        <d v="1899-12-30T14:10:22"/>
        <d v="1899-12-30T14:18:33"/>
        <d v="1899-12-30T14:19:35"/>
        <d v="1899-12-30T14:20:53"/>
        <d v="1899-12-30T14:24:42"/>
        <d v="1899-12-30T14:27:37"/>
        <d v="1899-12-30T14:28:00"/>
        <d v="1899-12-30T14:28:04"/>
        <d v="1899-12-30T14:33:59"/>
        <d v="1899-12-30T14:38:16"/>
        <d v="1899-12-30T14:43:01"/>
        <d v="1899-12-30T14:46:07"/>
        <d v="1899-12-30T14:46:27"/>
        <d v="1899-12-30T14:53:56"/>
        <d v="1899-12-30T15:00:21"/>
        <d v="1899-12-30T08:01:16"/>
        <d v="1899-12-30T08:02:36"/>
        <d v="1899-12-30T08:04:27"/>
        <d v="1899-12-30T08:11:52"/>
        <d v="1899-12-30T08:12:27"/>
        <d v="1899-12-30T08:17:46"/>
        <d v="1899-12-30T08:19:33"/>
        <d v="1899-12-30T08:20:20"/>
        <d v="1899-12-30T08:23:27"/>
        <d v="1899-12-30T08:24:03"/>
        <d v="1899-12-30T08:26:15"/>
        <d v="1899-12-30T08:29:47"/>
        <d v="1899-12-30T08:37:08"/>
        <d v="1899-12-30T08:40:38"/>
        <d v="1899-12-30T08:47:30"/>
        <d v="1899-12-30T08:54:43"/>
        <d v="1899-12-30T09:01:00"/>
        <d v="1899-12-30T09:05:38"/>
        <d v="1899-12-30T09:08:27"/>
        <d v="1899-12-30T09:19:25"/>
        <d v="1899-12-30T09:22:53"/>
        <d v="1899-12-30T09:28:22"/>
        <d v="1899-12-30T09:35:20"/>
        <d v="1899-12-30T09:42:40"/>
        <d v="1899-12-30T09:42:42"/>
        <d v="1899-12-30T09:43:17"/>
        <d v="1899-12-30T09:46:00"/>
        <d v="1899-12-30T09:57:31"/>
        <d v="1899-12-30T10:05:35"/>
        <d v="1899-12-30T10:06:01"/>
        <d v="1899-12-30T10:16:32"/>
        <d v="1899-12-30T10:19:14"/>
        <d v="1899-12-30T10:20:17"/>
        <d v="1899-12-30T10:24:58"/>
        <d v="1899-12-30T10:27:35"/>
        <d v="1899-12-30T10:29:43"/>
        <d v="1899-12-30T10:37:48"/>
        <d v="1899-12-30T10:44:52"/>
        <d v="1899-12-30T10:50:42"/>
        <d v="1899-12-30T10:54:36"/>
        <d v="1899-12-30T10:57:56"/>
        <d v="1899-12-30T11:04:11"/>
        <d v="1899-12-30T11:10:22"/>
        <d v="1899-12-30T11:17:53"/>
        <d v="1899-12-30T11:21:07"/>
        <d v="1899-12-30T11:26:51"/>
        <d v="1899-12-30T11:28:48"/>
        <d v="1899-12-30T11:35:19"/>
        <d v="1899-12-30T11:37:32"/>
        <d v="1899-12-30T11:41:09"/>
        <d v="1899-12-30T11:49:05"/>
        <d v="1899-12-30T11:50:19"/>
        <d v="1899-12-30T11:57:17"/>
        <d v="1899-12-30T12:00:14"/>
        <d v="1899-12-30T12:12:06"/>
        <d v="1899-12-30T12:17:17"/>
        <d v="1899-12-30T12:18:00"/>
        <d v="1899-12-30T12:21:54"/>
        <d v="1899-12-30T12:27:53"/>
        <d v="1899-12-30T12:32:18"/>
        <d v="1899-12-30T12:35:34"/>
        <d v="1899-12-30T12:39:36"/>
        <d v="1899-12-30T12:46:40"/>
        <d v="1899-12-30T12:54:53"/>
        <d v="1899-12-30T12:55:10"/>
        <d v="1899-12-30T13:00:58"/>
        <d v="1899-12-30T13:06:42"/>
        <d v="1899-12-30T13:08:34"/>
        <d v="1899-12-30T13:11:20"/>
        <d v="1899-12-30T13:16:29"/>
        <d v="1899-12-30T13:22:48"/>
        <d v="1899-12-30T13:30:41"/>
        <d v="1899-12-30T13:34:44"/>
        <d v="1899-12-30T13:42:47"/>
        <d v="1899-12-30T13:48:43"/>
        <d v="1899-12-30T13:54:58"/>
        <d v="1899-12-30T14:02:42"/>
        <d v="1899-12-30T14:09:59"/>
        <d v="1899-12-30T14:15:23"/>
        <d v="1899-12-30T14:19:52"/>
        <d v="1899-12-30T14:26:40"/>
        <d v="1899-12-30T14:30:42"/>
        <d v="1899-12-30T14:35:16"/>
        <d v="1899-12-30T14:41:33"/>
        <d v="1899-12-30T14:45:15"/>
        <d v="1899-12-30T14:48:21"/>
        <d v="1899-12-30T14:53:47"/>
        <d v="1899-12-30T14:59:47"/>
        <d v="1899-12-30T15:01:37"/>
        <d v="1899-12-30T08:04:12"/>
        <d v="1899-12-30T08:05:41"/>
        <d v="1899-12-30T08:09:59"/>
        <d v="1899-12-30T08:16:44"/>
        <d v="1899-12-30T08:21:14"/>
        <d v="1899-12-30T08:22:16"/>
        <d v="1899-12-30T08:24:36"/>
        <d v="1899-12-30T08:25:52"/>
        <d v="1899-12-30T08:38:17"/>
        <d v="1899-12-30T08:39:17"/>
        <d v="1899-12-30T08:41:54"/>
        <d v="1899-12-30T08:43:13"/>
        <d v="1899-12-30T08:51:11"/>
        <d v="1899-12-30T08:53:10"/>
        <d v="1899-12-30T08:54:58"/>
        <d v="1899-12-30T08:57:04"/>
        <d v="1899-12-30T09:03:56"/>
        <d v="1899-12-30T09:06:58"/>
        <d v="1899-12-30T09:12:40"/>
        <d v="1899-12-30T09:16:21"/>
        <d v="1899-12-30T09:24:37"/>
        <d v="1899-12-30T09:27:07"/>
        <d v="1899-12-30T09:27:14"/>
        <d v="1899-12-30T09:29:02"/>
        <d v="1899-12-30T09:30:27"/>
        <d v="1899-12-30T09:34:03"/>
        <d v="1899-12-30T09:45:14"/>
        <d v="1899-12-30T09:49:24"/>
        <d v="1899-12-30T10:08:17"/>
        <d v="1899-12-30T10:12:53"/>
        <d v="1899-12-30T10:12:55"/>
        <d v="1899-12-30T10:18:30"/>
        <d v="1899-12-30T10:21:07"/>
        <d v="1899-12-30T10:28:23"/>
        <d v="1899-12-30T10:34:46"/>
        <d v="1899-12-30T10:36:16"/>
        <d v="1899-12-30T10:42:40"/>
        <d v="1899-12-30T10:43:24"/>
        <d v="1899-12-30T10:46:36"/>
        <d v="1899-12-30T10:53:39"/>
        <d v="1899-12-30T10:54:56"/>
        <d v="1899-12-30T11:09:27"/>
        <d v="1899-12-30T11:16:23"/>
        <d v="1899-12-30T11:19:31"/>
        <d v="1899-12-30T11:25:18"/>
        <d v="1899-12-30T11:32:23"/>
        <d v="1899-12-30T11:36:22"/>
        <d v="1899-12-30T11:40:47"/>
        <d v="1899-12-30T11:42:18"/>
        <d v="1899-12-30T11:43:15"/>
        <d v="1899-12-30T11:48:54"/>
        <d v="1899-12-30T11:49:33"/>
        <d v="1899-12-30T11:51:36"/>
        <d v="1899-12-30T11:54:43"/>
        <d v="1899-12-30T11:57:57"/>
        <d v="1899-12-30T12:04:25"/>
        <d v="1899-12-30T12:08:24"/>
        <d v="1899-12-30T12:08:48"/>
        <d v="1899-12-30T12:10:17"/>
        <d v="1899-12-30T12:18:18"/>
        <d v="1899-12-30T12:25:09"/>
        <d v="1899-12-30T12:28:16"/>
        <d v="1899-12-30T12:36:18"/>
        <d v="1899-12-30T12:41:04"/>
        <d v="1899-12-30T12:49:01"/>
        <d v="1899-12-30T12:56:52"/>
        <d v="1899-12-30T12:58:28"/>
        <d v="1899-12-30T13:03:31"/>
        <d v="1899-12-30T13:04:29"/>
        <d v="1899-12-30T13:08:17"/>
        <d v="1899-12-30T13:08:44"/>
        <d v="1899-12-30T13:14:13"/>
        <d v="1899-12-30T13:19:05"/>
        <d v="1899-12-30T13:26:49"/>
        <d v="1899-12-30T13:29:14"/>
        <d v="1899-12-30T13:31:25"/>
        <d v="1899-12-30T13:39:04"/>
        <d v="1899-12-30T13:45:26"/>
        <d v="1899-12-30T13:45:27"/>
        <d v="1899-12-30T13:49:11"/>
        <d v="1899-12-30T13:50:19"/>
        <d v="1899-12-30T13:53:03"/>
        <d v="1899-12-30T13:59:35"/>
        <d v="1899-12-30T14:04:36"/>
        <d v="1899-12-30T14:09:20"/>
        <d v="1899-12-30T14:14:17"/>
        <d v="1899-12-30T14:14:40"/>
        <d v="1899-12-30T14:19:09"/>
        <d v="1899-12-30T14:22:03"/>
        <d v="1899-12-30T14:24:50"/>
        <d v="1899-12-30T14:27:03"/>
        <d v="1899-12-30T14:33:53"/>
        <d v="1899-12-30T14:39:51"/>
        <d v="1899-12-30T14:45:11"/>
        <d v="1899-12-30T14:50:18"/>
        <d v="1899-12-30T14:55:00"/>
        <d v="1899-12-30T15:01:31"/>
        <d v="1899-12-30T08:05:07"/>
        <d v="1899-12-30T08:11:42"/>
        <d v="1899-12-30T08:13:37"/>
        <d v="1899-12-30T08:18:19"/>
        <d v="1899-12-30T08:23:51"/>
        <d v="1899-12-30T08:27:51"/>
        <d v="1899-12-30T08:28:50"/>
        <d v="1899-12-30T08:32:41"/>
        <d v="1899-12-30T08:36:42"/>
        <d v="1899-12-30T08:43:24"/>
        <d v="1899-12-30T08:49:32"/>
        <d v="1899-12-30T08:50:42"/>
        <d v="1899-12-30T08:56:00"/>
        <d v="1899-12-30T08:56:48"/>
        <d v="1899-12-30T09:04:24"/>
        <d v="1899-12-30T09:10:31"/>
        <d v="1899-12-30T09:16:24"/>
        <d v="1899-12-30T09:16:50"/>
        <d v="1899-12-30T09:22:09"/>
        <d v="1899-12-30T09:23:48"/>
        <d v="1899-12-30T09:24:25"/>
        <d v="1899-12-30T09:32:27"/>
        <d v="1899-12-30T09:34:18"/>
        <d v="1899-12-30T09:34:50"/>
        <d v="1899-12-30T09:43:57"/>
        <d v="1899-12-30T09:50:06"/>
        <d v="1899-12-30T09:50:14"/>
        <d v="1899-12-30T09:51:11"/>
        <d v="1899-12-30T09:56:52"/>
        <d v="1899-12-30T10:04:55"/>
        <d v="1899-12-30T10:07:31"/>
        <d v="1899-12-30T10:15:03"/>
        <d v="1899-12-30T10:19:16"/>
        <d v="1899-12-30T10:25:38"/>
        <d v="1899-12-30T10:31:56"/>
        <d v="1899-12-30T10:36:56"/>
        <d v="1899-12-30T10:42:10"/>
        <d v="1899-12-30T10:48:04"/>
        <d v="1899-12-30T10:51:08"/>
        <d v="1899-12-30T10:53:26"/>
        <d v="1899-12-30T11:00:46"/>
        <d v="1899-12-30T11:07:54"/>
        <d v="1899-12-30T11:10:32"/>
        <d v="1899-12-30T11:17:55"/>
        <d v="1899-12-30T11:22:21"/>
        <d v="1899-12-30T11:25:19"/>
        <d v="1899-12-30T11:26:54"/>
        <d v="1899-12-30T11:28:03"/>
        <d v="1899-12-30T11:30:35"/>
        <d v="1899-12-30T11:37:47"/>
        <d v="1899-12-30T11:39:19"/>
        <d v="1899-12-30T11:40:04"/>
        <d v="1899-12-30T11:45:15"/>
        <d v="1899-12-30T11:53:08"/>
        <d v="1899-12-30T11:53:37"/>
        <d v="1899-12-30T11:56:15"/>
        <d v="1899-12-30T11:57:04"/>
        <d v="1899-12-30T12:00:24"/>
        <d v="1899-12-30T12:06:17"/>
        <d v="1899-12-30T12:07:51"/>
        <d v="1899-12-30T12:14:46"/>
        <d v="1899-12-30T12:19:47"/>
        <d v="1899-12-30T12:20:51"/>
        <d v="1899-12-30T12:26:36"/>
        <d v="1899-12-30T12:31:02"/>
        <d v="1899-12-30T12:32:09"/>
        <d v="1899-12-30T12:34:28"/>
        <d v="1899-12-30T12:37:13"/>
        <d v="1899-12-30T12:38:14"/>
        <d v="1899-12-30T12:45:45"/>
        <d v="1899-12-30T12:49:46"/>
        <d v="1899-12-30T12:50:55"/>
        <d v="1899-12-30T13:02:16"/>
        <d v="1899-12-30T13:02:39"/>
        <d v="1899-12-30T13:14:49"/>
        <d v="1899-12-30T13:16:37"/>
        <d v="1899-12-30T13:19:27"/>
        <d v="1899-12-30T13:26:53"/>
        <d v="1899-12-30T13:33:01"/>
        <d v="1899-12-30T13:35:20"/>
        <d v="1899-12-30T13:35:40"/>
        <d v="1899-12-30T13:40:13"/>
        <d v="1899-12-30T13:40:26"/>
        <d v="1899-12-30T13:44:54"/>
        <d v="1899-12-30T13:45:38"/>
        <d v="1899-12-30T13:53:14"/>
        <d v="1899-12-30T14:01:18"/>
        <d v="1899-12-30T14:06:30"/>
        <d v="1899-12-30T14:08:09"/>
        <d v="1899-12-30T14:14:39"/>
        <d v="1899-12-30T14:18:23"/>
        <d v="1899-12-30T14:23:18"/>
        <d v="1899-12-30T14:28:55"/>
        <d v="1899-12-30T14:30:22"/>
        <d v="1899-12-30T14:32:40"/>
        <d v="1899-12-30T14:36:40"/>
        <d v="1899-12-30T14:41:19"/>
        <d v="1899-12-30T14:45:02"/>
        <d v="1899-12-30T14:51:18"/>
        <d v="1899-12-30T14:52:23"/>
        <d v="1899-12-30T14:52:55"/>
        <d v="1899-12-30T14:54:57"/>
        <d v="1899-12-30T14:59:36"/>
        <d v="1899-12-30T15:06:08"/>
        <d v="1899-12-30T08:03:37"/>
        <d v="1899-12-30T08:05:26"/>
        <d v="1899-12-30T08:13:12"/>
        <d v="1899-12-30T08:17:53"/>
        <d v="1899-12-30T08:20:32"/>
        <d v="1899-12-30T08:23:55"/>
        <d v="1899-12-30T08:30:33"/>
        <d v="1899-12-30T08:37:04"/>
        <d v="1899-12-30T08:45:16"/>
        <d v="1899-12-30T08:52:28"/>
        <d v="1899-12-30T08:57:12"/>
        <d v="1899-12-30T09:04:57"/>
        <d v="1899-12-30T09:05:42"/>
        <d v="1899-12-30T09:06:42"/>
        <d v="1899-12-30T09:07:24"/>
        <d v="1899-12-30T09:10:03"/>
        <d v="1899-12-30T09:11:39"/>
        <d v="1899-12-30T09:12:04"/>
        <d v="1899-12-30T09:15:52"/>
        <d v="1899-12-30T09:19:45"/>
        <d v="1899-12-30T09:20:58"/>
        <d v="1899-12-30T09:29:17"/>
        <d v="1899-12-30T09:37:53"/>
        <d v="1899-12-30T09:41:59"/>
        <d v="1899-12-30T09:47:07"/>
        <d v="1899-12-30T09:54:17"/>
        <d v="1899-12-30T09:56:01"/>
        <d v="1899-12-30T09:56:21"/>
        <d v="1899-12-30T10:08:06"/>
        <d v="1899-12-30T10:10:05"/>
        <d v="1899-12-30T10:23:35"/>
        <d v="1899-12-30T10:30:57"/>
        <d v="1899-12-30T10:32:07"/>
        <d v="1899-12-30T10:37:25"/>
        <d v="1899-12-30T10:37:46"/>
        <d v="1899-12-30T10:37:54"/>
        <d v="1899-12-30T10:37:56"/>
        <d v="1899-12-30T10:43:50"/>
        <d v="1899-12-30T10:45:21"/>
        <d v="1899-12-30T10:47:36"/>
        <d v="1899-12-30T10:48:19"/>
        <d v="1899-12-30T10:48:27"/>
        <d v="1899-12-30T10:52:48"/>
        <d v="1899-12-30T10:55:39"/>
        <d v="1899-12-30T10:55:59"/>
        <d v="1899-12-30T10:58:28"/>
        <d v="1899-12-30T11:06:41"/>
        <d v="1899-12-30T11:08:37"/>
        <d v="1899-12-30T11:12:32"/>
        <d v="1899-12-30T11:20:38"/>
        <d v="1899-12-30T11:24:13"/>
        <d v="1899-12-30T11:38:54"/>
        <d v="1899-12-30T11:41:17"/>
        <d v="1899-12-30T11:43:26"/>
        <d v="1899-12-30T11:45:54"/>
        <d v="1899-12-30T11:47:33"/>
        <d v="1899-12-30T11:51:37"/>
        <d v="1899-12-30T11:53:24"/>
        <d v="1899-12-30T11:59:19"/>
        <d v="1899-12-30T12:06:39"/>
        <d v="1899-12-30T12:09:40"/>
        <d v="1899-12-30T12:12:37"/>
        <d v="1899-12-30T12:16:25"/>
        <d v="1899-12-30T12:22:16"/>
        <d v="1899-12-30T12:24:40"/>
        <d v="1899-12-30T12:31:18"/>
        <d v="1899-12-30T12:32:37"/>
        <d v="1899-12-30T12:40:11"/>
        <d v="1899-12-30T12:42:18"/>
        <d v="1899-12-30T12:47:16"/>
        <d v="1899-12-30T12:48:10"/>
        <d v="1899-12-30T12:49:32"/>
        <d v="1899-12-30T12:51:52"/>
        <d v="1899-12-30T12:52:48"/>
        <d v="1899-12-30T12:57:51"/>
        <d v="1899-12-30T12:58:36"/>
        <d v="1899-12-30T13:06:09"/>
        <d v="1899-12-30T13:12:46"/>
        <d v="1899-12-30T13:18:40"/>
        <d v="1899-12-30T13:20:42"/>
        <d v="1899-12-30T13:27:49"/>
        <d v="1899-12-30T13:29:45"/>
        <d v="1899-12-30T13:30:29"/>
        <d v="1899-12-30T13:33:20"/>
        <d v="1899-12-30T13:38:00"/>
        <d v="1899-12-30T13:40:01"/>
        <d v="1899-12-30T13:44:36"/>
        <d v="1899-12-30T13:50:20"/>
        <d v="1899-12-30T13:55:31"/>
        <d v="1899-12-30T13:56:40"/>
        <d v="1899-12-30T14:01:05"/>
        <d v="1899-12-30T14:06:18"/>
        <d v="1899-12-30T14:13:22"/>
        <d v="1899-12-30T14:14:15"/>
        <d v="1899-12-30T14:22:13"/>
        <d v="1899-12-30T14:29:32"/>
        <d v="1899-12-30T14:32:59"/>
        <d v="1899-12-30T14:37:41"/>
        <d v="1899-12-30T14:43:45"/>
        <d v="1899-12-30T14:48:50"/>
        <d v="1899-12-30T14:54:05"/>
        <d v="1899-12-30T14:59:32"/>
        <d v="1899-12-30T15:03:56"/>
        <d v="1899-12-30T08:06:01"/>
        <d v="1899-12-30T08:08:47"/>
        <d v="1899-12-30T08:12:46"/>
        <d v="1899-12-30T08:19:05"/>
        <d v="1899-12-30T08:22:38"/>
        <d v="1899-12-30T08:23:39"/>
        <d v="1899-12-30T08:25:41"/>
        <d v="1899-12-30T08:25:58"/>
        <d v="1899-12-30T08:31:01"/>
        <d v="1899-12-30T08:32:32"/>
        <d v="1899-12-30T08:37:33"/>
        <d v="1899-12-30T08:38:47"/>
        <d v="1899-12-30T08:40:32"/>
        <d v="1899-12-30T08:47:01"/>
        <d v="1899-12-30T08:55:18"/>
        <d v="1899-12-30T08:58:09"/>
        <d v="1899-12-30T09:02:22"/>
        <d v="1899-12-30T09:06:49"/>
        <d v="1899-12-30T09:13:51"/>
        <d v="1899-12-30T09:21:34"/>
        <d v="1899-12-30T09:28:06"/>
        <d v="1899-12-30T09:31:15"/>
        <d v="1899-12-30T09:33:18"/>
        <d v="1899-12-30T09:39:50"/>
        <d v="1899-12-30T09:46:14"/>
        <d v="1899-12-30T09:46:49"/>
        <d v="1899-12-30T09:53:55"/>
        <d v="1899-12-30T09:55:38"/>
        <d v="1899-12-30T10:01:41"/>
        <d v="1899-12-30T10:11:06"/>
        <d v="1899-12-30T10:17:02"/>
        <d v="1899-12-30T10:18:08"/>
        <d v="1899-12-30T10:22:59"/>
        <d v="1899-12-30T10:24:47"/>
        <d v="1899-12-30T10:31:26"/>
        <d v="1899-12-30T10:33:39"/>
        <d v="1899-12-30T10:33:42"/>
        <d v="1899-12-30T10:40:40"/>
        <d v="1899-12-30T10:47:57"/>
        <d v="1899-12-30T10:58:30"/>
        <d v="1899-12-30T11:04:56"/>
        <d v="1899-12-30T11:09:14"/>
        <d v="1899-12-30T11:12:18"/>
        <d v="1899-12-30T11:17:50"/>
        <d v="1899-12-30T11:24:44"/>
        <d v="1899-12-30T11:32:26"/>
        <d v="1899-12-30T11:38:49"/>
        <d v="1899-12-30T11:39:15"/>
        <d v="1899-12-30T11:46:41"/>
        <d v="1899-12-30T11:53:41"/>
        <d v="1899-12-30T11:55:55"/>
        <d v="1899-12-30T12:01:47"/>
        <d v="1899-12-30T12:05:12"/>
        <d v="1899-12-30T12:10:24"/>
        <d v="1899-12-30T12:15:39"/>
        <d v="1899-12-30T12:22:31"/>
        <d v="1899-12-30T12:28:51"/>
        <d v="1899-12-30T12:29:18"/>
        <d v="1899-12-30T12:34:06"/>
        <d v="1899-12-30T12:43:06"/>
        <d v="1899-12-30T12:47:45"/>
        <d v="1899-12-30T12:59:41"/>
        <d v="1899-12-30T13:06:15"/>
        <d v="1899-12-30T13:07:33"/>
        <d v="1899-12-30T13:13:20"/>
        <d v="1899-12-30T13:13:41"/>
        <d v="1899-12-30T13:22:21"/>
        <d v="1899-12-30T13:26:20"/>
        <d v="1899-12-30T13:30:16"/>
        <d v="1899-12-30T13:36:12"/>
        <d v="1899-12-30T13:44:10"/>
        <d v="1899-12-30T13:48:55"/>
        <d v="1899-12-30T13:55:42"/>
        <d v="1899-12-30T14:03:41"/>
        <d v="1899-12-30T14:03:52"/>
        <d v="1899-12-30T14:04:38"/>
        <d v="1899-12-30T14:05:46"/>
        <d v="1899-12-30T14:12:53"/>
        <d v="1899-12-30T14:18:36"/>
        <d v="1899-12-30T14:26:19"/>
        <d v="1899-12-30T14:28:53"/>
        <d v="1899-12-30T14:35:54"/>
        <d v="1899-12-30T14:39:10"/>
        <d v="1899-12-30T14:44:04"/>
        <d v="1899-12-30T14:52:12"/>
        <d v="1899-12-30T14:55:46"/>
        <d v="1899-12-30T15:00:45"/>
        <d v="1899-12-30T08:05:11"/>
        <d v="1899-12-30T08:05:14"/>
        <d v="1899-12-30T08:07:10"/>
        <d v="1899-12-30T08:08:33"/>
        <d v="1899-12-30T08:16:46"/>
        <d v="1899-12-30T08:21:30"/>
        <d v="1899-12-30T08:23:02"/>
        <d v="1899-12-30T08:23:46"/>
        <d v="1899-12-30T08:31:29"/>
        <d v="1899-12-30T08:34:48"/>
        <d v="1899-12-30T08:35:37"/>
        <d v="1899-12-30T08:37:47"/>
        <d v="1899-12-30T08:43:02"/>
        <d v="1899-12-30T08:49:28"/>
        <d v="1899-12-30T08:55:08"/>
        <d v="1899-12-30T08:57:31"/>
        <d v="1899-12-30T09:00:12"/>
        <d v="1899-12-30T09:04:14"/>
        <d v="1899-12-30T09:11:36"/>
        <d v="1899-12-30T09:19:26"/>
        <d v="1899-12-30T09:21:41"/>
        <d v="1899-12-30T09:25:29"/>
        <d v="1899-12-30T09:25:58"/>
        <d v="1899-12-30T09:33:29"/>
        <d v="1899-12-30T09:34:53"/>
        <d v="1899-12-30T09:40:00"/>
        <d v="1899-12-30T09:48:08"/>
        <d v="1899-12-30T09:49:46"/>
        <d v="1899-12-30T09:57:55"/>
        <d v="1899-12-30T10:06:09"/>
        <d v="1899-12-30T10:09:03"/>
        <d v="1899-12-30T10:11:41"/>
        <d v="1899-12-30T10:16:03"/>
        <d v="1899-12-30T10:21:06"/>
        <d v="1899-12-30T10:24:16"/>
        <d v="1899-12-30T10:27:09"/>
        <d v="1899-12-30T10:33:15"/>
        <d v="1899-12-30T10:42:19"/>
        <d v="1899-12-30T10:48:53"/>
        <d v="1899-12-30T10:55:52"/>
        <d v="1899-12-30T10:58:54"/>
        <d v="1899-12-30T11:06:17"/>
        <d v="1899-12-30T11:08:10"/>
        <d v="1899-12-30T11:13:24"/>
        <d v="1899-12-30T11:18:24"/>
        <d v="1899-12-30T11:23:21"/>
        <d v="1899-12-30T11:27:22"/>
        <d v="1899-12-30T11:28:46"/>
        <d v="1899-12-30T11:30:10"/>
        <d v="1899-12-30T11:31:49"/>
        <d v="1899-12-30T11:33:28"/>
        <d v="1899-12-30T11:36:24"/>
        <d v="1899-12-30T11:39:59"/>
        <d v="1899-12-30T11:46:18"/>
        <d v="1899-12-30T11:50:00"/>
        <d v="1899-12-30T11:51:23"/>
        <d v="1899-12-30T11:53:35"/>
        <d v="1899-12-30T11:57:58"/>
        <d v="1899-12-30T12:03:00"/>
        <d v="1899-12-30T12:05:37"/>
        <d v="1899-12-30T12:11:53"/>
        <d v="1899-12-30T12:14:09"/>
        <d v="1899-12-30T12:19:59"/>
        <d v="1899-12-30T12:21:31"/>
        <d v="1899-12-30T12:24:55"/>
        <d v="1899-12-30T12:27:29"/>
        <d v="1899-12-30T12:35:32"/>
        <d v="1899-12-30T12:37:29"/>
        <d v="1899-12-30T12:47:40"/>
        <d v="1899-12-30T12:51:00"/>
        <d v="1899-12-30T12:54:20"/>
        <d v="1899-12-30T13:00:47"/>
        <d v="1899-12-30T13:06:14"/>
        <d v="1899-12-30T13:10:38"/>
        <d v="1899-12-30T13:16:49"/>
        <d v="1899-12-30T13:23:37"/>
        <d v="1899-12-30T13:28:44"/>
        <d v="1899-12-30T13:36:06"/>
        <d v="1899-12-30T13:38:14"/>
        <d v="1899-12-30T13:41:32"/>
        <d v="1899-12-30T13:42:55"/>
        <d v="1899-12-30T13:43:29"/>
        <d v="1899-12-30T13:49:52"/>
        <d v="1899-12-30T13:52:50"/>
        <d v="1899-12-30T13:59:58"/>
        <d v="1899-12-30T14:00:17"/>
        <d v="1899-12-30T14:08:03"/>
        <d v="1899-12-30T14:10:07"/>
        <d v="1899-12-30T14:15:56"/>
        <d v="1899-12-30T14:20:57"/>
        <d v="1899-12-30T14:28:39"/>
        <d v="1899-12-30T14:34:44"/>
        <d v="1899-12-30T14:43:03"/>
        <d v="1899-12-30T14:46:37"/>
        <d v="1899-12-30T14:52:16"/>
        <d v="1899-12-30T14:55:45"/>
        <d v="1899-12-30T15:00:02"/>
        <d v="1899-12-30T08:01:15"/>
        <d v="1899-12-30T08:08:35"/>
        <d v="1899-12-30T08:15:03"/>
        <d v="1899-12-30T08:18:23"/>
        <d v="1899-12-30T08:26:25"/>
        <d v="1899-12-30T08:28:48"/>
        <d v="1899-12-30T08:35:26"/>
        <d v="1899-12-30T08:38:04"/>
        <d v="1899-12-30T08:46:21"/>
        <d v="1899-12-30T08:49:35"/>
        <d v="1899-12-30T08:55:15"/>
        <d v="1899-12-30T08:56:15"/>
        <d v="1899-12-30T09:03:05"/>
        <d v="1899-12-30T09:09:05"/>
        <d v="1899-12-30T09:09:09"/>
        <d v="1899-12-30T09:16:26"/>
        <d v="1899-12-30T09:20:33"/>
        <d v="1899-12-30T09:21:56"/>
        <d v="1899-12-30T09:26:32"/>
        <d v="1899-12-30T09:32:38"/>
        <d v="1899-12-30T09:34:15"/>
        <d v="1899-12-30T09:40:31"/>
        <d v="1899-12-30T09:43:10"/>
        <d v="1899-12-30T09:46:27"/>
        <d v="1899-12-30T09:47:20"/>
        <d v="1899-12-30T09:55:13"/>
        <d v="1899-12-30T09:55:16"/>
        <d v="1899-12-30T09:57:56"/>
        <d v="1899-12-30T10:02:31"/>
        <d v="1899-12-30T10:02:59"/>
        <d v="1899-12-30T10:04:07"/>
        <d v="1899-12-30T10:06:24"/>
        <d v="1899-12-30T10:08:22"/>
        <d v="1899-12-30T10:13:15"/>
        <d v="1899-12-30T10:21:32"/>
        <d v="1899-12-30T10:28:45"/>
        <d v="1899-12-30T10:29:05"/>
        <d v="1899-12-30T10:37:06"/>
        <d v="1899-12-30T10:45:09"/>
        <d v="1899-12-30T10:51:30"/>
        <d v="1899-12-30T10:53:45"/>
        <d v="1899-12-30T10:58:24"/>
        <d v="1899-12-30T11:00:11"/>
        <d v="1899-12-30T11:01:37"/>
        <d v="1899-12-30T11:04:07"/>
        <d v="1899-12-30T11:06:53"/>
        <d v="1899-12-30T11:13:58"/>
        <d v="1899-12-30T11:16:37"/>
        <d v="1899-12-30T11:19:05"/>
        <d v="1899-12-30T11:21:20"/>
        <d v="1899-12-30T11:21:21"/>
        <d v="1899-12-30T11:21:50"/>
        <d v="1899-12-30T11:21:57"/>
        <d v="1899-12-30T11:22:05"/>
        <d v="1899-12-30T11:29:04"/>
        <d v="1899-12-30T11:31:58"/>
        <d v="1899-12-30T11:33:14"/>
        <d v="1899-12-30T11:33:43"/>
        <d v="1899-12-30T11:37:19"/>
        <d v="1899-12-30T11:40:21"/>
        <d v="1899-12-30T11:44:04"/>
        <d v="1899-12-30T11:51:30"/>
        <d v="1899-12-30T11:57:50"/>
        <d v="1899-12-30T11:58:37"/>
        <d v="1899-12-30T12:00:57"/>
        <d v="1899-12-30T12:05:54"/>
        <d v="1899-12-30T12:05:55"/>
        <d v="1899-12-30T12:14:07"/>
        <d v="1899-12-30T12:19:10"/>
        <d v="1899-12-30T12:26:05"/>
        <d v="1899-12-30T12:31:44"/>
        <d v="1899-12-30T12:32:14"/>
        <d v="1899-12-30T12:34:11"/>
        <d v="1899-12-30T12:36:14"/>
        <d v="1899-12-30T12:43:22"/>
        <d v="1899-12-30T12:46:10"/>
        <d v="1899-12-30T12:49:42"/>
        <d v="1899-12-30T12:52:10"/>
        <d v="1899-12-30T12:54:17"/>
        <d v="1899-12-30T12:57:03"/>
        <d v="1899-12-30T12:59:52"/>
        <d v="1899-12-30T13:07:15"/>
        <d v="1899-12-30T13:12:55"/>
        <d v="1899-12-30T13:14:38"/>
        <d v="1899-12-30T13:28:07"/>
        <d v="1899-12-30T13:32:55"/>
        <d v="1899-12-30T13:34:47"/>
        <d v="1899-12-30T13:39:36"/>
        <d v="1899-12-30T13:44:40"/>
        <d v="1899-12-30T13:51:28"/>
        <d v="1899-12-30T13:52:39"/>
        <d v="1899-12-30T13:53:24"/>
        <d v="1899-12-30T13:54:31"/>
        <d v="1899-12-30T13:57:33"/>
        <d v="1899-12-30T13:59:20"/>
        <d v="1899-12-30T14:10:21"/>
        <d v="1899-12-30T14:13:47"/>
        <d v="1899-12-30T14:17:48"/>
        <d v="1899-12-30T14:20:12"/>
        <d v="1899-12-30T14:26:51"/>
        <d v="1899-12-30T14:29:01"/>
        <d v="1899-12-30T14:31:29"/>
        <d v="1899-12-30T14:35:53"/>
        <d v="1899-12-30T14:40:42"/>
        <d v="1899-12-30T14:43:08"/>
        <d v="1899-12-30T14:45:57"/>
        <d v="1899-12-30T14:50:14"/>
        <d v="1899-12-30T14:57:07"/>
        <d v="1899-12-30T15:02:47"/>
      </sharedItems>
      <fieldGroup par="6"/>
    </cacheField>
    <cacheField name="zakonczenie" numFmtId="164">
      <sharedItems containsSemiMixedTypes="0" containsNonDate="0" containsDate="1" containsString="0" minDate="1899-12-30T08:04:55" maxDate="1899-12-30T15:18:49"/>
    </cacheField>
    <cacheField name="Sekundy (rozpoczecie)" numFmtId="0" databaseField="0">
      <fieldGroup base="2">
        <rangePr groupBy="seconds" startDate="1899-12-30T08:00:19" endDate="1899-12-30T15:06:44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Minuty (rozpoczecie)" numFmtId="0" databaseField="0">
      <fieldGroup base="2">
        <rangePr groupBy="minutes" startDate="1899-12-30T08:00:19" endDate="1899-12-30T15:06:44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Godziny (rozpoczecie)" numFmtId="0" databaseField="0">
      <fieldGroup base="2">
        <rangePr groupBy="hours" startDate="1899-12-30T08:00:19" endDate="1899-12-30T15:06:44"/>
        <groupItems count="26">
          <s v="&lt;0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0.596858912038" createdVersion="8" refreshedVersion="8" minRefreshableVersion="3" recordCount="2148" xr:uid="{0834BD39-4C0A-4875-9C2E-F9DCA67CCC37}">
  <cacheSource type="worksheet">
    <worksheetSource name="telefony4"/>
  </cacheSource>
  <cacheFields count="6">
    <cacheField name="nr" numFmtId="0">
      <sharedItems containsSemiMixedTypes="0" containsString="0" containsNumber="1" containsInteger="1" minValue="1003402" maxValue="9967523741"/>
    </cacheField>
    <cacheField name="data" numFmtId="14">
      <sharedItems containsSemiMixedTypes="0" containsNonDate="0" containsDate="1" containsString="0" minDate="2017-07-03T00:00:00" maxDate="2017-08-01T00:00:00" count="21"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</sharedItems>
    </cacheField>
    <cacheField name="rozpoczecie" numFmtId="164">
      <sharedItems containsSemiMixedTypes="0" containsNonDate="0" containsDate="1" containsString="0" minDate="1899-12-30T08:00:19" maxDate="1899-12-30T15:06:44"/>
    </cacheField>
    <cacheField name="zakonczenie" numFmtId="164">
      <sharedItems containsSemiMixedTypes="0" containsNonDate="0" containsDate="1" containsString="0" minDate="1899-12-30T08:04:55" maxDate="1899-12-30T15:18:49"/>
    </cacheField>
    <cacheField name="czyKomorkowy" numFmtId="0">
      <sharedItems containsSemiMixedTypes="0" containsString="0" containsNumber="1" containsInteger="1" minValue="0" maxValue="1"/>
    </cacheField>
    <cacheField name="czyStacjonarn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x v="0"/>
    <x v="0"/>
    <x v="0"/>
    <d v="1899-12-30T08:21:26"/>
  </r>
  <r>
    <x v="1"/>
    <x v="0"/>
    <x v="1"/>
    <d v="1899-12-30T08:23:46"/>
  </r>
  <r>
    <x v="1"/>
    <x v="0"/>
    <x v="2"/>
    <d v="1899-12-30T08:24:40"/>
  </r>
  <r>
    <x v="2"/>
    <x v="0"/>
    <x v="3"/>
    <d v="1899-12-30T08:21:33"/>
  </r>
  <r>
    <x v="3"/>
    <x v="0"/>
    <x v="4"/>
    <d v="1899-12-30T08:22:10"/>
  </r>
  <r>
    <x v="4"/>
    <x v="0"/>
    <x v="5"/>
    <d v="1899-12-30T08:23:34"/>
  </r>
  <r>
    <x v="5"/>
    <x v="0"/>
    <x v="6"/>
    <d v="1899-12-30T08:24:20"/>
  </r>
  <r>
    <x v="6"/>
    <x v="0"/>
    <x v="7"/>
    <d v="1899-12-30T08:37:57"/>
  </r>
  <r>
    <x v="1"/>
    <x v="0"/>
    <x v="8"/>
    <d v="1899-12-30T08:48:28"/>
  </r>
  <r>
    <x v="7"/>
    <x v="0"/>
    <x v="9"/>
    <d v="1899-12-30T08:56:33"/>
  </r>
  <r>
    <x v="8"/>
    <x v="0"/>
    <x v="10"/>
    <d v="1899-12-30T09:00:59"/>
  </r>
  <r>
    <x v="9"/>
    <x v="0"/>
    <x v="11"/>
    <d v="1899-12-30T09:00:47"/>
  </r>
  <r>
    <x v="10"/>
    <x v="0"/>
    <x v="12"/>
    <d v="1899-12-30T08:57:32"/>
  </r>
  <r>
    <x v="5"/>
    <x v="0"/>
    <x v="13"/>
    <d v="1899-12-30T09:13:19"/>
  </r>
  <r>
    <x v="11"/>
    <x v="0"/>
    <x v="14"/>
    <d v="1899-12-30T09:14:36"/>
  </r>
  <r>
    <x v="9"/>
    <x v="0"/>
    <x v="15"/>
    <d v="1899-12-30T09:18:45"/>
  </r>
  <r>
    <x v="8"/>
    <x v="0"/>
    <x v="16"/>
    <d v="1899-12-30T09:12:49"/>
  </r>
  <r>
    <x v="12"/>
    <x v="0"/>
    <x v="17"/>
    <d v="1899-12-30T09:27:51"/>
  </r>
  <r>
    <x v="13"/>
    <x v="0"/>
    <x v="18"/>
    <d v="1899-12-30T09:40:49"/>
  </r>
  <r>
    <x v="14"/>
    <x v="0"/>
    <x v="19"/>
    <d v="1899-12-30T09:33:46"/>
  </r>
  <r>
    <x v="15"/>
    <x v="0"/>
    <x v="20"/>
    <d v="1899-12-30T09:38:59"/>
  </r>
  <r>
    <x v="16"/>
    <x v="0"/>
    <x v="21"/>
    <d v="1899-12-30T09:52:48"/>
  </r>
  <r>
    <x v="17"/>
    <x v="0"/>
    <x v="22"/>
    <d v="1899-12-30T09:51:06"/>
  </r>
  <r>
    <x v="18"/>
    <x v="0"/>
    <x v="23"/>
    <d v="1899-12-30T09:50:55"/>
  </r>
  <r>
    <x v="19"/>
    <x v="0"/>
    <x v="24"/>
    <d v="1899-12-30T10:13:45"/>
  </r>
  <r>
    <x v="20"/>
    <x v="0"/>
    <x v="25"/>
    <d v="1899-12-30T10:01:18"/>
  </r>
  <r>
    <x v="21"/>
    <x v="0"/>
    <x v="26"/>
    <d v="1899-12-30T10:10:12"/>
  </r>
  <r>
    <x v="22"/>
    <x v="0"/>
    <x v="27"/>
    <d v="1899-12-30T10:22:19"/>
  </r>
  <r>
    <x v="23"/>
    <x v="0"/>
    <x v="28"/>
    <d v="1899-12-30T10:14:19"/>
  </r>
  <r>
    <x v="24"/>
    <x v="0"/>
    <x v="29"/>
    <d v="1899-12-30T10:29:10"/>
  </r>
  <r>
    <x v="25"/>
    <x v="0"/>
    <x v="30"/>
    <d v="1899-12-30T10:26:19"/>
  </r>
  <r>
    <x v="26"/>
    <x v="0"/>
    <x v="31"/>
    <d v="1899-12-30T10:29:59"/>
  </r>
  <r>
    <x v="27"/>
    <x v="0"/>
    <x v="32"/>
    <d v="1899-12-30T10:39:37"/>
  </r>
  <r>
    <x v="27"/>
    <x v="0"/>
    <x v="33"/>
    <d v="1899-12-30T10:32:21"/>
  </r>
  <r>
    <x v="28"/>
    <x v="0"/>
    <x v="34"/>
    <d v="1899-12-30T10:52:20"/>
  </r>
  <r>
    <x v="29"/>
    <x v="0"/>
    <x v="35"/>
    <d v="1899-12-30T10:47:59"/>
  </r>
  <r>
    <x v="30"/>
    <x v="0"/>
    <x v="36"/>
    <d v="1899-12-30T11:02:34"/>
  </r>
  <r>
    <x v="1"/>
    <x v="0"/>
    <x v="37"/>
    <d v="1899-12-30T10:56:56"/>
  </r>
  <r>
    <x v="31"/>
    <x v="0"/>
    <x v="38"/>
    <d v="1899-12-30T10:56:10"/>
  </r>
  <r>
    <x v="32"/>
    <x v="0"/>
    <x v="39"/>
    <d v="1899-12-30T11:06:56"/>
  </r>
  <r>
    <x v="17"/>
    <x v="0"/>
    <x v="40"/>
    <d v="1899-12-30T11:10:16"/>
  </r>
  <r>
    <x v="33"/>
    <x v="0"/>
    <x v="41"/>
    <d v="1899-12-30T11:13:26"/>
  </r>
  <r>
    <x v="34"/>
    <x v="0"/>
    <x v="42"/>
    <d v="1899-12-30T11:08:01"/>
  </r>
  <r>
    <x v="35"/>
    <x v="0"/>
    <x v="43"/>
    <d v="1899-12-30T11:26:35"/>
  </r>
  <r>
    <x v="36"/>
    <x v="0"/>
    <x v="44"/>
    <d v="1899-12-30T11:29:21"/>
  </r>
  <r>
    <x v="37"/>
    <x v="0"/>
    <x v="45"/>
    <d v="1899-12-30T11:38:40"/>
  </r>
  <r>
    <x v="38"/>
    <x v="0"/>
    <x v="46"/>
    <d v="1899-12-30T11:39:08"/>
  </r>
  <r>
    <x v="39"/>
    <x v="0"/>
    <x v="47"/>
    <d v="1899-12-30T11:49:22"/>
  </r>
  <r>
    <x v="40"/>
    <x v="0"/>
    <x v="48"/>
    <d v="1899-12-30T11:41:51"/>
  </r>
  <r>
    <x v="41"/>
    <x v="0"/>
    <x v="49"/>
    <d v="1899-12-30T11:41:47"/>
  </r>
  <r>
    <x v="42"/>
    <x v="0"/>
    <x v="50"/>
    <d v="1899-12-30T11:49:13"/>
  </r>
  <r>
    <x v="43"/>
    <x v="0"/>
    <x v="51"/>
    <d v="1899-12-30T12:05:06"/>
  </r>
  <r>
    <x v="44"/>
    <x v="0"/>
    <x v="52"/>
    <d v="1899-12-30T12:04:08"/>
  </r>
  <r>
    <x v="1"/>
    <x v="0"/>
    <x v="53"/>
    <d v="1899-12-30T12:12:37"/>
  </r>
  <r>
    <x v="45"/>
    <x v="0"/>
    <x v="54"/>
    <d v="1899-12-30T12:14:26"/>
  </r>
  <r>
    <x v="46"/>
    <x v="0"/>
    <x v="55"/>
    <d v="1899-12-30T12:13:24"/>
  </r>
  <r>
    <x v="47"/>
    <x v="0"/>
    <x v="56"/>
    <d v="1899-12-30T12:20:32"/>
  </r>
  <r>
    <x v="48"/>
    <x v="0"/>
    <x v="57"/>
    <d v="1899-12-30T12:29:07"/>
  </r>
  <r>
    <x v="3"/>
    <x v="0"/>
    <x v="58"/>
    <d v="1899-12-30T12:42:02"/>
  </r>
  <r>
    <x v="49"/>
    <x v="0"/>
    <x v="59"/>
    <d v="1899-12-30T12:38:37"/>
  </r>
  <r>
    <x v="1"/>
    <x v="0"/>
    <x v="60"/>
    <d v="1899-12-30T12:50:51"/>
  </r>
  <r>
    <x v="50"/>
    <x v="0"/>
    <x v="61"/>
    <d v="1899-12-30T12:53:23"/>
  </r>
  <r>
    <x v="51"/>
    <x v="0"/>
    <x v="62"/>
    <d v="1899-12-30T12:54:06"/>
  </r>
  <r>
    <x v="52"/>
    <x v="0"/>
    <x v="63"/>
    <d v="1899-12-30T12:50:44"/>
  </r>
  <r>
    <x v="53"/>
    <x v="0"/>
    <x v="64"/>
    <d v="1899-12-30T13:02:21"/>
  </r>
  <r>
    <x v="54"/>
    <x v="0"/>
    <x v="65"/>
    <d v="1899-12-30T13:01:53"/>
  </r>
  <r>
    <x v="55"/>
    <x v="0"/>
    <x v="66"/>
    <d v="1899-12-30T13:04:29"/>
  </r>
  <r>
    <x v="22"/>
    <x v="0"/>
    <x v="67"/>
    <d v="1899-12-30T13:23:21"/>
  </r>
  <r>
    <x v="56"/>
    <x v="0"/>
    <x v="68"/>
    <d v="1899-12-30T13:22:54"/>
  </r>
  <r>
    <x v="57"/>
    <x v="0"/>
    <x v="69"/>
    <d v="1899-12-30T13:31:20"/>
  </r>
  <r>
    <x v="58"/>
    <x v="0"/>
    <x v="70"/>
    <d v="1899-12-30T13:23:20"/>
  </r>
  <r>
    <x v="59"/>
    <x v="0"/>
    <x v="71"/>
    <d v="1899-12-30T13:28:55"/>
  </r>
  <r>
    <x v="36"/>
    <x v="0"/>
    <x v="72"/>
    <d v="1899-12-30T13:37:08"/>
  </r>
  <r>
    <x v="60"/>
    <x v="0"/>
    <x v="73"/>
    <d v="1899-12-30T13:33:00"/>
  </r>
  <r>
    <x v="53"/>
    <x v="0"/>
    <x v="74"/>
    <d v="1899-12-30T13:34:26"/>
  </r>
  <r>
    <x v="61"/>
    <x v="0"/>
    <x v="75"/>
    <d v="1899-12-30T13:42:09"/>
  </r>
  <r>
    <x v="62"/>
    <x v="0"/>
    <x v="76"/>
    <d v="1899-12-30T13:48:41"/>
  </r>
  <r>
    <x v="63"/>
    <x v="0"/>
    <x v="77"/>
    <d v="1899-12-30T13:56:09"/>
  </r>
  <r>
    <x v="64"/>
    <x v="0"/>
    <x v="78"/>
    <d v="1899-12-30T13:55:06"/>
  </r>
  <r>
    <x v="65"/>
    <x v="0"/>
    <x v="79"/>
    <d v="1899-12-30T13:56:01"/>
  </r>
  <r>
    <x v="66"/>
    <x v="0"/>
    <x v="80"/>
    <d v="1899-12-30T14:11:08"/>
  </r>
  <r>
    <x v="67"/>
    <x v="0"/>
    <x v="81"/>
    <d v="1899-12-30T14:04:04"/>
  </r>
  <r>
    <x v="64"/>
    <x v="0"/>
    <x v="82"/>
    <d v="1899-12-30T14:10:28"/>
  </r>
  <r>
    <x v="68"/>
    <x v="0"/>
    <x v="83"/>
    <d v="1899-12-30T14:17:02"/>
  </r>
  <r>
    <x v="69"/>
    <x v="0"/>
    <x v="84"/>
    <d v="1899-12-30T14:28:13"/>
  </r>
  <r>
    <x v="70"/>
    <x v="0"/>
    <x v="85"/>
    <d v="1899-12-30T14:24:29"/>
  </r>
  <r>
    <x v="71"/>
    <x v="0"/>
    <x v="86"/>
    <d v="1899-12-30T14:42:08"/>
  </r>
  <r>
    <x v="72"/>
    <x v="0"/>
    <x v="87"/>
    <d v="1899-12-30T14:35:01"/>
  </r>
  <r>
    <x v="4"/>
    <x v="0"/>
    <x v="88"/>
    <d v="1899-12-30T14:40:08"/>
  </r>
  <r>
    <x v="73"/>
    <x v="0"/>
    <x v="89"/>
    <d v="1899-12-30T14:56:39"/>
  </r>
  <r>
    <x v="74"/>
    <x v="0"/>
    <x v="90"/>
    <d v="1899-12-30T14:44:45"/>
  </r>
  <r>
    <x v="75"/>
    <x v="0"/>
    <x v="91"/>
    <d v="1899-12-30T14:58:47"/>
  </r>
  <r>
    <x v="76"/>
    <x v="0"/>
    <x v="92"/>
    <d v="1899-12-30T14:56:01"/>
  </r>
  <r>
    <x v="77"/>
    <x v="0"/>
    <x v="93"/>
    <d v="1899-12-30T15:02:55"/>
  </r>
  <r>
    <x v="78"/>
    <x v="0"/>
    <x v="94"/>
    <d v="1899-12-30T14:57:43"/>
  </r>
  <r>
    <x v="79"/>
    <x v="0"/>
    <x v="95"/>
    <d v="1899-12-30T14:55:46"/>
  </r>
  <r>
    <x v="80"/>
    <x v="0"/>
    <x v="96"/>
    <d v="1899-12-30T15:18:37"/>
  </r>
  <r>
    <x v="81"/>
    <x v="1"/>
    <x v="97"/>
    <d v="1899-12-30T08:07:56"/>
  </r>
  <r>
    <x v="82"/>
    <x v="1"/>
    <x v="98"/>
    <d v="1899-12-30T08:25:14"/>
  </r>
  <r>
    <x v="16"/>
    <x v="1"/>
    <x v="99"/>
    <d v="1899-12-30T08:29:42"/>
  </r>
  <r>
    <x v="83"/>
    <x v="1"/>
    <x v="100"/>
    <d v="1899-12-30T08:41:22"/>
  </r>
  <r>
    <x v="84"/>
    <x v="1"/>
    <x v="101"/>
    <d v="1899-12-30T08:37:49"/>
  </r>
  <r>
    <x v="85"/>
    <x v="1"/>
    <x v="102"/>
    <d v="1899-12-30T08:39:18"/>
  </r>
  <r>
    <x v="84"/>
    <x v="1"/>
    <x v="103"/>
    <d v="1899-12-30T08:43:45"/>
  </r>
  <r>
    <x v="86"/>
    <x v="1"/>
    <x v="104"/>
    <d v="1899-12-30T08:52:15"/>
  </r>
  <r>
    <x v="47"/>
    <x v="1"/>
    <x v="105"/>
    <d v="1899-12-30T08:45:58"/>
  </r>
  <r>
    <x v="87"/>
    <x v="1"/>
    <x v="106"/>
    <d v="1899-12-30T09:07:41"/>
  </r>
  <r>
    <x v="88"/>
    <x v="1"/>
    <x v="107"/>
    <d v="1899-12-30T09:12:49"/>
  </r>
  <r>
    <x v="89"/>
    <x v="1"/>
    <x v="108"/>
    <d v="1899-12-30T09:07:00"/>
  </r>
  <r>
    <x v="64"/>
    <x v="1"/>
    <x v="109"/>
    <d v="1899-12-30T09:10:15"/>
  </r>
  <r>
    <x v="90"/>
    <x v="1"/>
    <x v="110"/>
    <d v="1899-12-30T09:19:41"/>
  </r>
  <r>
    <x v="91"/>
    <x v="1"/>
    <x v="111"/>
    <d v="1899-12-30T09:15:03"/>
  </r>
  <r>
    <x v="92"/>
    <x v="1"/>
    <x v="112"/>
    <d v="1899-12-30T09:19:13"/>
  </r>
  <r>
    <x v="93"/>
    <x v="1"/>
    <x v="113"/>
    <d v="1899-12-30T09:26:10"/>
  </r>
  <r>
    <x v="69"/>
    <x v="1"/>
    <x v="114"/>
    <d v="1899-12-30T09:25:36"/>
  </r>
  <r>
    <x v="94"/>
    <x v="1"/>
    <x v="115"/>
    <d v="1899-12-30T09:39:24"/>
  </r>
  <r>
    <x v="95"/>
    <x v="1"/>
    <x v="116"/>
    <d v="1899-12-30T09:50:53"/>
  </r>
  <r>
    <x v="96"/>
    <x v="1"/>
    <x v="117"/>
    <d v="1899-12-30T09:42:42"/>
  </r>
  <r>
    <x v="97"/>
    <x v="1"/>
    <x v="118"/>
    <d v="1899-12-30T09:49:53"/>
  </r>
  <r>
    <x v="98"/>
    <x v="1"/>
    <x v="119"/>
    <d v="1899-12-30T09:44:54"/>
  </r>
  <r>
    <x v="38"/>
    <x v="1"/>
    <x v="120"/>
    <d v="1899-12-30T10:01:22"/>
  </r>
  <r>
    <x v="99"/>
    <x v="1"/>
    <x v="121"/>
    <d v="1899-12-30T09:50:48"/>
  </r>
  <r>
    <x v="100"/>
    <x v="1"/>
    <x v="122"/>
    <d v="1899-12-30T09:57:32"/>
  </r>
  <r>
    <x v="50"/>
    <x v="1"/>
    <x v="123"/>
    <d v="1899-12-30T09:59:14"/>
  </r>
  <r>
    <x v="101"/>
    <x v="1"/>
    <x v="124"/>
    <d v="1899-12-30T10:07:08"/>
  </r>
  <r>
    <x v="102"/>
    <x v="1"/>
    <x v="125"/>
    <d v="1899-12-30T10:00:02"/>
  </r>
  <r>
    <x v="1"/>
    <x v="1"/>
    <x v="126"/>
    <d v="1899-12-30T10:05:15"/>
  </r>
  <r>
    <x v="43"/>
    <x v="1"/>
    <x v="127"/>
    <d v="1899-12-30T10:16:49"/>
  </r>
  <r>
    <x v="103"/>
    <x v="1"/>
    <x v="128"/>
    <d v="1899-12-30T10:26:12"/>
  </r>
  <r>
    <x v="104"/>
    <x v="1"/>
    <x v="129"/>
    <d v="1899-12-30T10:26:17"/>
  </r>
  <r>
    <x v="105"/>
    <x v="1"/>
    <x v="130"/>
    <d v="1899-12-30T10:28:02"/>
  </r>
  <r>
    <x v="106"/>
    <x v="1"/>
    <x v="131"/>
    <d v="1899-12-30T10:45:49"/>
  </r>
  <r>
    <x v="107"/>
    <x v="1"/>
    <x v="132"/>
    <d v="1899-12-30T10:46:44"/>
  </r>
  <r>
    <x v="108"/>
    <x v="1"/>
    <x v="133"/>
    <d v="1899-12-30T10:43:46"/>
  </r>
  <r>
    <x v="109"/>
    <x v="1"/>
    <x v="134"/>
    <d v="1899-12-30T10:53:09"/>
  </r>
  <r>
    <x v="110"/>
    <x v="1"/>
    <x v="135"/>
    <d v="1899-12-30T10:54:02"/>
  </r>
  <r>
    <x v="111"/>
    <x v="1"/>
    <x v="136"/>
    <d v="1899-12-30T10:56:22"/>
  </r>
  <r>
    <x v="112"/>
    <x v="1"/>
    <x v="137"/>
    <d v="1899-12-30T11:02:33"/>
  </r>
  <r>
    <x v="113"/>
    <x v="1"/>
    <x v="138"/>
    <d v="1899-12-30T11:18:42"/>
  </r>
  <r>
    <x v="113"/>
    <x v="1"/>
    <x v="139"/>
    <d v="1899-12-30T11:14:32"/>
  </r>
  <r>
    <x v="114"/>
    <x v="1"/>
    <x v="140"/>
    <d v="1899-12-30T11:27:34"/>
  </r>
  <r>
    <x v="115"/>
    <x v="1"/>
    <x v="141"/>
    <d v="1899-12-30T11:20:57"/>
  </r>
  <r>
    <x v="116"/>
    <x v="1"/>
    <x v="142"/>
    <d v="1899-12-30T11:31:16"/>
  </r>
  <r>
    <x v="117"/>
    <x v="1"/>
    <x v="143"/>
    <d v="1899-12-30T11:34:36"/>
  </r>
  <r>
    <x v="118"/>
    <x v="1"/>
    <x v="144"/>
    <d v="1899-12-30T11:47:24"/>
  </r>
  <r>
    <x v="119"/>
    <x v="1"/>
    <x v="145"/>
    <d v="1899-12-30T11:44:52"/>
  </r>
  <r>
    <x v="120"/>
    <x v="1"/>
    <x v="146"/>
    <d v="1899-12-30T11:41:14"/>
  </r>
  <r>
    <x v="121"/>
    <x v="1"/>
    <x v="147"/>
    <d v="1899-12-30T11:47:16"/>
  </r>
  <r>
    <x v="122"/>
    <x v="1"/>
    <x v="148"/>
    <d v="1899-12-30T11:47:36"/>
  </r>
  <r>
    <x v="123"/>
    <x v="1"/>
    <x v="149"/>
    <d v="1899-12-30T11:55:26"/>
  </r>
  <r>
    <x v="124"/>
    <x v="1"/>
    <x v="150"/>
    <d v="1899-12-30T12:00:40"/>
  </r>
  <r>
    <x v="125"/>
    <x v="1"/>
    <x v="151"/>
    <d v="1899-12-30T12:03:20"/>
  </r>
  <r>
    <x v="126"/>
    <x v="1"/>
    <x v="152"/>
    <d v="1899-12-30T12:13:50"/>
  </r>
  <r>
    <x v="127"/>
    <x v="1"/>
    <x v="153"/>
    <d v="1899-12-30T12:12:37"/>
  </r>
  <r>
    <x v="128"/>
    <x v="1"/>
    <x v="154"/>
    <d v="1899-12-30T12:22:11"/>
  </r>
  <r>
    <x v="129"/>
    <x v="1"/>
    <x v="155"/>
    <d v="1899-12-30T12:27:13"/>
  </r>
  <r>
    <x v="130"/>
    <x v="1"/>
    <x v="156"/>
    <d v="1899-12-30T12:26:45"/>
  </r>
  <r>
    <x v="131"/>
    <x v="1"/>
    <x v="157"/>
    <d v="1899-12-30T12:32:38"/>
  </r>
  <r>
    <x v="132"/>
    <x v="1"/>
    <x v="158"/>
    <d v="1899-12-30T12:34:25"/>
  </r>
  <r>
    <x v="94"/>
    <x v="1"/>
    <x v="159"/>
    <d v="1899-12-30T12:51:04"/>
  </r>
  <r>
    <x v="133"/>
    <x v="1"/>
    <x v="160"/>
    <d v="1899-12-30T12:47:10"/>
  </r>
  <r>
    <x v="134"/>
    <x v="1"/>
    <x v="161"/>
    <d v="1899-12-30T12:56:32"/>
  </r>
  <r>
    <x v="80"/>
    <x v="1"/>
    <x v="162"/>
    <d v="1899-12-30T13:08:46"/>
  </r>
  <r>
    <x v="83"/>
    <x v="1"/>
    <x v="163"/>
    <d v="1899-12-30T13:12:58"/>
  </r>
  <r>
    <x v="135"/>
    <x v="1"/>
    <x v="164"/>
    <d v="1899-12-30T13:04:06"/>
  </r>
  <r>
    <x v="136"/>
    <x v="1"/>
    <x v="165"/>
    <d v="1899-12-30T13:08:23"/>
  </r>
  <r>
    <x v="137"/>
    <x v="1"/>
    <x v="166"/>
    <d v="1899-12-30T13:15:34"/>
  </r>
  <r>
    <x v="138"/>
    <x v="1"/>
    <x v="167"/>
    <d v="1899-12-30T13:18:16"/>
  </r>
  <r>
    <x v="139"/>
    <x v="1"/>
    <x v="168"/>
    <d v="1899-12-30T13:24:00"/>
  </r>
  <r>
    <x v="140"/>
    <x v="1"/>
    <x v="169"/>
    <d v="1899-12-30T13:31:20"/>
  </r>
  <r>
    <x v="141"/>
    <x v="1"/>
    <x v="170"/>
    <d v="1899-12-30T13:32:32"/>
  </r>
  <r>
    <x v="142"/>
    <x v="1"/>
    <x v="171"/>
    <d v="1899-12-30T13:48:21"/>
  </r>
  <r>
    <x v="143"/>
    <x v="1"/>
    <x v="172"/>
    <d v="1899-12-30T13:46:09"/>
  </r>
  <r>
    <x v="144"/>
    <x v="1"/>
    <x v="173"/>
    <d v="1899-12-30T14:01:15"/>
  </r>
  <r>
    <x v="145"/>
    <x v="1"/>
    <x v="174"/>
    <d v="1899-12-30T13:59:28"/>
  </r>
  <r>
    <x v="146"/>
    <x v="1"/>
    <x v="175"/>
    <d v="1899-12-30T13:57:27"/>
  </r>
  <r>
    <x v="4"/>
    <x v="1"/>
    <x v="176"/>
    <d v="1899-12-30T14:01:09"/>
  </r>
  <r>
    <x v="147"/>
    <x v="1"/>
    <x v="177"/>
    <d v="1899-12-30T14:12:17"/>
  </r>
  <r>
    <x v="148"/>
    <x v="1"/>
    <x v="178"/>
    <d v="1899-12-30T14:07:37"/>
  </r>
  <r>
    <x v="149"/>
    <x v="1"/>
    <x v="178"/>
    <d v="1899-12-30T14:10:52"/>
  </r>
  <r>
    <x v="150"/>
    <x v="1"/>
    <x v="179"/>
    <d v="1899-12-30T14:24:41"/>
  </r>
  <r>
    <x v="151"/>
    <x v="1"/>
    <x v="180"/>
    <d v="1899-12-30T14:22:22"/>
  </r>
  <r>
    <x v="152"/>
    <x v="1"/>
    <x v="181"/>
    <d v="1899-12-30T14:27:47"/>
  </r>
  <r>
    <x v="153"/>
    <x v="1"/>
    <x v="182"/>
    <d v="1899-12-30T14:30:22"/>
  </r>
  <r>
    <x v="80"/>
    <x v="1"/>
    <x v="183"/>
    <d v="1899-12-30T14:31:20"/>
  </r>
  <r>
    <x v="154"/>
    <x v="1"/>
    <x v="184"/>
    <d v="1899-12-30T14:40:19"/>
  </r>
  <r>
    <x v="155"/>
    <x v="1"/>
    <x v="185"/>
    <d v="1899-12-30T14:47:34"/>
  </r>
  <r>
    <x v="156"/>
    <x v="1"/>
    <x v="186"/>
    <d v="1899-12-30T14:51:19"/>
  </r>
  <r>
    <x v="157"/>
    <x v="1"/>
    <x v="187"/>
    <d v="1899-12-30T14:55:12"/>
  </r>
  <r>
    <x v="158"/>
    <x v="1"/>
    <x v="188"/>
    <d v="1899-12-30T14:57:04"/>
  </r>
  <r>
    <x v="159"/>
    <x v="1"/>
    <x v="188"/>
    <d v="1899-12-30T15:02:17"/>
  </r>
  <r>
    <x v="111"/>
    <x v="1"/>
    <x v="189"/>
    <d v="1899-12-30T15:08:01"/>
  </r>
  <r>
    <x v="160"/>
    <x v="1"/>
    <x v="190"/>
    <d v="1899-12-30T15:10:23"/>
  </r>
  <r>
    <x v="161"/>
    <x v="1"/>
    <x v="191"/>
    <d v="1899-12-30T15:10:18"/>
  </r>
  <r>
    <x v="150"/>
    <x v="2"/>
    <x v="192"/>
    <d v="1899-12-30T08:14:41"/>
  </r>
  <r>
    <x v="162"/>
    <x v="2"/>
    <x v="193"/>
    <d v="1899-12-30T08:20:24"/>
  </r>
  <r>
    <x v="163"/>
    <x v="2"/>
    <x v="194"/>
    <d v="1899-12-30T08:22:41"/>
  </r>
  <r>
    <x v="164"/>
    <x v="2"/>
    <x v="195"/>
    <d v="1899-12-30T08:20:08"/>
  </r>
  <r>
    <x v="14"/>
    <x v="2"/>
    <x v="196"/>
    <d v="1899-12-30T08:29:30"/>
  </r>
  <r>
    <x v="165"/>
    <x v="2"/>
    <x v="197"/>
    <d v="1899-12-30T08:39:15"/>
  </r>
  <r>
    <x v="166"/>
    <x v="2"/>
    <x v="198"/>
    <d v="1899-12-30T08:33:41"/>
  </r>
  <r>
    <x v="167"/>
    <x v="2"/>
    <x v="199"/>
    <d v="1899-12-30T08:40:44"/>
  </r>
  <r>
    <x v="35"/>
    <x v="2"/>
    <x v="200"/>
    <d v="1899-12-30T08:50:18"/>
  </r>
  <r>
    <x v="168"/>
    <x v="2"/>
    <x v="201"/>
    <d v="1899-12-30T08:48:55"/>
  </r>
  <r>
    <x v="169"/>
    <x v="2"/>
    <x v="202"/>
    <d v="1899-12-30T09:05:06"/>
  </r>
  <r>
    <x v="170"/>
    <x v="2"/>
    <x v="203"/>
    <d v="1899-12-30T08:55:20"/>
  </r>
  <r>
    <x v="171"/>
    <x v="2"/>
    <x v="204"/>
    <d v="1899-12-30T09:03:17"/>
  </r>
  <r>
    <x v="172"/>
    <x v="2"/>
    <x v="205"/>
    <d v="1899-12-30T09:05:34"/>
  </r>
  <r>
    <x v="173"/>
    <x v="2"/>
    <x v="206"/>
    <d v="1899-12-30T09:25:51"/>
  </r>
  <r>
    <x v="174"/>
    <x v="2"/>
    <x v="207"/>
    <d v="1899-12-30T09:13:42"/>
  </r>
  <r>
    <x v="175"/>
    <x v="2"/>
    <x v="208"/>
    <d v="1899-12-30T09:27:14"/>
  </r>
  <r>
    <x v="176"/>
    <x v="2"/>
    <x v="209"/>
    <d v="1899-12-30T09:37:18"/>
  </r>
  <r>
    <x v="177"/>
    <x v="2"/>
    <x v="210"/>
    <d v="1899-12-30T09:34:08"/>
  </r>
  <r>
    <x v="40"/>
    <x v="2"/>
    <x v="211"/>
    <d v="1899-12-30T09:33:25"/>
  </r>
  <r>
    <x v="178"/>
    <x v="2"/>
    <x v="212"/>
    <d v="1899-12-30T09:47:02"/>
  </r>
  <r>
    <x v="179"/>
    <x v="2"/>
    <x v="213"/>
    <d v="1899-12-30T09:53:08"/>
  </r>
  <r>
    <x v="179"/>
    <x v="2"/>
    <x v="214"/>
    <d v="1899-12-30T10:03:45"/>
  </r>
  <r>
    <x v="180"/>
    <x v="2"/>
    <x v="215"/>
    <d v="1899-12-30T10:05:53"/>
  </r>
  <r>
    <x v="181"/>
    <x v="2"/>
    <x v="216"/>
    <d v="1899-12-30T10:17:38"/>
  </r>
  <r>
    <x v="182"/>
    <x v="2"/>
    <x v="217"/>
    <d v="1899-12-30T10:16:48"/>
  </r>
  <r>
    <x v="183"/>
    <x v="2"/>
    <x v="218"/>
    <d v="1899-12-30T10:14:34"/>
  </r>
  <r>
    <x v="184"/>
    <x v="2"/>
    <x v="219"/>
    <d v="1899-12-30T10:09:30"/>
  </r>
  <r>
    <x v="185"/>
    <x v="2"/>
    <x v="220"/>
    <d v="1899-12-30T10:17:50"/>
  </r>
  <r>
    <x v="186"/>
    <x v="2"/>
    <x v="221"/>
    <d v="1899-12-30T10:12:07"/>
  </r>
  <r>
    <x v="187"/>
    <x v="2"/>
    <x v="222"/>
    <d v="1899-12-30T10:12:31"/>
  </r>
  <r>
    <x v="188"/>
    <x v="2"/>
    <x v="223"/>
    <d v="1899-12-30T10:25:05"/>
  </r>
  <r>
    <x v="189"/>
    <x v="2"/>
    <x v="224"/>
    <d v="1899-12-30T10:29:50"/>
  </r>
  <r>
    <x v="26"/>
    <x v="2"/>
    <x v="225"/>
    <d v="1899-12-30T10:36:58"/>
  </r>
  <r>
    <x v="190"/>
    <x v="2"/>
    <x v="226"/>
    <d v="1899-12-30T10:43:53"/>
  </r>
  <r>
    <x v="191"/>
    <x v="2"/>
    <x v="227"/>
    <d v="1899-12-30T10:45:08"/>
  </r>
  <r>
    <x v="192"/>
    <x v="2"/>
    <x v="228"/>
    <d v="1899-12-30T10:51:12"/>
  </r>
  <r>
    <x v="193"/>
    <x v="2"/>
    <x v="229"/>
    <d v="1899-12-30T10:43:39"/>
  </r>
  <r>
    <x v="194"/>
    <x v="2"/>
    <x v="230"/>
    <d v="1899-12-30T10:49:32"/>
  </r>
  <r>
    <x v="195"/>
    <x v="2"/>
    <x v="231"/>
    <d v="1899-12-30T10:52:55"/>
  </r>
  <r>
    <x v="196"/>
    <x v="2"/>
    <x v="232"/>
    <d v="1899-12-30T10:56:06"/>
  </r>
  <r>
    <x v="197"/>
    <x v="2"/>
    <x v="233"/>
    <d v="1899-12-30T11:03:42"/>
  </r>
  <r>
    <x v="198"/>
    <x v="2"/>
    <x v="234"/>
    <d v="1899-12-30T11:14:11"/>
  </r>
  <r>
    <x v="199"/>
    <x v="2"/>
    <x v="235"/>
    <d v="1899-12-30T11:13:53"/>
  </r>
  <r>
    <x v="200"/>
    <x v="2"/>
    <x v="236"/>
    <d v="1899-12-30T11:18:04"/>
  </r>
  <r>
    <x v="33"/>
    <x v="2"/>
    <x v="237"/>
    <d v="1899-12-30T11:15:04"/>
  </r>
  <r>
    <x v="201"/>
    <x v="2"/>
    <x v="238"/>
    <d v="1899-12-30T11:25:13"/>
  </r>
  <r>
    <x v="202"/>
    <x v="2"/>
    <x v="239"/>
    <d v="1899-12-30T11:24:06"/>
  </r>
  <r>
    <x v="203"/>
    <x v="2"/>
    <x v="240"/>
    <d v="1899-12-30T11:27:33"/>
  </r>
  <r>
    <x v="204"/>
    <x v="2"/>
    <x v="241"/>
    <d v="1899-12-30T11:34:40"/>
  </r>
  <r>
    <x v="205"/>
    <x v="2"/>
    <x v="242"/>
    <d v="1899-12-30T11:40:43"/>
  </r>
  <r>
    <x v="179"/>
    <x v="2"/>
    <x v="243"/>
    <d v="1899-12-30T11:39:35"/>
  </r>
  <r>
    <x v="206"/>
    <x v="2"/>
    <x v="244"/>
    <d v="1899-12-30T11:53:34"/>
  </r>
  <r>
    <x v="207"/>
    <x v="2"/>
    <x v="245"/>
    <d v="1899-12-30T11:52:56"/>
  </r>
  <r>
    <x v="208"/>
    <x v="2"/>
    <x v="246"/>
    <d v="1899-12-30T11:47:30"/>
  </r>
  <r>
    <x v="209"/>
    <x v="2"/>
    <x v="247"/>
    <d v="1899-12-30T11:49:41"/>
  </r>
  <r>
    <x v="210"/>
    <x v="2"/>
    <x v="248"/>
    <d v="1899-12-30T11:51:25"/>
  </r>
  <r>
    <x v="211"/>
    <x v="2"/>
    <x v="249"/>
    <d v="1899-12-30T12:07:26"/>
  </r>
  <r>
    <x v="212"/>
    <x v="2"/>
    <x v="250"/>
    <d v="1899-12-30T11:58:22"/>
  </r>
  <r>
    <x v="213"/>
    <x v="2"/>
    <x v="251"/>
    <d v="1899-12-30T12:12:35"/>
  </r>
  <r>
    <x v="214"/>
    <x v="2"/>
    <x v="252"/>
    <d v="1899-12-30T12:03:35"/>
  </r>
  <r>
    <x v="215"/>
    <x v="2"/>
    <x v="253"/>
    <d v="1899-12-30T12:17:59"/>
  </r>
  <r>
    <x v="20"/>
    <x v="2"/>
    <x v="254"/>
    <d v="1899-12-30T12:22:05"/>
  </r>
  <r>
    <x v="216"/>
    <x v="2"/>
    <x v="255"/>
    <d v="1899-12-30T12:22:26"/>
  </r>
  <r>
    <x v="217"/>
    <x v="2"/>
    <x v="256"/>
    <d v="1899-12-30T12:24:06"/>
  </r>
  <r>
    <x v="218"/>
    <x v="2"/>
    <x v="257"/>
    <d v="1899-12-30T12:28:36"/>
  </r>
  <r>
    <x v="219"/>
    <x v="2"/>
    <x v="258"/>
    <d v="1899-12-30T12:37:59"/>
  </r>
  <r>
    <x v="220"/>
    <x v="2"/>
    <x v="259"/>
    <d v="1899-12-30T12:49:43"/>
  </r>
  <r>
    <x v="0"/>
    <x v="2"/>
    <x v="260"/>
    <d v="1899-12-30T12:38:07"/>
  </r>
  <r>
    <x v="221"/>
    <x v="2"/>
    <x v="261"/>
    <d v="1899-12-30T12:38:20"/>
  </r>
  <r>
    <x v="222"/>
    <x v="2"/>
    <x v="262"/>
    <d v="1899-12-30T12:46:01"/>
  </r>
  <r>
    <x v="223"/>
    <x v="2"/>
    <x v="263"/>
    <d v="1899-12-30T12:59:17"/>
  </r>
  <r>
    <x v="224"/>
    <x v="2"/>
    <x v="264"/>
    <d v="1899-12-30T12:57:29"/>
  </r>
  <r>
    <x v="225"/>
    <x v="2"/>
    <x v="265"/>
    <d v="1899-12-30T12:59:06"/>
  </r>
  <r>
    <x v="226"/>
    <x v="2"/>
    <x v="266"/>
    <d v="1899-12-30T12:56:48"/>
  </r>
  <r>
    <x v="227"/>
    <x v="2"/>
    <x v="267"/>
    <d v="1899-12-30T13:07:12"/>
  </r>
  <r>
    <x v="206"/>
    <x v="2"/>
    <x v="268"/>
    <d v="1899-12-30T13:18:16"/>
  </r>
  <r>
    <x v="228"/>
    <x v="2"/>
    <x v="269"/>
    <d v="1899-12-30T13:20:11"/>
  </r>
  <r>
    <x v="229"/>
    <x v="2"/>
    <x v="270"/>
    <d v="1899-12-30T13:24:40"/>
  </r>
  <r>
    <x v="230"/>
    <x v="2"/>
    <x v="271"/>
    <d v="1899-12-30T13:26:16"/>
  </r>
  <r>
    <x v="231"/>
    <x v="2"/>
    <x v="272"/>
    <d v="1899-12-30T13:24:28"/>
  </r>
  <r>
    <x v="213"/>
    <x v="2"/>
    <x v="273"/>
    <d v="1899-12-30T13:32:14"/>
  </r>
  <r>
    <x v="232"/>
    <x v="2"/>
    <x v="274"/>
    <d v="1899-12-30T13:31:31"/>
  </r>
  <r>
    <x v="133"/>
    <x v="2"/>
    <x v="275"/>
    <d v="1899-12-30T13:28:48"/>
  </r>
  <r>
    <x v="233"/>
    <x v="2"/>
    <x v="276"/>
    <d v="1899-12-30T13:36:43"/>
  </r>
  <r>
    <x v="234"/>
    <x v="2"/>
    <x v="277"/>
    <d v="1899-12-30T13:47:34"/>
  </r>
  <r>
    <x v="27"/>
    <x v="2"/>
    <x v="278"/>
    <d v="1899-12-30T13:40:32"/>
  </r>
  <r>
    <x v="235"/>
    <x v="2"/>
    <x v="279"/>
    <d v="1899-12-30T13:50:22"/>
  </r>
  <r>
    <x v="236"/>
    <x v="2"/>
    <x v="280"/>
    <d v="1899-12-30T13:48:06"/>
  </r>
  <r>
    <x v="237"/>
    <x v="2"/>
    <x v="281"/>
    <d v="1899-12-30T13:50:08"/>
  </r>
  <r>
    <x v="238"/>
    <x v="2"/>
    <x v="282"/>
    <d v="1899-12-30T13:54:33"/>
  </r>
  <r>
    <x v="239"/>
    <x v="2"/>
    <x v="283"/>
    <d v="1899-12-30T13:56:52"/>
  </r>
  <r>
    <x v="240"/>
    <x v="2"/>
    <x v="284"/>
    <d v="1899-12-30T14:08:45"/>
  </r>
  <r>
    <x v="241"/>
    <x v="2"/>
    <x v="285"/>
    <d v="1899-12-30T14:02:46"/>
  </r>
  <r>
    <x v="242"/>
    <x v="2"/>
    <x v="286"/>
    <d v="1899-12-30T14:18:50"/>
  </r>
  <r>
    <x v="243"/>
    <x v="2"/>
    <x v="287"/>
    <d v="1899-12-30T14:22:09"/>
  </r>
  <r>
    <x v="244"/>
    <x v="2"/>
    <x v="288"/>
    <d v="1899-12-30T14:23:00"/>
  </r>
  <r>
    <x v="245"/>
    <x v="2"/>
    <x v="289"/>
    <d v="1899-12-30T14:34:15"/>
  </r>
  <r>
    <x v="246"/>
    <x v="2"/>
    <x v="290"/>
    <d v="1899-12-30T14:27:13"/>
  </r>
  <r>
    <x v="247"/>
    <x v="2"/>
    <x v="291"/>
    <d v="1899-12-30T14:25:07"/>
  </r>
  <r>
    <x v="248"/>
    <x v="2"/>
    <x v="292"/>
    <d v="1899-12-30T14:34:54"/>
  </r>
  <r>
    <x v="249"/>
    <x v="2"/>
    <x v="293"/>
    <d v="1899-12-30T14:44:09"/>
  </r>
  <r>
    <x v="1"/>
    <x v="2"/>
    <x v="294"/>
    <d v="1899-12-30T14:41:01"/>
  </r>
  <r>
    <x v="250"/>
    <x v="2"/>
    <x v="295"/>
    <d v="1899-12-30T14:36:31"/>
  </r>
  <r>
    <x v="251"/>
    <x v="2"/>
    <x v="296"/>
    <d v="1899-12-30T14:40:14"/>
  </r>
  <r>
    <x v="252"/>
    <x v="2"/>
    <x v="297"/>
    <d v="1899-12-30T14:52:47"/>
  </r>
  <r>
    <x v="253"/>
    <x v="2"/>
    <x v="298"/>
    <d v="1899-12-30T14:50:33"/>
  </r>
  <r>
    <x v="254"/>
    <x v="2"/>
    <x v="299"/>
    <d v="1899-12-30T14:56:17"/>
  </r>
  <r>
    <x v="71"/>
    <x v="2"/>
    <x v="300"/>
    <d v="1899-12-30T15:03:06"/>
  </r>
  <r>
    <x v="255"/>
    <x v="2"/>
    <x v="301"/>
    <d v="1899-12-30T15:02:42"/>
  </r>
  <r>
    <x v="256"/>
    <x v="2"/>
    <x v="302"/>
    <d v="1899-12-30T14:57:43"/>
  </r>
  <r>
    <x v="257"/>
    <x v="2"/>
    <x v="303"/>
    <d v="1899-12-30T15:06:17"/>
  </r>
  <r>
    <x v="258"/>
    <x v="2"/>
    <x v="304"/>
    <d v="1899-12-30T15:03:57"/>
  </r>
  <r>
    <x v="259"/>
    <x v="3"/>
    <x v="305"/>
    <d v="1899-12-30T08:11:35"/>
  </r>
  <r>
    <x v="260"/>
    <x v="3"/>
    <x v="306"/>
    <d v="1899-12-30T08:12:57"/>
  </r>
  <r>
    <x v="261"/>
    <x v="3"/>
    <x v="307"/>
    <d v="1899-12-30T08:23:30"/>
  </r>
  <r>
    <x v="262"/>
    <x v="3"/>
    <x v="308"/>
    <d v="1899-12-30T08:22:44"/>
  </r>
  <r>
    <x v="246"/>
    <x v="3"/>
    <x v="309"/>
    <d v="1899-12-30T08:33:39"/>
  </r>
  <r>
    <x v="263"/>
    <x v="3"/>
    <x v="310"/>
    <d v="1899-12-30T08:42:51"/>
  </r>
  <r>
    <x v="264"/>
    <x v="3"/>
    <x v="311"/>
    <d v="1899-12-30T08:46:06"/>
  </r>
  <r>
    <x v="265"/>
    <x v="3"/>
    <x v="312"/>
    <d v="1899-12-30T08:53:21"/>
  </r>
  <r>
    <x v="266"/>
    <x v="3"/>
    <x v="313"/>
    <d v="1899-12-30T09:02:07"/>
  </r>
  <r>
    <x v="267"/>
    <x v="3"/>
    <x v="314"/>
    <d v="1899-12-30T08:55:35"/>
  </r>
  <r>
    <x v="268"/>
    <x v="3"/>
    <x v="315"/>
    <d v="1899-12-30T09:06:45"/>
  </r>
  <r>
    <x v="269"/>
    <x v="3"/>
    <x v="316"/>
    <d v="1899-12-30T09:12:38"/>
  </r>
  <r>
    <x v="270"/>
    <x v="3"/>
    <x v="317"/>
    <d v="1899-12-30T09:07:13"/>
  </r>
  <r>
    <x v="271"/>
    <x v="3"/>
    <x v="318"/>
    <d v="1899-12-30T09:18:28"/>
  </r>
  <r>
    <x v="272"/>
    <x v="3"/>
    <x v="319"/>
    <d v="1899-12-30T09:29:35"/>
  </r>
  <r>
    <x v="5"/>
    <x v="3"/>
    <x v="320"/>
    <d v="1899-12-30T09:23:41"/>
  </r>
  <r>
    <x v="273"/>
    <x v="3"/>
    <x v="321"/>
    <d v="1899-12-30T09:28:47"/>
  </r>
  <r>
    <x v="57"/>
    <x v="3"/>
    <x v="322"/>
    <d v="1899-12-30T09:43:13"/>
  </r>
  <r>
    <x v="274"/>
    <x v="3"/>
    <x v="323"/>
    <d v="1899-12-30T09:34:06"/>
  </r>
  <r>
    <x v="275"/>
    <x v="3"/>
    <x v="324"/>
    <d v="1899-12-30T09:36:22"/>
  </r>
  <r>
    <x v="276"/>
    <x v="3"/>
    <x v="325"/>
    <d v="1899-12-30T09:43:59"/>
  </r>
  <r>
    <x v="277"/>
    <x v="3"/>
    <x v="326"/>
    <d v="1899-12-30T09:56:32"/>
  </r>
  <r>
    <x v="278"/>
    <x v="3"/>
    <x v="327"/>
    <d v="1899-12-30T09:59:01"/>
  </r>
  <r>
    <x v="279"/>
    <x v="3"/>
    <x v="328"/>
    <d v="1899-12-30T10:07:14"/>
  </r>
  <r>
    <x v="280"/>
    <x v="3"/>
    <x v="329"/>
    <d v="1899-12-30T10:04:08"/>
  </r>
  <r>
    <x v="281"/>
    <x v="3"/>
    <x v="330"/>
    <d v="1899-12-30T10:00:03"/>
  </r>
  <r>
    <x v="66"/>
    <x v="3"/>
    <x v="331"/>
    <d v="1899-12-30T10:06:29"/>
  </r>
  <r>
    <x v="8"/>
    <x v="3"/>
    <x v="332"/>
    <d v="1899-12-30T10:09:15"/>
  </r>
  <r>
    <x v="282"/>
    <x v="3"/>
    <x v="333"/>
    <d v="1899-12-30T10:06:03"/>
  </r>
  <r>
    <x v="283"/>
    <x v="3"/>
    <x v="334"/>
    <d v="1899-12-30T10:20:21"/>
  </r>
  <r>
    <x v="284"/>
    <x v="3"/>
    <x v="335"/>
    <d v="1899-12-30T10:23:25"/>
  </r>
  <r>
    <x v="285"/>
    <x v="3"/>
    <x v="336"/>
    <d v="1899-12-30T10:34:06"/>
  </r>
  <r>
    <x v="286"/>
    <x v="3"/>
    <x v="337"/>
    <d v="1899-12-30T10:26:52"/>
  </r>
  <r>
    <x v="287"/>
    <x v="3"/>
    <x v="338"/>
    <d v="1899-12-30T10:25:38"/>
  </r>
  <r>
    <x v="288"/>
    <x v="3"/>
    <x v="339"/>
    <d v="1899-12-30T10:38:51"/>
  </r>
  <r>
    <x v="289"/>
    <x v="3"/>
    <x v="340"/>
    <d v="1899-12-30T10:35:26"/>
  </r>
  <r>
    <x v="290"/>
    <x v="3"/>
    <x v="341"/>
    <d v="1899-12-30T10:37:43"/>
  </r>
  <r>
    <x v="291"/>
    <x v="3"/>
    <x v="342"/>
    <d v="1899-12-30T10:46:22"/>
  </r>
  <r>
    <x v="292"/>
    <x v="3"/>
    <x v="343"/>
    <d v="1899-12-30T10:41:13"/>
  </r>
  <r>
    <x v="293"/>
    <x v="3"/>
    <x v="344"/>
    <d v="1899-12-30T10:46:54"/>
  </r>
  <r>
    <x v="20"/>
    <x v="3"/>
    <x v="345"/>
    <d v="1899-12-30T10:57:02"/>
  </r>
  <r>
    <x v="294"/>
    <x v="3"/>
    <x v="346"/>
    <d v="1899-12-30T10:53:24"/>
  </r>
  <r>
    <x v="295"/>
    <x v="3"/>
    <x v="347"/>
    <d v="1899-12-30T11:08:15"/>
  </r>
  <r>
    <x v="296"/>
    <x v="3"/>
    <x v="348"/>
    <d v="1899-12-30T11:07:53"/>
  </r>
  <r>
    <x v="97"/>
    <x v="3"/>
    <x v="349"/>
    <d v="1899-12-30T11:12:07"/>
  </r>
  <r>
    <x v="244"/>
    <x v="3"/>
    <x v="350"/>
    <d v="1899-12-30T11:14:27"/>
  </r>
  <r>
    <x v="297"/>
    <x v="3"/>
    <x v="351"/>
    <d v="1899-12-30T11:08:27"/>
  </r>
  <r>
    <x v="298"/>
    <x v="3"/>
    <x v="352"/>
    <d v="1899-12-30T11:22:56"/>
  </r>
  <r>
    <x v="299"/>
    <x v="3"/>
    <x v="353"/>
    <d v="1899-12-30T11:21:24"/>
  </r>
  <r>
    <x v="300"/>
    <x v="3"/>
    <x v="354"/>
    <d v="1899-12-30T11:22:54"/>
  </r>
  <r>
    <x v="301"/>
    <x v="3"/>
    <x v="355"/>
    <d v="1899-12-30T11:44:30"/>
  </r>
  <r>
    <x v="302"/>
    <x v="3"/>
    <x v="356"/>
    <d v="1899-12-30T11:38:58"/>
  </r>
  <r>
    <x v="303"/>
    <x v="3"/>
    <x v="357"/>
    <d v="1899-12-30T11:48:58"/>
  </r>
  <r>
    <x v="304"/>
    <x v="3"/>
    <x v="358"/>
    <d v="1899-12-30T11:51:06"/>
  </r>
  <r>
    <x v="305"/>
    <x v="3"/>
    <x v="359"/>
    <d v="1899-12-30T11:50:33"/>
  </r>
  <r>
    <x v="306"/>
    <x v="3"/>
    <x v="360"/>
    <d v="1899-12-30T11:56:50"/>
  </r>
  <r>
    <x v="307"/>
    <x v="3"/>
    <x v="361"/>
    <d v="1899-12-30T12:06:17"/>
  </r>
  <r>
    <x v="308"/>
    <x v="3"/>
    <x v="362"/>
    <d v="1899-12-30T12:06:03"/>
  </r>
  <r>
    <x v="309"/>
    <x v="3"/>
    <x v="363"/>
    <d v="1899-12-30T11:58:42"/>
  </r>
  <r>
    <x v="310"/>
    <x v="3"/>
    <x v="364"/>
    <d v="1899-12-30T12:01:25"/>
  </r>
  <r>
    <x v="311"/>
    <x v="3"/>
    <x v="365"/>
    <d v="1899-12-30T12:20:03"/>
  </r>
  <r>
    <x v="312"/>
    <x v="3"/>
    <x v="366"/>
    <d v="1899-12-30T12:17:05"/>
  </r>
  <r>
    <x v="313"/>
    <x v="3"/>
    <x v="367"/>
    <d v="1899-12-30T12:32:57"/>
  </r>
  <r>
    <x v="314"/>
    <x v="3"/>
    <x v="368"/>
    <d v="1899-12-30T12:22:37"/>
  </r>
  <r>
    <x v="315"/>
    <x v="3"/>
    <x v="369"/>
    <d v="1899-12-30T12:37:03"/>
  </r>
  <r>
    <x v="316"/>
    <x v="3"/>
    <x v="370"/>
    <d v="1899-12-30T12:39:59"/>
  </r>
  <r>
    <x v="317"/>
    <x v="3"/>
    <x v="58"/>
    <d v="1899-12-30T12:45:42"/>
  </r>
  <r>
    <x v="318"/>
    <x v="3"/>
    <x v="371"/>
    <d v="1899-12-30T12:41:03"/>
  </r>
  <r>
    <x v="319"/>
    <x v="3"/>
    <x v="372"/>
    <d v="1899-12-30T12:53:52"/>
  </r>
  <r>
    <x v="320"/>
    <x v="3"/>
    <x v="373"/>
    <d v="1899-12-30T12:43:53"/>
  </r>
  <r>
    <x v="321"/>
    <x v="3"/>
    <x v="374"/>
    <d v="1899-12-30T12:53:50"/>
  </r>
  <r>
    <x v="322"/>
    <x v="3"/>
    <x v="375"/>
    <d v="1899-12-30T12:49:58"/>
  </r>
  <r>
    <x v="323"/>
    <x v="3"/>
    <x v="376"/>
    <d v="1899-12-30T13:04:30"/>
  </r>
  <r>
    <x v="324"/>
    <x v="3"/>
    <x v="377"/>
    <d v="1899-12-30T13:04:07"/>
  </r>
  <r>
    <x v="262"/>
    <x v="3"/>
    <x v="378"/>
    <d v="1899-12-30T13:11:56"/>
  </r>
  <r>
    <x v="325"/>
    <x v="3"/>
    <x v="379"/>
    <d v="1899-12-30T13:11:20"/>
  </r>
  <r>
    <x v="326"/>
    <x v="3"/>
    <x v="380"/>
    <d v="1899-12-30T13:08:51"/>
  </r>
  <r>
    <x v="327"/>
    <x v="3"/>
    <x v="381"/>
    <d v="1899-12-30T13:15:35"/>
  </r>
  <r>
    <x v="328"/>
    <x v="3"/>
    <x v="274"/>
    <d v="1899-12-30T13:26:39"/>
  </r>
  <r>
    <x v="329"/>
    <x v="3"/>
    <x v="382"/>
    <d v="1899-12-30T13:21:50"/>
  </r>
  <r>
    <x v="330"/>
    <x v="3"/>
    <x v="383"/>
    <d v="1899-12-30T13:34:22"/>
  </r>
  <r>
    <x v="289"/>
    <x v="3"/>
    <x v="384"/>
    <d v="1899-12-30T13:41:22"/>
  </r>
  <r>
    <x v="331"/>
    <x v="3"/>
    <x v="385"/>
    <d v="1899-12-30T13:31:49"/>
  </r>
  <r>
    <x v="332"/>
    <x v="3"/>
    <x v="386"/>
    <d v="1899-12-30T13:38:23"/>
  </r>
  <r>
    <x v="333"/>
    <x v="3"/>
    <x v="387"/>
    <d v="1899-12-30T13:53:10"/>
  </r>
  <r>
    <x v="334"/>
    <x v="3"/>
    <x v="388"/>
    <d v="1899-12-30T13:48:25"/>
  </r>
  <r>
    <x v="335"/>
    <x v="3"/>
    <x v="389"/>
    <d v="1899-12-30T14:01:01"/>
  </r>
  <r>
    <x v="336"/>
    <x v="3"/>
    <x v="390"/>
    <d v="1899-12-30T13:54:56"/>
  </r>
  <r>
    <x v="337"/>
    <x v="3"/>
    <x v="391"/>
    <d v="1899-12-30T13:54:07"/>
  </r>
  <r>
    <x v="338"/>
    <x v="3"/>
    <x v="392"/>
    <d v="1899-12-30T14:00:50"/>
  </r>
  <r>
    <x v="339"/>
    <x v="3"/>
    <x v="393"/>
    <d v="1899-12-30T13:59:39"/>
  </r>
  <r>
    <x v="340"/>
    <x v="3"/>
    <x v="394"/>
    <d v="1899-12-30T14:14:25"/>
  </r>
  <r>
    <x v="341"/>
    <x v="3"/>
    <x v="395"/>
    <d v="1899-12-30T14:18:27"/>
  </r>
  <r>
    <x v="342"/>
    <x v="3"/>
    <x v="396"/>
    <d v="1899-12-30T14:15:01"/>
  </r>
  <r>
    <x v="343"/>
    <x v="3"/>
    <x v="397"/>
    <d v="1899-12-30T14:20:28"/>
  </r>
  <r>
    <x v="344"/>
    <x v="3"/>
    <x v="398"/>
    <d v="1899-12-30T14:37:26"/>
  </r>
  <r>
    <x v="345"/>
    <x v="3"/>
    <x v="399"/>
    <d v="1899-12-30T14:35:16"/>
  </r>
  <r>
    <x v="346"/>
    <x v="3"/>
    <x v="400"/>
    <d v="1899-12-30T14:42:41"/>
  </r>
  <r>
    <x v="347"/>
    <x v="3"/>
    <x v="401"/>
    <d v="1899-12-30T14:55:56"/>
  </r>
  <r>
    <x v="348"/>
    <x v="3"/>
    <x v="402"/>
    <d v="1899-12-30T14:58:03"/>
  </r>
  <r>
    <x v="349"/>
    <x v="3"/>
    <x v="403"/>
    <d v="1899-12-30T14:59:24"/>
  </r>
  <r>
    <x v="350"/>
    <x v="3"/>
    <x v="404"/>
    <d v="1899-12-30T15:11:31"/>
  </r>
  <r>
    <x v="351"/>
    <x v="3"/>
    <x v="405"/>
    <d v="1899-12-30T15:02:47"/>
  </r>
  <r>
    <x v="143"/>
    <x v="3"/>
    <x v="406"/>
    <d v="1899-12-30T15:11:01"/>
  </r>
  <r>
    <x v="352"/>
    <x v="3"/>
    <x v="407"/>
    <d v="1899-12-30T15:09:50"/>
  </r>
  <r>
    <x v="353"/>
    <x v="4"/>
    <x v="408"/>
    <d v="1899-12-30T08:19:41"/>
  </r>
  <r>
    <x v="354"/>
    <x v="4"/>
    <x v="409"/>
    <d v="1899-12-30T08:16:32"/>
  </r>
  <r>
    <x v="355"/>
    <x v="4"/>
    <x v="410"/>
    <d v="1899-12-30T08:16:54"/>
  </r>
  <r>
    <x v="356"/>
    <x v="4"/>
    <x v="411"/>
    <d v="1899-12-30T08:21:24"/>
  </r>
  <r>
    <x v="356"/>
    <x v="4"/>
    <x v="412"/>
    <d v="1899-12-30T08:24:13"/>
  </r>
  <r>
    <x v="357"/>
    <x v="4"/>
    <x v="413"/>
    <d v="1899-12-30T08:36:57"/>
  </r>
  <r>
    <x v="358"/>
    <x v="4"/>
    <x v="414"/>
    <d v="1899-12-30T08:46:16"/>
  </r>
  <r>
    <x v="359"/>
    <x v="4"/>
    <x v="415"/>
    <d v="1899-12-30T08:47:51"/>
  </r>
  <r>
    <x v="360"/>
    <x v="4"/>
    <x v="416"/>
    <d v="1899-12-30T08:46:39"/>
  </r>
  <r>
    <x v="361"/>
    <x v="4"/>
    <x v="417"/>
    <d v="1899-12-30T08:43:39"/>
  </r>
  <r>
    <x v="362"/>
    <x v="4"/>
    <x v="418"/>
    <d v="1899-12-30T08:47:22"/>
  </r>
  <r>
    <x v="129"/>
    <x v="4"/>
    <x v="419"/>
    <d v="1899-12-30T09:03:01"/>
  </r>
  <r>
    <x v="363"/>
    <x v="4"/>
    <x v="420"/>
    <d v="1899-12-30T08:51:50"/>
  </r>
  <r>
    <x v="364"/>
    <x v="4"/>
    <x v="421"/>
    <d v="1899-12-30T08:54:57"/>
  </r>
  <r>
    <x v="239"/>
    <x v="4"/>
    <x v="422"/>
    <d v="1899-12-30T09:00:30"/>
  </r>
  <r>
    <x v="365"/>
    <x v="4"/>
    <x v="423"/>
    <d v="1899-12-30T09:06:34"/>
  </r>
  <r>
    <x v="366"/>
    <x v="4"/>
    <x v="424"/>
    <d v="1899-12-30T09:09:18"/>
  </r>
  <r>
    <x v="64"/>
    <x v="4"/>
    <x v="425"/>
    <d v="1899-12-30T09:09:58"/>
  </r>
  <r>
    <x v="367"/>
    <x v="4"/>
    <x v="426"/>
    <d v="1899-12-30T09:06:09"/>
  </r>
  <r>
    <x v="368"/>
    <x v="4"/>
    <x v="427"/>
    <d v="1899-12-30T09:13:27"/>
  </r>
  <r>
    <x v="369"/>
    <x v="4"/>
    <x v="428"/>
    <d v="1899-12-30T09:21:06"/>
  </r>
  <r>
    <x v="370"/>
    <x v="4"/>
    <x v="429"/>
    <d v="1899-12-30T09:22:59"/>
  </r>
  <r>
    <x v="371"/>
    <x v="4"/>
    <x v="430"/>
    <d v="1899-12-30T09:30:32"/>
  </r>
  <r>
    <x v="372"/>
    <x v="4"/>
    <x v="431"/>
    <d v="1899-12-30T09:28:36"/>
  </r>
  <r>
    <x v="373"/>
    <x v="4"/>
    <x v="432"/>
    <d v="1899-12-30T09:45:55"/>
  </r>
  <r>
    <x v="374"/>
    <x v="4"/>
    <x v="433"/>
    <d v="1899-12-30T09:51:43"/>
  </r>
  <r>
    <x v="375"/>
    <x v="4"/>
    <x v="434"/>
    <d v="1899-12-30T09:53:27"/>
  </r>
  <r>
    <x v="376"/>
    <x v="4"/>
    <x v="435"/>
    <d v="1899-12-30T09:48:47"/>
  </r>
  <r>
    <x v="377"/>
    <x v="4"/>
    <x v="436"/>
    <d v="1899-12-30T09:51:20"/>
  </r>
  <r>
    <x v="378"/>
    <x v="4"/>
    <x v="437"/>
    <d v="1899-12-30T09:58:44"/>
  </r>
  <r>
    <x v="379"/>
    <x v="4"/>
    <x v="438"/>
    <d v="1899-12-30T09:55:08"/>
  </r>
  <r>
    <x v="380"/>
    <x v="4"/>
    <x v="439"/>
    <d v="1899-12-30T09:57:54"/>
  </r>
  <r>
    <x v="167"/>
    <x v="4"/>
    <x v="440"/>
    <d v="1899-12-30T10:11:07"/>
  </r>
  <r>
    <x v="381"/>
    <x v="4"/>
    <x v="441"/>
    <d v="1899-12-30T10:14:58"/>
  </r>
  <r>
    <x v="382"/>
    <x v="4"/>
    <x v="442"/>
    <d v="1899-12-30T10:09:57"/>
  </r>
  <r>
    <x v="383"/>
    <x v="4"/>
    <x v="218"/>
    <d v="1899-12-30T10:15:24"/>
  </r>
  <r>
    <x v="384"/>
    <x v="4"/>
    <x v="443"/>
    <d v="1899-12-30T10:25:53"/>
  </r>
  <r>
    <x v="385"/>
    <x v="4"/>
    <x v="444"/>
    <d v="1899-12-30T10:35:23"/>
  </r>
  <r>
    <x v="386"/>
    <x v="4"/>
    <x v="445"/>
    <d v="1899-12-30T10:21:58"/>
  </r>
  <r>
    <x v="387"/>
    <x v="4"/>
    <x v="446"/>
    <d v="1899-12-30T10:30:53"/>
  </r>
  <r>
    <x v="219"/>
    <x v="4"/>
    <x v="447"/>
    <d v="1899-12-30T10:45:13"/>
  </r>
  <r>
    <x v="64"/>
    <x v="4"/>
    <x v="448"/>
    <d v="1899-12-30T10:41:59"/>
  </r>
  <r>
    <x v="388"/>
    <x v="4"/>
    <x v="449"/>
    <d v="1899-12-30T10:51:55"/>
  </r>
  <r>
    <x v="389"/>
    <x v="4"/>
    <x v="450"/>
    <d v="1899-12-30T10:54:29"/>
  </r>
  <r>
    <x v="390"/>
    <x v="4"/>
    <x v="451"/>
    <d v="1899-12-30T10:57:36"/>
  </r>
  <r>
    <x v="391"/>
    <x v="4"/>
    <x v="452"/>
    <d v="1899-12-30T11:00:28"/>
  </r>
  <r>
    <x v="392"/>
    <x v="4"/>
    <x v="453"/>
    <d v="1899-12-30T11:04:38"/>
  </r>
  <r>
    <x v="393"/>
    <x v="4"/>
    <x v="454"/>
    <d v="1899-12-30T11:03:43"/>
  </r>
  <r>
    <x v="394"/>
    <x v="4"/>
    <x v="455"/>
    <d v="1899-12-30T11:04:32"/>
  </r>
  <r>
    <x v="395"/>
    <x v="4"/>
    <x v="456"/>
    <d v="1899-12-30T11:14:02"/>
  </r>
  <r>
    <x v="122"/>
    <x v="4"/>
    <x v="457"/>
    <d v="1899-12-30T11:19:49"/>
  </r>
  <r>
    <x v="396"/>
    <x v="4"/>
    <x v="458"/>
    <d v="1899-12-30T11:23:39"/>
  </r>
  <r>
    <x v="397"/>
    <x v="4"/>
    <x v="459"/>
    <d v="1899-12-30T11:23:42"/>
  </r>
  <r>
    <x v="398"/>
    <x v="4"/>
    <x v="460"/>
    <d v="1899-12-30T11:38:54"/>
  </r>
  <r>
    <x v="399"/>
    <x v="4"/>
    <x v="461"/>
    <d v="1899-12-30T11:30:29"/>
  </r>
  <r>
    <x v="400"/>
    <x v="4"/>
    <x v="462"/>
    <d v="1899-12-30T11:41:04"/>
  </r>
  <r>
    <x v="401"/>
    <x v="4"/>
    <x v="463"/>
    <d v="1899-12-30T11:49:27"/>
  </r>
  <r>
    <x v="402"/>
    <x v="4"/>
    <x v="464"/>
    <d v="1899-12-30T11:43:56"/>
  </r>
  <r>
    <x v="176"/>
    <x v="4"/>
    <x v="465"/>
    <d v="1899-12-30T12:01:15"/>
  </r>
  <r>
    <x v="403"/>
    <x v="4"/>
    <x v="466"/>
    <d v="1899-12-30T12:03:50"/>
  </r>
  <r>
    <x v="404"/>
    <x v="4"/>
    <x v="467"/>
    <d v="1899-12-30T12:05:04"/>
  </r>
  <r>
    <x v="405"/>
    <x v="4"/>
    <x v="468"/>
    <d v="1899-12-30T12:11:38"/>
  </r>
  <r>
    <x v="406"/>
    <x v="4"/>
    <x v="469"/>
    <d v="1899-12-30T12:14:23"/>
  </r>
  <r>
    <x v="407"/>
    <x v="4"/>
    <x v="470"/>
    <d v="1899-12-30T12:28:26"/>
  </r>
  <r>
    <x v="408"/>
    <x v="4"/>
    <x v="471"/>
    <d v="1899-12-30T12:31:04"/>
  </r>
  <r>
    <x v="409"/>
    <x v="4"/>
    <x v="472"/>
    <d v="1899-12-30T12:36:39"/>
  </r>
  <r>
    <x v="410"/>
    <x v="4"/>
    <x v="473"/>
    <d v="1899-12-30T12:44:35"/>
  </r>
  <r>
    <x v="411"/>
    <x v="4"/>
    <x v="474"/>
    <d v="1899-12-30T12:47:58"/>
  </r>
  <r>
    <x v="412"/>
    <x v="4"/>
    <x v="475"/>
    <d v="1899-12-30T12:47:02"/>
  </r>
  <r>
    <x v="413"/>
    <x v="4"/>
    <x v="476"/>
    <d v="1899-12-30T12:53:22"/>
  </r>
  <r>
    <x v="414"/>
    <x v="4"/>
    <x v="477"/>
    <d v="1899-12-30T12:51:57"/>
  </r>
  <r>
    <x v="415"/>
    <x v="4"/>
    <x v="478"/>
    <d v="1899-12-30T12:55:40"/>
  </r>
  <r>
    <x v="228"/>
    <x v="4"/>
    <x v="264"/>
    <d v="1899-12-30T12:58:47"/>
  </r>
  <r>
    <x v="416"/>
    <x v="4"/>
    <x v="479"/>
    <d v="1899-12-30T13:05:16"/>
  </r>
  <r>
    <x v="417"/>
    <x v="4"/>
    <x v="480"/>
    <d v="1899-12-30T12:55:44"/>
  </r>
  <r>
    <x v="418"/>
    <x v="4"/>
    <x v="163"/>
    <d v="1899-12-30T13:15:39"/>
  </r>
  <r>
    <x v="419"/>
    <x v="4"/>
    <x v="481"/>
    <d v="1899-12-30T13:04:00"/>
  </r>
  <r>
    <x v="420"/>
    <x v="4"/>
    <x v="482"/>
    <d v="1899-12-30T13:12:03"/>
  </r>
  <r>
    <x v="420"/>
    <x v="4"/>
    <x v="483"/>
    <d v="1899-12-30T13:09:56"/>
  </r>
  <r>
    <x v="421"/>
    <x v="4"/>
    <x v="484"/>
    <d v="1899-12-30T13:07:23"/>
  </r>
  <r>
    <x v="422"/>
    <x v="4"/>
    <x v="485"/>
    <d v="1899-12-30T13:10:06"/>
  </r>
  <r>
    <x v="423"/>
    <x v="4"/>
    <x v="486"/>
    <d v="1899-12-30T13:22:25"/>
  </r>
  <r>
    <x v="424"/>
    <x v="4"/>
    <x v="487"/>
    <d v="1899-12-30T13:23:48"/>
  </r>
  <r>
    <x v="425"/>
    <x v="4"/>
    <x v="488"/>
    <d v="1899-12-30T13:35:01"/>
  </r>
  <r>
    <x v="94"/>
    <x v="4"/>
    <x v="489"/>
    <d v="1899-12-30T13:37:41"/>
  </r>
  <r>
    <x v="426"/>
    <x v="4"/>
    <x v="490"/>
    <d v="1899-12-30T13:43:04"/>
  </r>
  <r>
    <x v="427"/>
    <x v="4"/>
    <x v="491"/>
    <d v="1899-12-30T13:49:23"/>
  </r>
  <r>
    <x v="428"/>
    <x v="4"/>
    <x v="492"/>
    <d v="1899-12-30T13:50:13"/>
  </r>
  <r>
    <x v="429"/>
    <x v="4"/>
    <x v="493"/>
    <d v="1899-12-30T13:48:31"/>
  </r>
  <r>
    <x v="430"/>
    <x v="4"/>
    <x v="494"/>
    <d v="1899-12-30T14:04:22"/>
  </r>
  <r>
    <x v="431"/>
    <x v="4"/>
    <x v="495"/>
    <d v="1899-12-30T14:07:02"/>
  </r>
  <r>
    <x v="170"/>
    <x v="4"/>
    <x v="496"/>
    <d v="1899-12-30T14:05:10"/>
  </r>
  <r>
    <x v="432"/>
    <x v="4"/>
    <x v="497"/>
    <d v="1899-12-30T14:04:21"/>
  </r>
  <r>
    <x v="433"/>
    <x v="4"/>
    <x v="498"/>
    <d v="1899-12-30T14:13:36"/>
  </r>
  <r>
    <x v="434"/>
    <x v="4"/>
    <x v="287"/>
    <d v="1899-12-30T14:15:00"/>
  </r>
  <r>
    <x v="435"/>
    <x v="4"/>
    <x v="499"/>
    <d v="1899-12-30T14:30:16"/>
  </r>
  <r>
    <x v="436"/>
    <x v="4"/>
    <x v="500"/>
    <d v="1899-12-30T14:39:56"/>
  </r>
  <r>
    <x v="437"/>
    <x v="4"/>
    <x v="501"/>
    <d v="1899-12-30T14:32:29"/>
  </r>
  <r>
    <x v="438"/>
    <x v="4"/>
    <x v="502"/>
    <d v="1899-12-30T14:38:31"/>
  </r>
  <r>
    <x v="439"/>
    <x v="4"/>
    <x v="503"/>
    <d v="1899-12-30T14:54:02"/>
  </r>
  <r>
    <x v="440"/>
    <x v="4"/>
    <x v="504"/>
    <d v="1899-12-30T14:57:44"/>
  </r>
  <r>
    <x v="441"/>
    <x v="4"/>
    <x v="505"/>
    <d v="1899-12-30T14:52:02"/>
  </r>
  <r>
    <x v="442"/>
    <x v="4"/>
    <x v="506"/>
    <d v="1899-12-30T15:05:12"/>
  </r>
  <r>
    <x v="443"/>
    <x v="4"/>
    <x v="507"/>
    <d v="1899-12-30T15:11:56"/>
  </r>
  <r>
    <x v="444"/>
    <x v="4"/>
    <x v="508"/>
    <d v="1899-12-30T15:14:23"/>
  </r>
  <r>
    <x v="445"/>
    <x v="5"/>
    <x v="509"/>
    <d v="1899-12-30T08:22:17"/>
  </r>
  <r>
    <x v="446"/>
    <x v="5"/>
    <x v="510"/>
    <d v="1899-12-30T08:23:18"/>
  </r>
  <r>
    <x v="123"/>
    <x v="5"/>
    <x v="511"/>
    <d v="1899-12-30T08:14:59"/>
  </r>
  <r>
    <x v="447"/>
    <x v="5"/>
    <x v="512"/>
    <d v="1899-12-30T08:22:58"/>
  </r>
  <r>
    <x v="448"/>
    <x v="5"/>
    <x v="513"/>
    <d v="1899-12-30T08:34:29"/>
  </r>
  <r>
    <x v="449"/>
    <x v="5"/>
    <x v="514"/>
    <d v="1899-12-30T08:28:01"/>
  </r>
  <r>
    <x v="450"/>
    <x v="5"/>
    <x v="515"/>
    <d v="1899-12-30T08:34:04"/>
  </r>
  <r>
    <x v="451"/>
    <x v="5"/>
    <x v="516"/>
    <d v="1899-12-30T08:37:42"/>
  </r>
  <r>
    <x v="452"/>
    <x v="5"/>
    <x v="517"/>
    <d v="1899-12-30T08:54:09"/>
  </r>
  <r>
    <x v="453"/>
    <x v="5"/>
    <x v="518"/>
    <d v="1899-12-30T09:00:57"/>
  </r>
  <r>
    <x v="454"/>
    <x v="5"/>
    <x v="519"/>
    <d v="1899-12-30T09:02:14"/>
  </r>
  <r>
    <x v="455"/>
    <x v="5"/>
    <x v="421"/>
    <d v="1899-12-30T09:07:02"/>
  </r>
  <r>
    <x v="456"/>
    <x v="5"/>
    <x v="520"/>
    <d v="1899-12-30T09:00:25"/>
  </r>
  <r>
    <x v="231"/>
    <x v="5"/>
    <x v="521"/>
    <d v="1899-12-30T09:01:03"/>
  </r>
  <r>
    <x v="134"/>
    <x v="5"/>
    <x v="522"/>
    <d v="1899-12-30T08:57:35"/>
  </r>
  <r>
    <x v="457"/>
    <x v="5"/>
    <x v="523"/>
    <d v="1899-12-30T09:15:59"/>
  </r>
  <r>
    <x v="458"/>
    <x v="5"/>
    <x v="524"/>
    <d v="1899-12-30T09:17:05"/>
  </r>
  <r>
    <x v="459"/>
    <x v="5"/>
    <x v="525"/>
    <d v="1899-12-30T09:14:11"/>
  </r>
  <r>
    <x v="460"/>
    <x v="5"/>
    <x v="526"/>
    <d v="1899-12-30T09:27:31"/>
  </r>
  <r>
    <x v="461"/>
    <x v="5"/>
    <x v="527"/>
    <d v="1899-12-30T09:25:50"/>
  </r>
  <r>
    <x v="462"/>
    <x v="5"/>
    <x v="528"/>
    <d v="1899-12-30T09:34:07"/>
  </r>
  <r>
    <x v="463"/>
    <x v="5"/>
    <x v="529"/>
    <d v="1899-12-30T09:31:52"/>
  </r>
  <r>
    <x v="464"/>
    <x v="5"/>
    <x v="530"/>
    <d v="1899-12-30T09:27:05"/>
  </r>
  <r>
    <x v="465"/>
    <x v="5"/>
    <x v="531"/>
    <d v="1899-12-30T09:47:33"/>
  </r>
  <r>
    <x v="466"/>
    <x v="5"/>
    <x v="532"/>
    <d v="1899-12-30T09:40:06"/>
  </r>
  <r>
    <x v="467"/>
    <x v="5"/>
    <x v="533"/>
    <d v="1899-12-30T09:52:52"/>
  </r>
  <r>
    <x v="468"/>
    <x v="5"/>
    <x v="534"/>
    <d v="1899-12-30T10:04:03"/>
  </r>
  <r>
    <x v="469"/>
    <x v="5"/>
    <x v="535"/>
    <d v="1899-12-30T10:12:43"/>
  </r>
  <r>
    <x v="470"/>
    <x v="5"/>
    <x v="536"/>
    <d v="1899-12-30T10:13:21"/>
  </r>
  <r>
    <x v="471"/>
    <x v="5"/>
    <x v="537"/>
    <d v="1899-12-30T10:16:39"/>
  </r>
  <r>
    <x v="472"/>
    <x v="5"/>
    <x v="538"/>
    <d v="1899-12-30T10:17:26"/>
  </r>
  <r>
    <x v="473"/>
    <x v="5"/>
    <x v="539"/>
    <d v="1899-12-30T10:14:53"/>
  </r>
  <r>
    <x v="474"/>
    <x v="5"/>
    <x v="540"/>
    <d v="1899-12-30T10:24:02"/>
  </r>
  <r>
    <x v="475"/>
    <x v="5"/>
    <x v="541"/>
    <d v="1899-12-30T10:32:51"/>
  </r>
  <r>
    <x v="366"/>
    <x v="5"/>
    <x v="542"/>
    <d v="1899-12-30T10:27:42"/>
  </r>
  <r>
    <x v="440"/>
    <x v="5"/>
    <x v="543"/>
    <d v="1899-12-30T10:49:16"/>
  </r>
  <r>
    <x v="476"/>
    <x v="5"/>
    <x v="544"/>
    <d v="1899-12-30T10:38:55"/>
  </r>
  <r>
    <x v="477"/>
    <x v="5"/>
    <x v="545"/>
    <d v="1899-12-30T10:55:01"/>
  </r>
  <r>
    <x v="478"/>
    <x v="5"/>
    <x v="546"/>
    <d v="1899-12-30T10:48:23"/>
  </r>
  <r>
    <x v="479"/>
    <x v="5"/>
    <x v="547"/>
    <d v="1899-12-30T10:49:17"/>
  </r>
  <r>
    <x v="480"/>
    <x v="5"/>
    <x v="548"/>
    <d v="1899-12-30T10:56:41"/>
  </r>
  <r>
    <x v="261"/>
    <x v="5"/>
    <x v="549"/>
    <d v="1899-12-30T11:09:51"/>
  </r>
  <r>
    <x v="481"/>
    <x v="5"/>
    <x v="550"/>
    <d v="1899-12-30T11:16:39"/>
  </r>
  <r>
    <x v="482"/>
    <x v="5"/>
    <x v="551"/>
    <d v="1899-12-30T11:12:57"/>
  </r>
  <r>
    <x v="483"/>
    <x v="5"/>
    <x v="552"/>
    <d v="1899-12-30T11:27:08"/>
  </r>
  <r>
    <x v="484"/>
    <x v="5"/>
    <x v="553"/>
    <d v="1899-12-30T11:20:22"/>
  </r>
  <r>
    <x v="485"/>
    <x v="5"/>
    <x v="554"/>
    <d v="1899-12-30T11:28:53"/>
  </r>
  <r>
    <x v="343"/>
    <x v="5"/>
    <x v="555"/>
    <d v="1899-12-30T11:37:45"/>
  </r>
  <r>
    <x v="486"/>
    <x v="5"/>
    <x v="556"/>
    <d v="1899-12-30T11:33:12"/>
  </r>
  <r>
    <x v="487"/>
    <x v="5"/>
    <x v="557"/>
    <d v="1899-12-30T11:53:32"/>
  </r>
  <r>
    <x v="23"/>
    <x v="5"/>
    <x v="558"/>
    <d v="1899-12-30T11:56:41"/>
  </r>
  <r>
    <x v="488"/>
    <x v="5"/>
    <x v="559"/>
    <d v="1899-12-30T11:52:04"/>
  </r>
  <r>
    <x v="489"/>
    <x v="5"/>
    <x v="560"/>
    <d v="1899-12-30T12:08:30"/>
  </r>
  <r>
    <x v="490"/>
    <x v="5"/>
    <x v="561"/>
    <d v="1899-12-30T12:11:28"/>
  </r>
  <r>
    <x v="491"/>
    <x v="5"/>
    <x v="53"/>
    <d v="1899-12-30T12:01:35"/>
  </r>
  <r>
    <x v="53"/>
    <x v="5"/>
    <x v="562"/>
    <d v="1899-12-30T12:24:43"/>
  </r>
  <r>
    <x v="492"/>
    <x v="5"/>
    <x v="563"/>
    <d v="1899-12-30T12:27:04"/>
  </r>
  <r>
    <x v="493"/>
    <x v="5"/>
    <x v="564"/>
    <d v="1899-12-30T12:16:56"/>
  </r>
  <r>
    <x v="494"/>
    <x v="5"/>
    <x v="565"/>
    <d v="1899-12-30T12:24:45"/>
  </r>
  <r>
    <x v="495"/>
    <x v="5"/>
    <x v="566"/>
    <d v="1899-12-30T12:23:57"/>
  </r>
  <r>
    <x v="496"/>
    <x v="5"/>
    <x v="567"/>
    <d v="1899-12-30T12:26:14"/>
  </r>
  <r>
    <x v="462"/>
    <x v="5"/>
    <x v="568"/>
    <d v="1899-12-30T12:38:52"/>
  </r>
  <r>
    <x v="158"/>
    <x v="5"/>
    <x v="569"/>
    <d v="1899-12-30T12:43:19"/>
  </r>
  <r>
    <x v="497"/>
    <x v="5"/>
    <x v="570"/>
    <d v="1899-12-30T12:46:28"/>
  </r>
  <r>
    <x v="498"/>
    <x v="5"/>
    <x v="571"/>
    <d v="1899-12-30T12:32:36"/>
  </r>
  <r>
    <x v="499"/>
    <x v="5"/>
    <x v="572"/>
    <d v="1899-12-30T12:48:39"/>
  </r>
  <r>
    <x v="500"/>
    <x v="5"/>
    <x v="573"/>
    <d v="1899-12-30T12:44:25"/>
  </r>
  <r>
    <x v="501"/>
    <x v="5"/>
    <x v="574"/>
    <d v="1899-12-30T12:53:49"/>
  </r>
  <r>
    <x v="502"/>
    <x v="5"/>
    <x v="575"/>
    <d v="1899-12-30T12:54:07"/>
  </r>
  <r>
    <x v="503"/>
    <x v="5"/>
    <x v="576"/>
    <d v="1899-12-30T13:01:41"/>
  </r>
  <r>
    <x v="504"/>
    <x v="5"/>
    <x v="577"/>
    <d v="1899-12-30T13:10:05"/>
  </r>
  <r>
    <x v="427"/>
    <x v="5"/>
    <x v="578"/>
    <d v="1899-12-30T13:04:00"/>
  </r>
  <r>
    <x v="505"/>
    <x v="5"/>
    <x v="579"/>
    <d v="1899-12-30T13:13:18"/>
  </r>
  <r>
    <x v="506"/>
    <x v="5"/>
    <x v="580"/>
    <d v="1899-12-30T13:12:00"/>
  </r>
  <r>
    <x v="507"/>
    <x v="5"/>
    <x v="581"/>
    <d v="1899-12-30T13:26:12"/>
  </r>
  <r>
    <x v="508"/>
    <x v="5"/>
    <x v="582"/>
    <d v="1899-12-30T13:31:13"/>
  </r>
  <r>
    <x v="509"/>
    <x v="5"/>
    <x v="583"/>
    <d v="1899-12-30T13:24:15"/>
  </r>
  <r>
    <x v="510"/>
    <x v="5"/>
    <x v="584"/>
    <d v="1899-12-30T13:30:13"/>
  </r>
  <r>
    <x v="511"/>
    <x v="5"/>
    <x v="585"/>
    <d v="1899-12-30T13:31:55"/>
  </r>
  <r>
    <x v="512"/>
    <x v="5"/>
    <x v="586"/>
    <d v="1899-12-30T13:46:15"/>
  </r>
  <r>
    <x v="513"/>
    <x v="5"/>
    <x v="587"/>
    <d v="1899-12-30T13:45:44"/>
  </r>
  <r>
    <x v="514"/>
    <x v="5"/>
    <x v="588"/>
    <d v="1899-12-30T13:49:07"/>
  </r>
  <r>
    <x v="515"/>
    <x v="5"/>
    <x v="589"/>
    <d v="1899-12-30T13:51:25"/>
  </r>
  <r>
    <x v="516"/>
    <x v="5"/>
    <x v="590"/>
    <d v="1899-12-30T13:57:57"/>
  </r>
  <r>
    <x v="517"/>
    <x v="5"/>
    <x v="591"/>
    <d v="1899-12-30T14:10:37"/>
  </r>
  <r>
    <x v="169"/>
    <x v="5"/>
    <x v="592"/>
    <d v="1899-12-30T14:03:52"/>
  </r>
  <r>
    <x v="518"/>
    <x v="5"/>
    <x v="593"/>
    <d v="1899-12-30T14:14:54"/>
  </r>
  <r>
    <x v="519"/>
    <x v="5"/>
    <x v="594"/>
    <d v="1899-12-30T14:14:41"/>
  </r>
  <r>
    <x v="520"/>
    <x v="5"/>
    <x v="595"/>
    <d v="1899-12-30T14:06:08"/>
  </r>
  <r>
    <x v="521"/>
    <x v="5"/>
    <x v="596"/>
    <d v="1899-12-30T14:10:00"/>
  </r>
  <r>
    <x v="522"/>
    <x v="5"/>
    <x v="597"/>
    <d v="1899-12-30T14:15:49"/>
  </r>
  <r>
    <x v="523"/>
    <x v="5"/>
    <x v="598"/>
    <d v="1899-12-30T14:25:04"/>
  </r>
  <r>
    <x v="524"/>
    <x v="5"/>
    <x v="599"/>
    <d v="1899-12-30T14:14:52"/>
  </r>
  <r>
    <x v="525"/>
    <x v="5"/>
    <x v="600"/>
    <d v="1899-12-30T14:19:42"/>
  </r>
  <r>
    <x v="526"/>
    <x v="5"/>
    <x v="601"/>
    <d v="1899-12-30T14:37:49"/>
  </r>
  <r>
    <x v="527"/>
    <x v="5"/>
    <x v="602"/>
    <d v="1899-12-30T14:39:19"/>
  </r>
  <r>
    <x v="528"/>
    <x v="5"/>
    <x v="603"/>
    <d v="1899-12-30T14:45:01"/>
  </r>
  <r>
    <x v="529"/>
    <x v="5"/>
    <x v="604"/>
    <d v="1899-12-30T14:52:07"/>
  </r>
  <r>
    <x v="246"/>
    <x v="5"/>
    <x v="605"/>
    <d v="1899-12-30T14:55:09"/>
  </r>
  <r>
    <x v="530"/>
    <x v="5"/>
    <x v="606"/>
    <d v="1899-12-30T14:57:00"/>
  </r>
  <r>
    <x v="531"/>
    <x v="5"/>
    <x v="607"/>
    <d v="1899-12-30T15:14:03"/>
  </r>
  <r>
    <x v="532"/>
    <x v="6"/>
    <x v="608"/>
    <d v="1899-12-30T08:06:42"/>
  </r>
  <r>
    <x v="533"/>
    <x v="6"/>
    <x v="609"/>
    <d v="1899-12-30T08:07:48"/>
  </r>
  <r>
    <x v="534"/>
    <x v="6"/>
    <x v="610"/>
    <d v="1899-12-30T08:13:34"/>
  </r>
  <r>
    <x v="535"/>
    <x v="6"/>
    <x v="611"/>
    <d v="1899-12-30T08:14:04"/>
  </r>
  <r>
    <x v="536"/>
    <x v="6"/>
    <x v="612"/>
    <d v="1899-12-30T08:30:50"/>
  </r>
  <r>
    <x v="537"/>
    <x v="6"/>
    <x v="613"/>
    <d v="1899-12-30T08:31:17"/>
  </r>
  <r>
    <x v="538"/>
    <x v="6"/>
    <x v="614"/>
    <d v="1899-12-30T08:36:16"/>
  </r>
  <r>
    <x v="539"/>
    <x v="6"/>
    <x v="615"/>
    <d v="1899-12-30T08:43:38"/>
  </r>
  <r>
    <x v="540"/>
    <x v="6"/>
    <x v="616"/>
    <d v="1899-12-30T08:55:02"/>
  </r>
  <r>
    <x v="541"/>
    <x v="6"/>
    <x v="617"/>
    <d v="1899-12-30T08:44:29"/>
  </r>
  <r>
    <x v="542"/>
    <x v="6"/>
    <x v="618"/>
    <d v="1899-12-30T08:53:33"/>
  </r>
  <r>
    <x v="543"/>
    <x v="6"/>
    <x v="619"/>
    <d v="1899-12-30T09:02:30"/>
  </r>
  <r>
    <x v="544"/>
    <x v="6"/>
    <x v="620"/>
    <d v="1899-12-30T09:08:15"/>
  </r>
  <r>
    <x v="545"/>
    <x v="6"/>
    <x v="621"/>
    <d v="1899-12-30T09:09:12"/>
  </r>
  <r>
    <x v="546"/>
    <x v="6"/>
    <x v="622"/>
    <d v="1899-12-30T09:22:06"/>
  </r>
  <r>
    <x v="547"/>
    <x v="6"/>
    <x v="623"/>
    <d v="1899-12-30T09:20:35"/>
  </r>
  <r>
    <x v="548"/>
    <x v="6"/>
    <x v="624"/>
    <d v="1899-12-30T09:28:12"/>
  </r>
  <r>
    <x v="549"/>
    <x v="6"/>
    <x v="625"/>
    <d v="1899-12-30T09:35:03"/>
  </r>
  <r>
    <x v="16"/>
    <x v="6"/>
    <x v="626"/>
    <d v="1899-12-30T09:40:39"/>
  </r>
  <r>
    <x v="550"/>
    <x v="6"/>
    <x v="627"/>
    <d v="1899-12-30T09:42:10"/>
  </r>
  <r>
    <x v="551"/>
    <x v="6"/>
    <x v="628"/>
    <d v="1899-12-30T09:42:29"/>
  </r>
  <r>
    <x v="552"/>
    <x v="6"/>
    <x v="629"/>
    <d v="1899-12-30T09:50:28"/>
  </r>
  <r>
    <x v="553"/>
    <x v="6"/>
    <x v="630"/>
    <d v="1899-12-30T10:02:09"/>
  </r>
  <r>
    <x v="554"/>
    <x v="6"/>
    <x v="631"/>
    <d v="1899-12-30T10:02:34"/>
  </r>
  <r>
    <x v="555"/>
    <x v="6"/>
    <x v="632"/>
    <d v="1899-12-30T10:04:36"/>
  </r>
  <r>
    <x v="556"/>
    <x v="6"/>
    <x v="633"/>
    <d v="1899-12-30T10:07:33"/>
  </r>
  <r>
    <x v="557"/>
    <x v="6"/>
    <x v="634"/>
    <d v="1899-12-30T10:19:14"/>
  </r>
  <r>
    <x v="558"/>
    <x v="6"/>
    <x v="635"/>
    <d v="1899-12-30T10:22:21"/>
  </r>
  <r>
    <x v="559"/>
    <x v="6"/>
    <x v="636"/>
    <d v="1899-12-30T10:23:08"/>
  </r>
  <r>
    <x v="560"/>
    <x v="6"/>
    <x v="637"/>
    <d v="1899-12-30T10:19:33"/>
  </r>
  <r>
    <x v="561"/>
    <x v="6"/>
    <x v="638"/>
    <d v="1899-12-30T10:30:12"/>
  </r>
  <r>
    <x v="562"/>
    <x v="6"/>
    <x v="639"/>
    <d v="1899-12-30T10:43:33"/>
  </r>
  <r>
    <x v="563"/>
    <x v="6"/>
    <x v="640"/>
    <d v="1899-12-30T10:50:52"/>
  </r>
  <r>
    <x v="564"/>
    <x v="6"/>
    <x v="641"/>
    <d v="1899-12-30T10:44:45"/>
  </r>
  <r>
    <x v="565"/>
    <x v="6"/>
    <x v="642"/>
    <d v="1899-12-30T10:52:06"/>
  </r>
  <r>
    <x v="566"/>
    <x v="6"/>
    <x v="452"/>
    <d v="1899-12-30T10:54:11"/>
  </r>
  <r>
    <x v="567"/>
    <x v="6"/>
    <x v="643"/>
    <d v="1899-12-30T10:58:38"/>
  </r>
  <r>
    <x v="568"/>
    <x v="6"/>
    <x v="644"/>
    <d v="1899-12-30T10:57:38"/>
  </r>
  <r>
    <x v="569"/>
    <x v="6"/>
    <x v="645"/>
    <d v="1899-12-30T11:16:36"/>
  </r>
  <r>
    <x v="570"/>
    <x v="6"/>
    <x v="646"/>
    <d v="1899-12-30T11:10:50"/>
  </r>
  <r>
    <x v="82"/>
    <x v="6"/>
    <x v="647"/>
    <d v="1899-12-30T11:13:56"/>
  </r>
  <r>
    <x v="571"/>
    <x v="6"/>
    <x v="648"/>
    <d v="1899-12-30T11:27:50"/>
  </r>
  <r>
    <x v="572"/>
    <x v="6"/>
    <x v="649"/>
    <d v="1899-12-30T11:27:48"/>
  </r>
  <r>
    <x v="573"/>
    <x v="6"/>
    <x v="650"/>
    <d v="1899-12-30T11:33:38"/>
  </r>
  <r>
    <x v="574"/>
    <x v="6"/>
    <x v="651"/>
    <d v="1899-12-30T11:45:11"/>
  </r>
  <r>
    <x v="575"/>
    <x v="6"/>
    <x v="652"/>
    <d v="1899-12-30T11:52:50"/>
  </r>
  <r>
    <x v="576"/>
    <x v="6"/>
    <x v="653"/>
    <d v="1899-12-30T11:47:40"/>
  </r>
  <r>
    <x v="458"/>
    <x v="6"/>
    <x v="654"/>
    <d v="1899-12-30T11:46:47"/>
  </r>
  <r>
    <x v="577"/>
    <x v="6"/>
    <x v="655"/>
    <d v="1899-12-30T11:54:06"/>
  </r>
  <r>
    <x v="578"/>
    <x v="6"/>
    <x v="656"/>
    <d v="1899-12-30T12:13:25"/>
  </r>
  <r>
    <x v="579"/>
    <x v="6"/>
    <x v="657"/>
    <d v="1899-12-30T12:05:52"/>
  </r>
  <r>
    <x v="580"/>
    <x v="6"/>
    <x v="658"/>
    <d v="1899-12-30T12:13:04"/>
  </r>
  <r>
    <x v="581"/>
    <x v="6"/>
    <x v="659"/>
    <d v="1899-12-30T12:19:04"/>
  </r>
  <r>
    <x v="16"/>
    <x v="6"/>
    <x v="660"/>
    <d v="1899-12-30T12:24:00"/>
  </r>
  <r>
    <x v="582"/>
    <x v="6"/>
    <x v="661"/>
    <d v="1899-12-30T12:40:28"/>
  </r>
  <r>
    <x v="583"/>
    <x v="6"/>
    <x v="662"/>
    <d v="1899-12-30T12:44:56"/>
  </r>
  <r>
    <x v="584"/>
    <x v="6"/>
    <x v="663"/>
    <d v="1899-12-30T12:50:37"/>
  </r>
  <r>
    <x v="585"/>
    <x v="6"/>
    <x v="664"/>
    <d v="1899-12-30T12:47:52"/>
  </r>
  <r>
    <x v="586"/>
    <x v="6"/>
    <x v="665"/>
    <d v="1899-12-30T13:04:16"/>
  </r>
  <r>
    <x v="587"/>
    <x v="6"/>
    <x v="666"/>
    <d v="1899-12-30T12:58:56"/>
  </r>
  <r>
    <x v="588"/>
    <x v="6"/>
    <x v="666"/>
    <d v="1899-12-30T13:12:40"/>
  </r>
  <r>
    <x v="491"/>
    <x v="6"/>
    <x v="667"/>
    <d v="1899-12-30T13:13:02"/>
  </r>
  <r>
    <x v="589"/>
    <x v="6"/>
    <x v="668"/>
    <d v="1899-12-30T12:57:58"/>
  </r>
  <r>
    <x v="40"/>
    <x v="6"/>
    <x v="163"/>
    <d v="1899-12-30T13:05:55"/>
  </r>
  <r>
    <x v="590"/>
    <x v="6"/>
    <x v="669"/>
    <d v="1899-12-30T13:17:07"/>
  </r>
  <r>
    <x v="591"/>
    <x v="6"/>
    <x v="670"/>
    <d v="1899-12-30T13:10:52"/>
  </r>
  <r>
    <x v="592"/>
    <x v="6"/>
    <x v="671"/>
    <d v="1899-12-30T13:19:56"/>
  </r>
  <r>
    <x v="593"/>
    <x v="6"/>
    <x v="672"/>
    <d v="1899-12-30T13:21:32"/>
  </r>
  <r>
    <x v="594"/>
    <x v="6"/>
    <x v="673"/>
    <d v="1899-12-30T13:30:54"/>
  </r>
  <r>
    <x v="595"/>
    <x v="6"/>
    <x v="674"/>
    <d v="1899-12-30T13:29:35"/>
  </r>
  <r>
    <x v="596"/>
    <x v="6"/>
    <x v="384"/>
    <d v="1899-12-30T13:37:57"/>
  </r>
  <r>
    <x v="218"/>
    <x v="6"/>
    <x v="675"/>
    <d v="1899-12-30T13:36:09"/>
  </r>
  <r>
    <x v="597"/>
    <x v="6"/>
    <x v="676"/>
    <d v="1899-12-30T13:42:57"/>
  </r>
  <r>
    <x v="598"/>
    <x v="6"/>
    <x v="677"/>
    <d v="1899-12-30T13:59:35"/>
  </r>
  <r>
    <x v="599"/>
    <x v="6"/>
    <x v="391"/>
    <d v="1899-12-30T13:59:33"/>
  </r>
  <r>
    <x v="600"/>
    <x v="6"/>
    <x v="678"/>
    <d v="1899-12-30T13:59:40"/>
  </r>
  <r>
    <x v="111"/>
    <x v="6"/>
    <x v="679"/>
    <d v="1899-12-30T13:54:35"/>
  </r>
  <r>
    <x v="601"/>
    <x v="6"/>
    <x v="680"/>
    <d v="1899-12-30T14:02:06"/>
  </r>
  <r>
    <x v="602"/>
    <x v="6"/>
    <x v="681"/>
    <d v="1899-12-30T14:09:43"/>
  </r>
  <r>
    <x v="603"/>
    <x v="6"/>
    <x v="682"/>
    <d v="1899-12-30T14:20:15"/>
  </r>
  <r>
    <x v="604"/>
    <x v="6"/>
    <x v="683"/>
    <d v="1899-12-30T14:15:30"/>
  </r>
  <r>
    <x v="509"/>
    <x v="6"/>
    <x v="684"/>
    <d v="1899-12-30T14:12:44"/>
  </r>
  <r>
    <x v="605"/>
    <x v="6"/>
    <x v="685"/>
    <d v="1899-12-30T14:22:03"/>
  </r>
  <r>
    <x v="606"/>
    <x v="6"/>
    <x v="686"/>
    <d v="1899-12-30T14:29:43"/>
  </r>
  <r>
    <x v="607"/>
    <x v="6"/>
    <x v="687"/>
    <d v="1899-12-30T14:24:43"/>
  </r>
  <r>
    <x v="344"/>
    <x v="6"/>
    <x v="688"/>
    <d v="1899-12-30T14:34:22"/>
  </r>
  <r>
    <x v="111"/>
    <x v="6"/>
    <x v="689"/>
    <d v="1899-12-30T14:36:17"/>
  </r>
  <r>
    <x v="414"/>
    <x v="6"/>
    <x v="690"/>
    <d v="1899-12-30T14:45:01"/>
  </r>
  <r>
    <x v="608"/>
    <x v="6"/>
    <x v="691"/>
    <d v="1899-12-30T14:45:28"/>
  </r>
  <r>
    <x v="609"/>
    <x v="6"/>
    <x v="692"/>
    <d v="1899-12-30T14:42:09"/>
  </r>
  <r>
    <x v="610"/>
    <x v="6"/>
    <x v="693"/>
    <d v="1899-12-30T14:50:44"/>
  </r>
  <r>
    <x v="611"/>
    <x v="6"/>
    <x v="694"/>
    <d v="1899-12-30T14:59:39"/>
  </r>
  <r>
    <x v="440"/>
    <x v="6"/>
    <x v="695"/>
    <d v="1899-12-30T15:10:28"/>
  </r>
  <r>
    <x v="612"/>
    <x v="7"/>
    <x v="696"/>
    <d v="1899-12-30T08:11:24"/>
  </r>
  <r>
    <x v="613"/>
    <x v="7"/>
    <x v="697"/>
    <d v="1899-12-30T08:06:25"/>
  </r>
  <r>
    <x v="614"/>
    <x v="7"/>
    <x v="698"/>
    <d v="1899-12-30T08:15:00"/>
  </r>
  <r>
    <x v="615"/>
    <x v="7"/>
    <x v="699"/>
    <d v="1899-12-30T08:31:16"/>
  </r>
  <r>
    <x v="616"/>
    <x v="7"/>
    <x v="700"/>
    <d v="1899-12-30T08:28:45"/>
  </r>
  <r>
    <x v="617"/>
    <x v="7"/>
    <x v="701"/>
    <d v="1899-12-30T08:30:27"/>
  </r>
  <r>
    <x v="106"/>
    <x v="7"/>
    <x v="702"/>
    <d v="1899-12-30T08:45:46"/>
  </r>
  <r>
    <x v="618"/>
    <x v="7"/>
    <x v="703"/>
    <d v="1899-12-30T08:42:54"/>
  </r>
  <r>
    <x v="619"/>
    <x v="7"/>
    <x v="704"/>
    <d v="1899-12-30T08:49:13"/>
  </r>
  <r>
    <x v="620"/>
    <x v="7"/>
    <x v="705"/>
    <d v="1899-12-30T08:50:43"/>
  </r>
  <r>
    <x v="621"/>
    <x v="7"/>
    <x v="12"/>
    <d v="1899-12-30T09:07:43"/>
  </r>
  <r>
    <x v="622"/>
    <x v="7"/>
    <x v="706"/>
    <d v="1899-12-30T09:03:20"/>
  </r>
  <r>
    <x v="623"/>
    <x v="7"/>
    <x v="707"/>
    <d v="1899-12-30T09:09:29"/>
  </r>
  <r>
    <x v="624"/>
    <x v="7"/>
    <x v="708"/>
    <d v="1899-12-30T09:09:58"/>
  </r>
  <r>
    <x v="625"/>
    <x v="7"/>
    <x v="709"/>
    <d v="1899-12-30T09:20:32"/>
  </r>
  <r>
    <x v="626"/>
    <x v="7"/>
    <x v="710"/>
    <d v="1899-12-30T09:17:51"/>
  </r>
  <r>
    <x v="155"/>
    <x v="7"/>
    <x v="711"/>
    <d v="1899-12-30T09:16:02"/>
  </r>
  <r>
    <x v="627"/>
    <x v="7"/>
    <x v="712"/>
    <d v="1899-12-30T09:23:52"/>
  </r>
  <r>
    <x v="628"/>
    <x v="7"/>
    <x v="713"/>
    <d v="1899-12-30T09:19:25"/>
  </r>
  <r>
    <x v="629"/>
    <x v="7"/>
    <x v="714"/>
    <d v="1899-12-30T09:23:48"/>
  </r>
  <r>
    <x v="630"/>
    <x v="7"/>
    <x v="715"/>
    <d v="1899-12-30T09:27:53"/>
  </r>
  <r>
    <x v="631"/>
    <x v="7"/>
    <x v="716"/>
    <d v="1899-12-30T09:45:23"/>
  </r>
  <r>
    <x v="632"/>
    <x v="7"/>
    <x v="717"/>
    <d v="1899-12-30T09:47:58"/>
  </r>
  <r>
    <x v="633"/>
    <x v="7"/>
    <x v="718"/>
    <d v="1899-12-30T09:58:51"/>
  </r>
  <r>
    <x v="574"/>
    <x v="7"/>
    <x v="719"/>
    <d v="1899-12-30T09:49:41"/>
  </r>
  <r>
    <x v="634"/>
    <x v="7"/>
    <x v="720"/>
    <d v="1899-12-30T09:51:32"/>
  </r>
  <r>
    <x v="635"/>
    <x v="7"/>
    <x v="721"/>
    <d v="1899-12-30T09:54:26"/>
  </r>
  <r>
    <x v="636"/>
    <x v="7"/>
    <x v="722"/>
    <d v="1899-12-30T10:05:01"/>
  </r>
  <r>
    <x v="637"/>
    <x v="7"/>
    <x v="723"/>
    <d v="1899-12-30T10:05:20"/>
  </r>
  <r>
    <x v="638"/>
    <x v="7"/>
    <x v="724"/>
    <d v="1899-12-30T10:25:08"/>
  </r>
  <r>
    <x v="639"/>
    <x v="7"/>
    <x v="725"/>
    <d v="1899-12-30T10:25:13"/>
  </r>
  <r>
    <x v="640"/>
    <x v="7"/>
    <x v="726"/>
    <d v="1899-12-30T10:26:53"/>
  </r>
  <r>
    <x v="641"/>
    <x v="7"/>
    <x v="727"/>
    <d v="1899-12-30T10:21:34"/>
  </r>
  <r>
    <x v="64"/>
    <x v="7"/>
    <x v="728"/>
    <d v="1899-12-30T10:41:01"/>
  </r>
  <r>
    <x v="642"/>
    <x v="7"/>
    <x v="729"/>
    <d v="1899-12-30T10:43:37"/>
  </r>
  <r>
    <x v="643"/>
    <x v="7"/>
    <x v="730"/>
    <d v="1899-12-30T10:39:32"/>
  </r>
  <r>
    <x v="644"/>
    <x v="7"/>
    <x v="731"/>
    <d v="1899-12-30T10:53:27"/>
  </r>
  <r>
    <x v="645"/>
    <x v="7"/>
    <x v="732"/>
    <d v="1899-12-30T10:51:42"/>
  </r>
  <r>
    <x v="506"/>
    <x v="7"/>
    <x v="733"/>
    <d v="1899-12-30T10:48:53"/>
  </r>
  <r>
    <x v="646"/>
    <x v="7"/>
    <x v="734"/>
    <d v="1899-12-30T11:04:37"/>
  </r>
  <r>
    <x v="647"/>
    <x v="7"/>
    <x v="735"/>
    <d v="1899-12-30T11:03:26"/>
  </r>
  <r>
    <x v="648"/>
    <x v="7"/>
    <x v="736"/>
    <d v="1899-12-30T11:00:28"/>
  </r>
  <r>
    <x v="649"/>
    <x v="7"/>
    <x v="737"/>
    <d v="1899-12-30T11:18:58"/>
  </r>
  <r>
    <x v="239"/>
    <x v="7"/>
    <x v="738"/>
    <d v="1899-12-30T11:24:28"/>
  </r>
  <r>
    <x v="650"/>
    <x v="7"/>
    <x v="739"/>
    <d v="1899-12-30T11:21:25"/>
  </r>
  <r>
    <x v="418"/>
    <x v="7"/>
    <x v="740"/>
    <d v="1899-12-30T11:29:27"/>
  </r>
  <r>
    <x v="651"/>
    <x v="7"/>
    <x v="741"/>
    <d v="1899-12-30T11:37:34"/>
  </r>
  <r>
    <x v="652"/>
    <x v="7"/>
    <x v="742"/>
    <d v="1899-12-30T11:41:45"/>
  </r>
  <r>
    <x v="653"/>
    <x v="7"/>
    <x v="743"/>
    <d v="1899-12-30T11:51:50"/>
  </r>
  <r>
    <x v="654"/>
    <x v="7"/>
    <x v="744"/>
    <d v="1899-12-30T11:53:19"/>
  </r>
  <r>
    <x v="655"/>
    <x v="7"/>
    <x v="745"/>
    <d v="1899-12-30T12:03:48"/>
  </r>
  <r>
    <x v="174"/>
    <x v="7"/>
    <x v="746"/>
    <d v="1899-12-30T12:04:58"/>
  </r>
  <r>
    <x v="656"/>
    <x v="7"/>
    <x v="747"/>
    <d v="1899-12-30T12:12:21"/>
  </r>
  <r>
    <x v="657"/>
    <x v="7"/>
    <x v="748"/>
    <d v="1899-12-30T12:23:31"/>
  </r>
  <r>
    <x v="658"/>
    <x v="7"/>
    <x v="749"/>
    <d v="1899-12-30T12:19:26"/>
  </r>
  <r>
    <x v="156"/>
    <x v="7"/>
    <x v="750"/>
    <d v="1899-12-30T12:15:27"/>
  </r>
  <r>
    <x v="435"/>
    <x v="7"/>
    <x v="751"/>
    <d v="1899-12-30T12:22:20"/>
  </r>
  <r>
    <x v="659"/>
    <x v="7"/>
    <x v="752"/>
    <d v="1899-12-30T12:31:16"/>
  </r>
  <r>
    <x v="660"/>
    <x v="7"/>
    <x v="753"/>
    <d v="1899-12-30T12:43:01"/>
  </r>
  <r>
    <x v="420"/>
    <x v="7"/>
    <x v="754"/>
    <d v="1899-12-30T12:37:32"/>
  </r>
  <r>
    <x v="661"/>
    <x v="7"/>
    <x v="755"/>
    <d v="1899-12-30T12:46:48"/>
  </r>
  <r>
    <x v="139"/>
    <x v="7"/>
    <x v="756"/>
    <d v="1899-12-30T12:33:51"/>
  </r>
  <r>
    <x v="662"/>
    <x v="7"/>
    <x v="757"/>
    <d v="1899-12-30T12:44:59"/>
  </r>
  <r>
    <x v="663"/>
    <x v="7"/>
    <x v="758"/>
    <d v="1899-12-30T12:47:03"/>
  </r>
  <r>
    <x v="618"/>
    <x v="7"/>
    <x v="759"/>
    <d v="1899-12-30T12:46:58"/>
  </r>
  <r>
    <x v="41"/>
    <x v="7"/>
    <x v="760"/>
    <d v="1899-12-30T12:52:18"/>
  </r>
  <r>
    <x v="664"/>
    <x v="7"/>
    <x v="761"/>
    <d v="1899-12-30T12:57:46"/>
  </r>
  <r>
    <x v="665"/>
    <x v="7"/>
    <x v="762"/>
    <d v="1899-12-30T13:02:03"/>
  </r>
  <r>
    <x v="666"/>
    <x v="7"/>
    <x v="763"/>
    <d v="1899-12-30T12:58:49"/>
  </r>
  <r>
    <x v="667"/>
    <x v="7"/>
    <x v="764"/>
    <d v="1899-12-30T13:05:21"/>
  </r>
  <r>
    <x v="616"/>
    <x v="7"/>
    <x v="765"/>
    <d v="1899-12-30T13:11:16"/>
  </r>
  <r>
    <x v="563"/>
    <x v="7"/>
    <x v="766"/>
    <d v="1899-12-30T13:10:51"/>
  </r>
  <r>
    <x v="442"/>
    <x v="7"/>
    <x v="767"/>
    <d v="1899-12-30T13:26:27"/>
  </r>
  <r>
    <x v="668"/>
    <x v="7"/>
    <x v="768"/>
    <d v="1899-12-30T13:21:43"/>
  </r>
  <r>
    <x v="669"/>
    <x v="7"/>
    <x v="769"/>
    <d v="1899-12-30T13:37:15"/>
  </r>
  <r>
    <x v="670"/>
    <x v="7"/>
    <x v="770"/>
    <d v="1899-12-30T13:25:17"/>
  </r>
  <r>
    <x v="671"/>
    <x v="7"/>
    <x v="771"/>
    <d v="1899-12-30T13:39:54"/>
  </r>
  <r>
    <x v="672"/>
    <x v="7"/>
    <x v="772"/>
    <d v="1899-12-30T13:30:29"/>
  </r>
  <r>
    <x v="673"/>
    <x v="7"/>
    <x v="773"/>
    <d v="1899-12-30T13:46:23"/>
  </r>
  <r>
    <x v="544"/>
    <x v="7"/>
    <x v="774"/>
    <d v="1899-12-30T13:34:23"/>
  </r>
  <r>
    <x v="674"/>
    <x v="7"/>
    <x v="775"/>
    <d v="1899-12-30T13:38:08"/>
  </r>
  <r>
    <x v="675"/>
    <x v="7"/>
    <x v="74"/>
    <d v="1899-12-30T13:40:23"/>
  </r>
  <r>
    <x v="676"/>
    <x v="7"/>
    <x v="776"/>
    <d v="1899-12-30T13:52:56"/>
  </r>
  <r>
    <x v="677"/>
    <x v="7"/>
    <x v="777"/>
    <d v="1899-12-30T13:46:35"/>
  </r>
  <r>
    <x v="678"/>
    <x v="7"/>
    <x v="778"/>
    <d v="1899-12-30T13:46:37"/>
  </r>
  <r>
    <x v="679"/>
    <x v="7"/>
    <x v="779"/>
    <d v="1899-12-30T13:50:56"/>
  </r>
  <r>
    <x v="680"/>
    <x v="7"/>
    <x v="779"/>
    <d v="1899-12-30T14:02:35"/>
  </r>
  <r>
    <x v="681"/>
    <x v="7"/>
    <x v="780"/>
    <d v="1899-12-30T14:07:13"/>
  </r>
  <r>
    <x v="682"/>
    <x v="7"/>
    <x v="781"/>
    <d v="1899-12-30T13:58:02"/>
  </r>
  <r>
    <x v="435"/>
    <x v="7"/>
    <x v="782"/>
    <d v="1899-12-30T14:14:37"/>
  </r>
  <r>
    <x v="683"/>
    <x v="7"/>
    <x v="783"/>
    <d v="1899-12-30T14:10:09"/>
  </r>
  <r>
    <x v="684"/>
    <x v="7"/>
    <x v="784"/>
    <d v="1899-12-30T14:23:04"/>
  </r>
  <r>
    <x v="685"/>
    <x v="7"/>
    <x v="785"/>
    <d v="1899-12-30T14:22:24"/>
  </r>
  <r>
    <x v="686"/>
    <x v="7"/>
    <x v="786"/>
    <d v="1899-12-30T14:25:50"/>
  </r>
  <r>
    <x v="687"/>
    <x v="7"/>
    <x v="787"/>
    <d v="1899-12-30T14:26:38"/>
  </r>
  <r>
    <x v="688"/>
    <x v="7"/>
    <x v="788"/>
    <d v="1899-12-30T14:37:00"/>
  </r>
  <r>
    <x v="71"/>
    <x v="7"/>
    <x v="789"/>
    <d v="1899-12-30T14:35:36"/>
  </r>
  <r>
    <x v="328"/>
    <x v="7"/>
    <x v="790"/>
    <d v="1899-12-30T14:48:13"/>
  </r>
  <r>
    <x v="689"/>
    <x v="7"/>
    <x v="791"/>
    <d v="1899-12-30T14:46:23"/>
  </r>
  <r>
    <x v="690"/>
    <x v="7"/>
    <x v="792"/>
    <d v="1899-12-30T15:03:00"/>
  </r>
  <r>
    <x v="123"/>
    <x v="7"/>
    <x v="793"/>
    <d v="1899-12-30T15:10:41"/>
  </r>
  <r>
    <x v="691"/>
    <x v="7"/>
    <x v="794"/>
    <d v="1899-12-30T15:02:13"/>
  </r>
  <r>
    <x v="692"/>
    <x v="7"/>
    <x v="795"/>
    <d v="1899-12-30T15:14:17"/>
  </r>
  <r>
    <x v="693"/>
    <x v="8"/>
    <x v="796"/>
    <d v="1899-12-30T08:16:11"/>
  </r>
  <r>
    <x v="694"/>
    <x v="8"/>
    <x v="797"/>
    <d v="1899-12-30T08:17:52"/>
  </r>
  <r>
    <x v="84"/>
    <x v="8"/>
    <x v="798"/>
    <d v="1899-12-30T08:26:58"/>
  </r>
  <r>
    <x v="695"/>
    <x v="8"/>
    <x v="799"/>
    <d v="1899-12-30T08:36:48"/>
  </r>
  <r>
    <x v="696"/>
    <x v="8"/>
    <x v="800"/>
    <d v="1899-12-30T08:51:33"/>
  </r>
  <r>
    <x v="697"/>
    <x v="8"/>
    <x v="801"/>
    <d v="1899-12-30T08:56:07"/>
  </r>
  <r>
    <x v="698"/>
    <x v="8"/>
    <x v="802"/>
    <d v="1899-12-30T08:45:42"/>
  </r>
  <r>
    <x v="699"/>
    <x v="8"/>
    <x v="803"/>
    <d v="1899-12-30T08:55:45"/>
  </r>
  <r>
    <x v="422"/>
    <x v="8"/>
    <x v="804"/>
    <d v="1899-12-30T08:49:41"/>
  </r>
  <r>
    <x v="189"/>
    <x v="8"/>
    <x v="805"/>
    <d v="1899-12-30T09:04:05"/>
  </r>
  <r>
    <x v="700"/>
    <x v="8"/>
    <x v="806"/>
    <d v="1899-12-30T09:01:28"/>
  </r>
  <r>
    <x v="701"/>
    <x v="8"/>
    <x v="807"/>
    <d v="1899-12-30T08:58:41"/>
  </r>
  <r>
    <x v="702"/>
    <x v="8"/>
    <x v="808"/>
    <d v="1899-12-30T09:03:01"/>
  </r>
  <r>
    <x v="703"/>
    <x v="8"/>
    <x v="809"/>
    <d v="1899-12-30T09:03:48"/>
  </r>
  <r>
    <x v="704"/>
    <x v="8"/>
    <x v="810"/>
    <d v="1899-12-30T09:08:59"/>
  </r>
  <r>
    <x v="462"/>
    <x v="8"/>
    <x v="811"/>
    <d v="1899-12-30T09:12:05"/>
  </r>
  <r>
    <x v="705"/>
    <x v="8"/>
    <x v="812"/>
    <d v="1899-12-30T09:22:26"/>
  </r>
  <r>
    <x v="706"/>
    <x v="8"/>
    <x v="813"/>
    <d v="1899-12-30T09:37:30"/>
  </r>
  <r>
    <x v="22"/>
    <x v="8"/>
    <x v="814"/>
    <d v="1899-12-30T09:29:19"/>
  </r>
  <r>
    <x v="707"/>
    <x v="8"/>
    <x v="815"/>
    <d v="1899-12-30T09:37:13"/>
  </r>
  <r>
    <x v="708"/>
    <x v="8"/>
    <x v="816"/>
    <d v="1899-12-30T09:50:28"/>
  </r>
  <r>
    <x v="709"/>
    <x v="8"/>
    <x v="817"/>
    <d v="1899-12-30T09:56:41"/>
  </r>
  <r>
    <x v="710"/>
    <x v="8"/>
    <x v="818"/>
    <d v="1899-12-30T09:59:29"/>
  </r>
  <r>
    <x v="711"/>
    <x v="8"/>
    <x v="819"/>
    <d v="1899-12-30T10:03:46"/>
  </r>
  <r>
    <x v="712"/>
    <x v="8"/>
    <x v="820"/>
    <d v="1899-12-30T10:06:55"/>
  </r>
  <r>
    <x v="713"/>
    <x v="8"/>
    <x v="821"/>
    <d v="1899-12-30T10:06:34"/>
  </r>
  <r>
    <x v="167"/>
    <x v="8"/>
    <x v="822"/>
    <d v="1899-12-30T10:13:15"/>
  </r>
  <r>
    <x v="714"/>
    <x v="8"/>
    <x v="823"/>
    <d v="1899-12-30T10:13:35"/>
  </r>
  <r>
    <x v="715"/>
    <x v="8"/>
    <x v="824"/>
    <d v="1899-12-30T10:13:25"/>
  </r>
  <r>
    <x v="145"/>
    <x v="8"/>
    <x v="825"/>
    <d v="1899-12-30T10:24:52"/>
  </r>
  <r>
    <x v="716"/>
    <x v="8"/>
    <x v="826"/>
    <d v="1899-12-30T10:25:19"/>
  </r>
  <r>
    <x v="717"/>
    <x v="8"/>
    <x v="827"/>
    <d v="1899-12-30T10:41:40"/>
  </r>
  <r>
    <x v="718"/>
    <x v="8"/>
    <x v="828"/>
    <d v="1899-12-30T10:37:54"/>
  </r>
  <r>
    <x v="719"/>
    <x v="8"/>
    <x v="829"/>
    <d v="1899-12-30T10:40:31"/>
  </r>
  <r>
    <x v="720"/>
    <x v="8"/>
    <x v="830"/>
    <d v="1899-12-30T10:54:43"/>
  </r>
  <r>
    <x v="721"/>
    <x v="8"/>
    <x v="831"/>
    <d v="1899-12-30T10:57:56"/>
  </r>
  <r>
    <x v="722"/>
    <x v="8"/>
    <x v="832"/>
    <d v="1899-12-30T11:08:54"/>
  </r>
  <r>
    <x v="723"/>
    <x v="8"/>
    <x v="833"/>
    <d v="1899-12-30T11:11:43"/>
  </r>
  <r>
    <x v="724"/>
    <x v="8"/>
    <x v="834"/>
    <d v="1899-12-30T11:09:54"/>
  </r>
  <r>
    <x v="725"/>
    <x v="8"/>
    <x v="835"/>
    <d v="1899-12-30T11:13:44"/>
  </r>
  <r>
    <x v="726"/>
    <x v="8"/>
    <x v="836"/>
    <d v="1899-12-30T11:10:53"/>
  </r>
  <r>
    <x v="727"/>
    <x v="8"/>
    <x v="837"/>
    <d v="1899-12-30T11:19:20"/>
  </r>
  <r>
    <x v="728"/>
    <x v="8"/>
    <x v="838"/>
    <d v="1899-12-30T11:26:18"/>
  </r>
  <r>
    <x v="729"/>
    <x v="8"/>
    <x v="839"/>
    <d v="1899-12-30T11:31:19"/>
  </r>
  <r>
    <x v="587"/>
    <x v="8"/>
    <x v="840"/>
    <d v="1899-12-30T11:31:49"/>
  </r>
  <r>
    <x v="730"/>
    <x v="8"/>
    <x v="148"/>
    <d v="1899-12-30T11:44:03"/>
  </r>
  <r>
    <x v="731"/>
    <x v="8"/>
    <x v="841"/>
    <d v="1899-12-30T11:54:23"/>
  </r>
  <r>
    <x v="732"/>
    <x v="8"/>
    <x v="842"/>
    <d v="1899-12-30T11:57:59"/>
  </r>
  <r>
    <x v="733"/>
    <x v="8"/>
    <x v="843"/>
    <d v="1899-12-30T12:05:43"/>
  </r>
  <r>
    <x v="76"/>
    <x v="8"/>
    <x v="844"/>
    <d v="1899-12-30T11:58:32"/>
  </r>
  <r>
    <x v="734"/>
    <x v="8"/>
    <x v="845"/>
    <d v="1899-12-30T12:05:36"/>
  </r>
  <r>
    <x v="735"/>
    <x v="8"/>
    <x v="846"/>
    <d v="1899-12-30T12:10:24"/>
  </r>
  <r>
    <x v="736"/>
    <x v="8"/>
    <x v="847"/>
    <d v="1899-12-30T12:19:54"/>
  </r>
  <r>
    <x v="737"/>
    <x v="8"/>
    <x v="848"/>
    <d v="1899-12-30T12:14:29"/>
  </r>
  <r>
    <x v="738"/>
    <x v="8"/>
    <x v="849"/>
    <d v="1899-12-30T12:17:02"/>
  </r>
  <r>
    <x v="739"/>
    <x v="8"/>
    <x v="850"/>
    <d v="1899-12-30T12:24:55"/>
  </r>
  <r>
    <x v="740"/>
    <x v="8"/>
    <x v="851"/>
    <d v="1899-12-30T12:35:27"/>
  </r>
  <r>
    <x v="741"/>
    <x v="8"/>
    <x v="852"/>
    <d v="1899-12-30T12:38:39"/>
  </r>
  <r>
    <x v="742"/>
    <x v="8"/>
    <x v="853"/>
    <d v="1899-12-30T12:42:07"/>
  </r>
  <r>
    <x v="508"/>
    <x v="8"/>
    <x v="854"/>
    <d v="1899-12-30T12:42:42"/>
  </r>
  <r>
    <x v="743"/>
    <x v="8"/>
    <x v="855"/>
    <d v="1899-12-30T12:44:36"/>
  </r>
  <r>
    <x v="744"/>
    <x v="8"/>
    <x v="856"/>
    <d v="1899-12-30T12:51:46"/>
  </r>
  <r>
    <x v="745"/>
    <x v="8"/>
    <x v="857"/>
    <d v="1899-12-30T12:42:24"/>
  </r>
  <r>
    <x v="746"/>
    <x v="8"/>
    <x v="858"/>
    <d v="1899-12-30T12:54:41"/>
  </r>
  <r>
    <x v="747"/>
    <x v="8"/>
    <x v="859"/>
    <d v="1899-12-30T12:55:35"/>
  </r>
  <r>
    <x v="169"/>
    <x v="8"/>
    <x v="860"/>
    <d v="1899-12-30T13:12:34"/>
  </r>
  <r>
    <x v="748"/>
    <x v="8"/>
    <x v="861"/>
    <d v="1899-12-30T13:11:35"/>
  </r>
  <r>
    <x v="749"/>
    <x v="8"/>
    <x v="862"/>
    <d v="1899-12-30T13:24:33"/>
  </r>
  <r>
    <x v="750"/>
    <x v="8"/>
    <x v="863"/>
    <d v="1899-12-30T13:09:30"/>
  </r>
  <r>
    <x v="751"/>
    <x v="8"/>
    <x v="864"/>
    <d v="1899-12-30T13:30:02"/>
  </r>
  <r>
    <x v="752"/>
    <x v="8"/>
    <x v="865"/>
    <d v="1899-12-30T13:31:18"/>
  </r>
  <r>
    <x v="753"/>
    <x v="8"/>
    <x v="866"/>
    <d v="1899-12-30T13:31:22"/>
  </r>
  <r>
    <x v="726"/>
    <x v="8"/>
    <x v="867"/>
    <d v="1899-12-30T13:35:47"/>
  </r>
  <r>
    <x v="754"/>
    <x v="8"/>
    <x v="868"/>
    <d v="1899-12-30T13:45:46"/>
  </r>
  <r>
    <x v="53"/>
    <x v="8"/>
    <x v="869"/>
    <d v="1899-12-30T13:50:48"/>
  </r>
  <r>
    <x v="755"/>
    <x v="8"/>
    <x v="870"/>
    <d v="1899-12-30T13:46:24"/>
  </r>
  <r>
    <x v="756"/>
    <x v="8"/>
    <x v="871"/>
    <d v="1899-12-30T13:50:21"/>
  </r>
  <r>
    <x v="757"/>
    <x v="8"/>
    <x v="872"/>
    <d v="1899-12-30T13:48:41"/>
  </r>
  <r>
    <x v="758"/>
    <x v="8"/>
    <x v="873"/>
    <d v="1899-12-30T13:54:00"/>
  </r>
  <r>
    <x v="759"/>
    <x v="8"/>
    <x v="874"/>
    <d v="1899-12-30T14:11:45"/>
  </r>
  <r>
    <x v="760"/>
    <x v="8"/>
    <x v="875"/>
    <d v="1899-12-30T14:20:54"/>
  </r>
  <r>
    <x v="761"/>
    <x v="8"/>
    <x v="876"/>
    <d v="1899-12-30T14:24:47"/>
  </r>
  <r>
    <x v="762"/>
    <x v="8"/>
    <x v="877"/>
    <d v="1899-12-30T14:19:17"/>
  </r>
  <r>
    <x v="763"/>
    <x v="8"/>
    <x v="878"/>
    <d v="1899-12-30T14:29:02"/>
  </r>
  <r>
    <x v="764"/>
    <x v="8"/>
    <x v="879"/>
    <d v="1899-12-30T14:34:07"/>
  </r>
  <r>
    <x v="765"/>
    <x v="8"/>
    <x v="880"/>
    <d v="1899-12-30T14:26:38"/>
  </r>
  <r>
    <x v="766"/>
    <x v="8"/>
    <x v="881"/>
    <d v="1899-12-30T14:39:06"/>
  </r>
  <r>
    <x v="767"/>
    <x v="8"/>
    <x v="882"/>
    <d v="1899-12-30T14:35:31"/>
  </r>
  <r>
    <x v="768"/>
    <x v="8"/>
    <x v="883"/>
    <d v="1899-12-30T14:59:33"/>
  </r>
  <r>
    <x v="769"/>
    <x v="8"/>
    <x v="884"/>
    <d v="1899-12-30T15:03:24"/>
  </r>
  <r>
    <x v="770"/>
    <x v="8"/>
    <x v="885"/>
    <d v="1899-12-30T14:49:21"/>
  </r>
  <r>
    <x v="771"/>
    <x v="8"/>
    <x v="886"/>
    <d v="1899-12-30T14:53:50"/>
  </r>
  <r>
    <x v="772"/>
    <x v="8"/>
    <x v="887"/>
    <d v="1899-12-30T15:00:35"/>
  </r>
  <r>
    <x v="773"/>
    <x v="8"/>
    <x v="888"/>
    <d v="1899-12-30T15:09:19"/>
  </r>
  <r>
    <x v="774"/>
    <x v="9"/>
    <x v="889"/>
    <d v="1899-12-30T08:15:08"/>
  </r>
  <r>
    <x v="775"/>
    <x v="9"/>
    <x v="890"/>
    <d v="1899-12-30T08:16:21"/>
  </r>
  <r>
    <x v="776"/>
    <x v="9"/>
    <x v="891"/>
    <d v="1899-12-30T08:12:58"/>
  </r>
  <r>
    <x v="777"/>
    <x v="9"/>
    <x v="892"/>
    <d v="1899-12-30T08:14:24"/>
  </r>
  <r>
    <x v="778"/>
    <x v="9"/>
    <x v="893"/>
    <d v="1899-12-30T08:21:28"/>
  </r>
  <r>
    <x v="779"/>
    <x v="9"/>
    <x v="894"/>
    <d v="1899-12-30T08:18:19"/>
  </r>
  <r>
    <x v="780"/>
    <x v="9"/>
    <x v="895"/>
    <d v="1899-12-30T08:29:58"/>
  </r>
  <r>
    <x v="781"/>
    <x v="9"/>
    <x v="412"/>
    <d v="1899-12-30T08:37:21"/>
  </r>
  <r>
    <x v="782"/>
    <x v="9"/>
    <x v="896"/>
    <d v="1899-12-30T08:42:04"/>
  </r>
  <r>
    <x v="783"/>
    <x v="9"/>
    <x v="897"/>
    <d v="1899-12-30T08:45:30"/>
  </r>
  <r>
    <x v="784"/>
    <x v="9"/>
    <x v="414"/>
    <d v="1899-12-30T08:46:23"/>
  </r>
  <r>
    <x v="785"/>
    <x v="9"/>
    <x v="898"/>
    <d v="1899-12-30T08:51:47"/>
  </r>
  <r>
    <x v="786"/>
    <x v="9"/>
    <x v="899"/>
    <d v="1899-12-30T08:43:20"/>
  </r>
  <r>
    <x v="787"/>
    <x v="9"/>
    <x v="900"/>
    <d v="1899-12-30T09:01:23"/>
  </r>
  <r>
    <x v="788"/>
    <x v="9"/>
    <x v="901"/>
    <d v="1899-12-30T08:52:43"/>
  </r>
  <r>
    <x v="789"/>
    <x v="9"/>
    <x v="902"/>
    <d v="1899-12-30T09:08:08"/>
  </r>
  <r>
    <x v="790"/>
    <x v="9"/>
    <x v="903"/>
    <d v="1899-12-30T09:10:06"/>
  </r>
  <r>
    <x v="791"/>
    <x v="9"/>
    <x v="904"/>
    <d v="1899-12-30T09:04:45"/>
  </r>
  <r>
    <x v="792"/>
    <x v="9"/>
    <x v="905"/>
    <d v="1899-12-30T09:12:48"/>
  </r>
  <r>
    <x v="793"/>
    <x v="9"/>
    <x v="906"/>
    <d v="1899-12-30T09:22:35"/>
  </r>
  <r>
    <x v="794"/>
    <x v="9"/>
    <x v="907"/>
    <d v="1899-12-30T09:30:41"/>
  </r>
  <r>
    <x v="795"/>
    <x v="9"/>
    <x v="908"/>
    <d v="1899-12-30T09:22:06"/>
  </r>
  <r>
    <x v="796"/>
    <x v="9"/>
    <x v="909"/>
    <d v="1899-12-30T09:39:46"/>
  </r>
  <r>
    <x v="507"/>
    <x v="9"/>
    <x v="910"/>
    <d v="1899-12-30T09:38:38"/>
  </r>
  <r>
    <x v="797"/>
    <x v="9"/>
    <x v="911"/>
    <d v="1899-12-30T09:52:23"/>
  </r>
  <r>
    <x v="798"/>
    <x v="9"/>
    <x v="912"/>
    <d v="1899-12-30T09:45:15"/>
  </r>
  <r>
    <x v="799"/>
    <x v="9"/>
    <x v="913"/>
    <d v="1899-12-30T09:59:25"/>
  </r>
  <r>
    <x v="800"/>
    <x v="9"/>
    <x v="914"/>
    <d v="1899-12-30T09:54:33"/>
  </r>
  <r>
    <x v="801"/>
    <x v="9"/>
    <x v="915"/>
    <d v="1899-12-30T10:01:49"/>
  </r>
  <r>
    <x v="802"/>
    <x v="9"/>
    <x v="916"/>
    <d v="1899-12-30T10:05:05"/>
  </r>
  <r>
    <x v="803"/>
    <x v="9"/>
    <x v="917"/>
    <d v="1899-12-30T10:17:34"/>
  </r>
  <r>
    <x v="724"/>
    <x v="9"/>
    <x v="918"/>
    <d v="1899-12-30T10:10:24"/>
  </r>
  <r>
    <x v="804"/>
    <x v="9"/>
    <x v="919"/>
    <d v="1899-12-30T10:26:35"/>
  </r>
  <r>
    <x v="805"/>
    <x v="9"/>
    <x v="920"/>
    <d v="1899-12-30T10:33:28"/>
  </r>
  <r>
    <x v="806"/>
    <x v="9"/>
    <x v="921"/>
    <d v="1899-12-30T10:40:03"/>
  </r>
  <r>
    <x v="756"/>
    <x v="9"/>
    <x v="922"/>
    <d v="1899-12-30T10:43:07"/>
  </r>
  <r>
    <x v="80"/>
    <x v="9"/>
    <x v="923"/>
    <d v="1899-12-30T10:37:15"/>
  </r>
  <r>
    <x v="807"/>
    <x v="9"/>
    <x v="924"/>
    <d v="1899-12-30T10:43:02"/>
  </r>
  <r>
    <x v="808"/>
    <x v="9"/>
    <x v="925"/>
    <d v="1899-12-30T10:47:29"/>
  </r>
  <r>
    <x v="809"/>
    <x v="9"/>
    <x v="926"/>
    <d v="1899-12-30T10:41:27"/>
  </r>
  <r>
    <x v="810"/>
    <x v="9"/>
    <x v="927"/>
    <d v="1899-12-30T10:46:24"/>
  </r>
  <r>
    <x v="811"/>
    <x v="9"/>
    <x v="928"/>
    <d v="1899-12-30T10:51:44"/>
  </r>
  <r>
    <x v="812"/>
    <x v="9"/>
    <x v="929"/>
    <d v="1899-12-30T10:47:23"/>
  </r>
  <r>
    <x v="743"/>
    <x v="9"/>
    <x v="930"/>
    <d v="1899-12-30T10:45:12"/>
  </r>
  <r>
    <x v="9"/>
    <x v="9"/>
    <x v="931"/>
    <d v="1899-12-30T11:02:44"/>
  </r>
  <r>
    <x v="813"/>
    <x v="9"/>
    <x v="932"/>
    <d v="1899-12-30T10:57:21"/>
  </r>
  <r>
    <x v="814"/>
    <x v="9"/>
    <x v="933"/>
    <d v="1899-12-30T10:57:47"/>
  </r>
  <r>
    <x v="815"/>
    <x v="9"/>
    <x v="934"/>
    <d v="1899-12-30T11:07:21"/>
  </r>
  <r>
    <x v="816"/>
    <x v="9"/>
    <x v="454"/>
    <d v="1899-12-30T11:04:57"/>
  </r>
  <r>
    <x v="817"/>
    <x v="9"/>
    <x v="935"/>
    <d v="1899-12-30T11:08:18"/>
  </r>
  <r>
    <x v="818"/>
    <x v="9"/>
    <x v="936"/>
    <d v="1899-12-30T11:13:17"/>
  </r>
  <r>
    <x v="41"/>
    <x v="9"/>
    <x v="937"/>
    <d v="1899-12-30T11:27:11"/>
  </r>
  <r>
    <x v="819"/>
    <x v="9"/>
    <x v="938"/>
    <d v="1899-12-30T11:17:33"/>
  </r>
  <r>
    <x v="820"/>
    <x v="9"/>
    <x v="939"/>
    <d v="1899-12-30T11:38:57"/>
  </r>
  <r>
    <x v="821"/>
    <x v="9"/>
    <x v="940"/>
    <d v="1899-12-30T11:26:02"/>
  </r>
  <r>
    <x v="822"/>
    <x v="9"/>
    <x v="941"/>
    <d v="1899-12-30T11:29:50"/>
  </r>
  <r>
    <x v="823"/>
    <x v="9"/>
    <x v="942"/>
    <d v="1899-12-30T11:38:26"/>
  </r>
  <r>
    <x v="824"/>
    <x v="9"/>
    <x v="943"/>
    <d v="1899-12-30T11:39:28"/>
  </r>
  <r>
    <x v="825"/>
    <x v="9"/>
    <x v="944"/>
    <d v="1899-12-30T11:39:18"/>
  </r>
  <r>
    <x v="826"/>
    <x v="9"/>
    <x v="945"/>
    <d v="1899-12-30T11:51:18"/>
  </r>
  <r>
    <x v="827"/>
    <x v="9"/>
    <x v="946"/>
    <d v="1899-12-30T11:45:41"/>
  </r>
  <r>
    <x v="828"/>
    <x v="9"/>
    <x v="947"/>
    <d v="1899-12-30T12:03:31"/>
  </r>
  <r>
    <x v="829"/>
    <x v="9"/>
    <x v="948"/>
    <d v="1899-12-30T12:06:30"/>
  </r>
  <r>
    <x v="543"/>
    <x v="9"/>
    <x v="949"/>
    <d v="1899-12-30T12:17:03"/>
  </r>
  <r>
    <x v="830"/>
    <x v="9"/>
    <x v="950"/>
    <d v="1899-12-30T12:15:02"/>
  </r>
  <r>
    <x v="831"/>
    <x v="9"/>
    <x v="951"/>
    <d v="1899-12-30T12:12:25"/>
  </r>
  <r>
    <x v="832"/>
    <x v="9"/>
    <x v="952"/>
    <d v="1899-12-30T12:17:44"/>
  </r>
  <r>
    <x v="833"/>
    <x v="9"/>
    <x v="953"/>
    <d v="1899-12-30T12:24:30"/>
  </r>
  <r>
    <x v="834"/>
    <x v="9"/>
    <x v="954"/>
    <d v="1899-12-30T12:40:35"/>
  </r>
  <r>
    <x v="835"/>
    <x v="9"/>
    <x v="955"/>
    <d v="1899-12-30T12:40:35"/>
  </r>
  <r>
    <x v="836"/>
    <x v="9"/>
    <x v="956"/>
    <d v="1899-12-30T12:58:44"/>
  </r>
  <r>
    <x v="837"/>
    <x v="9"/>
    <x v="957"/>
    <d v="1899-12-30T12:49:09"/>
  </r>
  <r>
    <x v="701"/>
    <x v="9"/>
    <x v="958"/>
    <d v="1899-12-30T12:59:33"/>
  </r>
  <r>
    <x v="838"/>
    <x v="9"/>
    <x v="959"/>
    <d v="1899-12-30T13:10:28"/>
  </r>
  <r>
    <x v="589"/>
    <x v="9"/>
    <x v="960"/>
    <d v="1899-12-30T12:54:18"/>
  </r>
  <r>
    <x v="839"/>
    <x v="9"/>
    <x v="961"/>
    <d v="1899-12-30T13:05:23"/>
  </r>
  <r>
    <x v="840"/>
    <x v="9"/>
    <x v="962"/>
    <d v="1899-12-30T13:10:29"/>
  </r>
  <r>
    <x v="841"/>
    <x v="9"/>
    <x v="963"/>
    <d v="1899-12-30T13:14:15"/>
  </r>
  <r>
    <x v="659"/>
    <x v="9"/>
    <x v="964"/>
    <d v="1899-12-30T13:10:16"/>
  </r>
  <r>
    <x v="842"/>
    <x v="9"/>
    <x v="965"/>
    <d v="1899-12-30T13:14:13"/>
  </r>
  <r>
    <x v="843"/>
    <x v="9"/>
    <x v="966"/>
    <d v="1899-12-30T13:22:13"/>
  </r>
  <r>
    <x v="56"/>
    <x v="9"/>
    <x v="967"/>
    <d v="1899-12-30T13:30:03"/>
  </r>
  <r>
    <x v="844"/>
    <x v="9"/>
    <x v="968"/>
    <d v="1899-12-30T13:31:41"/>
  </r>
  <r>
    <x v="845"/>
    <x v="9"/>
    <x v="969"/>
    <d v="1899-12-30T13:41:36"/>
  </r>
  <r>
    <x v="846"/>
    <x v="9"/>
    <x v="970"/>
    <d v="1899-12-30T13:48:29"/>
  </r>
  <r>
    <x v="847"/>
    <x v="9"/>
    <x v="971"/>
    <d v="1899-12-30T13:56:22"/>
  </r>
  <r>
    <x v="848"/>
    <x v="9"/>
    <x v="972"/>
    <d v="1899-12-30T13:55:05"/>
  </r>
  <r>
    <x v="438"/>
    <x v="9"/>
    <x v="973"/>
    <d v="1899-12-30T13:53:00"/>
  </r>
  <r>
    <x v="311"/>
    <x v="9"/>
    <x v="974"/>
    <d v="1899-12-30T14:06:52"/>
  </r>
  <r>
    <x v="122"/>
    <x v="9"/>
    <x v="975"/>
    <d v="1899-12-30T14:05:47"/>
  </r>
  <r>
    <x v="849"/>
    <x v="9"/>
    <x v="976"/>
    <d v="1899-12-30T14:11:32"/>
  </r>
  <r>
    <x v="850"/>
    <x v="9"/>
    <x v="977"/>
    <d v="1899-12-30T14:11:07"/>
  </r>
  <r>
    <x v="851"/>
    <x v="9"/>
    <x v="978"/>
    <d v="1899-12-30T14:19:08"/>
  </r>
  <r>
    <x v="852"/>
    <x v="9"/>
    <x v="979"/>
    <d v="1899-12-30T14:29:39"/>
  </r>
  <r>
    <x v="853"/>
    <x v="9"/>
    <x v="980"/>
    <d v="1899-12-30T14:31:24"/>
  </r>
  <r>
    <x v="854"/>
    <x v="9"/>
    <x v="981"/>
    <d v="1899-12-30T14:24:20"/>
  </r>
  <r>
    <x v="855"/>
    <x v="9"/>
    <x v="982"/>
    <d v="1899-12-30T14:28:36"/>
  </r>
  <r>
    <x v="856"/>
    <x v="9"/>
    <x v="983"/>
    <d v="1899-12-30T14:47:15"/>
  </r>
  <r>
    <x v="857"/>
    <x v="9"/>
    <x v="984"/>
    <d v="1899-12-30T14:48:27"/>
  </r>
  <r>
    <x v="858"/>
    <x v="9"/>
    <x v="985"/>
    <d v="1899-12-30T14:55:28"/>
  </r>
  <r>
    <x v="859"/>
    <x v="9"/>
    <x v="986"/>
    <d v="1899-12-30T15:04:32"/>
  </r>
  <r>
    <x v="860"/>
    <x v="9"/>
    <x v="987"/>
    <d v="1899-12-30T15:00:16"/>
  </r>
  <r>
    <x v="507"/>
    <x v="10"/>
    <x v="988"/>
    <d v="1899-12-30T08:16:19"/>
  </r>
  <r>
    <x v="861"/>
    <x v="10"/>
    <x v="989"/>
    <d v="1899-12-30T08:23:35"/>
  </r>
  <r>
    <x v="862"/>
    <x v="10"/>
    <x v="990"/>
    <d v="1899-12-30T08:17:48"/>
  </r>
  <r>
    <x v="863"/>
    <x v="10"/>
    <x v="991"/>
    <d v="1899-12-30T08:35:40"/>
  </r>
  <r>
    <x v="864"/>
    <x v="10"/>
    <x v="992"/>
    <d v="1899-12-30T08:35:13"/>
  </r>
  <r>
    <x v="865"/>
    <x v="10"/>
    <x v="993"/>
    <d v="1899-12-30T08:43:23"/>
  </r>
  <r>
    <x v="866"/>
    <x v="10"/>
    <x v="994"/>
    <d v="1899-12-30T08:35:28"/>
  </r>
  <r>
    <x v="867"/>
    <x v="10"/>
    <x v="995"/>
    <d v="1899-12-30T08:43:00"/>
  </r>
  <r>
    <x v="868"/>
    <x v="10"/>
    <x v="996"/>
    <d v="1899-12-30T08:47:28"/>
  </r>
  <r>
    <x v="869"/>
    <x v="10"/>
    <x v="997"/>
    <d v="1899-12-30T08:42:28"/>
  </r>
  <r>
    <x v="870"/>
    <x v="10"/>
    <x v="998"/>
    <d v="1899-12-30T08:51:18"/>
  </r>
  <r>
    <x v="871"/>
    <x v="10"/>
    <x v="999"/>
    <d v="1899-12-30T08:54:56"/>
  </r>
  <r>
    <x v="872"/>
    <x v="10"/>
    <x v="1000"/>
    <d v="1899-12-30T08:56:42"/>
  </r>
  <r>
    <x v="664"/>
    <x v="10"/>
    <x v="1001"/>
    <d v="1899-12-30T09:04:21"/>
  </r>
  <r>
    <x v="873"/>
    <x v="10"/>
    <x v="1002"/>
    <d v="1899-12-30T09:16:32"/>
  </r>
  <r>
    <x v="874"/>
    <x v="10"/>
    <x v="1003"/>
    <d v="1899-12-30T09:20:59"/>
  </r>
  <r>
    <x v="875"/>
    <x v="10"/>
    <x v="1004"/>
    <d v="1899-12-30T09:25:21"/>
  </r>
  <r>
    <x v="876"/>
    <x v="10"/>
    <x v="1005"/>
    <d v="1899-12-30T09:37:03"/>
  </r>
  <r>
    <x v="877"/>
    <x v="10"/>
    <x v="1006"/>
    <d v="1899-12-30T09:24:47"/>
  </r>
  <r>
    <x v="878"/>
    <x v="10"/>
    <x v="1007"/>
    <d v="1899-12-30T09:28:52"/>
  </r>
  <r>
    <x v="879"/>
    <x v="10"/>
    <x v="1008"/>
    <d v="1899-12-30T09:31:39"/>
  </r>
  <r>
    <x v="880"/>
    <x v="10"/>
    <x v="1009"/>
    <d v="1899-12-30T09:49:30"/>
  </r>
  <r>
    <x v="881"/>
    <x v="10"/>
    <x v="1010"/>
    <d v="1899-12-30T09:48:04"/>
  </r>
  <r>
    <x v="882"/>
    <x v="10"/>
    <x v="1011"/>
    <d v="1899-12-30T09:54:21"/>
  </r>
  <r>
    <x v="236"/>
    <x v="10"/>
    <x v="1012"/>
    <d v="1899-12-30T09:58:44"/>
  </r>
  <r>
    <x v="883"/>
    <x v="10"/>
    <x v="1013"/>
    <d v="1899-12-30T09:55:13"/>
  </r>
  <r>
    <x v="884"/>
    <x v="10"/>
    <x v="1014"/>
    <d v="1899-12-30T10:01:15"/>
  </r>
  <r>
    <x v="885"/>
    <x v="10"/>
    <x v="1015"/>
    <d v="1899-12-30T09:57:07"/>
  </r>
  <r>
    <x v="886"/>
    <x v="10"/>
    <x v="1016"/>
    <d v="1899-12-30T10:02:17"/>
  </r>
  <r>
    <x v="887"/>
    <x v="10"/>
    <x v="1017"/>
    <d v="1899-12-30T10:17:00"/>
  </r>
  <r>
    <x v="888"/>
    <x v="10"/>
    <x v="1018"/>
    <d v="1899-12-30T10:04:21"/>
  </r>
  <r>
    <x v="889"/>
    <x v="10"/>
    <x v="1019"/>
    <d v="1899-12-30T10:17:33"/>
  </r>
  <r>
    <x v="890"/>
    <x v="10"/>
    <x v="1020"/>
    <d v="1899-12-30T10:14:51"/>
  </r>
  <r>
    <x v="891"/>
    <x v="10"/>
    <x v="1021"/>
    <d v="1899-12-30T10:33:15"/>
  </r>
  <r>
    <x v="892"/>
    <x v="10"/>
    <x v="1022"/>
    <d v="1899-12-30T10:24:48"/>
  </r>
  <r>
    <x v="893"/>
    <x v="10"/>
    <x v="1023"/>
    <d v="1899-12-30T10:27:44"/>
  </r>
  <r>
    <x v="206"/>
    <x v="10"/>
    <x v="1024"/>
    <d v="1899-12-30T10:28:44"/>
  </r>
  <r>
    <x v="894"/>
    <x v="10"/>
    <x v="1025"/>
    <d v="1899-12-30T10:28:08"/>
  </r>
  <r>
    <x v="895"/>
    <x v="10"/>
    <x v="1026"/>
    <d v="1899-12-30T10:45:14"/>
  </r>
  <r>
    <x v="896"/>
    <x v="10"/>
    <x v="1027"/>
    <d v="1899-12-30T10:44:15"/>
  </r>
  <r>
    <x v="897"/>
    <x v="10"/>
    <x v="1028"/>
    <d v="1899-12-30T10:47:42"/>
  </r>
  <r>
    <x v="898"/>
    <x v="10"/>
    <x v="1029"/>
    <d v="1899-12-30T10:54:55"/>
  </r>
  <r>
    <x v="794"/>
    <x v="10"/>
    <x v="1030"/>
    <d v="1899-12-30T11:03:18"/>
  </r>
  <r>
    <x v="899"/>
    <x v="10"/>
    <x v="1031"/>
    <d v="1899-12-30T11:07:46"/>
  </r>
  <r>
    <x v="900"/>
    <x v="10"/>
    <x v="1032"/>
    <d v="1899-12-30T11:22:56"/>
  </r>
  <r>
    <x v="589"/>
    <x v="10"/>
    <x v="1033"/>
    <d v="1899-12-30T11:21:57"/>
  </r>
  <r>
    <x v="901"/>
    <x v="10"/>
    <x v="1034"/>
    <d v="1899-12-30T11:29:08"/>
  </r>
  <r>
    <x v="902"/>
    <x v="10"/>
    <x v="1035"/>
    <d v="1899-12-30T11:17:29"/>
  </r>
  <r>
    <x v="903"/>
    <x v="10"/>
    <x v="1036"/>
    <d v="1899-12-30T11:30:20"/>
  </r>
  <r>
    <x v="904"/>
    <x v="10"/>
    <x v="1037"/>
    <d v="1899-12-30T11:41:29"/>
  </r>
  <r>
    <x v="905"/>
    <x v="10"/>
    <x v="1038"/>
    <d v="1899-12-30T11:29:30"/>
  </r>
  <r>
    <x v="290"/>
    <x v="10"/>
    <x v="1039"/>
    <d v="1899-12-30T11:27:17"/>
  </r>
  <r>
    <x v="906"/>
    <x v="10"/>
    <x v="1040"/>
    <d v="1899-12-30T11:46:09"/>
  </r>
  <r>
    <x v="907"/>
    <x v="10"/>
    <x v="1041"/>
    <d v="1899-12-30T11:47:09"/>
  </r>
  <r>
    <x v="908"/>
    <x v="10"/>
    <x v="1042"/>
    <d v="1899-12-30T11:50:58"/>
  </r>
  <r>
    <x v="909"/>
    <x v="10"/>
    <x v="1043"/>
    <d v="1899-12-30T11:55:32"/>
  </r>
  <r>
    <x v="910"/>
    <x v="10"/>
    <x v="1044"/>
    <d v="1899-12-30T11:47:11"/>
  </r>
  <r>
    <x v="911"/>
    <x v="10"/>
    <x v="1045"/>
    <d v="1899-12-30T11:59:26"/>
  </r>
  <r>
    <x v="912"/>
    <x v="10"/>
    <x v="1046"/>
    <d v="1899-12-30T11:57:59"/>
  </r>
  <r>
    <x v="913"/>
    <x v="10"/>
    <x v="1047"/>
    <d v="1899-12-30T11:58:05"/>
  </r>
  <r>
    <x v="914"/>
    <x v="10"/>
    <x v="1048"/>
    <d v="1899-12-30T12:03:36"/>
  </r>
  <r>
    <x v="915"/>
    <x v="10"/>
    <x v="1049"/>
    <d v="1899-12-30T12:10:36"/>
  </r>
  <r>
    <x v="916"/>
    <x v="10"/>
    <x v="1050"/>
    <d v="1899-12-30T12:26:10"/>
  </r>
  <r>
    <x v="917"/>
    <x v="10"/>
    <x v="1051"/>
    <d v="1899-12-30T12:23:17"/>
  </r>
  <r>
    <x v="918"/>
    <x v="10"/>
    <x v="1052"/>
    <d v="1899-12-30T12:29:23"/>
  </r>
  <r>
    <x v="919"/>
    <x v="10"/>
    <x v="1053"/>
    <d v="1899-12-30T12:33:39"/>
  </r>
  <r>
    <x v="920"/>
    <x v="10"/>
    <x v="1054"/>
    <d v="1899-12-30T12:47:25"/>
  </r>
  <r>
    <x v="921"/>
    <x v="10"/>
    <x v="1055"/>
    <d v="1899-12-30T12:44:14"/>
  </r>
  <r>
    <x v="922"/>
    <x v="10"/>
    <x v="1056"/>
    <d v="1899-12-30T12:46:38"/>
  </r>
  <r>
    <x v="923"/>
    <x v="10"/>
    <x v="1057"/>
    <d v="1899-12-30T12:41:02"/>
  </r>
  <r>
    <x v="924"/>
    <x v="10"/>
    <x v="1058"/>
    <d v="1899-12-30T12:49:50"/>
  </r>
  <r>
    <x v="925"/>
    <x v="10"/>
    <x v="1059"/>
    <d v="1899-12-30T12:41:53"/>
  </r>
  <r>
    <x v="926"/>
    <x v="10"/>
    <x v="1060"/>
    <d v="1899-12-30T13:00:36"/>
  </r>
  <r>
    <x v="40"/>
    <x v="10"/>
    <x v="1061"/>
    <d v="1899-12-30T12:56:37"/>
  </r>
  <r>
    <x v="748"/>
    <x v="10"/>
    <x v="1062"/>
    <d v="1899-12-30T12:57:46"/>
  </r>
  <r>
    <x v="927"/>
    <x v="10"/>
    <x v="760"/>
    <d v="1899-12-30T12:52:40"/>
  </r>
  <r>
    <x v="928"/>
    <x v="10"/>
    <x v="1063"/>
    <d v="1899-12-30T13:11:21"/>
  </r>
  <r>
    <x v="36"/>
    <x v="10"/>
    <x v="1064"/>
    <d v="1899-12-30T13:07:56"/>
  </r>
  <r>
    <x v="929"/>
    <x v="10"/>
    <x v="1065"/>
    <d v="1899-12-30T13:09:33"/>
  </r>
  <r>
    <x v="930"/>
    <x v="10"/>
    <x v="1066"/>
    <d v="1899-12-30T13:25:58"/>
  </r>
  <r>
    <x v="931"/>
    <x v="10"/>
    <x v="1067"/>
    <d v="1899-12-30T13:32:31"/>
  </r>
  <r>
    <x v="932"/>
    <x v="10"/>
    <x v="1068"/>
    <d v="1899-12-30T13:23:39"/>
  </r>
  <r>
    <x v="933"/>
    <x v="10"/>
    <x v="1069"/>
    <d v="1899-12-30T13:32:23"/>
  </r>
  <r>
    <x v="934"/>
    <x v="10"/>
    <x v="1070"/>
    <d v="1899-12-30T13:38:31"/>
  </r>
  <r>
    <x v="935"/>
    <x v="10"/>
    <x v="1071"/>
    <d v="1899-12-30T13:47:59"/>
  </r>
  <r>
    <x v="936"/>
    <x v="10"/>
    <x v="1072"/>
    <d v="1899-12-30T13:44:58"/>
  </r>
  <r>
    <x v="937"/>
    <x v="10"/>
    <x v="1073"/>
    <d v="1899-12-30T13:45:43"/>
  </r>
  <r>
    <x v="938"/>
    <x v="10"/>
    <x v="1074"/>
    <d v="1899-12-30T13:58:16"/>
  </r>
  <r>
    <x v="939"/>
    <x v="10"/>
    <x v="1075"/>
    <d v="1899-12-30T14:02:57"/>
  </r>
  <r>
    <x v="940"/>
    <x v="10"/>
    <x v="1076"/>
    <d v="1899-12-30T13:57:36"/>
  </r>
  <r>
    <x v="941"/>
    <x v="10"/>
    <x v="1077"/>
    <d v="1899-12-30T14:12:41"/>
  </r>
  <r>
    <x v="942"/>
    <x v="10"/>
    <x v="1078"/>
    <d v="1899-12-30T14:21:07"/>
  </r>
  <r>
    <x v="943"/>
    <x v="10"/>
    <x v="1079"/>
    <d v="1899-12-30T14:33:00"/>
  </r>
  <r>
    <x v="553"/>
    <x v="10"/>
    <x v="1080"/>
    <d v="1899-12-30T14:19:16"/>
  </r>
  <r>
    <x v="944"/>
    <x v="10"/>
    <x v="1081"/>
    <d v="1899-12-30T14:20:50"/>
  </r>
  <r>
    <x v="945"/>
    <x v="10"/>
    <x v="1082"/>
    <d v="1899-12-30T14:26:05"/>
  </r>
  <r>
    <x v="946"/>
    <x v="10"/>
    <x v="1083"/>
    <d v="1899-12-30T14:34:04"/>
  </r>
  <r>
    <x v="947"/>
    <x v="10"/>
    <x v="1084"/>
    <d v="1899-12-30T14:37:59"/>
  </r>
  <r>
    <x v="204"/>
    <x v="10"/>
    <x v="1085"/>
    <d v="1899-12-30T14:33:10"/>
  </r>
  <r>
    <x v="948"/>
    <x v="10"/>
    <x v="1086"/>
    <d v="1899-12-30T14:40:37"/>
  </r>
  <r>
    <x v="949"/>
    <x v="10"/>
    <x v="1087"/>
    <d v="1899-12-30T14:36:11"/>
  </r>
  <r>
    <x v="950"/>
    <x v="10"/>
    <x v="1088"/>
    <d v="1899-12-30T14:53:30"/>
  </r>
  <r>
    <x v="951"/>
    <x v="10"/>
    <x v="1089"/>
    <d v="1899-12-30T14:47:55"/>
  </r>
  <r>
    <x v="952"/>
    <x v="10"/>
    <x v="1090"/>
    <d v="1899-12-30T14:54:15"/>
  </r>
  <r>
    <x v="953"/>
    <x v="10"/>
    <x v="1091"/>
    <d v="1899-12-30T15:12:22"/>
  </r>
  <r>
    <x v="839"/>
    <x v="10"/>
    <x v="1092"/>
    <d v="1899-12-30T15:04:35"/>
  </r>
  <r>
    <x v="954"/>
    <x v="11"/>
    <x v="1093"/>
    <d v="1899-12-30T08:07:35"/>
  </r>
  <r>
    <x v="955"/>
    <x v="11"/>
    <x v="1094"/>
    <d v="1899-12-30T08:19:25"/>
  </r>
  <r>
    <x v="956"/>
    <x v="11"/>
    <x v="1095"/>
    <d v="1899-12-30T08:23:01"/>
  </r>
  <r>
    <x v="957"/>
    <x v="11"/>
    <x v="1096"/>
    <d v="1899-12-30T08:19:27"/>
  </r>
  <r>
    <x v="958"/>
    <x v="11"/>
    <x v="1097"/>
    <d v="1899-12-30T08:36:26"/>
  </r>
  <r>
    <x v="959"/>
    <x v="11"/>
    <x v="1098"/>
    <d v="1899-12-30T08:42:59"/>
  </r>
  <r>
    <x v="960"/>
    <x v="11"/>
    <x v="1099"/>
    <d v="1899-12-30T08:48:15"/>
  </r>
  <r>
    <x v="961"/>
    <x v="11"/>
    <x v="1100"/>
    <d v="1899-12-30T08:54:32"/>
  </r>
  <r>
    <x v="962"/>
    <x v="11"/>
    <x v="1101"/>
    <d v="1899-12-30T08:47:37"/>
  </r>
  <r>
    <x v="963"/>
    <x v="11"/>
    <x v="1102"/>
    <d v="1899-12-30T09:01:14"/>
  </r>
  <r>
    <x v="964"/>
    <x v="11"/>
    <x v="1103"/>
    <d v="1899-12-30T09:11:15"/>
  </r>
  <r>
    <x v="965"/>
    <x v="11"/>
    <x v="1104"/>
    <d v="1899-12-30T09:12:40"/>
  </r>
  <r>
    <x v="966"/>
    <x v="11"/>
    <x v="1105"/>
    <d v="1899-12-30T09:11:24"/>
  </r>
  <r>
    <x v="446"/>
    <x v="11"/>
    <x v="1106"/>
    <d v="1899-12-30T09:21:17"/>
  </r>
  <r>
    <x v="967"/>
    <x v="11"/>
    <x v="1107"/>
    <d v="1899-12-30T09:16:37"/>
  </r>
  <r>
    <x v="968"/>
    <x v="11"/>
    <x v="1108"/>
    <d v="1899-12-30T09:32:56"/>
  </r>
  <r>
    <x v="969"/>
    <x v="11"/>
    <x v="1109"/>
    <d v="1899-12-30T09:37:02"/>
  </r>
  <r>
    <x v="970"/>
    <x v="11"/>
    <x v="1110"/>
    <d v="1899-12-30T09:46:45"/>
  </r>
  <r>
    <x v="971"/>
    <x v="11"/>
    <x v="1111"/>
    <d v="1899-12-30T09:48:11"/>
  </r>
  <r>
    <x v="41"/>
    <x v="11"/>
    <x v="1112"/>
    <d v="1899-12-30T09:56:15"/>
  </r>
  <r>
    <x v="972"/>
    <x v="11"/>
    <x v="911"/>
    <d v="1899-12-30T09:56:38"/>
  </r>
  <r>
    <x v="973"/>
    <x v="11"/>
    <x v="1113"/>
    <d v="1899-12-30T09:41:21"/>
  </r>
  <r>
    <x v="974"/>
    <x v="11"/>
    <x v="1114"/>
    <d v="1899-12-30T09:50:54"/>
  </r>
  <r>
    <x v="975"/>
    <x v="11"/>
    <x v="1115"/>
    <d v="1899-12-30T09:55:42"/>
  </r>
  <r>
    <x v="976"/>
    <x v="11"/>
    <x v="718"/>
    <d v="1899-12-30T09:51:42"/>
  </r>
  <r>
    <x v="122"/>
    <x v="11"/>
    <x v="1116"/>
    <d v="1899-12-30T09:52:57"/>
  </r>
  <r>
    <x v="977"/>
    <x v="11"/>
    <x v="1117"/>
    <d v="1899-12-30T10:01:29"/>
  </r>
  <r>
    <x v="637"/>
    <x v="11"/>
    <x v="439"/>
    <d v="1899-12-30T10:00:19"/>
  </r>
  <r>
    <x v="675"/>
    <x v="11"/>
    <x v="1118"/>
    <d v="1899-12-30T09:58:40"/>
  </r>
  <r>
    <x v="978"/>
    <x v="11"/>
    <x v="1119"/>
    <d v="1899-12-30T10:11:11"/>
  </r>
  <r>
    <x v="979"/>
    <x v="11"/>
    <x v="1120"/>
    <d v="1899-12-30T10:09:15"/>
  </r>
  <r>
    <x v="980"/>
    <x v="11"/>
    <x v="1121"/>
    <d v="1899-12-30T10:21:37"/>
  </r>
  <r>
    <x v="981"/>
    <x v="11"/>
    <x v="1122"/>
    <d v="1899-12-30T10:25:19"/>
  </r>
  <r>
    <x v="982"/>
    <x v="11"/>
    <x v="1123"/>
    <d v="1899-12-30T10:27:42"/>
  </r>
  <r>
    <x v="983"/>
    <x v="11"/>
    <x v="1124"/>
    <d v="1899-12-30T10:28:57"/>
  </r>
  <r>
    <x v="451"/>
    <x v="11"/>
    <x v="1125"/>
    <d v="1899-12-30T10:33:13"/>
  </r>
  <r>
    <x v="984"/>
    <x v="11"/>
    <x v="1126"/>
    <d v="1899-12-30T10:29:56"/>
  </r>
  <r>
    <x v="985"/>
    <x v="11"/>
    <x v="1127"/>
    <d v="1899-12-30T10:47:34"/>
  </r>
  <r>
    <x v="824"/>
    <x v="11"/>
    <x v="1128"/>
    <d v="1899-12-30T10:46:42"/>
  </r>
  <r>
    <x v="986"/>
    <x v="11"/>
    <x v="1129"/>
    <d v="1899-12-30T10:50:47"/>
  </r>
  <r>
    <x v="987"/>
    <x v="11"/>
    <x v="1130"/>
    <d v="1899-12-30T10:58:49"/>
  </r>
  <r>
    <x v="988"/>
    <x v="11"/>
    <x v="1131"/>
    <d v="1899-12-30T11:01:30"/>
  </r>
  <r>
    <x v="989"/>
    <x v="11"/>
    <x v="1132"/>
    <d v="1899-12-30T11:08:43"/>
  </r>
  <r>
    <x v="990"/>
    <x v="11"/>
    <x v="1133"/>
    <d v="1899-12-30T10:59:06"/>
  </r>
  <r>
    <x v="991"/>
    <x v="11"/>
    <x v="1134"/>
    <d v="1899-12-30T11:07:41"/>
  </r>
  <r>
    <x v="992"/>
    <x v="11"/>
    <x v="1135"/>
    <d v="1899-12-30T11:09:02"/>
  </r>
  <r>
    <x v="993"/>
    <x v="11"/>
    <x v="1136"/>
    <d v="1899-12-30T11:12:52"/>
  </r>
  <r>
    <x v="994"/>
    <x v="11"/>
    <x v="1137"/>
    <d v="1899-12-30T11:20:04"/>
  </r>
  <r>
    <x v="719"/>
    <x v="11"/>
    <x v="1138"/>
    <d v="1899-12-30T11:23:56"/>
  </r>
  <r>
    <x v="995"/>
    <x v="11"/>
    <x v="1139"/>
    <d v="1899-12-30T11:20:19"/>
  </r>
  <r>
    <x v="442"/>
    <x v="11"/>
    <x v="1140"/>
    <d v="1899-12-30T11:22:42"/>
  </r>
  <r>
    <x v="996"/>
    <x v="11"/>
    <x v="1141"/>
    <d v="1899-12-30T11:35:18"/>
  </r>
  <r>
    <x v="997"/>
    <x v="11"/>
    <x v="1142"/>
    <d v="1899-12-30T11:33:39"/>
  </r>
  <r>
    <x v="998"/>
    <x v="11"/>
    <x v="1143"/>
    <d v="1899-12-30T11:25:20"/>
  </r>
  <r>
    <x v="999"/>
    <x v="11"/>
    <x v="1144"/>
    <d v="1899-12-30T11:35:47"/>
  </r>
  <r>
    <x v="1000"/>
    <x v="11"/>
    <x v="1145"/>
    <d v="1899-12-30T11:36:02"/>
  </r>
  <r>
    <x v="1001"/>
    <x v="11"/>
    <x v="1146"/>
    <d v="1899-12-30T11:41:01"/>
  </r>
  <r>
    <x v="1002"/>
    <x v="11"/>
    <x v="1147"/>
    <d v="1899-12-30T11:45:52"/>
  </r>
  <r>
    <x v="1003"/>
    <x v="11"/>
    <x v="1148"/>
    <d v="1899-12-30T11:54:03"/>
  </r>
  <r>
    <x v="1004"/>
    <x v="11"/>
    <x v="1149"/>
    <d v="1899-12-30T11:47:40"/>
  </r>
  <r>
    <x v="1005"/>
    <x v="11"/>
    <x v="1150"/>
    <d v="1899-12-30T11:52:10"/>
  </r>
  <r>
    <x v="1006"/>
    <x v="11"/>
    <x v="1151"/>
    <d v="1899-12-30T11:54:15"/>
  </r>
  <r>
    <x v="1007"/>
    <x v="11"/>
    <x v="1152"/>
    <d v="1899-12-30T11:58:33"/>
  </r>
  <r>
    <x v="1008"/>
    <x v="11"/>
    <x v="1153"/>
    <d v="1899-12-30T12:09:58"/>
  </r>
  <r>
    <x v="1009"/>
    <x v="11"/>
    <x v="1154"/>
    <d v="1899-12-30T12:12:30"/>
  </r>
  <r>
    <x v="1010"/>
    <x v="11"/>
    <x v="1155"/>
    <d v="1899-12-30T12:15:01"/>
  </r>
  <r>
    <x v="1011"/>
    <x v="11"/>
    <x v="1156"/>
    <d v="1899-12-30T12:21:22"/>
  </r>
  <r>
    <x v="1012"/>
    <x v="11"/>
    <x v="1157"/>
    <d v="1899-12-30T12:28:27"/>
  </r>
  <r>
    <x v="1013"/>
    <x v="11"/>
    <x v="1158"/>
    <d v="1899-12-30T12:31:59"/>
  </r>
  <r>
    <x v="1014"/>
    <x v="11"/>
    <x v="1159"/>
    <d v="1899-12-30T12:26:34"/>
  </r>
  <r>
    <x v="1015"/>
    <x v="11"/>
    <x v="1160"/>
    <d v="1899-12-30T12:36:53"/>
  </r>
  <r>
    <x v="1016"/>
    <x v="11"/>
    <x v="1161"/>
    <d v="1899-12-30T12:49:32"/>
  </r>
  <r>
    <x v="392"/>
    <x v="11"/>
    <x v="1162"/>
    <d v="1899-12-30T12:46:20"/>
  </r>
  <r>
    <x v="1017"/>
    <x v="11"/>
    <x v="1163"/>
    <d v="1899-12-30T12:49:56"/>
  </r>
  <r>
    <x v="1018"/>
    <x v="11"/>
    <x v="1164"/>
    <d v="1899-12-30T13:06:50"/>
  </r>
  <r>
    <x v="1019"/>
    <x v="11"/>
    <x v="1165"/>
    <d v="1899-12-30T13:17:43"/>
  </r>
  <r>
    <x v="1020"/>
    <x v="11"/>
    <x v="1166"/>
    <d v="1899-12-30T13:08:52"/>
  </r>
  <r>
    <x v="1021"/>
    <x v="11"/>
    <x v="1167"/>
    <d v="1899-12-30T13:22:31"/>
  </r>
  <r>
    <x v="1022"/>
    <x v="11"/>
    <x v="1168"/>
    <d v="1899-12-30T13:22:27"/>
  </r>
  <r>
    <x v="1023"/>
    <x v="11"/>
    <x v="1169"/>
    <d v="1899-12-30T13:31:11"/>
  </r>
  <r>
    <x v="1024"/>
    <x v="11"/>
    <x v="1170"/>
    <d v="1899-12-30T13:21:20"/>
  </r>
  <r>
    <x v="1025"/>
    <x v="11"/>
    <x v="1171"/>
    <d v="1899-12-30T13:31:29"/>
  </r>
  <r>
    <x v="1026"/>
    <x v="11"/>
    <x v="1172"/>
    <d v="1899-12-30T13:38:55"/>
  </r>
  <r>
    <x v="1027"/>
    <x v="11"/>
    <x v="1173"/>
    <d v="1899-12-30T13:55:08"/>
  </r>
  <r>
    <x v="1028"/>
    <x v="11"/>
    <x v="1174"/>
    <d v="1899-12-30T14:00:27"/>
  </r>
  <r>
    <x v="1029"/>
    <x v="11"/>
    <x v="1175"/>
    <d v="1899-12-30T14:08:34"/>
  </r>
  <r>
    <x v="723"/>
    <x v="11"/>
    <x v="1176"/>
    <d v="1899-12-30T14:11:37"/>
  </r>
  <r>
    <x v="1030"/>
    <x v="11"/>
    <x v="1177"/>
    <d v="1899-12-30T14:08:35"/>
  </r>
  <r>
    <x v="1031"/>
    <x v="11"/>
    <x v="1178"/>
    <d v="1899-12-30T14:20:11"/>
  </r>
  <r>
    <x v="1032"/>
    <x v="11"/>
    <x v="1179"/>
    <d v="1899-12-30T14:19:03"/>
  </r>
  <r>
    <x v="1033"/>
    <x v="11"/>
    <x v="1180"/>
    <d v="1899-12-30T14:30:24"/>
  </r>
  <r>
    <x v="736"/>
    <x v="11"/>
    <x v="1181"/>
    <d v="1899-12-30T14:37:23"/>
  </r>
  <r>
    <x v="1034"/>
    <x v="11"/>
    <x v="1182"/>
    <d v="1899-12-30T14:46:07"/>
  </r>
  <r>
    <x v="1035"/>
    <x v="11"/>
    <x v="1183"/>
    <d v="1899-12-30T14:40:12"/>
  </r>
  <r>
    <x v="1036"/>
    <x v="11"/>
    <x v="1184"/>
    <d v="1899-12-30T14:50:21"/>
  </r>
  <r>
    <x v="479"/>
    <x v="11"/>
    <x v="1185"/>
    <d v="1899-12-30T14:49:47"/>
  </r>
  <r>
    <x v="1037"/>
    <x v="11"/>
    <x v="1186"/>
    <d v="1899-12-30T15:10:53"/>
  </r>
  <r>
    <x v="1038"/>
    <x v="11"/>
    <x v="1187"/>
    <d v="1899-12-30T14:56:14"/>
  </r>
  <r>
    <x v="1039"/>
    <x v="11"/>
    <x v="1188"/>
    <d v="1899-12-30T15:14:17"/>
  </r>
  <r>
    <x v="1040"/>
    <x v="12"/>
    <x v="1189"/>
    <d v="1899-12-30T08:19:24"/>
  </r>
  <r>
    <x v="1041"/>
    <x v="12"/>
    <x v="1190"/>
    <d v="1899-12-30T08:24:24"/>
  </r>
  <r>
    <x v="1042"/>
    <x v="12"/>
    <x v="1191"/>
    <d v="1899-12-30T08:21:06"/>
  </r>
  <r>
    <x v="1043"/>
    <x v="12"/>
    <x v="1192"/>
    <d v="1899-12-30T08:29:34"/>
  </r>
  <r>
    <x v="1044"/>
    <x v="12"/>
    <x v="1193"/>
    <d v="1899-12-30T08:32:39"/>
  </r>
  <r>
    <x v="1045"/>
    <x v="12"/>
    <x v="1194"/>
    <d v="1899-12-30T08:35:26"/>
  </r>
  <r>
    <x v="835"/>
    <x v="12"/>
    <x v="1195"/>
    <d v="1899-12-30T08:41:54"/>
  </r>
  <r>
    <x v="1046"/>
    <x v="12"/>
    <x v="1196"/>
    <d v="1899-12-30T08:48:40"/>
  </r>
  <r>
    <x v="1047"/>
    <x v="12"/>
    <x v="1197"/>
    <d v="1899-12-30T08:48:49"/>
  </r>
  <r>
    <x v="1048"/>
    <x v="12"/>
    <x v="1198"/>
    <d v="1899-12-30T08:57:28"/>
  </r>
  <r>
    <x v="1049"/>
    <x v="12"/>
    <x v="1199"/>
    <d v="1899-12-30T09:00:15"/>
  </r>
  <r>
    <x v="1050"/>
    <x v="12"/>
    <x v="1200"/>
    <d v="1899-12-30T09:09:16"/>
  </r>
  <r>
    <x v="471"/>
    <x v="12"/>
    <x v="1201"/>
    <d v="1899-12-30T09:10:39"/>
  </r>
  <r>
    <x v="1051"/>
    <x v="12"/>
    <x v="1202"/>
    <d v="1899-12-30T09:11:14"/>
  </r>
  <r>
    <x v="1052"/>
    <x v="12"/>
    <x v="1203"/>
    <d v="1899-12-30T09:20:23"/>
  </r>
  <r>
    <x v="1053"/>
    <x v="12"/>
    <x v="1204"/>
    <d v="1899-12-30T09:28:24"/>
  </r>
  <r>
    <x v="1054"/>
    <x v="12"/>
    <x v="1205"/>
    <d v="1899-12-30T09:29:07"/>
  </r>
  <r>
    <x v="1055"/>
    <x v="12"/>
    <x v="1206"/>
    <d v="1899-12-30T09:22:36"/>
  </r>
  <r>
    <x v="1056"/>
    <x v="12"/>
    <x v="1207"/>
    <d v="1899-12-30T09:24:04"/>
  </r>
  <r>
    <x v="1057"/>
    <x v="12"/>
    <x v="1208"/>
    <d v="1899-12-30T09:22:34"/>
  </r>
  <r>
    <x v="1058"/>
    <x v="12"/>
    <x v="1209"/>
    <d v="1899-12-30T09:43:38"/>
  </r>
  <r>
    <x v="1059"/>
    <x v="12"/>
    <x v="1210"/>
    <d v="1899-12-30T09:42:22"/>
  </r>
  <r>
    <x v="1060"/>
    <x v="12"/>
    <x v="1211"/>
    <d v="1899-12-30T09:40:47"/>
  </r>
  <r>
    <x v="1061"/>
    <x v="12"/>
    <x v="1212"/>
    <d v="1899-12-30T09:51:50"/>
  </r>
  <r>
    <x v="1062"/>
    <x v="12"/>
    <x v="1213"/>
    <d v="1899-12-30T09:42:46"/>
  </r>
  <r>
    <x v="1063"/>
    <x v="12"/>
    <x v="1214"/>
    <d v="1899-12-30T09:54:05"/>
  </r>
  <r>
    <x v="408"/>
    <x v="12"/>
    <x v="1215"/>
    <d v="1899-12-30T09:57:22"/>
  </r>
  <r>
    <x v="1064"/>
    <x v="12"/>
    <x v="1216"/>
    <d v="1899-12-30T10:07:26"/>
  </r>
  <r>
    <x v="1065"/>
    <x v="12"/>
    <x v="916"/>
    <d v="1899-12-30T10:00:44"/>
  </r>
  <r>
    <x v="1066"/>
    <x v="12"/>
    <x v="1217"/>
    <d v="1899-12-30T10:15:50"/>
  </r>
  <r>
    <x v="1067"/>
    <x v="12"/>
    <x v="1218"/>
    <d v="1899-12-30T10:20:48"/>
  </r>
  <r>
    <x v="1068"/>
    <x v="12"/>
    <x v="1219"/>
    <d v="1899-12-30T10:26:35"/>
  </r>
  <r>
    <x v="1069"/>
    <x v="12"/>
    <x v="1220"/>
    <d v="1899-12-30T10:22:11"/>
  </r>
  <r>
    <x v="1070"/>
    <x v="12"/>
    <x v="1221"/>
    <d v="1899-12-30T10:25:20"/>
  </r>
  <r>
    <x v="1071"/>
    <x v="12"/>
    <x v="1222"/>
    <d v="1899-12-30T10:36:08"/>
  </r>
  <r>
    <x v="1072"/>
    <x v="12"/>
    <x v="1223"/>
    <d v="1899-12-30T10:31:06"/>
  </r>
  <r>
    <x v="1073"/>
    <x v="12"/>
    <x v="1224"/>
    <d v="1899-12-30T10:33:05"/>
  </r>
  <r>
    <x v="1074"/>
    <x v="12"/>
    <x v="1225"/>
    <d v="1899-12-30T10:38:51"/>
  </r>
  <r>
    <x v="1075"/>
    <x v="12"/>
    <x v="1226"/>
    <d v="1899-12-30T10:34:38"/>
  </r>
  <r>
    <x v="1076"/>
    <x v="12"/>
    <x v="1227"/>
    <d v="1899-12-30T10:47:33"/>
  </r>
  <r>
    <x v="1077"/>
    <x v="12"/>
    <x v="1228"/>
    <d v="1899-12-30T10:48:06"/>
  </r>
  <r>
    <x v="1078"/>
    <x v="12"/>
    <x v="1229"/>
    <d v="1899-12-30T10:58:27"/>
  </r>
  <r>
    <x v="1079"/>
    <x v="12"/>
    <x v="1230"/>
    <d v="1899-12-30T11:02:13"/>
  </r>
  <r>
    <x v="563"/>
    <x v="12"/>
    <x v="1231"/>
    <d v="1899-12-30T11:00:04"/>
  </r>
  <r>
    <x v="1080"/>
    <x v="12"/>
    <x v="737"/>
    <d v="1899-12-30T11:06:12"/>
  </r>
  <r>
    <x v="1081"/>
    <x v="12"/>
    <x v="1232"/>
    <d v="1899-12-30T11:22:38"/>
  </r>
  <r>
    <x v="1082"/>
    <x v="12"/>
    <x v="1233"/>
    <d v="1899-12-30T11:17:35"/>
  </r>
  <r>
    <x v="257"/>
    <x v="12"/>
    <x v="1234"/>
    <d v="1899-12-30T11:34:46"/>
  </r>
  <r>
    <x v="1083"/>
    <x v="12"/>
    <x v="1235"/>
    <d v="1899-12-30T11:44:54"/>
  </r>
  <r>
    <x v="1084"/>
    <x v="12"/>
    <x v="1235"/>
    <d v="1899-12-30T11:43:52"/>
  </r>
  <r>
    <x v="1085"/>
    <x v="12"/>
    <x v="1236"/>
    <d v="1899-12-30T11:52:53"/>
  </r>
  <r>
    <x v="1086"/>
    <x v="12"/>
    <x v="1237"/>
    <d v="1899-12-30T11:53:23"/>
  </r>
  <r>
    <x v="1087"/>
    <x v="12"/>
    <x v="1238"/>
    <d v="1899-12-30T11:57:32"/>
  </r>
  <r>
    <x v="1088"/>
    <x v="12"/>
    <x v="1239"/>
    <d v="1899-12-30T11:56:45"/>
  </r>
  <r>
    <x v="1089"/>
    <x v="12"/>
    <x v="1240"/>
    <d v="1899-12-30T12:08:25"/>
  </r>
  <r>
    <x v="1090"/>
    <x v="12"/>
    <x v="846"/>
    <d v="1899-12-30T12:18:48"/>
  </r>
  <r>
    <x v="1091"/>
    <x v="12"/>
    <x v="1241"/>
    <d v="1899-12-30T12:11:35"/>
  </r>
  <r>
    <x v="1092"/>
    <x v="12"/>
    <x v="1242"/>
    <d v="1899-12-30T12:18:35"/>
  </r>
  <r>
    <x v="1093"/>
    <x v="12"/>
    <x v="1243"/>
    <d v="1899-12-30T12:16:13"/>
  </r>
  <r>
    <x v="1094"/>
    <x v="12"/>
    <x v="1244"/>
    <d v="1899-12-30T12:23:26"/>
  </r>
  <r>
    <x v="1095"/>
    <x v="12"/>
    <x v="1245"/>
    <d v="1899-12-30T12:29:36"/>
  </r>
  <r>
    <x v="1096"/>
    <x v="12"/>
    <x v="1246"/>
    <d v="1899-12-30T12:39:12"/>
  </r>
  <r>
    <x v="371"/>
    <x v="12"/>
    <x v="1247"/>
    <d v="1899-12-30T12:48:25"/>
  </r>
  <r>
    <x v="1097"/>
    <x v="12"/>
    <x v="1248"/>
    <d v="1899-12-30T12:56:25"/>
  </r>
  <r>
    <x v="299"/>
    <x v="12"/>
    <x v="1249"/>
    <d v="1899-12-30T12:56:37"/>
  </r>
  <r>
    <x v="1098"/>
    <x v="12"/>
    <x v="1250"/>
    <d v="1899-12-30T12:50:59"/>
  </r>
  <r>
    <x v="1099"/>
    <x v="12"/>
    <x v="1251"/>
    <d v="1899-12-30T13:06:01"/>
  </r>
  <r>
    <x v="1100"/>
    <x v="12"/>
    <x v="1252"/>
    <d v="1899-12-30T13:00:25"/>
  </r>
  <r>
    <x v="693"/>
    <x v="12"/>
    <x v="1253"/>
    <d v="1899-12-30T13:09:08"/>
  </r>
  <r>
    <x v="1101"/>
    <x v="12"/>
    <x v="1254"/>
    <d v="1899-12-30T13:15:17"/>
  </r>
  <r>
    <x v="1102"/>
    <x v="12"/>
    <x v="1255"/>
    <d v="1899-12-30T13:19:46"/>
  </r>
  <r>
    <x v="1103"/>
    <x v="12"/>
    <x v="1256"/>
    <d v="1899-12-30T13:22:48"/>
  </r>
  <r>
    <x v="1104"/>
    <x v="12"/>
    <x v="1257"/>
    <d v="1899-12-30T13:32:57"/>
  </r>
  <r>
    <x v="1105"/>
    <x v="12"/>
    <x v="1258"/>
    <d v="1899-12-30T13:27:28"/>
  </r>
  <r>
    <x v="1106"/>
    <x v="12"/>
    <x v="1259"/>
    <d v="1899-12-30T13:37:49"/>
  </r>
  <r>
    <x v="1107"/>
    <x v="12"/>
    <x v="1260"/>
    <d v="1899-12-30T13:54:50"/>
  </r>
  <r>
    <x v="1108"/>
    <x v="12"/>
    <x v="1261"/>
    <d v="1899-12-30T13:52:08"/>
  </r>
  <r>
    <x v="1109"/>
    <x v="12"/>
    <x v="1262"/>
    <d v="1899-12-30T13:50:56"/>
  </r>
  <r>
    <x v="1110"/>
    <x v="12"/>
    <x v="1263"/>
    <d v="1899-12-30T13:48:51"/>
  </r>
  <r>
    <x v="1111"/>
    <x v="12"/>
    <x v="1264"/>
    <d v="1899-12-30T13:56:28"/>
  </r>
  <r>
    <x v="589"/>
    <x v="12"/>
    <x v="1265"/>
    <d v="1899-12-30T14:09:15"/>
  </r>
  <r>
    <x v="1093"/>
    <x v="12"/>
    <x v="1266"/>
    <d v="1899-12-30T14:09:38"/>
  </r>
  <r>
    <x v="1112"/>
    <x v="12"/>
    <x v="1267"/>
    <d v="1899-12-30T14:12:43"/>
  </r>
  <r>
    <x v="1113"/>
    <x v="12"/>
    <x v="1268"/>
    <d v="1899-12-30T14:11:05"/>
  </r>
  <r>
    <x v="1114"/>
    <x v="12"/>
    <x v="976"/>
    <d v="1899-12-30T14:12:31"/>
  </r>
  <r>
    <x v="1115"/>
    <x v="12"/>
    <x v="1269"/>
    <d v="1899-12-30T14:13:02"/>
  </r>
  <r>
    <x v="1116"/>
    <x v="12"/>
    <x v="1270"/>
    <d v="1899-12-30T14:28:45"/>
  </r>
  <r>
    <x v="1117"/>
    <x v="12"/>
    <x v="1271"/>
    <d v="1899-12-30T14:31:45"/>
  </r>
  <r>
    <x v="686"/>
    <x v="12"/>
    <x v="1272"/>
    <d v="1899-12-30T14:31:02"/>
  </r>
  <r>
    <x v="1118"/>
    <x v="12"/>
    <x v="1085"/>
    <d v="1899-12-30T14:43:10"/>
  </r>
  <r>
    <x v="1119"/>
    <x v="12"/>
    <x v="1273"/>
    <d v="1899-12-30T14:39:39"/>
  </r>
  <r>
    <x v="1120"/>
    <x v="12"/>
    <x v="1274"/>
    <d v="1899-12-30T14:36:05"/>
  </r>
  <r>
    <x v="1121"/>
    <x v="12"/>
    <x v="1275"/>
    <d v="1899-12-30T14:38:41"/>
  </r>
  <r>
    <x v="1122"/>
    <x v="12"/>
    <x v="1276"/>
    <d v="1899-12-30T14:54:30"/>
  </r>
  <r>
    <x v="1123"/>
    <x v="12"/>
    <x v="1277"/>
    <d v="1899-12-30T14:47:14"/>
  </r>
  <r>
    <x v="1124"/>
    <x v="12"/>
    <x v="1278"/>
    <d v="1899-12-30T15:01:17"/>
  </r>
  <r>
    <x v="1125"/>
    <x v="12"/>
    <x v="1279"/>
    <d v="1899-12-30T15:10:21"/>
  </r>
  <r>
    <x v="1126"/>
    <x v="12"/>
    <x v="1280"/>
    <d v="1899-12-30T15:11:53"/>
  </r>
  <r>
    <x v="1127"/>
    <x v="12"/>
    <x v="1281"/>
    <d v="1899-12-30T14:59:27"/>
  </r>
  <r>
    <x v="264"/>
    <x v="12"/>
    <x v="1282"/>
    <d v="1899-12-30T15:11:12"/>
  </r>
  <r>
    <x v="1128"/>
    <x v="13"/>
    <x v="1283"/>
    <d v="1899-12-30T08:05:35"/>
  </r>
  <r>
    <x v="1129"/>
    <x v="13"/>
    <x v="1284"/>
    <d v="1899-12-30T08:12:22"/>
  </r>
  <r>
    <x v="1130"/>
    <x v="13"/>
    <x v="1285"/>
    <d v="1899-12-30T08:27:41"/>
  </r>
  <r>
    <x v="1131"/>
    <x v="13"/>
    <x v="1286"/>
    <d v="1899-12-30T08:18:23"/>
  </r>
  <r>
    <x v="1132"/>
    <x v="13"/>
    <x v="1287"/>
    <d v="1899-12-30T08:23:59"/>
  </r>
  <r>
    <x v="1133"/>
    <x v="13"/>
    <x v="1288"/>
    <d v="1899-12-30T08:32:02"/>
  </r>
  <r>
    <x v="1134"/>
    <x v="13"/>
    <x v="1289"/>
    <d v="1899-12-30T08:46:20"/>
  </r>
  <r>
    <x v="1135"/>
    <x v="13"/>
    <x v="1290"/>
    <d v="1899-12-30T08:51:16"/>
  </r>
  <r>
    <x v="1136"/>
    <x v="13"/>
    <x v="1291"/>
    <d v="1899-12-30T08:46:18"/>
  </r>
  <r>
    <x v="1137"/>
    <x v="13"/>
    <x v="1292"/>
    <d v="1899-12-30T08:47:29"/>
  </r>
  <r>
    <x v="1138"/>
    <x v="13"/>
    <x v="1293"/>
    <d v="1899-12-30T09:06:10"/>
  </r>
  <r>
    <x v="1139"/>
    <x v="13"/>
    <x v="904"/>
    <d v="1899-12-30T09:09:15"/>
  </r>
  <r>
    <x v="1140"/>
    <x v="13"/>
    <x v="1294"/>
    <d v="1899-12-30T09:06:17"/>
  </r>
  <r>
    <x v="845"/>
    <x v="13"/>
    <x v="1295"/>
    <d v="1899-12-30T09:23:39"/>
  </r>
  <r>
    <x v="1141"/>
    <x v="13"/>
    <x v="1296"/>
    <d v="1899-12-30T09:29:29"/>
  </r>
  <r>
    <x v="1142"/>
    <x v="13"/>
    <x v="1297"/>
    <d v="1899-12-30T09:27:55"/>
  </r>
  <r>
    <x v="1143"/>
    <x v="13"/>
    <x v="1298"/>
    <d v="1899-12-30T09:23:04"/>
  </r>
  <r>
    <x v="839"/>
    <x v="13"/>
    <x v="1299"/>
    <d v="1899-12-30T09:40:13"/>
  </r>
  <r>
    <x v="432"/>
    <x v="13"/>
    <x v="1300"/>
    <d v="1899-12-30T09:33:43"/>
  </r>
  <r>
    <x v="1144"/>
    <x v="13"/>
    <x v="1301"/>
    <d v="1899-12-30T09:34:13"/>
  </r>
  <r>
    <x v="1145"/>
    <x v="13"/>
    <x v="1302"/>
    <d v="1899-12-30T09:43:01"/>
  </r>
  <r>
    <x v="1146"/>
    <x v="13"/>
    <x v="1303"/>
    <d v="1899-12-30T09:46:18"/>
  </r>
  <r>
    <x v="1147"/>
    <x v="13"/>
    <x v="1304"/>
    <d v="1899-12-30T09:47:27"/>
  </r>
  <r>
    <x v="1148"/>
    <x v="13"/>
    <x v="1305"/>
    <d v="1899-12-30T10:07:53"/>
  </r>
  <r>
    <x v="1149"/>
    <x v="13"/>
    <x v="1306"/>
    <d v="1899-12-30T09:57:25"/>
  </r>
  <r>
    <x v="1150"/>
    <x v="13"/>
    <x v="1307"/>
    <d v="1899-12-30T09:57:32"/>
  </r>
  <r>
    <x v="1151"/>
    <x v="13"/>
    <x v="1308"/>
    <d v="1899-12-30T10:07:34"/>
  </r>
  <r>
    <x v="1152"/>
    <x v="13"/>
    <x v="1309"/>
    <d v="1899-12-30T10:18:35"/>
  </r>
  <r>
    <x v="1153"/>
    <x v="13"/>
    <x v="1310"/>
    <d v="1899-12-30T10:28:20"/>
  </r>
  <r>
    <x v="1154"/>
    <x v="13"/>
    <x v="1311"/>
    <d v="1899-12-30T10:21:15"/>
  </r>
  <r>
    <x v="1155"/>
    <x v="13"/>
    <x v="1312"/>
    <d v="1899-12-30T10:35:49"/>
  </r>
  <r>
    <x v="1156"/>
    <x v="13"/>
    <x v="1313"/>
    <d v="1899-12-30T10:42:23"/>
  </r>
  <r>
    <x v="1157"/>
    <x v="13"/>
    <x v="1314"/>
    <d v="1899-12-30T10:46:37"/>
  </r>
  <r>
    <x v="1158"/>
    <x v="13"/>
    <x v="1315"/>
    <d v="1899-12-30T10:48:17"/>
  </r>
  <r>
    <x v="124"/>
    <x v="13"/>
    <x v="1316"/>
    <d v="1899-12-30T11:02:56"/>
  </r>
  <r>
    <x v="1159"/>
    <x v="13"/>
    <x v="1317"/>
    <d v="1899-12-30T11:00:37"/>
  </r>
  <r>
    <x v="1160"/>
    <x v="13"/>
    <x v="1318"/>
    <d v="1899-12-30T11:02:28"/>
  </r>
  <r>
    <x v="1161"/>
    <x v="13"/>
    <x v="1319"/>
    <d v="1899-12-30T11:05:15"/>
  </r>
  <r>
    <x v="1162"/>
    <x v="13"/>
    <x v="1320"/>
    <d v="1899-12-30T11:10:55"/>
  </r>
  <r>
    <x v="1163"/>
    <x v="13"/>
    <x v="1321"/>
    <d v="1899-12-30T11:22:12"/>
  </r>
  <r>
    <x v="1164"/>
    <x v="13"/>
    <x v="1322"/>
    <d v="1899-12-30T11:18:55"/>
  </r>
  <r>
    <x v="1165"/>
    <x v="13"/>
    <x v="1323"/>
    <d v="1899-12-30T11:33:02"/>
  </r>
  <r>
    <x v="1166"/>
    <x v="13"/>
    <x v="1324"/>
    <d v="1899-12-30T11:26:39"/>
  </r>
  <r>
    <x v="1167"/>
    <x v="13"/>
    <x v="1325"/>
    <d v="1899-12-30T11:47:59"/>
  </r>
  <r>
    <x v="1168"/>
    <x v="13"/>
    <x v="1326"/>
    <d v="1899-12-30T11:42:42"/>
  </r>
  <r>
    <x v="1169"/>
    <x v="13"/>
    <x v="1327"/>
    <d v="1899-12-30T11:47:17"/>
  </r>
  <r>
    <x v="1170"/>
    <x v="13"/>
    <x v="1328"/>
    <d v="1899-12-30T11:52:10"/>
  </r>
  <r>
    <x v="1171"/>
    <x v="13"/>
    <x v="1329"/>
    <d v="1899-12-30T11:50:56"/>
  </r>
  <r>
    <x v="1172"/>
    <x v="13"/>
    <x v="1330"/>
    <d v="1899-12-30T11:53:16"/>
  </r>
  <r>
    <x v="1173"/>
    <x v="13"/>
    <x v="1331"/>
    <d v="1899-12-30T12:13:34"/>
  </r>
  <r>
    <x v="1174"/>
    <x v="13"/>
    <x v="1332"/>
    <d v="1899-12-30T12:04:30"/>
  </r>
  <r>
    <x v="1175"/>
    <x v="13"/>
    <x v="1333"/>
    <d v="1899-12-30T12:20:46"/>
  </r>
  <r>
    <x v="1176"/>
    <x v="13"/>
    <x v="1334"/>
    <d v="1899-12-30T12:23:48"/>
  </r>
  <r>
    <x v="1177"/>
    <x v="13"/>
    <x v="1335"/>
    <d v="1899-12-30T12:20:18"/>
  </r>
  <r>
    <x v="0"/>
    <x v="13"/>
    <x v="1336"/>
    <d v="1899-12-30T12:30:05"/>
  </r>
  <r>
    <x v="1178"/>
    <x v="13"/>
    <x v="1337"/>
    <d v="1899-12-30T12:25:44"/>
  </r>
  <r>
    <x v="1179"/>
    <x v="13"/>
    <x v="1338"/>
    <d v="1899-12-30T12:22:25"/>
  </r>
  <r>
    <x v="1180"/>
    <x v="13"/>
    <x v="1339"/>
    <d v="1899-12-30T12:43:38"/>
  </r>
  <r>
    <x v="1181"/>
    <x v="13"/>
    <x v="1340"/>
    <d v="1899-12-30T12:34:04"/>
  </r>
  <r>
    <x v="1182"/>
    <x v="13"/>
    <x v="1341"/>
    <d v="1899-12-30T12:44:16"/>
  </r>
  <r>
    <x v="1183"/>
    <x v="13"/>
    <x v="1342"/>
    <d v="1899-12-30T12:41:31"/>
  </r>
  <r>
    <x v="1184"/>
    <x v="13"/>
    <x v="1343"/>
    <d v="1899-12-30T12:55:50"/>
  </r>
  <r>
    <x v="1185"/>
    <x v="13"/>
    <x v="1344"/>
    <d v="1899-12-30T12:50:34"/>
  </r>
  <r>
    <x v="1186"/>
    <x v="13"/>
    <x v="1345"/>
    <d v="1899-12-30T12:58:19"/>
  </r>
  <r>
    <x v="1187"/>
    <x v="13"/>
    <x v="1346"/>
    <d v="1899-12-30T13:02:55"/>
  </r>
  <r>
    <x v="1188"/>
    <x v="13"/>
    <x v="1347"/>
    <d v="1899-12-30T13:03:42"/>
  </r>
  <r>
    <x v="1189"/>
    <x v="13"/>
    <x v="1348"/>
    <d v="1899-12-30T13:17:51"/>
  </r>
  <r>
    <x v="141"/>
    <x v="13"/>
    <x v="1349"/>
    <d v="1899-12-30T13:10:29"/>
  </r>
  <r>
    <x v="1190"/>
    <x v="13"/>
    <x v="1350"/>
    <d v="1899-12-30T13:20:24"/>
  </r>
  <r>
    <x v="1191"/>
    <x v="13"/>
    <x v="1351"/>
    <d v="1899-12-30T13:30:47"/>
  </r>
  <r>
    <x v="1192"/>
    <x v="13"/>
    <x v="1352"/>
    <d v="1899-12-30T13:34:59"/>
  </r>
  <r>
    <x v="523"/>
    <x v="13"/>
    <x v="1353"/>
    <d v="1899-12-30T13:24:27"/>
  </r>
  <r>
    <x v="1193"/>
    <x v="13"/>
    <x v="1354"/>
    <d v="1899-12-30T13:32:10"/>
  </r>
  <r>
    <x v="1194"/>
    <x v="13"/>
    <x v="1355"/>
    <d v="1899-12-30T13:41:06"/>
  </r>
  <r>
    <x v="1195"/>
    <x v="13"/>
    <x v="1356"/>
    <d v="1899-12-30T13:49:36"/>
  </r>
  <r>
    <x v="1196"/>
    <x v="13"/>
    <x v="1357"/>
    <d v="1899-12-30T13:47:30"/>
  </r>
  <r>
    <x v="1197"/>
    <x v="13"/>
    <x v="1358"/>
    <d v="1899-12-30T13:52:06"/>
  </r>
  <r>
    <x v="1198"/>
    <x v="13"/>
    <x v="1359"/>
    <d v="1899-12-30T14:02:58"/>
  </r>
  <r>
    <x v="1199"/>
    <x v="13"/>
    <x v="1360"/>
    <d v="1899-12-30T13:54:32"/>
  </r>
  <r>
    <x v="1200"/>
    <x v="13"/>
    <x v="1361"/>
    <d v="1899-12-30T14:10:08"/>
  </r>
  <r>
    <x v="1201"/>
    <x v="13"/>
    <x v="1362"/>
    <d v="1899-12-30T14:12:29"/>
  </r>
  <r>
    <x v="1202"/>
    <x v="13"/>
    <x v="1363"/>
    <d v="1899-12-30T14:09:05"/>
  </r>
  <r>
    <x v="1203"/>
    <x v="13"/>
    <x v="1364"/>
    <d v="1899-12-30T14:14:11"/>
  </r>
  <r>
    <x v="1204"/>
    <x v="13"/>
    <x v="1365"/>
    <d v="1899-12-30T14:22:39"/>
  </r>
  <r>
    <x v="1205"/>
    <x v="13"/>
    <x v="1366"/>
    <d v="1899-12-30T14:20:18"/>
  </r>
  <r>
    <x v="1206"/>
    <x v="13"/>
    <x v="1367"/>
    <d v="1899-12-30T14:34:18"/>
  </r>
  <r>
    <x v="1207"/>
    <x v="13"/>
    <x v="1368"/>
    <d v="1899-12-30T14:29:21"/>
  </r>
  <r>
    <x v="1208"/>
    <x v="13"/>
    <x v="1369"/>
    <d v="1899-12-30T14:32:46"/>
  </r>
  <r>
    <x v="1059"/>
    <x v="13"/>
    <x v="1370"/>
    <d v="1899-12-30T14:41:36"/>
  </r>
  <r>
    <x v="1209"/>
    <x v="13"/>
    <x v="1371"/>
    <d v="1899-12-30T14:39:00"/>
  </r>
  <r>
    <x v="1210"/>
    <x v="13"/>
    <x v="1372"/>
    <d v="1899-12-30T14:38:25"/>
  </r>
  <r>
    <x v="1211"/>
    <x v="13"/>
    <x v="1373"/>
    <d v="1899-12-30T14:43:55"/>
  </r>
  <r>
    <x v="1212"/>
    <x v="13"/>
    <x v="1374"/>
    <d v="1899-12-30T14:54:28"/>
  </r>
  <r>
    <x v="1213"/>
    <x v="13"/>
    <x v="1375"/>
    <d v="1899-12-30T15:00:03"/>
  </r>
  <r>
    <x v="1214"/>
    <x v="13"/>
    <x v="1376"/>
    <d v="1899-12-30T15:00:28"/>
  </r>
  <r>
    <x v="1215"/>
    <x v="13"/>
    <x v="1377"/>
    <d v="1899-12-30T15:05:14"/>
  </r>
  <r>
    <x v="1216"/>
    <x v="13"/>
    <x v="1378"/>
    <d v="1899-12-30T15:04:59"/>
  </r>
  <r>
    <x v="923"/>
    <x v="14"/>
    <x v="1379"/>
    <d v="1899-12-30T08:04:55"/>
  </r>
  <r>
    <x v="1217"/>
    <x v="14"/>
    <x v="1380"/>
    <d v="1899-12-30T08:06:32"/>
  </r>
  <r>
    <x v="1218"/>
    <x v="14"/>
    <x v="1381"/>
    <d v="1899-12-30T08:06:25"/>
  </r>
  <r>
    <x v="1219"/>
    <x v="14"/>
    <x v="1382"/>
    <d v="1899-12-30T08:19:27"/>
  </r>
  <r>
    <x v="1220"/>
    <x v="14"/>
    <x v="1383"/>
    <d v="1899-12-30T08:18:17"/>
  </r>
  <r>
    <x v="1221"/>
    <x v="14"/>
    <x v="1384"/>
    <d v="1899-12-30T08:20:20"/>
  </r>
  <r>
    <x v="1222"/>
    <x v="14"/>
    <x v="1385"/>
    <d v="1899-12-30T08:26:58"/>
  </r>
  <r>
    <x v="1223"/>
    <x v="14"/>
    <x v="1386"/>
    <d v="1899-12-30T08:27:47"/>
  </r>
  <r>
    <x v="1224"/>
    <x v="14"/>
    <x v="1387"/>
    <d v="1899-12-30T08:29:05"/>
  </r>
  <r>
    <x v="1225"/>
    <x v="14"/>
    <x v="1388"/>
    <d v="1899-12-30T08:31:47"/>
  </r>
  <r>
    <x v="1226"/>
    <x v="14"/>
    <x v="1389"/>
    <d v="1899-12-30T08:28:19"/>
  </r>
  <r>
    <x v="1141"/>
    <x v="14"/>
    <x v="1390"/>
    <d v="1899-12-30T08:37:36"/>
  </r>
  <r>
    <x v="1227"/>
    <x v="14"/>
    <x v="1391"/>
    <d v="1899-12-30T08:42:59"/>
  </r>
  <r>
    <x v="1228"/>
    <x v="14"/>
    <x v="1392"/>
    <d v="1899-12-30T08:43:31"/>
  </r>
  <r>
    <x v="1229"/>
    <x v="14"/>
    <x v="1393"/>
    <d v="1899-12-30T08:58:13"/>
  </r>
  <r>
    <x v="1230"/>
    <x v="14"/>
    <x v="1394"/>
    <d v="1899-12-30T09:08:17"/>
  </r>
  <r>
    <x v="1231"/>
    <x v="14"/>
    <x v="1395"/>
    <d v="1899-12-30T09:16:00"/>
  </r>
  <r>
    <x v="68"/>
    <x v="14"/>
    <x v="1396"/>
    <d v="1899-12-30T09:13:35"/>
  </r>
  <r>
    <x v="1232"/>
    <x v="14"/>
    <x v="1397"/>
    <d v="1899-12-30T09:20:26"/>
  </r>
  <r>
    <x v="1233"/>
    <x v="14"/>
    <x v="208"/>
    <d v="1899-12-30T09:20:30"/>
  </r>
  <r>
    <x v="1234"/>
    <x v="14"/>
    <x v="1398"/>
    <d v="1899-12-30T09:34:12"/>
  </r>
  <r>
    <x v="1235"/>
    <x v="14"/>
    <x v="1399"/>
    <d v="1899-12-30T09:30:32"/>
  </r>
  <r>
    <x v="1236"/>
    <x v="14"/>
    <x v="1400"/>
    <d v="1899-12-30T09:38:02"/>
  </r>
  <r>
    <x v="1237"/>
    <x v="14"/>
    <x v="1401"/>
    <d v="1899-12-30T09:36:33"/>
  </r>
  <r>
    <x v="1238"/>
    <x v="14"/>
    <x v="629"/>
    <d v="1899-12-30T09:47:51"/>
  </r>
  <r>
    <x v="1239"/>
    <x v="14"/>
    <x v="1402"/>
    <d v="1899-12-30T09:48:36"/>
  </r>
  <r>
    <x v="1240"/>
    <x v="14"/>
    <x v="1403"/>
    <d v="1899-12-30T09:48:47"/>
  </r>
  <r>
    <x v="1241"/>
    <x v="14"/>
    <x v="1404"/>
    <d v="1899-12-30T09:44:05"/>
  </r>
  <r>
    <x v="1242"/>
    <x v="14"/>
    <x v="1405"/>
    <d v="1899-12-30T09:50:17"/>
  </r>
  <r>
    <x v="1243"/>
    <x v="14"/>
    <x v="1305"/>
    <d v="1899-12-30T09:59:44"/>
  </r>
  <r>
    <x v="1244"/>
    <x v="14"/>
    <x v="1406"/>
    <d v="1899-12-30T09:59:38"/>
  </r>
  <r>
    <x v="1245"/>
    <x v="14"/>
    <x v="1407"/>
    <d v="1899-12-30T10:15:11"/>
  </r>
  <r>
    <x v="1246"/>
    <x v="14"/>
    <x v="1408"/>
    <d v="1899-12-30T10:21:37"/>
  </r>
  <r>
    <x v="1247"/>
    <x v="14"/>
    <x v="222"/>
    <d v="1899-12-30T10:22:28"/>
  </r>
  <r>
    <x v="1248"/>
    <x v="14"/>
    <x v="1409"/>
    <d v="1899-12-30T10:30:30"/>
  </r>
  <r>
    <x v="1249"/>
    <x v="14"/>
    <x v="1410"/>
    <d v="1899-12-30T10:19:38"/>
  </r>
  <r>
    <x v="1250"/>
    <x v="14"/>
    <x v="1411"/>
    <d v="1899-12-30T10:35:27"/>
  </r>
  <r>
    <x v="882"/>
    <x v="14"/>
    <x v="1412"/>
    <d v="1899-12-30T10:34:12"/>
  </r>
  <r>
    <x v="1251"/>
    <x v="14"/>
    <x v="1413"/>
    <d v="1899-12-30T10:41:32"/>
  </r>
  <r>
    <x v="1252"/>
    <x v="14"/>
    <x v="1414"/>
    <d v="1899-12-30T10:46:07"/>
  </r>
  <r>
    <x v="41"/>
    <x v="14"/>
    <x v="1415"/>
    <d v="1899-12-30T10:51:42"/>
  </r>
  <r>
    <x v="1253"/>
    <x v="14"/>
    <x v="1416"/>
    <d v="1899-12-30T10:55:54"/>
  </r>
  <r>
    <x v="839"/>
    <x v="14"/>
    <x v="1417"/>
    <d v="1899-12-30T11:01:20"/>
  </r>
  <r>
    <x v="1254"/>
    <x v="14"/>
    <x v="1418"/>
    <d v="1899-12-30T11:06:39"/>
  </r>
  <r>
    <x v="1245"/>
    <x v="14"/>
    <x v="1419"/>
    <d v="1899-12-30T10:58:44"/>
  </r>
  <r>
    <x v="1255"/>
    <x v="14"/>
    <x v="1420"/>
    <d v="1899-12-30T11:06:31"/>
  </r>
  <r>
    <x v="1256"/>
    <x v="14"/>
    <x v="1421"/>
    <d v="1899-12-30T11:20:11"/>
  </r>
  <r>
    <x v="1257"/>
    <x v="14"/>
    <x v="1422"/>
    <d v="1899-12-30T11:20:15"/>
  </r>
  <r>
    <x v="1258"/>
    <x v="14"/>
    <x v="1322"/>
    <d v="1899-12-30T11:31:22"/>
  </r>
  <r>
    <x v="230"/>
    <x v="14"/>
    <x v="459"/>
    <d v="1899-12-30T11:28:59"/>
  </r>
  <r>
    <x v="1259"/>
    <x v="14"/>
    <x v="1423"/>
    <d v="1899-12-30T11:34:42"/>
  </r>
  <r>
    <x v="1260"/>
    <x v="14"/>
    <x v="1424"/>
    <d v="1899-12-30T11:40:58"/>
  </r>
  <r>
    <x v="1261"/>
    <x v="14"/>
    <x v="1425"/>
    <d v="1899-12-30T11:45:27"/>
  </r>
  <r>
    <x v="1262"/>
    <x v="14"/>
    <x v="1426"/>
    <d v="1899-12-30T11:35:27"/>
  </r>
  <r>
    <x v="1263"/>
    <x v="14"/>
    <x v="1427"/>
    <d v="1899-12-30T11:42:31"/>
  </r>
  <r>
    <x v="1264"/>
    <x v="14"/>
    <x v="1428"/>
    <d v="1899-12-30T11:55:11"/>
  </r>
  <r>
    <x v="523"/>
    <x v="14"/>
    <x v="1429"/>
    <d v="1899-12-30T11:51:06"/>
  </r>
  <r>
    <x v="1265"/>
    <x v="14"/>
    <x v="1430"/>
    <d v="1899-12-30T12:05:04"/>
  </r>
  <r>
    <x v="925"/>
    <x v="14"/>
    <x v="1431"/>
    <d v="1899-12-30T12:09:24"/>
  </r>
  <r>
    <x v="1266"/>
    <x v="14"/>
    <x v="1432"/>
    <d v="1899-12-30T12:07:18"/>
  </r>
  <r>
    <x v="1267"/>
    <x v="14"/>
    <x v="1049"/>
    <d v="1899-12-30T12:20:38"/>
  </r>
  <r>
    <x v="1268"/>
    <x v="14"/>
    <x v="1433"/>
    <d v="1899-12-30T12:13:57"/>
  </r>
  <r>
    <x v="1269"/>
    <x v="14"/>
    <x v="1434"/>
    <d v="1899-12-30T12:32:27"/>
  </r>
  <r>
    <x v="1270"/>
    <x v="14"/>
    <x v="1435"/>
    <d v="1899-12-30T12:20:14"/>
  </r>
  <r>
    <x v="1271"/>
    <x v="14"/>
    <x v="1436"/>
    <d v="1899-12-30T12:27:38"/>
  </r>
  <r>
    <x v="1272"/>
    <x v="14"/>
    <x v="1437"/>
    <d v="1899-12-30T12:36:51"/>
  </r>
  <r>
    <x v="1273"/>
    <x v="14"/>
    <x v="1438"/>
    <d v="1899-12-30T12:38:37"/>
  </r>
  <r>
    <x v="1274"/>
    <x v="14"/>
    <x v="1439"/>
    <d v="1899-12-30T12:46:21"/>
  </r>
  <r>
    <x v="1275"/>
    <x v="14"/>
    <x v="1440"/>
    <d v="1899-12-30T12:43:42"/>
  </r>
  <r>
    <x v="1276"/>
    <x v="14"/>
    <x v="1441"/>
    <d v="1899-12-30T12:54:31"/>
  </r>
  <r>
    <x v="1277"/>
    <x v="14"/>
    <x v="1442"/>
    <d v="1899-12-30T13:02:52"/>
  </r>
  <r>
    <x v="1026"/>
    <x v="14"/>
    <x v="1443"/>
    <d v="1899-12-30T12:57:35"/>
  </r>
  <r>
    <x v="1278"/>
    <x v="14"/>
    <x v="1444"/>
    <d v="1899-12-30T13:14:08"/>
  </r>
  <r>
    <x v="1279"/>
    <x v="14"/>
    <x v="1445"/>
    <d v="1899-12-30T13:21:24"/>
  </r>
  <r>
    <x v="1280"/>
    <x v="14"/>
    <x v="1446"/>
    <d v="1899-12-30T13:18:23"/>
  </r>
  <r>
    <x v="1281"/>
    <x v="14"/>
    <x v="1447"/>
    <d v="1899-12-30T13:23:17"/>
  </r>
  <r>
    <x v="1282"/>
    <x v="14"/>
    <x v="1448"/>
    <d v="1899-12-30T13:18:46"/>
  </r>
  <r>
    <x v="443"/>
    <x v="14"/>
    <x v="382"/>
    <d v="1899-12-30T13:35:52"/>
  </r>
  <r>
    <x v="1283"/>
    <x v="14"/>
    <x v="1449"/>
    <d v="1899-12-30T13:32:26"/>
  </r>
  <r>
    <x v="1284"/>
    <x v="14"/>
    <x v="1450"/>
    <d v="1899-12-30T13:37:14"/>
  </r>
  <r>
    <x v="1285"/>
    <x v="14"/>
    <x v="1451"/>
    <d v="1899-12-30T13:48:16"/>
  </r>
  <r>
    <x v="406"/>
    <x v="14"/>
    <x v="1452"/>
    <d v="1899-12-30T13:56:45"/>
  </r>
  <r>
    <x v="1286"/>
    <x v="14"/>
    <x v="1453"/>
    <d v="1899-12-30T13:54:08"/>
  </r>
  <r>
    <x v="1287"/>
    <x v="14"/>
    <x v="780"/>
    <d v="1899-12-30T14:08:45"/>
  </r>
  <r>
    <x v="1288"/>
    <x v="14"/>
    <x v="1454"/>
    <d v="1899-12-30T14:06:06"/>
  </r>
  <r>
    <x v="11"/>
    <x v="14"/>
    <x v="1455"/>
    <d v="1899-12-30T14:18:55"/>
  </r>
  <r>
    <x v="1120"/>
    <x v="14"/>
    <x v="1456"/>
    <d v="1899-12-30T14:19:00"/>
  </r>
  <r>
    <x v="152"/>
    <x v="14"/>
    <x v="1457"/>
    <d v="1899-12-30T14:24:11"/>
  </r>
  <r>
    <x v="1289"/>
    <x v="14"/>
    <x v="1458"/>
    <d v="1899-12-30T14:27:47"/>
  </r>
  <r>
    <x v="1290"/>
    <x v="14"/>
    <x v="1459"/>
    <d v="1899-12-30T14:38:43"/>
  </r>
  <r>
    <x v="1291"/>
    <x v="14"/>
    <x v="86"/>
    <d v="1899-12-30T14:29:08"/>
  </r>
  <r>
    <x v="1292"/>
    <x v="14"/>
    <x v="1460"/>
    <d v="1899-12-30T14:36:46"/>
  </r>
  <r>
    <x v="1293"/>
    <x v="14"/>
    <x v="1461"/>
    <d v="1899-12-30T14:43:10"/>
  </r>
  <r>
    <x v="1294"/>
    <x v="14"/>
    <x v="1462"/>
    <d v="1899-12-30T14:50:10"/>
  </r>
  <r>
    <x v="1295"/>
    <x v="14"/>
    <x v="1463"/>
    <d v="1899-12-30T14:58:51"/>
  </r>
  <r>
    <x v="1296"/>
    <x v="14"/>
    <x v="1464"/>
    <d v="1899-12-30T14:56:59"/>
  </r>
  <r>
    <x v="1297"/>
    <x v="14"/>
    <x v="1465"/>
    <d v="1899-12-30T14:57:00"/>
  </r>
  <r>
    <x v="1298"/>
    <x v="14"/>
    <x v="1466"/>
    <d v="1899-12-30T15:05:01"/>
  </r>
  <r>
    <x v="1299"/>
    <x v="14"/>
    <x v="1467"/>
    <d v="1899-12-30T15:04:50"/>
  </r>
  <r>
    <x v="265"/>
    <x v="15"/>
    <x v="1468"/>
    <d v="1899-12-30T08:19:15"/>
  </r>
  <r>
    <x v="1300"/>
    <x v="15"/>
    <x v="1469"/>
    <d v="1899-12-30T08:13:48"/>
  </r>
  <r>
    <x v="1301"/>
    <x v="15"/>
    <x v="1470"/>
    <d v="1899-12-30T08:13:12"/>
  </r>
  <r>
    <x v="1302"/>
    <x v="15"/>
    <x v="1471"/>
    <d v="1899-12-30T08:19:22"/>
  </r>
  <r>
    <x v="1303"/>
    <x v="15"/>
    <x v="1472"/>
    <d v="1899-12-30T08:29:57"/>
  </r>
  <r>
    <x v="1304"/>
    <x v="15"/>
    <x v="1473"/>
    <d v="1899-12-30T08:34:04"/>
  </r>
  <r>
    <x v="1305"/>
    <x v="15"/>
    <x v="1474"/>
    <d v="1899-12-30T08:36:01"/>
  </r>
  <r>
    <x v="1306"/>
    <x v="15"/>
    <x v="1475"/>
    <d v="1899-12-30T08:33:01"/>
  </r>
  <r>
    <x v="1307"/>
    <x v="15"/>
    <x v="102"/>
    <d v="1899-12-30T08:36:27"/>
  </r>
  <r>
    <x v="1308"/>
    <x v="15"/>
    <x v="1476"/>
    <d v="1899-12-30T08:51:05"/>
  </r>
  <r>
    <x v="1309"/>
    <x v="15"/>
    <x v="1477"/>
    <d v="1899-12-30T08:48:01"/>
  </r>
  <r>
    <x v="1310"/>
    <x v="15"/>
    <x v="1478"/>
    <d v="1899-12-30T08:52:42"/>
  </r>
  <r>
    <x v="542"/>
    <x v="15"/>
    <x v="1479"/>
    <d v="1899-12-30T08:52:21"/>
  </r>
  <r>
    <x v="1311"/>
    <x v="15"/>
    <x v="1480"/>
    <d v="1899-12-30T08:59:11"/>
  </r>
  <r>
    <x v="1312"/>
    <x v="15"/>
    <x v="1481"/>
    <d v="1899-12-30T09:05:08"/>
  </r>
  <r>
    <x v="1313"/>
    <x v="15"/>
    <x v="1482"/>
    <d v="1899-12-30T08:56:21"/>
  </r>
  <r>
    <x v="1314"/>
    <x v="15"/>
    <x v="1483"/>
    <d v="1899-12-30T09:13:09"/>
  </r>
  <r>
    <x v="1315"/>
    <x v="15"/>
    <x v="1484"/>
    <d v="1899-12-30T09:17:00"/>
  </r>
  <r>
    <x v="1316"/>
    <x v="15"/>
    <x v="1485"/>
    <d v="1899-12-30T09:20:35"/>
  </r>
  <r>
    <x v="1317"/>
    <x v="15"/>
    <x v="710"/>
    <d v="1899-12-30T09:19:15"/>
  </r>
  <r>
    <x v="1318"/>
    <x v="15"/>
    <x v="318"/>
    <d v="1899-12-30T09:20:39"/>
  </r>
  <r>
    <x v="1319"/>
    <x v="15"/>
    <x v="1486"/>
    <d v="1899-12-30T09:27:09"/>
  </r>
  <r>
    <x v="1320"/>
    <x v="15"/>
    <x v="1487"/>
    <d v="1899-12-30T09:27:03"/>
  </r>
  <r>
    <x v="1321"/>
    <x v="15"/>
    <x v="1488"/>
    <d v="1899-12-30T09:31:17"/>
  </r>
  <r>
    <x v="1322"/>
    <x v="15"/>
    <x v="1489"/>
    <d v="1899-12-30T09:30:41"/>
  </r>
  <r>
    <x v="1323"/>
    <x v="15"/>
    <x v="1490"/>
    <d v="1899-12-30T09:28:29"/>
  </r>
  <r>
    <x v="1324"/>
    <x v="15"/>
    <x v="1491"/>
    <d v="1899-12-30T09:44:21"/>
  </r>
  <r>
    <x v="978"/>
    <x v="15"/>
    <x v="1492"/>
    <d v="1899-12-30T09:35:40"/>
  </r>
  <r>
    <x v="1325"/>
    <x v="15"/>
    <x v="1493"/>
    <d v="1899-12-30T09:42:21"/>
  </r>
  <r>
    <x v="1326"/>
    <x v="15"/>
    <x v="324"/>
    <d v="1899-12-30T09:47:34"/>
  </r>
  <r>
    <x v="143"/>
    <x v="15"/>
    <x v="1111"/>
    <d v="1899-12-30T09:47:53"/>
  </r>
  <r>
    <x v="1327"/>
    <x v="15"/>
    <x v="1494"/>
    <d v="1899-12-30T09:53:06"/>
  </r>
  <r>
    <x v="1328"/>
    <x v="15"/>
    <x v="1495"/>
    <d v="1899-12-30T10:04:21"/>
  </r>
  <r>
    <x v="1329"/>
    <x v="15"/>
    <x v="330"/>
    <d v="1899-12-30T10:01:47"/>
  </r>
  <r>
    <x v="1330"/>
    <x v="15"/>
    <x v="723"/>
    <d v="1899-12-30T10:08:26"/>
  </r>
  <r>
    <x v="1331"/>
    <x v="15"/>
    <x v="1496"/>
    <d v="1899-12-30T10:17:14"/>
  </r>
  <r>
    <x v="1332"/>
    <x v="15"/>
    <x v="1497"/>
    <d v="1899-12-30T10:16:19"/>
  </r>
  <r>
    <x v="1333"/>
    <x v="15"/>
    <x v="1498"/>
    <d v="1899-12-30T10:14:27"/>
  </r>
  <r>
    <x v="1334"/>
    <x v="15"/>
    <x v="1499"/>
    <d v="1899-12-30T10:34:27"/>
  </r>
  <r>
    <x v="1335"/>
    <x v="15"/>
    <x v="1500"/>
    <d v="1899-12-30T10:30:11"/>
  </r>
  <r>
    <x v="23"/>
    <x v="15"/>
    <x v="1501"/>
    <d v="1899-12-30T10:41:11"/>
  </r>
  <r>
    <x v="1336"/>
    <x v="15"/>
    <x v="1502"/>
    <d v="1899-12-30T10:44:39"/>
  </r>
  <r>
    <x v="1337"/>
    <x v="15"/>
    <x v="1503"/>
    <d v="1899-12-30T10:42:44"/>
  </r>
  <r>
    <x v="1338"/>
    <x v="15"/>
    <x v="1504"/>
    <d v="1899-12-30T10:44:27"/>
  </r>
  <r>
    <x v="1339"/>
    <x v="15"/>
    <x v="1505"/>
    <d v="1899-12-30T10:55:28"/>
  </r>
  <r>
    <x v="28"/>
    <x v="15"/>
    <x v="1506"/>
    <d v="1899-12-30T11:02:11"/>
  </r>
  <r>
    <x v="1340"/>
    <x v="15"/>
    <x v="1507"/>
    <d v="1899-12-30T10:59:49"/>
  </r>
  <r>
    <x v="1341"/>
    <x v="15"/>
    <x v="1508"/>
    <d v="1899-12-30T11:00:26"/>
  </r>
  <r>
    <x v="1342"/>
    <x v="15"/>
    <x v="934"/>
    <d v="1899-12-30T11:15:09"/>
  </r>
  <r>
    <x v="1343"/>
    <x v="15"/>
    <x v="1509"/>
    <d v="1899-12-30T11:24:26"/>
  </r>
  <r>
    <x v="1344"/>
    <x v="15"/>
    <x v="1510"/>
    <d v="1899-12-30T11:18:29"/>
  </r>
  <r>
    <x v="1345"/>
    <x v="15"/>
    <x v="1511"/>
    <d v="1899-12-30T11:20:33"/>
  </r>
  <r>
    <x v="1346"/>
    <x v="15"/>
    <x v="1512"/>
    <d v="1899-12-30T11:25:45"/>
  </r>
  <r>
    <x v="1347"/>
    <x v="15"/>
    <x v="1513"/>
    <d v="1899-12-30T11:47:33"/>
  </r>
  <r>
    <x v="442"/>
    <x v="15"/>
    <x v="1514"/>
    <d v="1899-12-30T11:45:06"/>
  </r>
  <r>
    <x v="1348"/>
    <x v="15"/>
    <x v="1515"/>
    <d v="1899-12-30T11:53:13"/>
  </r>
  <r>
    <x v="1349"/>
    <x v="15"/>
    <x v="1516"/>
    <d v="1899-12-30T11:54:26"/>
  </r>
  <r>
    <x v="1350"/>
    <x v="15"/>
    <x v="1517"/>
    <d v="1899-12-30T11:44:04"/>
  </r>
  <r>
    <x v="1351"/>
    <x v="15"/>
    <x v="744"/>
    <d v="1899-12-30T11:56:39"/>
  </r>
  <r>
    <x v="1352"/>
    <x v="15"/>
    <x v="1518"/>
    <d v="1899-12-30T11:53:35"/>
  </r>
  <r>
    <x v="1353"/>
    <x v="15"/>
    <x v="1519"/>
    <d v="1899-12-30T12:04:33"/>
  </r>
  <r>
    <x v="1354"/>
    <x v="15"/>
    <x v="1520"/>
    <d v="1899-12-30T11:52:18"/>
  </r>
  <r>
    <x v="1355"/>
    <x v="15"/>
    <x v="1521"/>
    <d v="1899-12-30T12:03:01"/>
  </r>
  <r>
    <x v="1356"/>
    <x v="15"/>
    <x v="1522"/>
    <d v="1899-12-30T12:02:49"/>
  </r>
  <r>
    <x v="1357"/>
    <x v="15"/>
    <x v="1523"/>
    <d v="1899-12-30T12:19:12"/>
  </r>
  <r>
    <x v="1358"/>
    <x v="15"/>
    <x v="1524"/>
    <d v="1899-12-30T12:20:16"/>
  </r>
  <r>
    <x v="103"/>
    <x v="15"/>
    <x v="1525"/>
    <d v="1899-12-30T12:19:30"/>
  </r>
  <r>
    <x v="1359"/>
    <x v="15"/>
    <x v="1526"/>
    <d v="1899-12-30T12:17:45"/>
  </r>
  <r>
    <x v="1360"/>
    <x v="15"/>
    <x v="1527"/>
    <d v="1899-12-30T12:34:40"/>
  </r>
  <r>
    <x v="1361"/>
    <x v="15"/>
    <x v="1338"/>
    <d v="1899-12-30T12:28:09"/>
  </r>
  <r>
    <x v="1362"/>
    <x v="15"/>
    <x v="1528"/>
    <d v="1899-12-30T12:38:41"/>
  </r>
  <r>
    <x v="1363"/>
    <x v="15"/>
    <x v="1529"/>
    <d v="1899-12-30T12:43:38"/>
  </r>
  <r>
    <x v="842"/>
    <x v="15"/>
    <x v="1530"/>
    <d v="1899-12-30T12:41:17"/>
  </r>
  <r>
    <x v="1364"/>
    <x v="15"/>
    <x v="1531"/>
    <d v="1899-12-30T12:48:14"/>
  </r>
  <r>
    <x v="1365"/>
    <x v="15"/>
    <x v="1532"/>
    <d v="1899-12-30T13:05:21"/>
  </r>
  <r>
    <x v="1366"/>
    <x v="15"/>
    <x v="1533"/>
    <d v="1899-12-30T13:09:46"/>
  </r>
  <r>
    <x v="1367"/>
    <x v="15"/>
    <x v="1534"/>
    <d v="1899-12-30T13:01:04"/>
  </r>
  <r>
    <x v="1368"/>
    <x v="15"/>
    <x v="1535"/>
    <d v="1899-12-30T13:14:59"/>
  </r>
  <r>
    <x v="1369"/>
    <x v="15"/>
    <x v="1536"/>
    <d v="1899-12-30T13:13:32"/>
  </r>
  <r>
    <x v="1370"/>
    <x v="15"/>
    <x v="1537"/>
    <d v="1899-12-30T13:10:47"/>
  </r>
  <r>
    <x v="1371"/>
    <x v="15"/>
    <x v="1538"/>
    <d v="1899-12-30T13:13:04"/>
  </r>
  <r>
    <x v="1372"/>
    <x v="15"/>
    <x v="1539"/>
    <d v="1899-12-30T13:27:42"/>
  </r>
  <r>
    <x v="1373"/>
    <x v="15"/>
    <x v="1540"/>
    <d v="1899-12-30T13:23:20"/>
  </r>
  <r>
    <x v="1374"/>
    <x v="15"/>
    <x v="1541"/>
    <d v="1899-12-30T13:42:39"/>
  </r>
  <r>
    <x v="1375"/>
    <x v="15"/>
    <x v="1542"/>
    <d v="1899-12-30T13:41:05"/>
  </r>
  <r>
    <x v="544"/>
    <x v="15"/>
    <x v="1543"/>
    <d v="1899-12-30T13:37:24"/>
  </r>
  <r>
    <x v="1376"/>
    <x v="15"/>
    <x v="1544"/>
    <d v="1899-12-30T13:39:51"/>
  </r>
  <r>
    <x v="1377"/>
    <x v="15"/>
    <x v="588"/>
    <d v="1899-12-30T13:52:42"/>
  </r>
  <r>
    <x v="1378"/>
    <x v="15"/>
    <x v="972"/>
    <d v="1899-12-30T13:52:59"/>
  </r>
  <r>
    <x v="1379"/>
    <x v="15"/>
    <x v="1545"/>
    <d v="1899-12-30T13:47:27"/>
  </r>
  <r>
    <x v="741"/>
    <x v="15"/>
    <x v="1546"/>
    <d v="1899-12-30T13:56:29"/>
  </r>
  <r>
    <x v="1380"/>
    <x v="15"/>
    <x v="1547"/>
    <d v="1899-12-30T13:50:47"/>
  </r>
  <r>
    <x v="1381"/>
    <x v="15"/>
    <x v="1548"/>
    <d v="1899-12-30T13:58:48"/>
  </r>
  <r>
    <x v="1382"/>
    <x v="15"/>
    <x v="1549"/>
    <d v="1899-12-30T14:01:46"/>
  </r>
  <r>
    <x v="1383"/>
    <x v="15"/>
    <x v="1550"/>
    <d v="1899-12-30T14:02:40"/>
  </r>
  <r>
    <x v="1384"/>
    <x v="15"/>
    <x v="1551"/>
    <d v="1899-12-30T14:12:10"/>
  </r>
  <r>
    <x v="41"/>
    <x v="15"/>
    <x v="1552"/>
    <d v="1899-12-30T14:10:08"/>
  </r>
  <r>
    <x v="1385"/>
    <x v="15"/>
    <x v="1553"/>
    <d v="1899-12-30T14:22:05"/>
  </r>
  <r>
    <x v="1386"/>
    <x v="15"/>
    <x v="1554"/>
    <d v="1899-12-30T14:26:21"/>
  </r>
  <r>
    <x v="1387"/>
    <x v="15"/>
    <x v="1555"/>
    <d v="1899-12-30T14:29:11"/>
  </r>
  <r>
    <x v="1388"/>
    <x v="15"/>
    <x v="1556"/>
    <d v="1899-12-30T14:32:09"/>
  </r>
  <r>
    <x v="1389"/>
    <x v="15"/>
    <x v="1557"/>
    <d v="1899-12-30T14:39:28"/>
  </r>
  <r>
    <x v="1390"/>
    <x v="15"/>
    <x v="1558"/>
    <d v="1899-12-30T14:28:04"/>
  </r>
  <r>
    <x v="1391"/>
    <x v="15"/>
    <x v="1559"/>
    <d v="1899-12-30T14:40:36"/>
  </r>
  <r>
    <x v="1392"/>
    <x v="15"/>
    <x v="1560"/>
    <d v="1899-12-30T14:53:50"/>
  </r>
  <r>
    <x v="1393"/>
    <x v="15"/>
    <x v="1561"/>
    <d v="1899-12-30T14:56:09"/>
  </r>
  <r>
    <x v="1394"/>
    <x v="15"/>
    <x v="1562"/>
    <d v="1899-12-30T14:54:07"/>
  </r>
  <r>
    <x v="1395"/>
    <x v="15"/>
    <x v="1563"/>
    <d v="1899-12-30T15:01:03"/>
  </r>
  <r>
    <x v="1396"/>
    <x v="15"/>
    <x v="1564"/>
    <d v="1899-12-30T15:16:38"/>
  </r>
  <r>
    <x v="1397"/>
    <x v="16"/>
    <x v="1565"/>
    <d v="1899-12-30T08:16:07"/>
  </r>
  <r>
    <x v="1398"/>
    <x v="16"/>
    <x v="1566"/>
    <d v="1899-12-30T08:18:54"/>
  </r>
  <r>
    <x v="1399"/>
    <x v="16"/>
    <x v="1567"/>
    <d v="1899-12-30T08:14:56"/>
  </r>
  <r>
    <x v="1400"/>
    <x v="16"/>
    <x v="1568"/>
    <d v="1899-12-30T08:34:43"/>
  </r>
  <r>
    <x v="575"/>
    <x v="16"/>
    <x v="1569"/>
    <d v="1899-12-30T08:27:05"/>
  </r>
  <r>
    <x v="1401"/>
    <x v="16"/>
    <x v="1570"/>
    <d v="1899-12-30T08:40:52"/>
  </r>
  <r>
    <x v="1402"/>
    <x v="16"/>
    <x v="1571"/>
    <d v="1899-12-30T08:43:09"/>
  </r>
  <r>
    <x v="275"/>
    <x v="16"/>
    <x v="1572"/>
    <d v="1899-12-30T08:37:22"/>
  </r>
  <r>
    <x v="1403"/>
    <x v="16"/>
    <x v="1573"/>
    <d v="1899-12-30T08:43:52"/>
  </r>
  <r>
    <x v="1404"/>
    <x v="16"/>
    <x v="1574"/>
    <d v="1899-12-30T08:59:59"/>
  </r>
  <r>
    <x v="1405"/>
    <x v="16"/>
    <x v="1575"/>
    <d v="1899-12-30T08:54:30"/>
  </r>
  <r>
    <x v="1406"/>
    <x v="16"/>
    <x v="1576"/>
    <d v="1899-12-30T08:53:51"/>
  </r>
  <r>
    <x v="1407"/>
    <x v="16"/>
    <x v="618"/>
    <d v="1899-12-30T09:01:40"/>
  </r>
  <r>
    <x v="1408"/>
    <x v="16"/>
    <x v="1577"/>
    <d v="1899-12-30T09:05:31"/>
  </r>
  <r>
    <x v="1409"/>
    <x v="16"/>
    <x v="1578"/>
    <d v="1899-12-30T09:04:12"/>
  </r>
  <r>
    <x v="1410"/>
    <x v="16"/>
    <x v="1579"/>
    <d v="1899-12-30T09:18:18"/>
  </r>
  <r>
    <x v="1411"/>
    <x v="16"/>
    <x v="1580"/>
    <d v="1899-12-30T09:25:50"/>
  </r>
  <r>
    <x v="1412"/>
    <x v="16"/>
    <x v="1581"/>
    <d v="1899-12-30T09:21:22"/>
  </r>
  <r>
    <x v="1413"/>
    <x v="16"/>
    <x v="1582"/>
    <d v="1899-12-30T09:23:35"/>
  </r>
  <r>
    <x v="1414"/>
    <x v="16"/>
    <x v="1583"/>
    <d v="1899-12-30T09:33:05"/>
  </r>
  <r>
    <x v="1415"/>
    <x v="16"/>
    <x v="1584"/>
    <d v="1899-12-30T09:29:39"/>
  </r>
  <r>
    <x v="1416"/>
    <x v="16"/>
    <x v="1585"/>
    <d v="1899-12-30T09:27:23"/>
  </r>
  <r>
    <x v="1290"/>
    <x v="16"/>
    <x v="1586"/>
    <d v="1899-12-30T09:42:07"/>
  </r>
  <r>
    <x v="1417"/>
    <x v="16"/>
    <x v="1587"/>
    <d v="1899-12-30T09:39:31"/>
  </r>
  <r>
    <x v="1418"/>
    <x v="16"/>
    <x v="1588"/>
    <d v="1899-12-30T09:49:27"/>
  </r>
  <r>
    <x v="1419"/>
    <x v="16"/>
    <x v="1111"/>
    <d v="1899-12-30T09:45:10"/>
  </r>
  <r>
    <x v="1083"/>
    <x v="16"/>
    <x v="1589"/>
    <d v="1899-12-30T09:51:54"/>
  </r>
  <r>
    <x v="1420"/>
    <x v="16"/>
    <x v="1590"/>
    <d v="1899-12-30T09:54:02"/>
  </r>
  <r>
    <x v="1421"/>
    <x v="16"/>
    <x v="1591"/>
    <d v="1899-12-30T09:52:40"/>
  </r>
  <r>
    <x v="1422"/>
    <x v="16"/>
    <x v="1592"/>
    <d v="1899-12-30T09:59:20"/>
  </r>
  <r>
    <x v="429"/>
    <x v="16"/>
    <x v="1593"/>
    <d v="1899-12-30T10:10:09"/>
  </r>
  <r>
    <x v="1423"/>
    <x v="16"/>
    <x v="1594"/>
    <d v="1899-12-30T10:05:45"/>
  </r>
  <r>
    <x v="1424"/>
    <x v="16"/>
    <x v="1595"/>
    <d v="1899-12-30T10:21:12"/>
  </r>
  <r>
    <x v="1425"/>
    <x v="16"/>
    <x v="1596"/>
    <d v="1899-12-30T10:25:41"/>
  </r>
  <r>
    <x v="48"/>
    <x v="16"/>
    <x v="1597"/>
    <d v="1899-12-30T10:31:31"/>
  </r>
  <r>
    <x v="797"/>
    <x v="16"/>
    <x v="1598"/>
    <d v="1899-12-30T10:39:58"/>
  </r>
  <r>
    <x v="354"/>
    <x v="16"/>
    <x v="1599"/>
    <d v="1899-12-30T10:40:17"/>
  </r>
  <r>
    <x v="1426"/>
    <x v="16"/>
    <x v="1600"/>
    <d v="1899-12-30T10:50:40"/>
  </r>
  <r>
    <x v="1427"/>
    <x v="16"/>
    <x v="1601"/>
    <d v="1899-12-30T10:49:26"/>
  </r>
  <r>
    <x v="1428"/>
    <x v="16"/>
    <x v="1602"/>
    <d v="1899-12-30T10:56:11"/>
  </r>
  <r>
    <x v="1429"/>
    <x v="16"/>
    <x v="1603"/>
    <d v="1899-12-30T10:57:51"/>
  </r>
  <r>
    <x v="1430"/>
    <x v="16"/>
    <x v="1604"/>
    <d v="1899-12-30T10:53:54"/>
  </r>
  <r>
    <x v="1431"/>
    <x v="16"/>
    <x v="1605"/>
    <d v="1899-12-30T11:11:29"/>
  </r>
  <r>
    <x v="1432"/>
    <x v="16"/>
    <x v="1606"/>
    <d v="1899-12-30T11:24:18"/>
  </r>
  <r>
    <x v="1433"/>
    <x v="16"/>
    <x v="1607"/>
    <d v="1899-12-30T11:17:13"/>
  </r>
  <r>
    <x v="1434"/>
    <x v="16"/>
    <x v="1608"/>
    <d v="1899-12-30T11:24:33"/>
  </r>
  <r>
    <x v="1435"/>
    <x v="16"/>
    <x v="1423"/>
    <d v="1899-12-30T11:24:46"/>
  </r>
  <r>
    <x v="1436"/>
    <x v="16"/>
    <x v="1609"/>
    <d v="1899-12-30T11:24:05"/>
  </r>
  <r>
    <x v="1437"/>
    <x v="16"/>
    <x v="1610"/>
    <d v="1899-12-30T11:27:23"/>
  </r>
  <r>
    <x v="1438"/>
    <x v="16"/>
    <x v="1611"/>
    <d v="1899-12-30T11:41:04"/>
  </r>
  <r>
    <x v="1439"/>
    <x v="16"/>
    <x v="1612"/>
    <d v="1899-12-30T11:37:20"/>
  </r>
  <r>
    <x v="1440"/>
    <x v="16"/>
    <x v="1613"/>
    <d v="1899-12-30T11:34:52"/>
  </r>
  <r>
    <x v="1441"/>
    <x v="16"/>
    <x v="1614"/>
    <d v="1899-12-30T11:43:28"/>
  </r>
  <r>
    <x v="1325"/>
    <x v="16"/>
    <x v="1615"/>
    <d v="1899-12-30T11:55:30"/>
  </r>
  <r>
    <x v="949"/>
    <x v="16"/>
    <x v="1616"/>
    <d v="1899-12-30T11:52:29"/>
  </r>
  <r>
    <x v="419"/>
    <x v="16"/>
    <x v="1617"/>
    <d v="1899-12-30T11:53:14"/>
  </r>
  <r>
    <x v="1442"/>
    <x v="16"/>
    <x v="1618"/>
    <d v="1899-12-30T11:59:28"/>
  </r>
  <r>
    <x v="1443"/>
    <x v="16"/>
    <x v="1619"/>
    <d v="1899-12-30T11:58:57"/>
  </r>
  <r>
    <x v="1444"/>
    <x v="16"/>
    <x v="1620"/>
    <d v="1899-12-30T11:56:56"/>
  </r>
  <r>
    <x v="1445"/>
    <x v="16"/>
    <x v="1621"/>
    <d v="1899-12-30T12:07:38"/>
  </r>
  <r>
    <x v="1446"/>
    <x v="16"/>
    <x v="1622"/>
    <d v="1899-12-30T12:14:10"/>
  </r>
  <r>
    <x v="1447"/>
    <x v="16"/>
    <x v="1623"/>
    <d v="1899-12-30T12:19:17"/>
  </r>
  <r>
    <x v="1448"/>
    <x v="16"/>
    <x v="1624"/>
    <d v="1899-12-30T12:10:58"/>
  </r>
  <r>
    <x v="1449"/>
    <x v="16"/>
    <x v="1625"/>
    <d v="1899-12-30T12:30:44"/>
  </r>
  <r>
    <x v="1450"/>
    <x v="16"/>
    <x v="1626"/>
    <d v="1899-12-30T12:33:11"/>
  </r>
  <r>
    <x v="1451"/>
    <x v="16"/>
    <x v="1627"/>
    <d v="1899-12-30T12:25:56"/>
  </r>
  <r>
    <x v="58"/>
    <x v="16"/>
    <x v="1628"/>
    <d v="1899-12-30T12:38:33"/>
  </r>
  <r>
    <x v="1452"/>
    <x v="16"/>
    <x v="1629"/>
    <d v="1899-12-30T12:38:25"/>
  </r>
  <r>
    <x v="1453"/>
    <x v="16"/>
    <x v="1630"/>
    <d v="1899-12-30T12:38:24"/>
  </r>
  <r>
    <x v="64"/>
    <x v="16"/>
    <x v="1631"/>
    <d v="1899-12-30T12:50:06"/>
  </r>
  <r>
    <x v="1454"/>
    <x v="16"/>
    <x v="1632"/>
    <d v="1899-12-30T12:52:43"/>
  </r>
  <r>
    <x v="1455"/>
    <x v="16"/>
    <x v="1633"/>
    <d v="1899-12-30T12:38:56"/>
  </r>
  <r>
    <x v="1456"/>
    <x v="16"/>
    <x v="1634"/>
    <d v="1899-12-30T12:53:38"/>
  </r>
  <r>
    <x v="644"/>
    <x v="16"/>
    <x v="1635"/>
    <d v="1899-12-30T12:53:33"/>
  </r>
  <r>
    <x v="1457"/>
    <x v="16"/>
    <x v="1636"/>
    <d v="1899-12-30T13:00:46"/>
  </r>
  <r>
    <x v="1458"/>
    <x v="16"/>
    <x v="1347"/>
    <d v="1899-12-30T12:59:04"/>
  </r>
  <r>
    <x v="1440"/>
    <x v="16"/>
    <x v="1637"/>
    <d v="1899-12-30T13:11:22"/>
  </r>
  <r>
    <x v="1459"/>
    <x v="16"/>
    <x v="1638"/>
    <d v="1899-12-30T13:08:39"/>
  </r>
  <r>
    <x v="1460"/>
    <x v="16"/>
    <x v="486"/>
    <d v="1899-12-30T13:13:07"/>
  </r>
  <r>
    <x v="1440"/>
    <x v="16"/>
    <x v="1639"/>
    <d v="1899-12-30T13:21:00"/>
  </r>
  <r>
    <x v="23"/>
    <x v="16"/>
    <x v="1640"/>
    <d v="1899-12-30T13:20:12"/>
  </r>
  <r>
    <x v="1461"/>
    <x v="16"/>
    <x v="1641"/>
    <d v="1899-12-30T13:26:36"/>
  </r>
  <r>
    <x v="1462"/>
    <x v="16"/>
    <x v="1642"/>
    <d v="1899-12-30T13:34:37"/>
  </r>
  <r>
    <x v="1463"/>
    <x v="16"/>
    <x v="1643"/>
    <d v="1899-12-30T13:35:36"/>
  </r>
  <r>
    <x v="504"/>
    <x v="16"/>
    <x v="1644"/>
    <d v="1899-12-30T13:44:04"/>
  </r>
  <r>
    <x v="1464"/>
    <x v="16"/>
    <x v="1645"/>
    <d v="1899-12-30T13:38:58"/>
  </r>
  <r>
    <x v="1465"/>
    <x v="16"/>
    <x v="1646"/>
    <d v="1899-12-30T13:54:09"/>
  </r>
  <r>
    <x v="1466"/>
    <x v="16"/>
    <x v="1647"/>
    <d v="1899-12-30T13:41:01"/>
  </r>
  <r>
    <x v="1467"/>
    <x v="16"/>
    <x v="1648"/>
    <d v="1899-12-30T13:57:21"/>
  </r>
  <r>
    <x v="1468"/>
    <x v="16"/>
    <x v="1649"/>
    <d v="1899-12-30T13:45:51"/>
  </r>
  <r>
    <x v="1469"/>
    <x v="16"/>
    <x v="1650"/>
    <d v="1899-12-30T13:55:38"/>
  </r>
  <r>
    <x v="539"/>
    <x v="16"/>
    <x v="1265"/>
    <d v="1899-12-30T14:10:48"/>
  </r>
  <r>
    <x v="1470"/>
    <x v="16"/>
    <x v="1651"/>
    <d v="1899-12-30T14:15:15"/>
  </r>
  <r>
    <x v="1471"/>
    <x v="16"/>
    <x v="1652"/>
    <d v="1899-12-30T14:22:29"/>
  </r>
  <r>
    <x v="1472"/>
    <x v="16"/>
    <x v="1653"/>
    <d v="1899-12-30T14:11:17"/>
  </r>
  <r>
    <x v="1473"/>
    <x v="16"/>
    <x v="1654"/>
    <d v="1899-12-30T14:21:17"/>
  </r>
  <r>
    <x v="1474"/>
    <x v="16"/>
    <x v="1655"/>
    <d v="1899-12-30T14:25:00"/>
  </r>
  <r>
    <x v="1475"/>
    <x v="16"/>
    <x v="1656"/>
    <d v="1899-12-30T14:28:39"/>
  </r>
  <r>
    <x v="1476"/>
    <x v="16"/>
    <x v="1657"/>
    <d v="1899-12-30T14:30:06"/>
  </r>
  <r>
    <x v="649"/>
    <x v="16"/>
    <x v="1658"/>
    <d v="1899-12-30T14:42:14"/>
  </r>
  <r>
    <x v="1477"/>
    <x v="16"/>
    <x v="1659"/>
    <d v="1899-12-30T14:35:16"/>
  </r>
  <r>
    <x v="1478"/>
    <x v="16"/>
    <x v="1660"/>
    <d v="1899-12-30T14:39:56"/>
  </r>
  <r>
    <x v="1479"/>
    <x v="16"/>
    <x v="1661"/>
    <d v="1899-12-30T14:54:45"/>
  </r>
  <r>
    <x v="1480"/>
    <x v="16"/>
    <x v="1662"/>
    <d v="1899-12-30T14:54:29"/>
  </r>
  <r>
    <x v="823"/>
    <x v="16"/>
    <x v="1663"/>
    <d v="1899-12-30T14:52:23"/>
  </r>
  <r>
    <x v="561"/>
    <x v="16"/>
    <x v="1664"/>
    <d v="1899-12-30T14:57:37"/>
  </r>
  <r>
    <x v="1481"/>
    <x v="16"/>
    <x v="1665"/>
    <d v="1899-12-30T15:03:59"/>
  </r>
  <r>
    <x v="1482"/>
    <x v="16"/>
    <x v="1666"/>
    <d v="1899-12-30T14:59:20"/>
  </r>
  <r>
    <x v="1301"/>
    <x v="16"/>
    <x v="1667"/>
    <d v="1899-12-30T15:15:51"/>
  </r>
  <r>
    <x v="1483"/>
    <x v="16"/>
    <x v="1668"/>
    <d v="1899-12-30T15:18:49"/>
  </r>
  <r>
    <x v="1484"/>
    <x v="17"/>
    <x v="1669"/>
    <d v="1899-12-30T08:04:57"/>
  </r>
  <r>
    <x v="1485"/>
    <x v="17"/>
    <x v="1670"/>
    <d v="1899-12-30T08:20:32"/>
  </r>
  <r>
    <x v="1486"/>
    <x v="17"/>
    <x v="1671"/>
    <d v="1899-12-30T08:24:03"/>
  </r>
  <r>
    <x v="1487"/>
    <x v="17"/>
    <x v="1672"/>
    <d v="1899-12-30T08:33:18"/>
  </r>
  <r>
    <x v="1488"/>
    <x v="17"/>
    <x v="1673"/>
    <d v="1899-12-30T08:31:22"/>
  </r>
  <r>
    <x v="1489"/>
    <x v="17"/>
    <x v="1674"/>
    <d v="1899-12-30T08:35:15"/>
  </r>
  <r>
    <x v="1490"/>
    <x v="17"/>
    <x v="1675"/>
    <d v="1899-12-30T08:42:38"/>
  </r>
  <r>
    <x v="785"/>
    <x v="17"/>
    <x v="1676"/>
    <d v="1899-12-30T08:47:03"/>
  </r>
  <r>
    <x v="1491"/>
    <x v="17"/>
    <x v="1677"/>
    <d v="1899-12-30T09:00:05"/>
  </r>
  <r>
    <x v="1492"/>
    <x v="17"/>
    <x v="1678"/>
    <d v="1899-12-30T09:02:15"/>
  </r>
  <r>
    <x v="1493"/>
    <x v="17"/>
    <x v="1679"/>
    <d v="1899-12-30T09:08:30"/>
  </r>
  <r>
    <x v="1494"/>
    <x v="17"/>
    <x v="1680"/>
    <d v="1899-12-30T09:19:52"/>
  </r>
  <r>
    <x v="1495"/>
    <x v="17"/>
    <x v="1681"/>
    <d v="1899-12-30T09:11:00"/>
  </r>
  <r>
    <x v="1496"/>
    <x v="17"/>
    <x v="1682"/>
    <d v="1899-12-30T09:22:35"/>
  </r>
  <r>
    <x v="1497"/>
    <x v="17"/>
    <x v="1683"/>
    <d v="1899-12-30T09:15:18"/>
  </r>
  <r>
    <x v="1498"/>
    <x v="17"/>
    <x v="1684"/>
    <d v="1899-12-30T09:11:21"/>
  </r>
  <r>
    <x v="1499"/>
    <x v="17"/>
    <x v="1685"/>
    <d v="1899-12-30T09:13:20"/>
  </r>
  <r>
    <x v="1500"/>
    <x v="17"/>
    <x v="1686"/>
    <d v="1899-12-30T09:17:59"/>
  </r>
  <r>
    <x v="1501"/>
    <x v="17"/>
    <x v="1687"/>
    <d v="1899-12-30T09:25:41"/>
  </r>
  <r>
    <x v="1502"/>
    <x v="17"/>
    <x v="1688"/>
    <d v="1899-12-30T09:21:21"/>
  </r>
  <r>
    <x v="1503"/>
    <x v="17"/>
    <x v="1689"/>
    <d v="1899-12-30T09:29:30"/>
  </r>
  <r>
    <x v="1504"/>
    <x v="17"/>
    <x v="1690"/>
    <d v="1899-12-30T09:30:14"/>
  </r>
  <r>
    <x v="1505"/>
    <x v="17"/>
    <x v="910"/>
    <d v="1899-12-30T09:41:51"/>
  </r>
  <r>
    <x v="1506"/>
    <x v="17"/>
    <x v="1691"/>
    <d v="1899-12-30T09:45:29"/>
  </r>
  <r>
    <x v="1507"/>
    <x v="17"/>
    <x v="1692"/>
    <d v="1899-12-30T09:42:23"/>
  </r>
  <r>
    <x v="1508"/>
    <x v="17"/>
    <x v="1693"/>
    <d v="1899-12-30T09:54:35"/>
  </r>
  <r>
    <x v="1509"/>
    <x v="17"/>
    <x v="1694"/>
    <d v="1899-12-30T10:05:28"/>
  </r>
  <r>
    <x v="1510"/>
    <x v="17"/>
    <x v="1695"/>
    <d v="1899-12-30T10:05:02"/>
  </r>
  <r>
    <x v="588"/>
    <x v="17"/>
    <x v="1696"/>
    <d v="1899-12-30T10:00:15"/>
  </r>
  <r>
    <x v="1511"/>
    <x v="17"/>
    <x v="634"/>
    <d v="1899-12-30T10:06:43"/>
  </r>
  <r>
    <x v="1512"/>
    <x v="17"/>
    <x v="1697"/>
    <d v="1899-12-30T10:08:43"/>
  </r>
  <r>
    <x v="1513"/>
    <x v="17"/>
    <x v="1698"/>
    <d v="1899-12-30T10:16:13"/>
  </r>
  <r>
    <x v="1514"/>
    <x v="17"/>
    <x v="1221"/>
    <d v="1899-12-30T10:30:03"/>
  </r>
  <r>
    <x v="1515"/>
    <x v="17"/>
    <x v="1699"/>
    <d v="1899-12-30T10:30:10"/>
  </r>
  <r>
    <x v="1516"/>
    <x v="17"/>
    <x v="1700"/>
    <d v="1899-12-30T10:41:51"/>
  </r>
  <r>
    <x v="1517"/>
    <x v="17"/>
    <x v="1701"/>
    <d v="1899-12-30T10:46:02"/>
  </r>
  <r>
    <x v="1518"/>
    <x v="17"/>
    <x v="1702"/>
    <d v="1899-12-30T10:52:52"/>
  </r>
  <r>
    <x v="1519"/>
    <x v="17"/>
    <x v="1703"/>
    <d v="1899-12-30T10:38:51"/>
  </r>
  <r>
    <x v="1520"/>
    <x v="17"/>
    <x v="1704"/>
    <d v="1899-12-30T10:48:20"/>
  </r>
  <r>
    <x v="1521"/>
    <x v="17"/>
    <x v="1705"/>
    <d v="1899-12-30T10:49:59"/>
  </r>
  <r>
    <x v="1522"/>
    <x v="17"/>
    <x v="1706"/>
    <d v="1899-12-30T10:57:29"/>
  </r>
  <r>
    <x v="1523"/>
    <x v="17"/>
    <x v="1707"/>
    <d v="1899-12-30T10:54:16"/>
  </r>
  <r>
    <x v="347"/>
    <x v="17"/>
    <x v="1708"/>
    <d v="1899-12-30T10:56:03"/>
  </r>
  <r>
    <x v="1524"/>
    <x v="17"/>
    <x v="1709"/>
    <d v="1899-12-30T11:03:33"/>
  </r>
  <r>
    <x v="1525"/>
    <x v="17"/>
    <x v="1710"/>
    <d v="1899-12-30T11:02:39"/>
  </r>
  <r>
    <x v="1526"/>
    <x v="17"/>
    <x v="1711"/>
    <d v="1899-12-30T10:54:23"/>
  </r>
  <r>
    <x v="1527"/>
    <x v="17"/>
    <x v="1712"/>
    <d v="1899-12-30T10:58:20"/>
  </r>
  <r>
    <x v="1528"/>
    <x v="17"/>
    <x v="1713"/>
    <d v="1899-12-30T11:01:09"/>
  </r>
  <r>
    <x v="1529"/>
    <x v="17"/>
    <x v="1714"/>
    <d v="1899-12-30T11:13:13"/>
  </r>
  <r>
    <x v="839"/>
    <x v="17"/>
    <x v="1715"/>
    <d v="1899-12-30T11:18:40"/>
  </r>
  <r>
    <x v="1530"/>
    <x v="17"/>
    <x v="1716"/>
    <d v="1899-12-30T11:17:40"/>
  </r>
  <r>
    <x v="1531"/>
    <x v="17"/>
    <x v="1717"/>
    <d v="1899-12-30T11:20:35"/>
  </r>
  <r>
    <x v="1532"/>
    <x v="17"/>
    <x v="1717"/>
    <d v="1899-12-30T11:24:59"/>
  </r>
  <r>
    <x v="1533"/>
    <x v="17"/>
    <x v="1718"/>
    <d v="1899-12-30T11:35:29"/>
  </r>
  <r>
    <x v="1534"/>
    <x v="17"/>
    <x v="1719"/>
    <d v="1899-12-30T11:24:45"/>
  </r>
  <r>
    <x v="1535"/>
    <x v="17"/>
    <x v="1513"/>
    <d v="1899-12-30T11:39:38"/>
  </r>
  <r>
    <x v="1536"/>
    <x v="17"/>
    <x v="1720"/>
    <d v="1899-12-30T11:42:56"/>
  </r>
  <r>
    <x v="1537"/>
    <x v="17"/>
    <x v="1721"/>
    <d v="1899-12-30T11:50:00"/>
  </r>
  <r>
    <x v="1538"/>
    <x v="17"/>
    <x v="1722"/>
    <d v="1899-12-30T11:55:11"/>
  </r>
  <r>
    <x v="1539"/>
    <x v="17"/>
    <x v="1723"/>
    <d v="1899-12-30T11:59:02"/>
  </r>
  <r>
    <x v="1540"/>
    <x v="17"/>
    <x v="1724"/>
    <d v="1899-12-30T11:52:24"/>
  </r>
  <r>
    <x v="1541"/>
    <x v="17"/>
    <x v="1725"/>
    <d v="1899-12-30T12:04:30"/>
  </r>
  <r>
    <x v="1542"/>
    <x v="17"/>
    <x v="1726"/>
    <d v="1899-12-30T11:59:15"/>
  </r>
  <r>
    <x v="1543"/>
    <x v="17"/>
    <x v="1727"/>
    <d v="1899-12-30T12:02:59"/>
  </r>
  <r>
    <x v="1544"/>
    <x v="17"/>
    <x v="1728"/>
    <d v="1899-12-30T12:07:05"/>
  </r>
  <r>
    <x v="1545"/>
    <x v="17"/>
    <x v="1729"/>
    <d v="1899-12-30T12:17:46"/>
  </r>
  <r>
    <x v="1546"/>
    <x v="17"/>
    <x v="1730"/>
    <d v="1899-12-30T12:21:12"/>
  </r>
  <r>
    <x v="1547"/>
    <x v="17"/>
    <x v="1731"/>
    <d v="1899-12-30T12:26:52"/>
  </r>
  <r>
    <x v="1548"/>
    <x v="17"/>
    <x v="1732"/>
    <d v="1899-12-30T12:35:44"/>
  </r>
  <r>
    <x v="1549"/>
    <x v="17"/>
    <x v="1733"/>
    <d v="1899-12-30T12:31:21"/>
  </r>
  <r>
    <x v="1550"/>
    <x v="17"/>
    <x v="1734"/>
    <d v="1899-12-30T12:43:11"/>
  </r>
  <r>
    <x v="1551"/>
    <x v="17"/>
    <x v="1735"/>
    <d v="1899-12-30T12:44:31"/>
  </r>
  <r>
    <x v="1552"/>
    <x v="17"/>
    <x v="1736"/>
    <d v="1899-12-30T12:51:34"/>
  </r>
  <r>
    <x v="1553"/>
    <x v="17"/>
    <x v="1737"/>
    <d v="1899-12-30T12:51:59"/>
  </r>
  <r>
    <x v="1314"/>
    <x v="17"/>
    <x v="1738"/>
    <d v="1899-12-30T12:50:25"/>
  </r>
  <r>
    <x v="954"/>
    <x v="17"/>
    <x v="1739"/>
    <d v="1899-12-30T13:03:10"/>
  </r>
  <r>
    <x v="1554"/>
    <x v="17"/>
    <x v="1740"/>
    <d v="1899-12-30T12:54:55"/>
  </r>
  <r>
    <x v="1555"/>
    <x v="17"/>
    <x v="1741"/>
    <d v="1899-12-30T13:03:17"/>
  </r>
  <r>
    <x v="870"/>
    <x v="17"/>
    <x v="1742"/>
    <d v="1899-12-30T12:53:25"/>
  </r>
  <r>
    <x v="1556"/>
    <x v="17"/>
    <x v="1743"/>
    <d v="1899-12-30T13:10:47"/>
  </r>
  <r>
    <x v="1557"/>
    <x v="17"/>
    <x v="1744"/>
    <d v="1899-12-30T13:13:29"/>
  </r>
  <r>
    <x v="1558"/>
    <x v="17"/>
    <x v="1745"/>
    <d v="1899-12-30T13:20:58"/>
  </r>
  <r>
    <x v="1559"/>
    <x v="17"/>
    <x v="1746"/>
    <d v="1899-12-30T13:21:41"/>
  </r>
  <r>
    <x v="1560"/>
    <x v="17"/>
    <x v="1747"/>
    <d v="1899-12-30T13:27:52"/>
  </r>
  <r>
    <x v="1561"/>
    <x v="17"/>
    <x v="1748"/>
    <d v="1899-12-30T13:31:54"/>
  </r>
  <r>
    <x v="16"/>
    <x v="17"/>
    <x v="1749"/>
    <d v="1899-12-30T13:37:15"/>
  </r>
  <r>
    <x v="1562"/>
    <x v="17"/>
    <x v="1750"/>
    <d v="1899-12-30T13:34:58"/>
  </r>
  <r>
    <x v="1563"/>
    <x v="17"/>
    <x v="1751"/>
    <d v="1899-12-30T13:32:33"/>
  </r>
  <r>
    <x v="1564"/>
    <x v="17"/>
    <x v="1752"/>
    <d v="1899-12-30T13:48:57"/>
  </r>
  <r>
    <x v="1565"/>
    <x v="17"/>
    <x v="1753"/>
    <d v="1899-12-30T13:39:54"/>
  </r>
  <r>
    <x v="1566"/>
    <x v="17"/>
    <x v="1754"/>
    <d v="1899-12-30T13:51:45"/>
  </r>
  <r>
    <x v="1567"/>
    <x v="17"/>
    <x v="1755"/>
    <d v="1899-12-30T13:45:15"/>
  </r>
  <r>
    <x v="1568"/>
    <x v="17"/>
    <x v="1756"/>
    <d v="1899-12-30T13:58:09"/>
  </r>
  <r>
    <x v="1569"/>
    <x v="17"/>
    <x v="1757"/>
    <d v="1899-12-30T14:05:40"/>
  </r>
  <r>
    <x v="1570"/>
    <x v="17"/>
    <x v="1758"/>
    <d v="1899-12-30T13:57:34"/>
  </r>
  <r>
    <x v="1571"/>
    <x v="17"/>
    <x v="1759"/>
    <d v="1899-12-30T14:04:57"/>
  </r>
  <r>
    <x v="1572"/>
    <x v="17"/>
    <x v="1760"/>
    <d v="1899-12-30T14:18:07"/>
  </r>
  <r>
    <x v="894"/>
    <x v="17"/>
    <x v="1761"/>
    <d v="1899-12-30T14:28:57"/>
  </r>
  <r>
    <x v="1573"/>
    <x v="17"/>
    <x v="1762"/>
    <d v="1899-12-30T14:23:11"/>
  </r>
  <r>
    <x v="121"/>
    <x v="17"/>
    <x v="1763"/>
    <d v="1899-12-30T14:37:42"/>
  </r>
  <r>
    <x v="1574"/>
    <x v="17"/>
    <x v="1764"/>
    <d v="1899-12-30T14:30:31"/>
  </r>
  <r>
    <x v="1575"/>
    <x v="17"/>
    <x v="1765"/>
    <d v="1899-12-30T14:39:12"/>
  </r>
  <r>
    <x v="1576"/>
    <x v="17"/>
    <x v="1766"/>
    <d v="1899-12-30T14:51:57"/>
  </r>
  <r>
    <x v="1577"/>
    <x v="17"/>
    <x v="1767"/>
    <d v="1899-12-30T14:57:55"/>
  </r>
  <r>
    <x v="1578"/>
    <x v="17"/>
    <x v="1768"/>
    <d v="1899-12-30T15:05:17"/>
  </r>
  <r>
    <x v="693"/>
    <x v="17"/>
    <x v="1769"/>
    <d v="1899-12-30T14:55:06"/>
  </r>
  <r>
    <x v="915"/>
    <x v="17"/>
    <x v="1770"/>
    <d v="1899-12-30T15:02:45"/>
  </r>
  <r>
    <x v="1579"/>
    <x v="17"/>
    <x v="1771"/>
    <d v="1899-12-30T15:13:18"/>
  </r>
  <r>
    <x v="1580"/>
    <x v="18"/>
    <x v="1772"/>
    <d v="1899-12-30T08:06:04"/>
  </r>
  <r>
    <x v="1581"/>
    <x v="18"/>
    <x v="1773"/>
    <d v="1899-12-30T08:13:49"/>
  </r>
  <r>
    <x v="1582"/>
    <x v="18"/>
    <x v="1774"/>
    <d v="1899-12-30T08:26:27"/>
  </r>
  <r>
    <x v="1583"/>
    <x v="18"/>
    <x v="1775"/>
    <d v="1899-12-30T08:19:12"/>
  </r>
  <r>
    <x v="1584"/>
    <x v="18"/>
    <x v="1776"/>
    <d v="1899-12-30T08:30:56"/>
  </r>
  <r>
    <x v="1585"/>
    <x v="18"/>
    <x v="1777"/>
    <d v="1899-12-30T08:37:59"/>
  </r>
  <r>
    <x v="1586"/>
    <x v="18"/>
    <x v="1778"/>
    <d v="1899-12-30T08:29:53"/>
  </r>
  <r>
    <x v="73"/>
    <x v="18"/>
    <x v="1779"/>
    <d v="1899-12-30T08:29:37"/>
  </r>
  <r>
    <x v="1587"/>
    <x v="18"/>
    <x v="1780"/>
    <d v="1899-12-30T08:42:01"/>
  </r>
  <r>
    <x v="1588"/>
    <x v="18"/>
    <x v="1781"/>
    <d v="1899-12-30T08:43:41"/>
  </r>
  <r>
    <x v="1589"/>
    <x v="18"/>
    <x v="1782"/>
    <d v="1899-12-30T08:44:20"/>
  </r>
  <r>
    <x v="1590"/>
    <x v="18"/>
    <x v="1783"/>
    <d v="1899-12-30T08:43:00"/>
  </r>
  <r>
    <x v="1575"/>
    <x v="18"/>
    <x v="1784"/>
    <d v="1899-12-30T08:55:58"/>
  </r>
  <r>
    <x v="1591"/>
    <x v="18"/>
    <x v="1785"/>
    <d v="1899-12-30T08:59:38"/>
  </r>
  <r>
    <x v="1592"/>
    <x v="18"/>
    <x v="1394"/>
    <d v="1899-12-30T09:06:06"/>
  </r>
  <r>
    <x v="1593"/>
    <x v="18"/>
    <x v="1786"/>
    <d v="1899-12-30T08:56:27"/>
  </r>
  <r>
    <x v="1594"/>
    <x v="18"/>
    <x v="1787"/>
    <d v="1899-12-30T09:06:44"/>
  </r>
  <r>
    <x v="1595"/>
    <x v="18"/>
    <x v="1788"/>
    <d v="1899-12-30T09:13:34"/>
  </r>
  <r>
    <x v="1596"/>
    <x v="18"/>
    <x v="1789"/>
    <d v="1899-12-30T09:12:54"/>
  </r>
  <r>
    <x v="519"/>
    <x v="18"/>
    <x v="1790"/>
    <d v="1899-12-30T09:26:29"/>
  </r>
  <r>
    <x v="1597"/>
    <x v="18"/>
    <x v="907"/>
    <d v="1899-12-30T09:29:37"/>
  </r>
  <r>
    <x v="1332"/>
    <x v="18"/>
    <x v="1791"/>
    <d v="1899-12-30T09:32:18"/>
  </r>
  <r>
    <x v="1598"/>
    <x v="18"/>
    <x v="1792"/>
    <d v="1899-12-30T09:30:23"/>
  </r>
  <r>
    <x v="292"/>
    <x v="18"/>
    <x v="1793"/>
    <d v="1899-12-30T09:38:38"/>
  </r>
  <r>
    <x v="332"/>
    <x v="18"/>
    <x v="1794"/>
    <d v="1899-12-30T09:34:30"/>
  </r>
  <r>
    <x v="1599"/>
    <x v="18"/>
    <x v="1795"/>
    <d v="1899-12-30T09:46:32"/>
  </r>
  <r>
    <x v="1600"/>
    <x v="18"/>
    <x v="1796"/>
    <d v="1899-12-30T09:46:40"/>
  </r>
  <r>
    <x v="1601"/>
    <x v="18"/>
    <x v="1797"/>
    <d v="1899-12-30T10:00:51"/>
  </r>
  <r>
    <x v="594"/>
    <x v="18"/>
    <x v="1798"/>
    <d v="1899-12-30T09:59:19"/>
  </r>
  <r>
    <x v="1602"/>
    <x v="18"/>
    <x v="1799"/>
    <d v="1899-12-30T10:03:24"/>
  </r>
  <r>
    <x v="28"/>
    <x v="18"/>
    <x v="1800"/>
    <d v="1899-12-30T10:10:19"/>
  </r>
  <r>
    <x v="1603"/>
    <x v="18"/>
    <x v="222"/>
    <d v="1899-12-30T10:19:12"/>
  </r>
  <r>
    <x v="1604"/>
    <x v="18"/>
    <x v="1801"/>
    <d v="1899-12-30T10:12:05"/>
  </r>
  <r>
    <x v="1001"/>
    <x v="18"/>
    <x v="1802"/>
    <d v="1899-12-30T10:29:41"/>
  </r>
  <r>
    <x v="1605"/>
    <x v="18"/>
    <x v="1803"/>
    <d v="1899-12-30T10:22:39"/>
  </r>
  <r>
    <x v="1606"/>
    <x v="18"/>
    <x v="1804"/>
    <d v="1899-12-30T10:32:35"/>
  </r>
  <r>
    <x v="1607"/>
    <x v="18"/>
    <x v="1805"/>
    <d v="1899-12-30T10:37:14"/>
  </r>
  <r>
    <x v="1608"/>
    <x v="18"/>
    <x v="1806"/>
    <d v="1899-12-30T10:36:37"/>
  </r>
  <r>
    <x v="235"/>
    <x v="18"/>
    <x v="1807"/>
    <d v="1899-12-30T10:36:46"/>
  </r>
  <r>
    <x v="1609"/>
    <x v="18"/>
    <x v="1808"/>
    <d v="1899-12-30T10:36:36"/>
  </r>
  <r>
    <x v="1610"/>
    <x v="18"/>
    <x v="1809"/>
    <d v="1899-12-30T10:49:02"/>
  </r>
  <r>
    <x v="950"/>
    <x v="18"/>
    <x v="1810"/>
    <d v="1899-12-30T11:01:43"/>
  </r>
  <r>
    <x v="1611"/>
    <x v="18"/>
    <x v="643"/>
    <d v="1899-12-30T10:56:06"/>
  </r>
  <r>
    <x v="1612"/>
    <x v="18"/>
    <x v="1811"/>
    <d v="1899-12-30T11:03:00"/>
  </r>
  <r>
    <x v="1613"/>
    <x v="18"/>
    <x v="40"/>
    <d v="1899-12-30T11:11:06"/>
  </r>
  <r>
    <x v="1614"/>
    <x v="18"/>
    <x v="1812"/>
    <d v="1899-12-30T11:06:12"/>
  </r>
  <r>
    <x v="1615"/>
    <x v="18"/>
    <x v="1813"/>
    <d v="1899-12-30T11:23:48"/>
  </r>
  <r>
    <x v="1616"/>
    <x v="18"/>
    <x v="1814"/>
    <d v="1899-12-30T11:24:09"/>
  </r>
  <r>
    <x v="1617"/>
    <x v="18"/>
    <x v="1815"/>
    <d v="1899-12-30T11:24:41"/>
  </r>
  <r>
    <x v="1618"/>
    <x v="18"/>
    <x v="1142"/>
    <d v="1899-12-30T11:30:05"/>
  </r>
  <r>
    <x v="1518"/>
    <x v="18"/>
    <x v="1816"/>
    <d v="1899-12-30T11:30:12"/>
  </r>
  <r>
    <x v="1619"/>
    <x v="18"/>
    <x v="1817"/>
    <d v="1899-12-30T11:44:04"/>
  </r>
  <r>
    <x v="1620"/>
    <x v="18"/>
    <x v="1818"/>
    <d v="1899-12-30T11:41:12"/>
  </r>
  <r>
    <x v="1621"/>
    <x v="18"/>
    <x v="1819"/>
    <d v="1899-12-30T11:55:50"/>
  </r>
  <r>
    <x v="1622"/>
    <x v="18"/>
    <x v="1820"/>
    <d v="1899-12-30T11:57:39"/>
  </r>
  <r>
    <x v="1623"/>
    <x v="18"/>
    <x v="1821"/>
    <d v="1899-12-30T11:55:55"/>
  </r>
  <r>
    <x v="1624"/>
    <x v="18"/>
    <x v="1822"/>
    <d v="1899-12-30T12:03:54"/>
  </r>
  <r>
    <x v="759"/>
    <x v="18"/>
    <x v="1823"/>
    <d v="1899-12-30T12:12:07"/>
  </r>
  <r>
    <x v="1625"/>
    <x v="18"/>
    <x v="1824"/>
    <d v="1899-12-30T12:18:31"/>
  </r>
  <r>
    <x v="1626"/>
    <x v="18"/>
    <x v="1825"/>
    <d v="1899-12-30T12:10:59"/>
  </r>
  <r>
    <x v="1627"/>
    <x v="18"/>
    <x v="1826"/>
    <d v="1899-12-30T12:23:10"/>
  </r>
  <r>
    <x v="1628"/>
    <x v="18"/>
    <x v="1827"/>
    <d v="1899-12-30T12:34:31"/>
  </r>
  <r>
    <x v="1629"/>
    <x v="18"/>
    <x v="1828"/>
    <d v="1899-12-30T12:42:09"/>
  </r>
  <r>
    <x v="1630"/>
    <x v="18"/>
    <x v="1829"/>
    <d v="1899-12-30T12:30:47"/>
  </r>
  <r>
    <x v="1631"/>
    <x v="18"/>
    <x v="1830"/>
    <d v="1899-12-30T12:37:50"/>
  </r>
  <r>
    <x v="1632"/>
    <x v="18"/>
    <x v="1054"/>
    <d v="1899-12-30T12:42:47"/>
  </r>
  <r>
    <x v="1633"/>
    <x v="18"/>
    <x v="1831"/>
    <d v="1899-12-30T12:53:51"/>
  </r>
  <r>
    <x v="1634"/>
    <x v="18"/>
    <x v="1832"/>
    <d v="1899-12-30T12:49:45"/>
  </r>
  <r>
    <x v="1635"/>
    <x v="18"/>
    <x v="1742"/>
    <d v="1899-12-30T12:59:03"/>
  </r>
  <r>
    <x v="1636"/>
    <x v="18"/>
    <x v="1833"/>
    <d v="1899-12-30T13:02:07"/>
  </r>
  <r>
    <x v="1637"/>
    <x v="18"/>
    <x v="267"/>
    <d v="1899-12-30T13:13:57"/>
  </r>
  <r>
    <x v="1638"/>
    <x v="18"/>
    <x v="1834"/>
    <d v="1899-12-30T13:10:05"/>
  </r>
  <r>
    <x v="1639"/>
    <x v="18"/>
    <x v="1835"/>
    <d v="1899-12-30T13:07:47"/>
  </r>
  <r>
    <x v="1640"/>
    <x v="18"/>
    <x v="1836"/>
    <d v="1899-12-30T13:26:50"/>
  </r>
  <r>
    <x v="1641"/>
    <x v="18"/>
    <x v="1837"/>
    <d v="1899-12-30T13:27:05"/>
  </r>
  <r>
    <x v="1642"/>
    <x v="18"/>
    <x v="1256"/>
    <d v="1899-12-30T13:25:15"/>
  </r>
  <r>
    <x v="1643"/>
    <x v="18"/>
    <x v="1838"/>
    <d v="1899-12-30T13:22:51"/>
  </r>
  <r>
    <x v="1644"/>
    <x v="18"/>
    <x v="1839"/>
    <d v="1899-12-30T13:32:14"/>
  </r>
  <r>
    <x v="1645"/>
    <x v="18"/>
    <x v="1840"/>
    <d v="1899-12-30T13:33:51"/>
  </r>
  <r>
    <x v="1646"/>
    <x v="18"/>
    <x v="1841"/>
    <d v="1899-12-30T13:39:02"/>
  </r>
  <r>
    <x v="1647"/>
    <x v="18"/>
    <x v="1842"/>
    <d v="1899-12-30T13:49:44"/>
  </r>
  <r>
    <x v="1648"/>
    <x v="18"/>
    <x v="1843"/>
    <d v="1899-12-30T13:54:52"/>
  </r>
  <r>
    <x v="1649"/>
    <x v="18"/>
    <x v="1844"/>
    <d v="1899-12-30T14:06:46"/>
  </r>
  <r>
    <x v="1650"/>
    <x v="18"/>
    <x v="1845"/>
    <d v="1899-12-30T14:19:46"/>
  </r>
  <r>
    <x v="1651"/>
    <x v="18"/>
    <x v="1846"/>
    <d v="1899-12-30T14:09:11"/>
  </r>
  <r>
    <x v="1652"/>
    <x v="18"/>
    <x v="1847"/>
    <d v="1899-12-30T14:20:34"/>
  </r>
  <r>
    <x v="1653"/>
    <x v="18"/>
    <x v="1848"/>
    <d v="1899-12-30T14:16:27"/>
  </r>
  <r>
    <x v="1654"/>
    <x v="18"/>
    <x v="1849"/>
    <d v="1899-12-30T14:24:30"/>
  </r>
  <r>
    <x v="1655"/>
    <x v="18"/>
    <x v="1850"/>
    <d v="1899-12-30T14:21:16"/>
  </r>
  <r>
    <x v="1656"/>
    <x v="18"/>
    <x v="1851"/>
    <d v="1899-12-30T14:41:47"/>
  </r>
  <r>
    <x v="1657"/>
    <x v="18"/>
    <x v="1852"/>
    <d v="1899-12-30T14:44:19"/>
  </r>
  <r>
    <x v="1658"/>
    <x v="18"/>
    <x v="1853"/>
    <d v="1899-12-30T14:39:26"/>
  </r>
  <r>
    <x v="1659"/>
    <x v="18"/>
    <x v="1854"/>
    <d v="1899-12-30T14:44:15"/>
  </r>
  <r>
    <x v="1660"/>
    <x v="18"/>
    <x v="1855"/>
    <d v="1899-12-30T14:50:22"/>
  </r>
  <r>
    <x v="1661"/>
    <x v="18"/>
    <x v="1856"/>
    <d v="1899-12-30T14:56:46"/>
  </r>
  <r>
    <x v="1662"/>
    <x v="18"/>
    <x v="1857"/>
    <d v="1899-12-30T15:00:47"/>
  </r>
  <r>
    <x v="1663"/>
    <x v="18"/>
    <x v="1858"/>
    <d v="1899-12-30T15:07:35"/>
  </r>
  <r>
    <x v="1664"/>
    <x v="19"/>
    <x v="1859"/>
    <d v="1899-12-30T08:15:22"/>
  </r>
  <r>
    <x v="1665"/>
    <x v="19"/>
    <x v="1860"/>
    <d v="1899-12-30T08:06:51"/>
  </r>
  <r>
    <x v="1142"/>
    <x v="19"/>
    <x v="1861"/>
    <d v="1899-12-30T08:20:31"/>
  </r>
  <r>
    <x v="1666"/>
    <x v="19"/>
    <x v="1862"/>
    <d v="1899-12-30T08:22:00"/>
  </r>
  <r>
    <x v="1667"/>
    <x v="19"/>
    <x v="1863"/>
    <d v="1899-12-30T08:31:01"/>
  </r>
  <r>
    <x v="1121"/>
    <x v="19"/>
    <x v="1864"/>
    <d v="1899-12-30T08:22:09"/>
  </r>
  <r>
    <x v="1668"/>
    <x v="19"/>
    <x v="1865"/>
    <d v="1899-12-30T08:29:16"/>
  </r>
  <r>
    <x v="1669"/>
    <x v="19"/>
    <x v="1866"/>
    <d v="1899-12-30T08:31:17"/>
  </r>
  <r>
    <x v="1670"/>
    <x v="19"/>
    <x v="1867"/>
    <d v="1899-12-30T08:39:27"/>
  </r>
  <r>
    <x v="1671"/>
    <x v="19"/>
    <x v="1868"/>
    <d v="1899-12-30T08:49:48"/>
  </r>
  <r>
    <x v="1672"/>
    <x v="19"/>
    <x v="1869"/>
    <d v="1899-12-30T08:50:26"/>
  </r>
  <r>
    <x v="713"/>
    <x v="19"/>
    <x v="1870"/>
    <d v="1899-12-30T08:40:46"/>
  </r>
  <r>
    <x v="1673"/>
    <x v="19"/>
    <x v="1871"/>
    <d v="1899-12-30T08:48:20"/>
  </r>
  <r>
    <x v="1674"/>
    <x v="19"/>
    <x v="1872"/>
    <d v="1899-12-30T08:58:55"/>
  </r>
  <r>
    <x v="1675"/>
    <x v="19"/>
    <x v="1873"/>
    <d v="1899-12-30T08:56:46"/>
  </r>
  <r>
    <x v="1676"/>
    <x v="19"/>
    <x v="1874"/>
    <d v="1899-12-30T09:06:40"/>
  </r>
  <r>
    <x v="1677"/>
    <x v="19"/>
    <x v="1875"/>
    <d v="1899-12-30T09:03:36"/>
  </r>
  <r>
    <x v="1181"/>
    <x v="19"/>
    <x v="1876"/>
    <d v="1899-12-30T09:17:48"/>
  </r>
  <r>
    <x v="1678"/>
    <x v="19"/>
    <x v="1877"/>
    <d v="1899-12-30T09:17:33"/>
  </r>
  <r>
    <x v="1679"/>
    <x v="19"/>
    <x v="1878"/>
    <d v="1899-12-30T09:31:48"/>
  </r>
  <r>
    <x v="1680"/>
    <x v="19"/>
    <x v="1879"/>
    <d v="1899-12-30T09:29:41"/>
  </r>
  <r>
    <x v="1681"/>
    <x v="19"/>
    <x v="1880"/>
    <d v="1899-12-30T09:37:49"/>
  </r>
  <r>
    <x v="1682"/>
    <x v="19"/>
    <x v="1881"/>
    <d v="1899-12-30T09:31:04"/>
  </r>
  <r>
    <x v="1683"/>
    <x v="19"/>
    <x v="1882"/>
    <d v="1899-12-30T09:33:55"/>
  </r>
  <r>
    <x v="246"/>
    <x v="19"/>
    <x v="1883"/>
    <d v="1899-12-30T09:42:57"/>
  </r>
  <r>
    <x v="666"/>
    <x v="19"/>
    <x v="1884"/>
    <d v="1899-12-30T09:44:38"/>
  </r>
  <r>
    <x v="1022"/>
    <x v="19"/>
    <x v="1885"/>
    <d v="1899-12-30T10:02:53"/>
  </r>
  <r>
    <x v="1684"/>
    <x v="19"/>
    <x v="1886"/>
    <d v="1899-12-30T09:54:25"/>
  </r>
  <r>
    <x v="1387"/>
    <x v="19"/>
    <x v="1305"/>
    <d v="1899-12-30T10:00:45"/>
  </r>
  <r>
    <x v="1685"/>
    <x v="19"/>
    <x v="1887"/>
    <d v="1899-12-30T10:03:16"/>
  </r>
  <r>
    <x v="1686"/>
    <x v="19"/>
    <x v="1888"/>
    <d v="1899-12-30T10:16:41"/>
  </r>
  <r>
    <x v="1687"/>
    <x v="19"/>
    <x v="1889"/>
    <d v="1899-12-30T10:10:54"/>
  </r>
  <r>
    <x v="1688"/>
    <x v="19"/>
    <x v="1890"/>
    <d v="1899-12-30T10:20:54"/>
  </r>
  <r>
    <x v="1689"/>
    <x v="19"/>
    <x v="1891"/>
    <d v="1899-12-30T10:30:12"/>
  </r>
  <r>
    <x v="1690"/>
    <x v="19"/>
    <x v="1892"/>
    <d v="1899-12-30T10:31:45"/>
  </r>
  <r>
    <x v="1691"/>
    <x v="19"/>
    <x v="1893"/>
    <d v="1899-12-30T10:35:21"/>
  </r>
  <r>
    <x v="1554"/>
    <x v="19"/>
    <x v="1894"/>
    <d v="1899-12-30T10:42:04"/>
  </r>
  <r>
    <x v="1692"/>
    <x v="19"/>
    <x v="1895"/>
    <d v="1899-12-30T10:44:05"/>
  </r>
  <r>
    <x v="1693"/>
    <x v="19"/>
    <x v="1809"/>
    <d v="1899-12-30T10:41:56"/>
  </r>
  <r>
    <x v="1694"/>
    <x v="19"/>
    <x v="1896"/>
    <d v="1899-12-30T10:51:39"/>
  </r>
  <r>
    <x v="1695"/>
    <x v="19"/>
    <x v="1897"/>
    <d v="1899-12-30T10:57:43"/>
  </r>
  <r>
    <x v="1696"/>
    <x v="19"/>
    <x v="1898"/>
    <d v="1899-12-30T11:06:08"/>
  </r>
  <r>
    <x v="1697"/>
    <x v="19"/>
    <x v="1899"/>
    <d v="1899-12-30T11:04:26"/>
  </r>
  <r>
    <x v="777"/>
    <x v="19"/>
    <x v="1900"/>
    <d v="1899-12-30T11:11:20"/>
  </r>
  <r>
    <x v="1698"/>
    <x v="19"/>
    <x v="1901"/>
    <d v="1899-12-30T11:10:15"/>
  </r>
  <r>
    <x v="1699"/>
    <x v="19"/>
    <x v="1902"/>
    <d v="1899-12-30T11:21:59"/>
  </r>
  <r>
    <x v="1700"/>
    <x v="19"/>
    <x v="1903"/>
    <d v="1899-12-30T11:31:27"/>
  </r>
  <r>
    <x v="1701"/>
    <x v="19"/>
    <x v="1904"/>
    <d v="1899-12-30T11:24:54"/>
  </r>
  <r>
    <x v="1702"/>
    <x v="19"/>
    <x v="1905"/>
    <d v="1899-12-30T11:31:15"/>
  </r>
  <r>
    <x v="1703"/>
    <x v="19"/>
    <x v="1906"/>
    <d v="1899-12-30T11:42:18"/>
  </r>
  <r>
    <x v="54"/>
    <x v="19"/>
    <x v="1907"/>
    <d v="1899-12-30T11:33:54"/>
  </r>
  <r>
    <x v="899"/>
    <x v="19"/>
    <x v="1908"/>
    <d v="1899-12-30T11:37:17"/>
  </r>
  <r>
    <x v="1704"/>
    <x v="19"/>
    <x v="1909"/>
    <d v="1899-12-30T11:42:45"/>
  </r>
  <r>
    <x v="1705"/>
    <x v="19"/>
    <x v="1910"/>
    <d v="1899-12-30T11:45:33"/>
  </r>
  <r>
    <x v="1706"/>
    <x v="19"/>
    <x v="1911"/>
    <d v="1899-12-30T11:43:27"/>
  </r>
  <r>
    <x v="1707"/>
    <x v="19"/>
    <x v="1912"/>
    <d v="1899-12-30T11:55:28"/>
  </r>
  <r>
    <x v="1708"/>
    <x v="19"/>
    <x v="1913"/>
    <d v="1899-12-30T12:06:16"/>
  </r>
  <r>
    <x v="1709"/>
    <x v="19"/>
    <x v="1914"/>
    <d v="1899-12-30T11:55:26"/>
  </r>
  <r>
    <x v="1710"/>
    <x v="19"/>
    <x v="1915"/>
    <d v="1899-12-30T11:55:13"/>
  </r>
  <r>
    <x v="1711"/>
    <x v="19"/>
    <x v="1916"/>
    <d v="1899-12-30T12:12:50"/>
  </r>
  <r>
    <x v="1712"/>
    <x v="19"/>
    <x v="1917"/>
    <d v="1899-12-30T12:15:51"/>
  </r>
  <r>
    <x v="1713"/>
    <x v="19"/>
    <x v="1918"/>
    <d v="1899-12-30T12:08:55"/>
  </r>
  <r>
    <x v="1714"/>
    <x v="19"/>
    <x v="1919"/>
    <d v="1899-12-30T12:24:16"/>
  </r>
  <r>
    <x v="1715"/>
    <x v="19"/>
    <x v="1920"/>
    <d v="1899-12-30T12:22:08"/>
  </r>
  <r>
    <x v="1716"/>
    <x v="19"/>
    <x v="1921"/>
    <d v="1899-12-30T12:30:11"/>
  </r>
  <r>
    <x v="1717"/>
    <x v="19"/>
    <x v="1922"/>
    <d v="1899-12-30T12:35:43"/>
  </r>
  <r>
    <x v="1718"/>
    <x v="19"/>
    <x v="1923"/>
    <d v="1899-12-30T12:26:37"/>
  </r>
  <r>
    <x v="1719"/>
    <x v="19"/>
    <x v="1924"/>
    <d v="1899-12-30T12:27:47"/>
  </r>
  <r>
    <x v="395"/>
    <x v="19"/>
    <x v="1925"/>
    <d v="1899-12-30T12:45:46"/>
  </r>
  <r>
    <x v="1720"/>
    <x v="19"/>
    <x v="1926"/>
    <d v="1899-12-30T12:47:35"/>
  </r>
  <r>
    <x v="1721"/>
    <x v="19"/>
    <x v="1343"/>
    <d v="1899-12-30T12:43:46"/>
  </r>
  <r>
    <x v="1722"/>
    <x v="19"/>
    <x v="1927"/>
    <d v="1899-12-30T12:55:45"/>
  </r>
  <r>
    <x v="1723"/>
    <x v="19"/>
    <x v="1928"/>
    <d v="1899-12-30T12:52:48"/>
  </r>
  <r>
    <x v="1724"/>
    <x v="19"/>
    <x v="1929"/>
    <d v="1899-12-30T13:06:39"/>
  </r>
  <r>
    <x v="1725"/>
    <x v="19"/>
    <x v="1930"/>
    <d v="1899-12-30T13:11:15"/>
  </r>
  <r>
    <x v="1726"/>
    <x v="19"/>
    <x v="1931"/>
    <d v="1899-12-30T13:08:32"/>
  </r>
  <r>
    <x v="1727"/>
    <x v="19"/>
    <x v="1932"/>
    <d v="1899-12-30T13:16:57"/>
  </r>
  <r>
    <x v="1728"/>
    <x v="19"/>
    <x v="1933"/>
    <d v="1899-12-30T13:31:17"/>
  </r>
  <r>
    <x v="1729"/>
    <x v="19"/>
    <x v="1934"/>
    <d v="1899-12-30T13:25:18"/>
  </r>
  <r>
    <x v="1730"/>
    <x v="19"/>
    <x v="1935"/>
    <d v="1899-12-30T13:39:01"/>
  </r>
  <r>
    <x v="1731"/>
    <x v="19"/>
    <x v="1936"/>
    <d v="1899-12-30T13:51:15"/>
  </r>
  <r>
    <x v="1732"/>
    <x v="19"/>
    <x v="1937"/>
    <d v="1899-12-30T13:51:24"/>
  </r>
  <r>
    <x v="752"/>
    <x v="19"/>
    <x v="1938"/>
    <d v="1899-12-30T13:55:55"/>
  </r>
  <r>
    <x v="1733"/>
    <x v="19"/>
    <x v="1939"/>
    <d v="1899-12-30T13:50:03"/>
  </r>
  <r>
    <x v="1734"/>
    <x v="19"/>
    <x v="1940"/>
    <d v="1899-12-30T13:46:16"/>
  </r>
  <r>
    <x v="1735"/>
    <x v="19"/>
    <x v="1941"/>
    <d v="1899-12-30T14:04:15"/>
  </r>
  <r>
    <x v="1736"/>
    <x v="19"/>
    <x v="1942"/>
    <d v="1899-12-30T14:04:29"/>
  </r>
  <r>
    <x v="1737"/>
    <x v="19"/>
    <x v="1943"/>
    <d v="1899-12-30T14:02:58"/>
  </r>
  <r>
    <x v="1738"/>
    <x v="19"/>
    <x v="1944"/>
    <d v="1899-12-30T14:08:53"/>
  </r>
  <r>
    <x v="1739"/>
    <x v="19"/>
    <x v="1945"/>
    <d v="1899-12-30T14:15:06"/>
  </r>
  <r>
    <x v="215"/>
    <x v="19"/>
    <x v="1946"/>
    <d v="1899-12-30T14:22:59"/>
  </r>
  <r>
    <x v="184"/>
    <x v="19"/>
    <x v="1947"/>
    <d v="1899-12-30T14:24:42"/>
  </r>
  <r>
    <x v="1740"/>
    <x v="19"/>
    <x v="1948"/>
    <d v="1899-12-30T14:32:18"/>
  </r>
  <r>
    <x v="714"/>
    <x v="19"/>
    <x v="1949"/>
    <d v="1899-12-30T14:33:03"/>
  </r>
  <r>
    <x v="1741"/>
    <x v="19"/>
    <x v="1950"/>
    <d v="1899-12-30T14:38:39"/>
  </r>
  <r>
    <x v="1742"/>
    <x v="19"/>
    <x v="1951"/>
    <d v="1899-12-30T14:55:01"/>
  </r>
  <r>
    <x v="1743"/>
    <x v="19"/>
    <x v="1952"/>
    <d v="1899-12-30T14:58:59"/>
  </r>
  <r>
    <x v="1744"/>
    <x v="19"/>
    <x v="1953"/>
    <d v="1899-12-30T14:58:33"/>
  </r>
  <r>
    <x v="1745"/>
    <x v="19"/>
    <x v="1954"/>
    <d v="1899-12-30T14:59:09"/>
  </r>
  <r>
    <x v="1746"/>
    <x v="19"/>
    <x v="1955"/>
    <d v="1899-12-30T15:15:28"/>
  </r>
  <r>
    <x v="1747"/>
    <x v="20"/>
    <x v="1956"/>
    <d v="1899-12-30T08:11:54"/>
  </r>
  <r>
    <x v="1748"/>
    <x v="20"/>
    <x v="1957"/>
    <d v="1899-12-30T08:14:38"/>
  </r>
  <r>
    <x v="1749"/>
    <x v="20"/>
    <x v="1958"/>
    <d v="1899-12-30T08:19:21"/>
  </r>
  <r>
    <x v="1750"/>
    <x v="20"/>
    <x v="1959"/>
    <d v="1899-12-30T08:25:42"/>
  </r>
  <r>
    <x v="1751"/>
    <x v="20"/>
    <x v="1960"/>
    <d v="1899-12-30T08:31:45"/>
  </r>
  <r>
    <x v="1359"/>
    <x v="20"/>
    <x v="1961"/>
    <d v="1899-12-30T08:36:10"/>
  </r>
  <r>
    <x v="1752"/>
    <x v="20"/>
    <x v="1962"/>
    <d v="1899-12-30T08:46:38"/>
  </r>
  <r>
    <x v="1290"/>
    <x v="20"/>
    <x v="1963"/>
    <d v="1899-12-30T08:51:07"/>
  </r>
  <r>
    <x v="1753"/>
    <x v="20"/>
    <x v="617"/>
    <d v="1899-12-30T08:58:11"/>
  </r>
  <r>
    <x v="1754"/>
    <x v="20"/>
    <x v="1964"/>
    <d v="1899-12-30T08:52:22"/>
  </r>
  <r>
    <x v="1755"/>
    <x v="20"/>
    <x v="1965"/>
    <d v="1899-12-30T09:01:13"/>
  </r>
  <r>
    <x v="1756"/>
    <x v="20"/>
    <x v="1966"/>
    <d v="1899-12-30T09:11:36"/>
  </r>
  <r>
    <x v="1757"/>
    <x v="20"/>
    <x v="1967"/>
    <d v="1899-12-30T09:02:36"/>
  </r>
  <r>
    <x v="1758"/>
    <x v="20"/>
    <x v="1968"/>
    <d v="1899-12-30T09:08:55"/>
  </r>
  <r>
    <x v="1759"/>
    <x v="20"/>
    <x v="1969"/>
    <d v="1899-12-30T09:11:14"/>
  </r>
  <r>
    <x v="1760"/>
    <x v="20"/>
    <x v="1970"/>
    <d v="1899-12-30T09:10:14"/>
  </r>
  <r>
    <x v="1761"/>
    <x v="20"/>
    <x v="1971"/>
    <d v="1899-12-30T09:29:31"/>
  </r>
  <r>
    <x v="1762"/>
    <x v="20"/>
    <x v="1972"/>
    <d v="1899-12-30T09:31:59"/>
  </r>
  <r>
    <x v="1359"/>
    <x v="20"/>
    <x v="1973"/>
    <d v="1899-12-30T09:32:23"/>
  </r>
  <r>
    <x v="748"/>
    <x v="20"/>
    <x v="1974"/>
    <d v="1899-12-30T09:38:37"/>
  </r>
  <r>
    <x v="1763"/>
    <x v="20"/>
    <x v="1975"/>
    <d v="1899-12-30T09:35:23"/>
  </r>
  <r>
    <x v="1764"/>
    <x v="20"/>
    <x v="1976"/>
    <d v="1899-12-30T09:36:36"/>
  </r>
  <r>
    <x v="1765"/>
    <x v="20"/>
    <x v="1977"/>
    <d v="1899-12-30T09:47:08"/>
  </r>
  <r>
    <x v="1766"/>
    <x v="20"/>
    <x v="1112"/>
    <d v="1899-12-30T09:56:14"/>
  </r>
  <r>
    <x v="577"/>
    <x v="20"/>
    <x v="1978"/>
    <d v="1899-12-30T09:52:49"/>
  </r>
  <r>
    <x v="1767"/>
    <x v="20"/>
    <x v="1979"/>
    <d v="1899-12-30T10:02:12"/>
  </r>
  <r>
    <x v="363"/>
    <x v="20"/>
    <x v="1980"/>
    <d v="1899-12-30T09:48:11"/>
  </r>
  <r>
    <x v="1768"/>
    <x v="20"/>
    <x v="1981"/>
    <d v="1899-12-30T10:10:27"/>
  </r>
  <r>
    <x v="1769"/>
    <x v="20"/>
    <x v="1982"/>
    <d v="1899-12-30T10:01:06"/>
  </r>
  <r>
    <x v="1770"/>
    <x v="20"/>
    <x v="1983"/>
    <d v="1899-12-30T10:09:27"/>
  </r>
  <r>
    <x v="1771"/>
    <x v="20"/>
    <x v="1984"/>
    <d v="1899-12-30T10:14:33"/>
  </r>
  <r>
    <x v="1772"/>
    <x v="20"/>
    <x v="1985"/>
    <d v="1899-12-30T10:12:02"/>
  </r>
  <r>
    <x v="1773"/>
    <x v="20"/>
    <x v="1986"/>
    <d v="1899-12-30T10:06:19"/>
  </r>
  <r>
    <x v="125"/>
    <x v="20"/>
    <x v="1987"/>
    <d v="1899-12-30T10:11:10"/>
  </r>
  <r>
    <x v="1774"/>
    <x v="20"/>
    <x v="1988"/>
    <d v="1899-12-30T10:14:43"/>
  </r>
  <r>
    <x v="1775"/>
    <x v="20"/>
    <x v="1989"/>
    <d v="1899-12-30T10:15:03"/>
  </r>
  <r>
    <x v="1776"/>
    <x v="20"/>
    <x v="1990"/>
    <d v="1899-12-30T10:35:49"/>
  </r>
  <r>
    <x v="1777"/>
    <x v="20"/>
    <x v="1991"/>
    <d v="1899-12-30T10:33:30"/>
  </r>
  <r>
    <x v="1778"/>
    <x v="20"/>
    <x v="1992"/>
    <d v="1899-12-30T10:39:16"/>
  </r>
  <r>
    <x v="1779"/>
    <x v="20"/>
    <x v="1993"/>
    <d v="1899-12-30T10:53:02"/>
  </r>
  <r>
    <x v="1780"/>
    <x v="20"/>
    <x v="1994"/>
    <d v="1899-12-30T11:00:51"/>
  </r>
  <r>
    <x v="1781"/>
    <x v="20"/>
    <x v="1995"/>
    <d v="1899-12-30T10:51:58"/>
  </r>
  <r>
    <x v="1782"/>
    <x v="20"/>
    <x v="1996"/>
    <d v="1899-12-30T11:08:03"/>
  </r>
  <r>
    <x v="1005"/>
    <x v="20"/>
    <x v="1997"/>
    <d v="1899-12-30T11:01:07"/>
  </r>
  <r>
    <x v="1783"/>
    <x v="20"/>
    <x v="1998"/>
    <d v="1899-12-30T11:15:22"/>
  </r>
  <r>
    <x v="387"/>
    <x v="20"/>
    <x v="1999"/>
    <d v="1899-12-30T11:09:58"/>
  </r>
  <r>
    <x v="863"/>
    <x v="20"/>
    <x v="2000"/>
    <d v="1899-12-30T11:20:27"/>
  </r>
  <r>
    <x v="1784"/>
    <x v="20"/>
    <x v="2001"/>
    <d v="1899-12-30T11:08:05"/>
  </r>
  <r>
    <x v="1785"/>
    <x v="20"/>
    <x v="2002"/>
    <d v="1899-12-30T11:22:54"/>
  </r>
  <r>
    <x v="1786"/>
    <x v="20"/>
    <x v="2003"/>
    <d v="1899-12-30T11:26:22"/>
  </r>
  <r>
    <x v="1213"/>
    <x v="20"/>
    <x v="2004"/>
    <d v="1899-12-30T11:23:35"/>
  </r>
  <r>
    <x v="1787"/>
    <x v="20"/>
    <x v="2005"/>
    <d v="1899-12-30T11:26:04"/>
  </r>
  <r>
    <x v="1788"/>
    <x v="20"/>
    <x v="2006"/>
    <d v="1899-12-30T11:26:42"/>
  </r>
  <r>
    <x v="1789"/>
    <x v="20"/>
    <x v="2007"/>
    <d v="1899-12-30T11:29:30"/>
  </r>
  <r>
    <x v="792"/>
    <x v="20"/>
    <x v="2008"/>
    <d v="1899-12-30T11:24:56"/>
  </r>
  <r>
    <x v="863"/>
    <x v="20"/>
    <x v="2009"/>
    <d v="1899-12-30T11:31:30"/>
  </r>
  <r>
    <x v="1474"/>
    <x v="20"/>
    <x v="2010"/>
    <d v="1899-12-30T11:38:39"/>
  </r>
  <r>
    <x v="1790"/>
    <x v="20"/>
    <x v="2011"/>
    <d v="1899-12-30T11:43:08"/>
  </r>
  <r>
    <x v="1791"/>
    <x v="20"/>
    <x v="2012"/>
    <d v="1899-12-30T11:46:31"/>
  </r>
  <r>
    <x v="1792"/>
    <x v="20"/>
    <x v="2013"/>
    <d v="1899-12-30T11:41:02"/>
  </r>
  <r>
    <x v="1705"/>
    <x v="20"/>
    <x v="2014"/>
    <d v="1899-12-30T11:43:47"/>
  </r>
  <r>
    <x v="1793"/>
    <x v="20"/>
    <x v="2015"/>
    <d v="1899-12-30T11:45:58"/>
  </r>
  <r>
    <x v="1794"/>
    <x v="20"/>
    <x v="2016"/>
    <d v="1899-12-30T11:56:56"/>
  </r>
  <r>
    <x v="1795"/>
    <x v="20"/>
    <x v="2017"/>
    <d v="1899-12-30T12:07:31"/>
  </r>
  <r>
    <x v="1796"/>
    <x v="20"/>
    <x v="2018"/>
    <d v="1899-12-30T12:13:20"/>
  </r>
  <r>
    <x v="1797"/>
    <x v="20"/>
    <x v="2019"/>
    <d v="1899-12-30T12:15:15"/>
  </r>
  <r>
    <x v="1026"/>
    <x v="20"/>
    <x v="2020"/>
    <d v="1899-12-30T12:12:56"/>
  </r>
  <r>
    <x v="1798"/>
    <x v="20"/>
    <x v="2021"/>
    <d v="1899-12-30T12:13:59"/>
  </r>
  <r>
    <x v="813"/>
    <x v="20"/>
    <x v="2022"/>
    <d v="1899-12-30T12:07:46"/>
  </r>
  <r>
    <x v="1799"/>
    <x v="20"/>
    <x v="2023"/>
    <d v="1899-12-30T12:16:11"/>
  </r>
  <r>
    <x v="1800"/>
    <x v="20"/>
    <x v="2024"/>
    <d v="1899-12-30T12:21:28"/>
  </r>
  <r>
    <x v="1801"/>
    <x v="20"/>
    <x v="2025"/>
    <d v="1899-12-30T12:28:18"/>
  </r>
  <r>
    <x v="1802"/>
    <x v="20"/>
    <x v="2026"/>
    <d v="1899-12-30T12:45:32"/>
  </r>
  <r>
    <x v="1803"/>
    <x v="20"/>
    <x v="2027"/>
    <d v="1899-12-30T12:39:36"/>
  </r>
  <r>
    <x v="1804"/>
    <x v="20"/>
    <x v="2028"/>
    <d v="1899-12-30T12:35:01"/>
  </r>
  <r>
    <x v="1805"/>
    <x v="20"/>
    <x v="2029"/>
    <d v="1899-12-30T12:40:41"/>
  </r>
  <r>
    <x v="1806"/>
    <x v="20"/>
    <x v="2030"/>
    <d v="1899-12-30T12:49:22"/>
  </r>
  <r>
    <x v="1807"/>
    <x v="20"/>
    <x v="2031"/>
    <d v="1899-12-30T12:48:55"/>
  </r>
  <r>
    <x v="1808"/>
    <x v="20"/>
    <x v="2032"/>
    <d v="1899-12-30T12:58:52"/>
  </r>
  <r>
    <x v="1809"/>
    <x v="20"/>
    <x v="2033"/>
    <d v="1899-12-30T13:03:21"/>
  </r>
  <r>
    <x v="1810"/>
    <x v="20"/>
    <x v="2034"/>
    <d v="1899-12-30T12:59:14"/>
  </r>
  <r>
    <x v="28"/>
    <x v="20"/>
    <x v="2035"/>
    <d v="1899-12-30T13:10:08"/>
  </r>
  <r>
    <x v="1369"/>
    <x v="20"/>
    <x v="2036"/>
    <d v="1899-12-30T13:00:55"/>
  </r>
  <r>
    <x v="1811"/>
    <x v="20"/>
    <x v="2037"/>
    <d v="1899-12-30T13:18:21"/>
  </r>
  <r>
    <x v="1812"/>
    <x v="20"/>
    <x v="2038"/>
    <d v="1899-12-30T13:18:30"/>
  </r>
  <r>
    <x v="1813"/>
    <x v="20"/>
    <x v="2039"/>
    <d v="1899-12-30T13:23:10"/>
  </r>
  <r>
    <x v="1814"/>
    <x v="20"/>
    <x v="769"/>
    <d v="1899-12-30T13:26:24"/>
  </r>
  <r>
    <x v="561"/>
    <x v="20"/>
    <x v="2040"/>
    <d v="1899-12-30T13:29:35"/>
  </r>
  <r>
    <x v="1815"/>
    <x v="20"/>
    <x v="2041"/>
    <d v="1899-12-30T13:44:26"/>
  </r>
  <r>
    <x v="1816"/>
    <x v="20"/>
    <x v="2042"/>
    <d v="1899-12-30T13:45:20"/>
  </r>
  <r>
    <x v="1817"/>
    <x v="20"/>
    <x v="2043"/>
    <d v="1899-12-30T13:53:04"/>
  </r>
  <r>
    <x v="1818"/>
    <x v="20"/>
    <x v="2044"/>
    <d v="1899-12-30T13:57:39"/>
  </r>
  <r>
    <x v="1256"/>
    <x v="20"/>
    <x v="2045"/>
    <d v="1899-12-30T14:08:06"/>
  </r>
  <r>
    <x v="1819"/>
    <x v="20"/>
    <x v="2046"/>
    <d v="1899-12-30T13:55:07"/>
  </r>
  <r>
    <x v="1820"/>
    <x v="20"/>
    <x v="2047"/>
    <d v="1899-12-30T13:59:38"/>
  </r>
  <r>
    <x v="1821"/>
    <x v="20"/>
    <x v="2048"/>
    <d v="1899-12-30T13:56:30"/>
  </r>
  <r>
    <x v="1450"/>
    <x v="20"/>
    <x v="2049"/>
    <d v="1899-12-30T14:05:36"/>
  </r>
  <r>
    <x v="1822"/>
    <x v="20"/>
    <x v="2050"/>
    <d v="1899-12-30T14:00:12"/>
  </r>
  <r>
    <x v="161"/>
    <x v="20"/>
    <x v="1652"/>
    <d v="1899-12-30T14:08:45"/>
  </r>
  <r>
    <x v="1823"/>
    <x v="20"/>
    <x v="2051"/>
    <d v="1899-12-30T14:19:43"/>
  </r>
  <r>
    <x v="1824"/>
    <x v="20"/>
    <x v="2052"/>
    <d v="1899-12-30T14:28:39"/>
  </r>
  <r>
    <x v="1825"/>
    <x v="20"/>
    <x v="2053"/>
    <d v="1899-12-30T14:29:22"/>
  </r>
  <r>
    <x v="1826"/>
    <x v="20"/>
    <x v="2054"/>
    <d v="1899-12-30T14:24:40"/>
  </r>
  <r>
    <x v="1827"/>
    <x v="20"/>
    <x v="2055"/>
    <d v="1899-12-30T14:36:20"/>
  </r>
  <r>
    <x v="1455"/>
    <x v="20"/>
    <x v="2056"/>
    <d v="1899-12-30T14:43:40"/>
  </r>
  <r>
    <x v="1828"/>
    <x v="20"/>
    <x v="2057"/>
    <d v="1899-12-30T14:41:35"/>
  </r>
  <r>
    <x v="1829"/>
    <x v="20"/>
    <x v="2058"/>
    <d v="1899-12-30T14:39:06"/>
  </r>
  <r>
    <x v="1830"/>
    <x v="20"/>
    <x v="2059"/>
    <d v="1899-12-30T14:44:39"/>
  </r>
  <r>
    <x v="1831"/>
    <x v="20"/>
    <x v="2060"/>
    <d v="1899-12-30T14:50:20"/>
  </r>
  <r>
    <x v="1832"/>
    <x v="20"/>
    <x v="2061"/>
    <d v="1899-12-30T14:59:02"/>
  </r>
  <r>
    <x v="1833"/>
    <x v="20"/>
    <x v="2062"/>
    <d v="1899-12-30T15:02:58"/>
  </r>
  <r>
    <x v="1741"/>
    <x v="20"/>
    <x v="2063"/>
    <d v="1899-12-30T14:57:17"/>
  </r>
  <r>
    <x v="1547"/>
    <x v="20"/>
    <x v="2064"/>
    <d v="1899-12-30T15:04: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n v="3539762"/>
    <x v="0"/>
    <d v="1899-12-30T08:04:54"/>
    <d v="1899-12-30T08:21:26"/>
    <n v="0"/>
    <n v="1"/>
  </r>
  <r>
    <n v="4546455"/>
    <x v="0"/>
    <d v="1899-12-30T08:10:08"/>
    <d v="1899-12-30T08:23:46"/>
    <n v="0"/>
    <n v="1"/>
  </r>
  <r>
    <n v="4546455"/>
    <x v="0"/>
    <d v="1899-12-30T08:10:13"/>
    <d v="1899-12-30T08:24:40"/>
    <n v="0"/>
    <n v="1"/>
  </r>
  <r>
    <n v="6900303"/>
    <x v="0"/>
    <d v="1899-12-30T08:14:49"/>
    <d v="1899-12-30T08:21:33"/>
    <n v="0"/>
    <n v="1"/>
  </r>
  <r>
    <n v="4250194"/>
    <x v="0"/>
    <d v="1899-12-30T08:15:21"/>
    <d v="1899-12-30T08:22:10"/>
    <n v="0"/>
    <n v="1"/>
  </r>
  <r>
    <n v="54586484"/>
    <x v="0"/>
    <d v="1899-12-30T08:18:16"/>
    <d v="1899-12-30T08:23:34"/>
    <n v="1"/>
    <n v="0"/>
  </r>
  <r>
    <n v="26204415"/>
    <x v="0"/>
    <d v="1899-12-30T08:22:17"/>
    <d v="1899-12-30T08:24:20"/>
    <n v="1"/>
    <n v="0"/>
  </r>
  <r>
    <n v="8596929"/>
    <x v="0"/>
    <d v="1899-12-30T08:28:39"/>
    <d v="1899-12-30T08:37:57"/>
    <n v="0"/>
    <n v="1"/>
  </r>
  <r>
    <n v="4546455"/>
    <x v="0"/>
    <d v="1899-12-30T08:34:25"/>
    <d v="1899-12-30T08:48:28"/>
    <n v="0"/>
    <n v="1"/>
  </r>
  <r>
    <n v="44937926"/>
    <x v="0"/>
    <d v="1899-12-30T08:40:58"/>
    <d v="1899-12-30T08:56:33"/>
    <n v="1"/>
    <n v="0"/>
  </r>
  <r>
    <n v="5816822"/>
    <x v="0"/>
    <d v="1899-12-30T08:48:31"/>
    <d v="1899-12-30T09:00:59"/>
    <n v="0"/>
    <n v="1"/>
  </r>
  <r>
    <n v="96191858"/>
    <x v="0"/>
    <d v="1899-12-30T08:50:48"/>
    <d v="1899-12-30T09:00:47"/>
    <n v="1"/>
    <n v="0"/>
  </r>
  <r>
    <n v="47261256"/>
    <x v="0"/>
    <d v="1899-12-30T08:53:03"/>
    <d v="1899-12-30T08:57:32"/>
    <n v="1"/>
    <n v="0"/>
  </r>
  <r>
    <n v="26204415"/>
    <x v="0"/>
    <d v="1899-12-30T09:00:14"/>
    <d v="1899-12-30T09:13:19"/>
    <n v="1"/>
    <n v="0"/>
  </r>
  <r>
    <n v="22747425"/>
    <x v="0"/>
    <d v="1899-12-30T09:03:10"/>
    <d v="1899-12-30T09:14:36"/>
    <n v="1"/>
    <n v="0"/>
  </r>
  <r>
    <n v="96191858"/>
    <x v="0"/>
    <d v="1899-12-30T09:07:01"/>
    <d v="1899-12-30T09:18:45"/>
    <n v="1"/>
    <n v="0"/>
  </r>
  <r>
    <n v="5816822"/>
    <x v="0"/>
    <d v="1899-12-30T09:08:59"/>
    <d v="1899-12-30T09:12:49"/>
    <n v="0"/>
    <n v="1"/>
  </r>
  <r>
    <n v="3352943"/>
    <x v="0"/>
    <d v="1899-12-30T09:17:18"/>
    <d v="1899-12-30T09:27:51"/>
    <n v="0"/>
    <n v="1"/>
  </r>
  <r>
    <n v="35634368"/>
    <x v="0"/>
    <d v="1899-12-30T09:24:13"/>
    <d v="1899-12-30T09:40:49"/>
    <n v="1"/>
    <n v="0"/>
  </r>
  <r>
    <n v="8313390"/>
    <x v="0"/>
    <d v="1899-12-30T09:29:50"/>
    <d v="1899-12-30T09:33:46"/>
    <n v="0"/>
    <n v="1"/>
  </r>
  <r>
    <n v="3954712"/>
    <x v="0"/>
    <d v="1899-12-30T09:34:13"/>
    <d v="1899-12-30T09:38:59"/>
    <n v="0"/>
    <n v="1"/>
  </r>
  <r>
    <n v="2109147679"/>
    <x v="0"/>
    <d v="1899-12-30T09:36:31"/>
    <d v="1899-12-30T09:52:48"/>
    <n v="0"/>
    <n v="0"/>
  </r>
  <r>
    <n v="1787732"/>
    <x v="0"/>
    <d v="1899-12-30T09:43:34"/>
    <d v="1899-12-30T09:51:06"/>
    <n v="0"/>
    <n v="1"/>
  </r>
  <r>
    <n v="7834807"/>
    <x v="0"/>
    <d v="1899-12-30T09:50:07"/>
    <d v="1899-12-30T09:50:55"/>
    <n v="0"/>
    <n v="1"/>
  </r>
  <r>
    <n v="33320202"/>
    <x v="0"/>
    <d v="1899-12-30T09:57:42"/>
    <d v="1899-12-30T10:13:45"/>
    <n v="1"/>
    <n v="0"/>
  </r>
  <r>
    <n v="1488369"/>
    <x v="0"/>
    <d v="1899-12-30T09:59:13"/>
    <d v="1899-12-30T10:01:18"/>
    <n v="0"/>
    <n v="1"/>
  </r>
  <r>
    <n v="2631285"/>
    <x v="0"/>
    <d v="1899-12-30T10:01:23"/>
    <d v="1899-12-30T10:10:12"/>
    <n v="0"/>
    <n v="1"/>
  </r>
  <r>
    <n v="7415603"/>
    <x v="0"/>
    <d v="1899-12-30T10:05:56"/>
    <d v="1899-12-30T10:22:19"/>
    <n v="0"/>
    <n v="1"/>
  </r>
  <r>
    <n v="96375379"/>
    <x v="0"/>
    <d v="1899-12-30T10:11:15"/>
    <d v="1899-12-30T10:14:19"/>
    <n v="1"/>
    <n v="0"/>
  </r>
  <r>
    <n v="6976431"/>
    <x v="0"/>
    <d v="1899-12-30T10:16:34"/>
    <d v="1899-12-30T10:29:10"/>
    <n v="0"/>
    <n v="1"/>
  </r>
  <r>
    <n v="4093292"/>
    <x v="0"/>
    <d v="1899-12-30T10:19:45"/>
    <d v="1899-12-30T10:26:19"/>
    <n v="0"/>
    <n v="1"/>
  </r>
  <r>
    <n v="6312575"/>
    <x v="0"/>
    <d v="1899-12-30T10:20:37"/>
    <d v="1899-12-30T10:29:59"/>
    <n v="0"/>
    <n v="1"/>
  </r>
  <r>
    <n v="38535407"/>
    <x v="0"/>
    <d v="1899-12-30T10:27:45"/>
    <d v="1899-12-30T10:39:37"/>
    <n v="1"/>
    <n v="0"/>
  </r>
  <r>
    <n v="38535407"/>
    <x v="0"/>
    <d v="1899-12-30T10:31:04"/>
    <d v="1899-12-30T10:32:21"/>
    <n v="1"/>
    <n v="0"/>
  </r>
  <r>
    <n v="9413315"/>
    <x v="0"/>
    <d v="1899-12-30T10:38:07"/>
    <d v="1899-12-30T10:52:20"/>
    <n v="0"/>
    <n v="1"/>
  </r>
  <r>
    <n v="8514016"/>
    <x v="0"/>
    <d v="1899-12-30T10:44:49"/>
    <d v="1899-12-30T10:47:59"/>
    <n v="0"/>
    <n v="1"/>
  </r>
  <r>
    <n v="40965486"/>
    <x v="0"/>
    <d v="1899-12-30T10:47:13"/>
    <d v="1899-12-30T11:02:34"/>
    <n v="1"/>
    <n v="0"/>
  </r>
  <r>
    <n v="4546455"/>
    <x v="0"/>
    <d v="1899-12-30T10:51:54"/>
    <d v="1899-12-30T10:56:56"/>
    <n v="0"/>
    <n v="1"/>
  </r>
  <r>
    <n v="1435049"/>
    <x v="0"/>
    <d v="1899-12-30T10:55:07"/>
    <d v="1899-12-30T10:56:10"/>
    <n v="0"/>
    <n v="1"/>
  </r>
  <r>
    <n v="85598139"/>
    <x v="0"/>
    <d v="1899-12-30T10:56:46"/>
    <d v="1899-12-30T11:06:56"/>
    <n v="1"/>
    <n v="0"/>
  </r>
  <r>
    <n v="1787732"/>
    <x v="0"/>
    <d v="1899-12-30T11:04:35"/>
    <d v="1899-12-30T11:10:16"/>
    <n v="0"/>
    <n v="1"/>
  </r>
  <r>
    <n v="1926053"/>
    <x v="0"/>
    <d v="1899-12-30T11:04:38"/>
    <d v="1899-12-30T11:13:26"/>
    <n v="0"/>
    <n v="1"/>
  </r>
  <r>
    <n v="82949156"/>
    <x v="0"/>
    <d v="1899-12-30T11:05:38"/>
    <d v="1899-12-30T11:08:01"/>
    <n v="1"/>
    <n v="0"/>
  </r>
  <r>
    <n v="73690742"/>
    <x v="0"/>
    <d v="1899-12-30T11:13:26"/>
    <d v="1899-12-30T11:26:35"/>
    <n v="1"/>
    <n v="0"/>
  </r>
  <r>
    <n v="5107477025"/>
    <x v="0"/>
    <d v="1899-12-30T11:18:36"/>
    <d v="1899-12-30T11:29:21"/>
    <n v="0"/>
    <n v="0"/>
  </r>
  <r>
    <n v="4787793"/>
    <x v="0"/>
    <d v="1899-12-30T11:25:13"/>
    <d v="1899-12-30T11:38:40"/>
    <n v="0"/>
    <n v="1"/>
  </r>
  <r>
    <n v="79381100"/>
    <x v="0"/>
    <d v="1899-12-30T11:32:20"/>
    <d v="1899-12-30T11:39:08"/>
    <n v="1"/>
    <n v="0"/>
  </r>
  <r>
    <n v="4146159"/>
    <x v="0"/>
    <d v="1899-12-30T11:32:59"/>
    <d v="1899-12-30T11:49:22"/>
    <n v="0"/>
    <n v="1"/>
  </r>
  <r>
    <n v="13484133"/>
    <x v="0"/>
    <d v="1899-12-30T11:34:52"/>
    <d v="1899-12-30T11:41:51"/>
    <n v="1"/>
    <n v="0"/>
  </r>
  <r>
    <n v="4657345"/>
    <x v="0"/>
    <d v="1899-12-30T11:38:15"/>
    <d v="1899-12-30T11:41:47"/>
    <n v="0"/>
    <n v="1"/>
  </r>
  <r>
    <n v="3697935"/>
    <x v="0"/>
    <d v="1899-12-30T11:46:23"/>
    <d v="1899-12-30T11:49:13"/>
    <n v="0"/>
    <n v="1"/>
  </r>
  <r>
    <n v="2668991"/>
    <x v="0"/>
    <d v="1899-12-30T11:49:42"/>
    <d v="1899-12-30T12:05:06"/>
    <n v="0"/>
    <n v="1"/>
  </r>
  <r>
    <n v="3520189"/>
    <x v="0"/>
    <d v="1899-12-30T11:58:01"/>
    <d v="1899-12-30T12:04:08"/>
    <n v="0"/>
    <n v="1"/>
  </r>
  <r>
    <n v="4546455"/>
    <x v="0"/>
    <d v="1899-12-30T12:01:17"/>
    <d v="1899-12-30T12:12:37"/>
    <n v="0"/>
    <n v="1"/>
  </r>
  <r>
    <n v="3897347"/>
    <x v="0"/>
    <d v="1899-12-30T12:07:55"/>
    <d v="1899-12-30T12:14:26"/>
    <n v="0"/>
    <n v="1"/>
  </r>
  <r>
    <n v="1867016"/>
    <x v="0"/>
    <d v="1899-12-30T12:13:07"/>
    <d v="1899-12-30T12:13:24"/>
    <n v="0"/>
    <n v="1"/>
  </r>
  <r>
    <n v="96949751"/>
    <x v="0"/>
    <d v="1899-12-30T12:18:11"/>
    <d v="1899-12-30T12:20:32"/>
    <n v="1"/>
    <n v="0"/>
  </r>
  <r>
    <n v="81613163"/>
    <x v="0"/>
    <d v="1899-12-30T12:25:20"/>
    <d v="1899-12-30T12:29:07"/>
    <n v="1"/>
    <n v="0"/>
  </r>
  <r>
    <n v="4250194"/>
    <x v="0"/>
    <d v="1899-12-30T12:31:56"/>
    <d v="1899-12-30T12:42:02"/>
    <n v="0"/>
    <n v="1"/>
  </r>
  <r>
    <n v="6050344"/>
    <x v="0"/>
    <d v="1899-12-30T12:35:12"/>
    <d v="1899-12-30T12:38:37"/>
    <n v="0"/>
    <n v="1"/>
  </r>
  <r>
    <n v="4546455"/>
    <x v="0"/>
    <d v="1899-12-30T12:37:15"/>
    <d v="1899-12-30T12:50:51"/>
    <n v="0"/>
    <n v="1"/>
  </r>
  <r>
    <n v="7727942"/>
    <x v="0"/>
    <d v="1899-12-30T12:43:24"/>
    <d v="1899-12-30T12:53:23"/>
    <n v="0"/>
    <n v="1"/>
  </r>
  <r>
    <n v="8249721"/>
    <x v="0"/>
    <d v="1899-12-30T12:50:12"/>
    <d v="1899-12-30T12:54:06"/>
    <n v="0"/>
    <n v="1"/>
  </r>
  <r>
    <n v="6894270"/>
    <x v="0"/>
    <d v="1899-12-30T12:50:14"/>
    <d v="1899-12-30T12:50:44"/>
    <n v="0"/>
    <n v="1"/>
  </r>
  <r>
    <n v="3095218"/>
    <x v="0"/>
    <d v="1899-12-30T12:51:39"/>
    <d v="1899-12-30T13:02:21"/>
    <n v="0"/>
    <n v="1"/>
  </r>
  <r>
    <n v="45081794"/>
    <x v="0"/>
    <d v="1899-12-30T12:57:50"/>
    <d v="1899-12-30T13:01:53"/>
    <n v="1"/>
    <n v="0"/>
  </r>
  <r>
    <n v="3533271"/>
    <x v="0"/>
    <d v="1899-12-30T13:01:38"/>
    <d v="1899-12-30T13:04:29"/>
    <n v="0"/>
    <n v="1"/>
  </r>
  <r>
    <n v="7415603"/>
    <x v="0"/>
    <d v="1899-12-30T13:09:49"/>
    <d v="1899-12-30T13:23:21"/>
    <n v="0"/>
    <n v="1"/>
  </r>
  <r>
    <n v="9088452"/>
    <x v="0"/>
    <d v="1899-12-30T13:16:05"/>
    <d v="1899-12-30T13:22:54"/>
    <n v="0"/>
    <n v="1"/>
  </r>
  <r>
    <n v="3379401"/>
    <x v="0"/>
    <d v="1899-12-30T13:20:18"/>
    <d v="1899-12-30T13:31:20"/>
    <n v="0"/>
    <n v="1"/>
  </r>
  <r>
    <n v="73350537"/>
    <x v="0"/>
    <d v="1899-12-30T13:22:24"/>
    <d v="1899-12-30T13:23:20"/>
    <n v="1"/>
    <n v="0"/>
  </r>
  <r>
    <n v="83707586"/>
    <x v="0"/>
    <d v="1899-12-30T13:23:34"/>
    <d v="1899-12-30T13:28:55"/>
    <n v="1"/>
    <n v="0"/>
  </r>
  <r>
    <n v="5107477025"/>
    <x v="0"/>
    <d v="1899-12-30T13:24:48"/>
    <d v="1899-12-30T13:37:08"/>
    <n v="0"/>
    <n v="0"/>
  </r>
  <r>
    <n v="1480206"/>
    <x v="0"/>
    <d v="1899-12-30T13:32:57"/>
    <d v="1899-12-30T13:33:00"/>
    <n v="0"/>
    <n v="1"/>
  </r>
  <r>
    <n v="3095218"/>
    <x v="0"/>
    <d v="1899-12-30T13:34:24"/>
    <d v="1899-12-30T13:34:26"/>
    <n v="0"/>
    <n v="1"/>
  </r>
  <r>
    <n v="2028923"/>
    <x v="0"/>
    <d v="1899-12-30T13:37:56"/>
    <d v="1899-12-30T13:42:09"/>
    <n v="0"/>
    <n v="1"/>
  </r>
  <r>
    <n v="81880891"/>
    <x v="0"/>
    <d v="1899-12-30T13:42:50"/>
    <d v="1899-12-30T13:48:41"/>
    <n v="1"/>
    <n v="0"/>
  </r>
  <r>
    <n v="4274149"/>
    <x v="0"/>
    <d v="1899-12-30T13:43:20"/>
    <d v="1899-12-30T13:56:09"/>
    <n v="0"/>
    <n v="1"/>
  </r>
  <r>
    <n v="3505978"/>
    <x v="0"/>
    <d v="1899-12-30T13:50:03"/>
    <d v="1899-12-30T13:55:06"/>
    <n v="0"/>
    <n v="1"/>
  </r>
  <r>
    <n v="8504601"/>
    <x v="0"/>
    <d v="1899-12-30T13:54:36"/>
    <d v="1899-12-30T13:56:01"/>
    <n v="0"/>
    <n v="1"/>
  </r>
  <r>
    <n v="8214927"/>
    <x v="0"/>
    <d v="1899-12-30T13:57:58"/>
    <d v="1899-12-30T14:11:08"/>
    <n v="0"/>
    <n v="1"/>
  </r>
  <r>
    <n v="5913547"/>
    <x v="0"/>
    <d v="1899-12-30T14:01:10"/>
    <d v="1899-12-30T14:04:04"/>
    <n v="0"/>
    <n v="1"/>
  </r>
  <r>
    <n v="3505978"/>
    <x v="0"/>
    <d v="1899-12-30T14:05:16"/>
    <d v="1899-12-30T14:10:28"/>
    <n v="0"/>
    <n v="1"/>
  </r>
  <r>
    <n v="14783929"/>
    <x v="0"/>
    <d v="1899-12-30T14:09:58"/>
    <d v="1899-12-30T14:17:02"/>
    <n v="1"/>
    <n v="0"/>
  </r>
  <r>
    <n v="2915745"/>
    <x v="0"/>
    <d v="1899-12-30T14:14:16"/>
    <d v="1899-12-30T14:28:13"/>
    <n v="0"/>
    <n v="1"/>
  </r>
  <r>
    <n v="1100142"/>
    <x v="0"/>
    <d v="1899-12-30T14:19:50"/>
    <d v="1899-12-30T14:24:29"/>
    <n v="0"/>
    <n v="1"/>
  </r>
  <r>
    <n v="7795911"/>
    <x v="0"/>
    <d v="1899-12-30T14:26:50"/>
    <d v="1899-12-30T14:42:08"/>
    <n v="0"/>
    <n v="1"/>
  </r>
  <r>
    <n v="1709455"/>
    <x v="0"/>
    <d v="1899-12-30T14:28:31"/>
    <d v="1899-12-30T14:35:01"/>
    <n v="0"/>
    <n v="1"/>
  </r>
  <r>
    <n v="54586484"/>
    <x v="0"/>
    <d v="1899-12-30T14:34:51"/>
    <d v="1899-12-30T14:40:08"/>
    <n v="1"/>
    <n v="0"/>
  </r>
  <r>
    <n v="6674505"/>
    <x v="0"/>
    <d v="1899-12-30T14:41:54"/>
    <d v="1899-12-30T14:56:39"/>
    <n v="0"/>
    <n v="1"/>
  </r>
  <r>
    <n v="6920814"/>
    <x v="0"/>
    <d v="1899-12-30T14:44:23"/>
    <d v="1899-12-30T14:44:45"/>
    <n v="0"/>
    <n v="1"/>
  </r>
  <r>
    <n v="6161675"/>
    <x v="0"/>
    <d v="1899-12-30T14:44:52"/>
    <d v="1899-12-30T14:58:47"/>
    <n v="0"/>
    <n v="1"/>
  </r>
  <r>
    <n v="8498076"/>
    <x v="0"/>
    <d v="1899-12-30T14:45:56"/>
    <d v="1899-12-30T14:56:01"/>
    <n v="0"/>
    <n v="1"/>
  </r>
  <r>
    <n v="4174785"/>
    <x v="0"/>
    <d v="1899-12-30T14:47:24"/>
    <d v="1899-12-30T15:02:55"/>
    <n v="0"/>
    <n v="1"/>
  </r>
  <r>
    <n v="3776937"/>
    <x v="0"/>
    <d v="1899-12-30T14:49:27"/>
    <d v="1899-12-30T14:57:43"/>
    <n v="0"/>
    <n v="1"/>
  </r>
  <r>
    <n v="2636055"/>
    <x v="0"/>
    <d v="1899-12-30T14:55:19"/>
    <d v="1899-12-30T14:55:46"/>
    <n v="0"/>
    <n v="1"/>
  </r>
  <r>
    <n v="4555937"/>
    <x v="0"/>
    <d v="1899-12-30T15:02:06"/>
    <d v="1899-12-30T15:18:37"/>
    <n v="0"/>
    <n v="1"/>
  </r>
  <r>
    <n v="80306197"/>
    <x v="1"/>
    <d v="1899-12-30T08:04:29"/>
    <d v="1899-12-30T08:07:56"/>
    <n v="1"/>
    <n v="0"/>
  </r>
  <r>
    <n v="99162491"/>
    <x v="1"/>
    <d v="1899-12-30T08:08:48"/>
    <d v="1899-12-30T08:25:14"/>
    <n v="1"/>
    <n v="0"/>
  </r>
  <r>
    <n v="2109147679"/>
    <x v="1"/>
    <d v="1899-12-30T08:16:53"/>
    <d v="1899-12-30T08:29:42"/>
    <n v="0"/>
    <n v="0"/>
  </r>
  <r>
    <n v="9422310"/>
    <x v="1"/>
    <d v="1899-12-30T08:25:02"/>
    <d v="1899-12-30T08:41:22"/>
    <n v="0"/>
    <n v="1"/>
  </r>
  <r>
    <n v="20679187"/>
    <x v="1"/>
    <d v="1899-12-30T08:29:22"/>
    <d v="1899-12-30T08:37:49"/>
    <n v="1"/>
    <n v="0"/>
  </r>
  <r>
    <n v="6087997"/>
    <x v="1"/>
    <d v="1899-12-30T08:33:25"/>
    <d v="1899-12-30T08:39:18"/>
    <n v="0"/>
    <n v="1"/>
  </r>
  <r>
    <n v="20679187"/>
    <x v="1"/>
    <d v="1899-12-30T08:36:15"/>
    <d v="1899-12-30T08:43:45"/>
    <n v="1"/>
    <n v="0"/>
  </r>
  <r>
    <n v="5253133"/>
    <x v="1"/>
    <d v="1899-12-30T08:38:12"/>
    <d v="1899-12-30T08:52:15"/>
    <n v="0"/>
    <n v="1"/>
  </r>
  <r>
    <n v="96949751"/>
    <x v="1"/>
    <d v="1899-12-30T08:45:06"/>
    <d v="1899-12-30T08:45:58"/>
    <n v="1"/>
    <n v="0"/>
  </r>
  <r>
    <n v="1508356"/>
    <x v="1"/>
    <d v="1899-12-30T08:53:00"/>
    <d v="1899-12-30T09:07:41"/>
    <n v="0"/>
    <n v="1"/>
  </r>
  <r>
    <n v="9171025"/>
    <x v="1"/>
    <d v="1899-12-30T08:57:01"/>
    <d v="1899-12-30T09:12:49"/>
    <n v="0"/>
    <n v="1"/>
  </r>
  <r>
    <n v="7191598"/>
    <x v="1"/>
    <d v="1899-12-30T09:00:51"/>
    <d v="1899-12-30T09:07:00"/>
    <n v="0"/>
    <n v="1"/>
  </r>
  <r>
    <n v="3505978"/>
    <x v="1"/>
    <d v="1899-12-30T09:03:53"/>
    <d v="1899-12-30T09:10:15"/>
    <n v="0"/>
    <n v="1"/>
  </r>
  <r>
    <n v="90533733"/>
    <x v="1"/>
    <d v="1899-12-30T09:08:32"/>
    <d v="1899-12-30T09:19:41"/>
    <n v="1"/>
    <n v="0"/>
  </r>
  <r>
    <n v="6859181"/>
    <x v="1"/>
    <d v="1899-12-30T09:09:55"/>
    <d v="1899-12-30T09:15:03"/>
    <n v="0"/>
    <n v="1"/>
  </r>
  <r>
    <n v="7207066"/>
    <x v="1"/>
    <d v="1899-12-30T09:16:16"/>
    <d v="1899-12-30T09:19:13"/>
    <n v="0"/>
    <n v="1"/>
  </r>
  <r>
    <n v="4230507"/>
    <x v="1"/>
    <d v="1899-12-30T09:18:12"/>
    <d v="1899-12-30T09:26:10"/>
    <n v="0"/>
    <n v="1"/>
  </r>
  <r>
    <n v="2915745"/>
    <x v="1"/>
    <d v="1899-12-30T09:24:38"/>
    <d v="1899-12-30T09:25:36"/>
    <n v="0"/>
    <n v="1"/>
  </r>
  <r>
    <n v="2235911"/>
    <x v="1"/>
    <d v="1899-12-30T09:31:03"/>
    <d v="1899-12-30T09:39:24"/>
    <n v="0"/>
    <n v="1"/>
  </r>
  <r>
    <n v="1611389"/>
    <x v="1"/>
    <d v="1899-12-30T09:34:16"/>
    <d v="1899-12-30T09:50:53"/>
    <n v="0"/>
    <n v="1"/>
  </r>
  <r>
    <n v="9052652"/>
    <x v="1"/>
    <d v="1899-12-30T09:35:37"/>
    <d v="1899-12-30T09:42:42"/>
    <n v="0"/>
    <n v="1"/>
  </r>
  <r>
    <n v="93611539"/>
    <x v="1"/>
    <d v="1899-12-30T09:37:55"/>
    <d v="1899-12-30T09:49:53"/>
    <n v="1"/>
    <n v="0"/>
  </r>
  <r>
    <n v="68966479"/>
    <x v="1"/>
    <d v="1899-12-30T09:43:06"/>
    <d v="1899-12-30T09:44:54"/>
    <n v="1"/>
    <n v="0"/>
  </r>
  <r>
    <n v="79381100"/>
    <x v="1"/>
    <d v="1899-12-30T09:44:51"/>
    <d v="1899-12-30T10:01:22"/>
    <n v="1"/>
    <n v="0"/>
  </r>
  <r>
    <n v="4697138"/>
    <x v="1"/>
    <d v="1899-12-30T09:46:37"/>
    <d v="1899-12-30T09:50:48"/>
    <n v="0"/>
    <n v="1"/>
  </r>
  <r>
    <n v="5786740"/>
    <x v="1"/>
    <d v="1899-12-30T09:47:28"/>
    <d v="1899-12-30T09:57:32"/>
    <n v="0"/>
    <n v="1"/>
  </r>
  <r>
    <n v="7727942"/>
    <x v="1"/>
    <d v="1899-12-30T09:51:48"/>
    <d v="1899-12-30T09:59:14"/>
    <n v="0"/>
    <n v="1"/>
  </r>
  <r>
    <n v="8384647"/>
    <x v="1"/>
    <d v="1899-12-30T09:51:53"/>
    <d v="1899-12-30T10:07:08"/>
    <n v="0"/>
    <n v="1"/>
  </r>
  <r>
    <n v="1858872516"/>
    <x v="1"/>
    <d v="1899-12-30T09:57:45"/>
    <d v="1899-12-30T10:00:02"/>
    <n v="0"/>
    <n v="0"/>
  </r>
  <r>
    <n v="4546455"/>
    <x v="1"/>
    <d v="1899-12-30T10:03:32"/>
    <d v="1899-12-30T10:05:15"/>
    <n v="0"/>
    <n v="1"/>
  </r>
  <r>
    <n v="2668991"/>
    <x v="1"/>
    <d v="1899-12-30T10:08:24"/>
    <d v="1899-12-30T10:16:49"/>
    <n v="0"/>
    <n v="1"/>
  </r>
  <r>
    <n v="5528648"/>
    <x v="1"/>
    <d v="1899-12-30T10:13:19"/>
    <d v="1899-12-30T10:26:12"/>
    <n v="0"/>
    <n v="1"/>
  </r>
  <r>
    <n v="2157195"/>
    <x v="1"/>
    <d v="1899-12-30T10:18:22"/>
    <d v="1899-12-30T10:26:17"/>
    <n v="0"/>
    <n v="1"/>
  </r>
  <r>
    <n v="7747085"/>
    <x v="1"/>
    <d v="1899-12-30T10:22:46"/>
    <d v="1899-12-30T10:28:02"/>
    <n v="0"/>
    <n v="1"/>
  </r>
  <r>
    <n v="6865106"/>
    <x v="1"/>
    <d v="1899-12-30T10:29:53"/>
    <d v="1899-12-30T10:45:49"/>
    <n v="0"/>
    <n v="1"/>
  </r>
  <r>
    <n v="8819206"/>
    <x v="1"/>
    <d v="1899-12-30T10:34:35"/>
    <d v="1899-12-30T10:46:44"/>
    <n v="0"/>
    <n v="1"/>
  </r>
  <r>
    <n v="3990337"/>
    <x v="1"/>
    <d v="1899-12-30T10:35:53"/>
    <d v="1899-12-30T10:43:46"/>
    <n v="0"/>
    <n v="1"/>
  </r>
  <r>
    <n v="4238684"/>
    <x v="1"/>
    <d v="1899-12-30T10:40:19"/>
    <d v="1899-12-30T10:53:09"/>
    <n v="0"/>
    <n v="1"/>
  </r>
  <r>
    <n v="86774913"/>
    <x v="1"/>
    <d v="1899-12-30T10:41:30"/>
    <d v="1899-12-30T10:54:02"/>
    <n v="1"/>
    <n v="0"/>
  </r>
  <r>
    <n v="93696449"/>
    <x v="1"/>
    <d v="1899-12-30T10:48:55"/>
    <d v="1899-12-30T10:56:22"/>
    <n v="1"/>
    <n v="0"/>
  </r>
  <r>
    <n v="1269611"/>
    <x v="1"/>
    <d v="1899-12-30T10:56:35"/>
    <d v="1899-12-30T11:02:33"/>
    <n v="0"/>
    <n v="1"/>
  </r>
  <r>
    <n v="4623731"/>
    <x v="1"/>
    <d v="1899-12-30T11:03:10"/>
    <d v="1899-12-30T11:18:42"/>
    <n v="0"/>
    <n v="1"/>
  </r>
  <r>
    <n v="4623731"/>
    <x v="1"/>
    <d v="1899-12-30T11:08:30"/>
    <d v="1899-12-30T11:14:32"/>
    <n v="0"/>
    <n v="1"/>
  </r>
  <r>
    <n v="3127402"/>
    <x v="1"/>
    <d v="1899-12-30T11:14:48"/>
    <d v="1899-12-30T11:27:34"/>
    <n v="0"/>
    <n v="1"/>
  </r>
  <r>
    <n v="1714791"/>
    <x v="1"/>
    <d v="1899-12-30T11:20:07"/>
    <d v="1899-12-30T11:20:57"/>
    <n v="0"/>
    <n v="1"/>
  </r>
  <r>
    <n v="7768277"/>
    <x v="1"/>
    <d v="1899-12-30T11:23:20"/>
    <d v="1899-12-30T11:31:16"/>
    <n v="0"/>
    <n v="1"/>
  </r>
  <r>
    <n v="4371394"/>
    <x v="1"/>
    <d v="1899-12-30T11:30:44"/>
    <d v="1899-12-30T11:34:36"/>
    <n v="0"/>
    <n v="1"/>
  </r>
  <r>
    <n v="9803545"/>
    <x v="1"/>
    <d v="1899-12-30T11:30:53"/>
    <d v="1899-12-30T11:47:24"/>
    <n v="0"/>
    <n v="1"/>
  </r>
  <r>
    <n v="4176704"/>
    <x v="1"/>
    <d v="1899-12-30T11:30:58"/>
    <d v="1899-12-30T11:44:52"/>
    <n v="0"/>
    <n v="1"/>
  </r>
  <r>
    <n v="90271112"/>
    <x v="1"/>
    <d v="1899-12-30T11:32:02"/>
    <d v="1899-12-30T11:41:14"/>
    <n v="1"/>
    <n v="0"/>
  </r>
  <r>
    <n v="8136309"/>
    <x v="1"/>
    <d v="1899-12-30T11:33:56"/>
    <d v="1899-12-30T11:47:16"/>
    <n v="0"/>
    <n v="1"/>
  </r>
  <r>
    <n v="3178616"/>
    <x v="1"/>
    <d v="1899-12-30T11:35:42"/>
    <d v="1899-12-30T11:47:36"/>
    <n v="0"/>
    <n v="1"/>
  </r>
  <r>
    <n v="27791497"/>
    <x v="1"/>
    <d v="1899-12-30T11:42:46"/>
    <d v="1899-12-30T11:55:26"/>
    <n v="1"/>
    <n v="0"/>
  </r>
  <r>
    <n v="4738129"/>
    <x v="1"/>
    <d v="1899-12-30T11:45:18"/>
    <d v="1899-12-30T12:00:40"/>
    <n v="0"/>
    <n v="1"/>
  </r>
  <r>
    <n v="54840810"/>
    <x v="1"/>
    <d v="1899-12-30T11:51:48"/>
    <d v="1899-12-30T12:03:20"/>
    <n v="1"/>
    <n v="0"/>
  </r>
  <r>
    <n v="8885606"/>
    <x v="1"/>
    <d v="1899-12-30T11:59:47"/>
    <d v="1899-12-30T12:13:50"/>
    <n v="0"/>
    <n v="1"/>
  </r>
  <r>
    <n v="6730442"/>
    <x v="1"/>
    <d v="1899-12-30T12:00:55"/>
    <d v="1899-12-30T12:12:37"/>
    <n v="0"/>
    <n v="1"/>
  </r>
  <r>
    <n v="3326913"/>
    <x v="1"/>
    <d v="1899-12-30T12:08:34"/>
    <d v="1899-12-30T12:22:11"/>
    <n v="0"/>
    <n v="1"/>
  </r>
  <r>
    <n v="9865716"/>
    <x v="1"/>
    <d v="1899-12-30T12:15:30"/>
    <d v="1899-12-30T12:27:13"/>
    <n v="0"/>
    <n v="1"/>
  </r>
  <r>
    <n v="73284745"/>
    <x v="1"/>
    <d v="1899-12-30T12:20:54"/>
    <d v="1899-12-30T12:26:45"/>
    <n v="1"/>
    <n v="0"/>
  </r>
  <r>
    <n v="1761255"/>
    <x v="1"/>
    <d v="1899-12-30T12:28:12"/>
    <d v="1899-12-30T12:32:38"/>
    <n v="0"/>
    <n v="1"/>
  </r>
  <r>
    <n v="48625903"/>
    <x v="1"/>
    <d v="1899-12-30T12:33:10"/>
    <d v="1899-12-30T12:34:25"/>
    <n v="1"/>
    <n v="0"/>
  </r>
  <r>
    <n v="2235911"/>
    <x v="1"/>
    <d v="1899-12-30T12:35:21"/>
    <d v="1899-12-30T12:51:04"/>
    <n v="0"/>
    <n v="1"/>
  </r>
  <r>
    <n v="18036364"/>
    <x v="1"/>
    <d v="1899-12-30T12:43:25"/>
    <d v="1899-12-30T12:47:10"/>
    <n v="1"/>
    <n v="0"/>
  </r>
  <r>
    <n v="38063903"/>
    <x v="1"/>
    <d v="1899-12-30T12:49:54"/>
    <d v="1899-12-30T12:56:32"/>
    <n v="1"/>
    <n v="0"/>
  </r>
  <r>
    <n v="4555937"/>
    <x v="1"/>
    <d v="1899-12-30T12:53:59"/>
    <d v="1899-12-30T13:08:46"/>
    <n v="0"/>
    <n v="1"/>
  </r>
  <r>
    <n v="9422310"/>
    <x v="1"/>
    <d v="1899-12-30T12:59:35"/>
    <d v="1899-12-30T13:12:58"/>
    <n v="0"/>
    <n v="1"/>
  </r>
  <r>
    <n v="16999529"/>
    <x v="1"/>
    <d v="1899-12-30T13:03:18"/>
    <d v="1899-12-30T13:04:06"/>
    <n v="1"/>
    <n v="0"/>
  </r>
  <r>
    <n v="8385222"/>
    <x v="1"/>
    <d v="1899-12-30T13:05:32"/>
    <d v="1899-12-30T13:08:23"/>
    <n v="0"/>
    <n v="1"/>
  </r>
  <r>
    <n v="8086847"/>
    <x v="1"/>
    <d v="1899-12-30T13:10:42"/>
    <d v="1899-12-30T13:15:34"/>
    <n v="0"/>
    <n v="1"/>
  </r>
  <r>
    <n v="5215912"/>
    <x v="1"/>
    <d v="1899-12-30T13:13:50"/>
    <d v="1899-12-30T13:18:16"/>
    <n v="0"/>
    <n v="1"/>
  </r>
  <r>
    <n v="1973826522"/>
    <x v="1"/>
    <d v="1899-12-30T13:19:44"/>
    <d v="1899-12-30T13:24:00"/>
    <n v="0"/>
    <n v="0"/>
  </r>
  <r>
    <n v="2255197"/>
    <x v="1"/>
    <d v="1899-12-30T13:25:02"/>
    <d v="1899-12-30T13:31:20"/>
    <n v="0"/>
    <n v="1"/>
  </r>
  <r>
    <n v="6719542"/>
    <x v="1"/>
    <d v="1899-12-30T13:31:58"/>
    <d v="1899-12-30T13:32:32"/>
    <n v="0"/>
    <n v="1"/>
  </r>
  <r>
    <n v="1837797"/>
    <x v="1"/>
    <d v="1899-12-30T13:39:10"/>
    <d v="1899-12-30T13:48:21"/>
    <n v="0"/>
    <n v="1"/>
  </r>
  <r>
    <n v="6772052"/>
    <x v="1"/>
    <d v="1899-12-30T13:43:45"/>
    <d v="1899-12-30T13:46:09"/>
    <n v="0"/>
    <n v="1"/>
  </r>
  <r>
    <n v="6495517"/>
    <x v="1"/>
    <d v="1899-12-30T13:45:48"/>
    <d v="1899-12-30T14:01:15"/>
    <n v="0"/>
    <n v="1"/>
  </r>
  <r>
    <n v="6275284312"/>
    <x v="1"/>
    <d v="1899-12-30T13:53:12"/>
    <d v="1899-12-30T13:59:28"/>
    <n v="0"/>
    <n v="0"/>
  </r>
  <r>
    <n v="5997385"/>
    <x v="1"/>
    <d v="1899-12-30T13:57:10"/>
    <d v="1899-12-30T13:57:27"/>
    <n v="0"/>
    <n v="1"/>
  </r>
  <r>
    <n v="54586484"/>
    <x v="1"/>
    <d v="1899-12-30T14:00:02"/>
    <d v="1899-12-30T14:01:09"/>
    <n v="1"/>
    <n v="0"/>
  </r>
  <r>
    <n v="8449157"/>
    <x v="1"/>
    <d v="1899-12-30T14:00:38"/>
    <d v="1899-12-30T14:12:17"/>
    <n v="0"/>
    <n v="1"/>
  </r>
  <r>
    <n v="1301099"/>
    <x v="1"/>
    <d v="1899-12-30T14:01:43"/>
    <d v="1899-12-30T14:07:37"/>
    <n v="0"/>
    <n v="1"/>
  </r>
  <r>
    <n v="1774304298"/>
    <x v="1"/>
    <d v="1899-12-30T14:01:43"/>
    <d v="1899-12-30T14:10:52"/>
    <n v="0"/>
    <n v="0"/>
  </r>
  <r>
    <n v="52165701"/>
    <x v="1"/>
    <d v="1899-12-30T14:09:52"/>
    <d v="1899-12-30T14:24:41"/>
    <n v="1"/>
    <n v="0"/>
  </r>
  <r>
    <n v="49158974"/>
    <x v="1"/>
    <d v="1899-12-30T14:15:44"/>
    <d v="1899-12-30T14:22:22"/>
    <n v="1"/>
    <n v="0"/>
  </r>
  <r>
    <n v="6231537"/>
    <x v="1"/>
    <d v="1899-12-30T14:20:39"/>
    <d v="1899-12-30T14:27:47"/>
    <n v="0"/>
    <n v="1"/>
  </r>
  <r>
    <n v="6965661375"/>
    <x v="1"/>
    <d v="1899-12-30T14:23:56"/>
    <d v="1899-12-30T14:30:22"/>
    <n v="0"/>
    <n v="0"/>
  </r>
  <r>
    <n v="4555937"/>
    <x v="1"/>
    <d v="1899-12-30T14:31:20"/>
    <d v="1899-12-30T14:31:20"/>
    <n v="0"/>
    <n v="1"/>
  </r>
  <r>
    <n v="8831940"/>
    <x v="1"/>
    <d v="1899-12-30T14:33:34"/>
    <d v="1899-12-30T14:40:19"/>
    <n v="0"/>
    <n v="1"/>
  </r>
  <r>
    <n v="7421868"/>
    <x v="1"/>
    <d v="1899-12-30T14:40:22"/>
    <d v="1899-12-30T14:47:34"/>
    <n v="0"/>
    <n v="1"/>
  </r>
  <r>
    <n v="5131341"/>
    <x v="1"/>
    <d v="1899-12-30T14:41:05"/>
    <d v="1899-12-30T14:51:19"/>
    <n v="0"/>
    <n v="1"/>
  </r>
  <r>
    <n v="3121850"/>
    <x v="1"/>
    <d v="1899-12-30T14:44:19"/>
    <d v="1899-12-30T14:55:12"/>
    <n v="0"/>
    <n v="1"/>
  </r>
  <r>
    <n v="6905863"/>
    <x v="1"/>
    <d v="1899-12-30T14:50:50"/>
    <d v="1899-12-30T14:57:04"/>
    <n v="0"/>
    <n v="1"/>
  </r>
  <r>
    <n v="2514802"/>
    <x v="1"/>
    <d v="1899-12-30T14:50:50"/>
    <d v="1899-12-30T15:02:17"/>
    <n v="0"/>
    <n v="1"/>
  </r>
  <r>
    <n v="93696449"/>
    <x v="1"/>
    <d v="1899-12-30T14:56:44"/>
    <d v="1899-12-30T15:08:01"/>
    <n v="1"/>
    <n v="0"/>
  </r>
  <r>
    <n v="3931464"/>
    <x v="1"/>
    <d v="1899-12-30T14:58:18"/>
    <d v="1899-12-30T15:10:23"/>
    <n v="0"/>
    <n v="1"/>
  </r>
  <r>
    <n v="1583683"/>
    <x v="1"/>
    <d v="1899-12-30T15:03:42"/>
    <d v="1899-12-30T15:10:18"/>
    <n v="0"/>
    <n v="1"/>
  </r>
  <r>
    <n v="52165701"/>
    <x v="2"/>
    <d v="1899-12-30T08:03:03"/>
    <d v="1899-12-30T08:14:41"/>
    <n v="1"/>
    <n v="0"/>
  </r>
  <r>
    <n v="1521041994"/>
    <x v="2"/>
    <d v="1899-12-30T08:11:02"/>
    <d v="1899-12-30T08:20:24"/>
    <n v="0"/>
    <n v="0"/>
  </r>
  <r>
    <n v="9187410"/>
    <x v="2"/>
    <d v="1899-12-30T08:19:08"/>
    <d v="1899-12-30T08:22:41"/>
    <n v="0"/>
    <n v="1"/>
  </r>
  <r>
    <n v="8228350"/>
    <x v="2"/>
    <d v="1899-12-30T08:19:13"/>
    <d v="1899-12-30T08:20:08"/>
    <n v="0"/>
    <n v="1"/>
  </r>
  <r>
    <n v="8313390"/>
    <x v="2"/>
    <d v="1899-12-30T08:22:37"/>
    <d v="1899-12-30T08:29:30"/>
    <n v="0"/>
    <n v="1"/>
  </r>
  <r>
    <n v="5508903"/>
    <x v="2"/>
    <d v="1899-12-30T08:22:47"/>
    <d v="1899-12-30T08:39:15"/>
    <n v="0"/>
    <n v="1"/>
  </r>
  <r>
    <n v="3102910"/>
    <x v="2"/>
    <d v="1899-12-30T08:26:10"/>
    <d v="1899-12-30T08:33:41"/>
    <n v="0"/>
    <n v="1"/>
  </r>
  <r>
    <n v="45948073"/>
    <x v="2"/>
    <d v="1899-12-30T08:32:16"/>
    <d v="1899-12-30T08:40:44"/>
    <n v="1"/>
    <n v="0"/>
  </r>
  <r>
    <n v="73690742"/>
    <x v="2"/>
    <d v="1899-12-30T08:35:57"/>
    <d v="1899-12-30T08:50:18"/>
    <n v="1"/>
    <n v="0"/>
  </r>
  <r>
    <n v="58037769"/>
    <x v="2"/>
    <d v="1899-12-30T08:42:10"/>
    <d v="1899-12-30T08:48:55"/>
    <n v="1"/>
    <n v="0"/>
  </r>
  <r>
    <n v="3434934"/>
    <x v="2"/>
    <d v="1899-12-30T08:49:21"/>
    <d v="1899-12-30T09:05:06"/>
    <n v="0"/>
    <n v="1"/>
  </r>
  <r>
    <n v="4963499"/>
    <x v="2"/>
    <d v="1899-12-30T08:52:55"/>
    <d v="1899-12-30T08:55:20"/>
    <n v="0"/>
    <n v="1"/>
  </r>
  <r>
    <n v="7904403"/>
    <x v="2"/>
    <d v="1899-12-30T08:58:00"/>
    <d v="1899-12-30T09:03:17"/>
    <n v="0"/>
    <n v="1"/>
  </r>
  <r>
    <n v="4389240"/>
    <x v="2"/>
    <d v="1899-12-30T09:03:03"/>
    <d v="1899-12-30T09:05:34"/>
    <n v="0"/>
    <n v="1"/>
  </r>
  <r>
    <n v="68647339"/>
    <x v="2"/>
    <d v="1899-12-30T09:09:48"/>
    <d v="1899-12-30T09:25:51"/>
    <n v="1"/>
    <n v="0"/>
  </r>
  <r>
    <n v="8461631"/>
    <x v="2"/>
    <d v="1899-12-30T09:12:02"/>
    <d v="1899-12-30T09:13:42"/>
    <n v="0"/>
    <n v="1"/>
  </r>
  <r>
    <n v="3087246"/>
    <x v="2"/>
    <d v="1899-12-30T09:16:19"/>
    <d v="1899-12-30T09:27:14"/>
    <n v="0"/>
    <n v="1"/>
  </r>
  <r>
    <n v="9321082"/>
    <x v="2"/>
    <d v="1899-12-30T09:21:16"/>
    <d v="1899-12-30T09:37:18"/>
    <n v="0"/>
    <n v="1"/>
  </r>
  <r>
    <n v="4941247888"/>
    <x v="2"/>
    <d v="1899-12-30T09:23:15"/>
    <d v="1899-12-30T09:34:08"/>
    <n v="0"/>
    <n v="0"/>
  </r>
  <r>
    <n v="13484133"/>
    <x v="2"/>
    <d v="1899-12-30T09:30:09"/>
    <d v="1899-12-30T09:33:25"/>
    <n v="1"/>
    <n v="0"/>
  </r>
  <r>
    <n v="9610703"/>
    <x v="2"/>
    <d v="1899-12-30T09:37:04"/>
    <d v="1899-12-30T09:47:02"/>
    <n v="0"/>
    <n v="1"/>
  </r>
  <r>
    <n v="7236035"/>
    <x v="2"/>
    <d v="1899-12-30T09:43:27"/>
    <d v="1899-12-30T09:53:08"/>
    <n v="0"/>
    <n v="1"/>
  </r>
  <r>
    <n v="7236035"/>
    <x v="2"/>
    <d v="1899-12-30T09:48:56"/>
    <d v="1899-12-30T10:03:45"/>
    <n v="0"/>
    <n v="1"/>
  </r>
  <r>
    <n v="2675422"/>
    <x v="2"/>
    <d v="1899-12-30T09:56:04"/>
    <d v="1899-12-30T10:05:53"/>
    <n v="0"/>
    <n v="1"/>
  </r>
  <r>
    <n v="99056276"/>
    <x v="2"/>
    <d v="1899-12-30T10:01:12"/>
    <d v="1899-12-30T10:17:38"/>
    <n v="1"/>
    <n v="0"/>
  </r>
  <r>
    <n v="1715377"/>
    <x v="2"/>
    <d v="1899-12-30T10:02:36"/>
    <d v="1899-12-30T10:16:48"/>
    <n v="0"/>
    <n v="1"/>
  </r>
  <r>
    <n v="6700458395"/>
    <x v="2"/>
    <d v="1899-12-30T10:06:57"/>
    <d v="1899-12-30T10:14:34"/>
    <n v="0"/>
    <n v="0"/>
  </r>
  <r>
    <n v="2211277198"/>
    <x v="2"/>
    <d v="1899-12-30T10:07:14"/>
    <d v="1899-12-30T10:09:30"/>
    <n v="0"/>
    <n v="0"/>
  </r>
  <r>
    <n v="9866373"/>
    <x v="2"/>
    <d v="1899-12-30T10:07:43"/>
    <d v="1899-12-30T10:17:50"/>
    <n v="0"/>
    <n v="1"/>
  </r>
  <r>
    <n v="4526057"/>
    <x v="2"/>
    <d v="1899-12-30T10:09:19"/>
    <d v="1899-12-30T10:12:07"/>
    <n v="0"/>
    <n v="1"/>
  </r>
  <r>
    <n v="70786056"/>
    <x v="2"/>
    <d v="1899-12-30T10:09:57"/>
    <d v="1899-12-30T10:12:31"/>
    <n v="1"/>
    <n v="0"/>
  </r>
  <r>
    <n v="9874705"/>
    <x v="2"/>
    <d v="1899-12-30T10:15:28"/>
    <d v="1899-12-30T10:25:05"/>
    <n v="0"/>
    <n v="1"/>
  </r>
  <r>
    <n v="2506618"/>
    <x v="2"/>
    <d v="1899-12-30T10:20:25"/>
    <d v="1899-12-30T10:29:50"/>
    <n v="0"/>
    <n v="1"/>
  </r>
  <r>
    <n v="6312575"/>
    <x v="2"/>
    <d v="1899-12-30T10:22:35"/>
    <d v="1899-12-30T10:36:58"/>
    <n v="0"/>
    <n v="1"/>
  </r>
  <r>
    <n v="9620895"/>
    <x v="2"/>
    <d v="1899-12-30T10:28:15"/>
    <d v="1899-12-30T10:43:53"/>
    <n v="0"/>
    <n v="1"/>
  </r>
  <r>
    <n v="8187780"/>
    <x v="2"/>
    <d v="1899-12-30T10:32:08"/>
    <d v="1899-12-30T10:45:08"/>
    <n v="0"/>
    <n v="1"/>
  </r>
  <r>
    <n v="4176999"/>
    <x v="2"/>
    <d v="1899-12-30T10:35:44"/>
    <d v="1899-12-30T10:51:12"/>
    <n v="0"/>
    <n v="1"/>
  </r>
  <r>
    <n v="9937257"/>
    <x v="2"/>
    <d v="1899-12-30T10:39:07"/>
    <d v="1899-12-30T10:43:39"/>
    <n v="0"/>
    <n v="1"/>
  </r>
  <r>
    <n v="4363716"/>
    <x v="2"/>
    <d v="1899-12-30T10:39:53"/>
    <d v="1899-12-30T10:49:32"/>
    <n v="0"/>
    <n v="1"/>
  </r>
  <r>
    <n v="96323047"/>
    <x v="2"/>
    <d v="1899-12-30T10:47:28"/>
    <d v="1899-12-30T10:52:55"/>
    <n v="1"/>
    <n v="0"/>
  </r>
  <r>
    <n v="2750193"/>
    <x v="2"/>
    <d v="1899-12-30T10:54:25"/>
    <d v="1899-12-30T10:56:06"/>
    <n v="0"/>
    <n v="1"/>
  </r>
  <r>
    <n v="7973319"/>
    <x v="2"/>
    <d v="1899-12-30T10:56:09"/>
    <d v="1899-12-30T11:03:42"/>
    <n v="0"/>
    <n v="1"/>
  </r>
  <r>
    <n v="1908394"/>
    <x v="2"/>
    <d v="1899-12-30T10:59:53"/>
    <d v="1899-12-30T11:14:11"/>
    <n v="0"/>
    <n v="1"/>
  </r>
  <r>
    <n v="19116274"/>
    <x v="2"/>
    <d v="1899-12-30T11:02:52"/>
    <d v="1899-12-30T11:13:53"/>
    <n v="1"/>
    <n v="0"/>
  </r>
  <r>
    <n v="1235622"/>
    <x v="2"/>
    <d v="1899-12-30T11:09:02"/>
    <d v="1899-12-30T11:18:04"/>
    <n v="0"/>
    <n v="1"/>
  </r>
  <r>
    <n v="1926053"/>
    <x v="2"/>
    <d v="1899-12-30T11:13:13"/>
    <d v="1899-12-30T11:15:04"/>
    <n v="0"/>
    <n v="1"/>
  </r>
  <r>
    <n v="1458287"/>
    <x v="2"/>
    <d v="1899-12-30T11:17:40"/>
    <d v="1899-12-30T11:25:13"/>
    <n v="0"/>
    <n v="1"/>
  </r>
  <r>
    <n v="3758539398"/>
    <x v="2"/>
    <d v="1899-12-30T11:21:04"/>
    <d v="1899-12-30T11:24:06"/>
    <n v="0"/>
    <n v="0"/>
  </r>
  <r>
    <n v="8471021"/>
    <x v="2"/>
    <d v="1899-12-30T11:23:01"/>
    <d v="1899-12-30T11:27:33"/>
    <n v="0"/>
    <n v="1"/>
  </r>
  <r>
    <n v="4039284"/>
    <x v="2"/>
    <d v="1899-12-30T11:26:39"/>
    <d v="1899-12-30T11:34:40"/>
    <n v="0"/>
    <n v="1"/>
  </r>
  <r>
    <n v="3177370"/>
    <x v="2"/>
    <d v="1899-12-30T11:30:48"/>
    <d v="1899-12-30T11:40:43"/>
    <n v="0"/>
    <n v="1"/>
  </r>
  <r>
    <n v="7236035"/>
    <x v="2"/>
    <d v="1899-12-30T11:33:21"/>
    <d v="1899-12-30T11:39:35"/>
    <n v="0"/>
    <n v="1"/>
  </r>
  <r>
    <n v="6689117"/>
    <x v="2"/>
    <d v="1899-12-30T11:39:11"/>
    <d v="1899-12-30T11:53:34"/>
    <n v="0"/>
    <n v="1"/>
  </r>
  <r>
    <n v="4824267"/>
    <x v="2"/>
    <d v="1899-12-30T11:41:33"/>
    <d v="1899-12-30T11:52:56"/>
    <n v="0"/>
    <n v="1"/>
  </r>
  <r>
    <n v="6978234"/>
    <x v="2"/>
    <d v="1899-12-30T11:43:47"/>
    <d v="1899-12-30T11:47:30"/>
    <n v="0"/>
    <n v="1"/>
  </r>
  <r>
    <n v="2158377"/>
    <x v="2"/>
    <d v="1899-12-30T11:47:45"/>
    <d v="1899-12-30T11:49:41"/>
    <n v="0"/>
    <n v="1"/>
  </r>
  <r>
    <n v="73970924"/>
    <x v="2"/>
    <d v="1899-12-30T11:50:27"/>
    <d v="1899-12-30T11:51:25"/>
    <n v="1"/>
    <n v="0"/>
  </r>
  <r>
    <n v="6927270"/>
    <x v="2"/>
    <d v="1899-12-30T11:53:50"/>
    <d v="1899-12-30T12:07:26"/>
    <n v="0"/>
    <n v="1"/>
  </r>
  <r>
    <n v="7318247385"/>
    <x v="2"/>
    <d v="1899-12-30T11:54:11"/>
    <d v="1899-12-30T11:58:22"/>
    <n v="0"/>
    <n v="0"/>
  </r>
  <r>
    <n v="1579531"/>
    <x v="2"/>
    <d v="1899-12-30T12:01:56"/>
    <d v="1899-12-30T12:12:35"/>
    <n v="0"/>
    <n v="1"/>
  </r>
  <r>
    <n v="9593481"/>
    <x v="2"/>
    <d v="1899-12-30T12:02:35"/>
    <d v="1899-12-30T12:03:35"/>
    <n v="0"/>
    <n v="1"/>
  </r>
  <r>
    <n v="6657074"/>
    <x v="2"/>
    <d v="1899-12-30T12:04:09"/>
    <d v="1899-12-30T12:17:59"/>
    <n v="0"/>
    <n v="1"/>
  </r>
  <r>
    <n v="1488369"/>
    <x v="2"/>
    <d v="1899-12-30T12:06:35"/>
    <d v="1899-12-30T12:22:05"/>
    <n v="0"/>
    <n v="1"/>
  </r>
  <r>
    <n v="1797960"/>
    <x v="2"/>
    <d v="1899-12-30T12:14:47"/>
    <d v="1899-12-30T12:22:26"/>
    <n v="0"/>
    <n v="1"/>
  </r>
  <r>
    <n v="65923776"/>
    <x v="2"/>
    <d v="1899-12-30T12:20:00"/>
    <d v="1899-12-30T12:24:06"/>
    <n v="1"/>
    <n v="0"/>
  </r>
  <r>
    <n v="3407358"/>
    <x v="2"/>
    <d v="1899-12-30T12:26:19"/>
    <d v="1899-12-30T12:28:36"/>
    <n v="0"/>
    <n v="1"/>
  </r>
  <r>
    <n v="1887758"/>
    <x v="2"/>
    <d v="1899-12-30T12:27:08"/>
    <d v="1899-12-30T12:37:59"/>
    <n v="0"/>
    <n v="1"/>
  </r>
  <r>
    <n v="9983997"/>
    <x v="2"/>
    <d v="1899-12-30T12:34:51"/>
    <d v="1899-12-30T12:49:43"/>
    <n v="0"/>
    <n v="1"/>
  </r>
  <r>
    <n v="3539762"/>
    <x v="2"/>
    <d v="1899-12-30T12:36:02"/>
    <d v="1899-12-30T12:38:07"/>
    <n v="0"/>
    <n v="1"/>
  </r>
  <r>
    <n v="58067439"/>
    <x v="2"/>
    <d v="1899-12-30T12:37:33"/>
    <d v="1899-12-30T12:38:20"/>
    <n v="1"/>
    <n v="0"/>
  </r>
  <r>
    <n v="6760428735"/>
    <x v="2"/>
    <d v="1899-12-30T12:40:29"/>
    <d v="1899-12-30T12:46:01"/>
    <n v="0"/>
    <n v="0"/>
  </r>
  <r>
    <n v="9803006"/>
    <x v="2"/>
    <d v="1899-12-30T12:46:34"/>
    <d v="1899-12-30T12:59:17"/>
    <n v="0"/>
    <n v="1"/>
  </r>
  <r>
    <n v="5312081"/>
    <x v="2"/>
    <d v="1899-12-30T12:48:34"/>
    <d v="1899-12-30T12:57:29"/>
    <n v="0"/>
    <n v="1"/>
  </r>
  <r>
    <n v="7114306"/>
    <x v="2"/>
    <d v="1899-12-30T12:51:57"/>
    <d v="1899-12-30T12:59:06"/>
    <n v="0"/>
    <n v="1"/>
  </r>
  <r>
    <n v="7594764"/>
    <x v="2"/>
    <d v="1899-12-30T12:55:27"/>
    <d v="1899-12-30T12:56:48"/>
    <n v="0"/>
    <n v="1"/>
  </r>
  <r>
    <n v="3004571"/>
    <x v="2"/>
    <d v="1899-12-30T13:00:24"/>
    <d v="1899-12-30T13:07:12"/>
    <n v="0"/>
    <n v="1"/>
  </r>
  <r>
    <n v="6689117"/>
    <x v="2"/>
    <d v="1899-12-30T13:06:23"/>
    <d v="1899-12-30T13:18:16"/>
    <n v="0"/>
    <n v="1"/>
  </r>
  <r>
    <n v="1081610"/>
    <x v="2"/>
    <d v="1899-12-30T13:09:15"/>
    <d v="1899-12-30T13:20:11"/>
    <n v="0"/>
    <n v="1"/>
  </r>
  <r>
    <n v="20220216"/>
    <x v="2"/>
    <d v="1899-12-30T13:09:57"/>
    <d v="1899-12-30T13:24:40"/>
    <n v="1"/>
    <n v="0"/>
  </r>
  <r>
    <n v="79890857"/>
    <x v="2"/>
    <d v="1899-12-30T13:09:59"/>
    <d v="1899-12-30T13:26:16"/>
    <n v="1"/>
    <n v="0"/>
  </r>
  <r>
    <n v="4600571814"/>
    <x v="2"/>
    <d v="1899-12-30T13:14:24"/>
    <d v="1899-12-30T13:24:28"/>
    <n v="0"/>
    <n v="0"/>
  </r>
  <r>
    <n v="1579531"/>
    <x v="2"/>
    <d v="1899-12-30T13:15:50"/>
    <d v="1899-12-30T13:32:14"/>
    <n v="0"/>
    <n v="1"/>
  </r>
  <r>
    <n v="7110850"/>
    <x v="2"/>
    <d v="1899-12-30T13:15:53"/>
    <d v="1899-12-30T13:31:31"/>
    <n v="0"/>
    <n v="1"/>
  </r>
  <r>
    <n v="18036364"/>
    <x v="2"/>
    <d v="1899-12-30T13:24:12"/>
    <d v="1899-12-30T13:28:48"/>
    <n v="1"/>
    <n v="0"/>
  </r>
  <r>
    <n v="6712006"/>
    <x v="2"/>
    <d v="1899-12-30T13:27:56"/>
    <d v="1899-12-30T13:36:43"/>
    <n v="0"/>
    <n v="1"/>
  </r>
  <r>
    <n v="5646830"/>
    <x v="2"/>
    <d v="1899-12-30T13:31:36"/>
    <d v="1899-12-30T13:47:34"/>
    <n v="0"/>
    <n v="1"/>
  </r>
  <r>
    <n v="38535407"/>
    <x v="2"/>
    <d v="1899-12-30T13:34:35"/>
    <d v="1899-12-30T13:40:32"/>
    <n v="1"/>
    <n v="0"/>
  </r>
  <r>
    <n v="66871690"/>
    <x v="2"/>
    <d v="1899-12-30T13:36:32"/>
    <d v="1899-12-30T13:50:22"/>
    <n v="1"/>
    <n v="0"/>
  </r>
  <r>
    <n v="7085993"/>
    <x v="2"/>
    <d v="1899-12-30T13:43:34"/>
    <d v="1899-12-30T13:48:06"/>
    <n v="0"/>
    <n v="1"/>
  </r>
  <r>
    <n v="2890720"/>
    <x v="2"/>
    <d v="1899-12-30T13:49:17"/>
    <d v="1899-12-30T13:50:08"/>
    <n v="0"/>
    <n v="1"/>
  </r>
  <r>
    <n v="8375968"/>
    <x v="2"/>
    <d v="1899-12-30T13:53:15"/>
    <d v="1899-12-30T13:54:33"/>
    <n v="0"/>
    <n v="1"/>
  </r>
  <r>
    <n v="1119740"/>
    <x v="2"/>
    <d v="1899-12-30T13:53:25"/>
    <d v="1899-12-30T13:56:52"/>
    <n v="0"/>
    <n v="1"/>
  </r>
  <r>
    <n v="3796958"/>
    <x v="2"/>
    <d v="1899-12-30T13:53:47"/>
    <d v="1899-12-30T14:08:45"/>
    <n v="0"/>
    <n v="1"/>
  </r>
  <r>
    <n v="8010775"/>
    <x v="2"/>
    <d v="1899-12-30T13:59:10"/>
    <d v="1899-12-30T14:02:46"/>
    <n v="0"/>
    <n v="1"/>
  </r>
  <r>
    <n v="46023878"/>
    <x v="2"/>
    <d v="1899-12-30T14:07:09"/>
    <d v="1899-12-30T14:18:50"/>
    <n v="1"/>
    <n v="0"/>
  </r>
  <r>
    <n v="3379007610"/>
    <x v="2"/>
    <d v="1899-12-30T14:13:39"/>
    <d v="1899-12-30T14:22:09"/>
    <n v="0"/>
    <n v="0"/>
  </r>
  <r>
    <n v="2890519255"/>
    <x v="2"/>
    <d v="1899-12-30T14:17:38"/>
    <d v="1899-12-30T14:23:00"/>
    <n v="0"/>
    <n v="0"/>
  </r>
  <r>
    <n v="27858818"/>
    <x v="2"/>
    <d v="1899-12-30T14:19:57"/>
    <d v="1899-12-30T14:34:15"/>
    <n v="1"/>
    <n v="0"/>
  </r>
  <r>
    <n v="5076649"/>
    <x v="2"/>
    <d v="1899-12-30T14:21:10"/>
    <d v="1899-12-30T14:27:13"/>
    <n v="0"/>
    <n v="1"/>
  </r>
  <r>
    <n v="70367818"/>
    <x v="2"/>
    <d v="1899-12-30T14:21:27"/>
    <d v="1899-12-30T14:25:07"/>
    <n v="1"/>
    <n v="0"/>
  </r>
  <r>
    <n v="9788998"/>
    <x v="2"/>
    <d v="1899-12-30T14:25:01"/>
    <d v="1899-12-30T14:34:54"/>
    <n v="0"/>
    <n v="1"/>
  </r>
  <r>
    <n v="1951101"/>
    <x v="2"/>
    <d v="1899-12-30T14:29:28"/>
    <d v="1899-12-30T14:44:09"/>
    <n v="0"/>
    <n v="1"/>
  </r>
  <r>
    <n v="4546455"/>
    <x v="2"/>
    <d v="1899-12-30T14:29:52"/>
    <d v="1899-12-30T14:41:01"/>
    <n v="0"/>
    <n v="1"/>
  </r>
  <r>
    <n v="12687991"/>
    <x v="2"/>
    <d v="1899-12-30T14:33:31"/>
    <d v="1899-12-30T14:36:31"/>
    <n v="1"/>
    <n v="0"/>
  </r>
  <r>
    <n v="4328583"/>
    <x v="2"/>
    <d v="1899-12-30T14:37:21"/>
    <d v="1899-12-30T14:40:14"/>
    <n v="0"/>
    <n v="1"/>
  </r>
  <r>
    <n v="2184116"/>
    <x v="2"/>
    <d v="1899-12-30T14:42:01"/>
    <d v="1899-12-30T14:52:47"/>
    <n v="0"/>
    <n v="1"/>
  </r>
  <r>
    <n v="24724570"/>
    <x v="2"/>
    <d v="1899-12-30T14:44:36"/>
    <d v="1899-12-30T14:50:33"/>
    <n v="1"/>
    <n v="0"/>
  </r>
  <r>
    <n v="4843076"/>
    <x v="2"/>
    <d v="1899-12-30T14:52:11"/>
    <d v="1899-12-30T14:56:17"/>
    <n v="0"/>
    <n v="1"/>
  </r>
  <r>
    <n v="7795911"/>
    <x v="2"/>
    <d v="1899-12-30T14:53:29"/>
    <d v="1899-12-30T15:03:06"/>
    <n v="0"/>
    <n v="1"/>
  </r>
  <r>
    <n v="42722517"/>
    <x v="2"/>
    <d v="1899-12-30T14:54:10"/>
    <d v="1899-12-30T15:02:42"/>
    <n v="1"/>
    <n v="0"/>
  </r>
  <r>
    <n v="9697189"/>
    <x v="2"/>
    <d v="1899-12-30T14:56:25"/>
    <d v="1899-12-30T14:57:43"/>
    <n v="0"/>
    <n v="1"/>
  </r>
  <r>
    <n v="4471203"/>
    <x v="2"/>
    <d v="1899-12-30T14:58:37"/>
    <d v="1899-12-30T15:06:17"/>
    <n v="0"/>
    <n v="1"/>
  </r>
  <r>
    <n v="1439114"/>
    <x v="2"/>
    <d v="1899-12-30T15:01:17"/>
    <d v="1899-12-30T15:03:57"/>
    <n v="0"/>
    <n v="1"/>
  </r>
  <r>
    <n v="5822881"/>
    <x v="3"/>
    <d v="1899-12-30T08:03:12"/>
    <d v="1899-12-30T08:11:35"/>
    <n v="0"/>
    <n v="1"/>
  </r>
  <r>
    <n v="6027120"/>
    <x v="3"/>
    <d v="1899-12-30T08:06:56"/>
    <d v="1899-12-30T08:12:57"/>
    <n v="0"/>
    <n v="1"/>
  </r>
  <r>
    <n v="2790475"/>
    <x v="3"/>
    <d v="1899-12-30T08:14:38"/>
    <d v="1899-12-30T08:23:30"/>
    <n v="0"/>
    <n v="1"/>
  </r>
  <r>
    <n v="30893038"/>
    <x v="3"/>
    <d v="1899-12-30T08:19:48"/>
    <d v="1899-12-30T08:22:44"/>
    <n v="1"/>
    <n v="0"/>
  </r>
  <r>
    <n v="5076649"/>
    <x v="3"/>
    <d v="1899-12-30T08:26:21"/>
    <d v="1899-12-30T08:33:39"/>
    <n v="0"/>
    <n v="1"/>
  </r>
  <r>
    <n v="5013602"/>
    <x v="3"/>
    <d v="1899-12-30T08:31:39"/>
    <d v="1899-12-30T08:42:51"/>
    <n v="0"/>
    <n v="1"/>
  </r>
  <r>
    <n v="5696056"/>
    <x v="3"/>
    <d v="1899-12-30T08:39:48"/>
    <d v="1899-12-30T08:46:06"/>
    <n v="0"/>
    <n v="1"/>
  </r>
  <r>
    <n v="11274735"/>
    <x v="3"/>
    <d v="1899-12-30T08:47:18"/>
    <d v="1899-12-30T08:53:21"/>
    <n v="1"/>
    <n v="0"/>
  </r>
  <r>
    <n v="1158631"/>
    <x v="3"/>
    <d v="1899-12-30T08:47:40"/>
    <d v="1899-12-30T09:02:07"/>
    <n v="0"/>
    <n v="1"/>
  </r>
  <r>
    <n v="6009110"/>
    <x v="3"/>
    <d v="1899-12-30T08:54:08"/>
    <d v="1899-12-30T08:55:35"/>
    <n v="0"/>
    <n v="1"/>
  </r>
  <r>
    <n v="6644360383"/>
    <x v="3"/>
    <d v="1899-12-30T08:57:36"/>
    <d v="1899-12-30T09:06:45"/>
    <n v="0"/>
    <n v="0"/>
  </r>
  <r>
    <n v="6045882"/>
    <x v="3"/>
    <d v="1899-12-30T09:04:19"/>
    <d v="1899-12-30T09:12:38"/>
    <n v="0"/>
    <n v="1"/>
  </r>
  <r>
    <n v="4113351"/>
    <x v="3"/>
    <d v="1899-12-30T09:05:57"/>
    <d v="1899-12-30T09:07:13"/>
    <n v="0"/>
    <n v="1"/>
  </r>
  <r>
    <n v="9777118"/>
    <x v="3"/>
    <d v="1899-12-30T09:09:27"/>
    <d v="1899-12-30T09:18:28"/>
    <n v="0"/>
    <n v="1"/>
  </r>
  <r>
    <n v="1659814"/>
    <x v="3"/>
    <d v="1899-12-30T09:13:12"/>
    <d v="1899-12-30T09:29:35"/>
    <n v="0"/>
    <n v="1"/>
  </r>
  <r>
    <n v="26204415"/>
    <x v="3"/>
    <d v="1899-12-30T09:18:49"/>
    <d v="1899-12-30T09:23:41"/>
    <n v="1"/>
    <n v="0"/>
  </r>
  <r>
    <n v="8471544"/>
    <x v="3"/>
    <d v="1899-12-30T09:21:02"/>
    <d v="1899-12-30T09:28:47"/>
    <n v="0"/>
    <n v="1"/>
  </r>
  <r>
    <n v="3379401"/>
    <x v="3"/>
    <d v="1899-12-30T09:28:19"/>
    <d v="1899-12-30T09:43:13"/>
    <n v="0"/>
    <n v="1"/>
  </r>
  <r>
    <n v="5912377607"/>
    <x v="3"/>
    <d v="1899-12-30T09:30:26"/>
    <d v="1899-12-30T09:34:06"/>
    <n v="0"/>
    <n v="0"/>
  </r>
  <r>
    <n v="77705897"/>
    <x v="3"/>
    <d v="1899-12-30T09:35:22"/>
    <d v="1899-12-30T09:36:22"/>
    <n v="1"/>
    <n v="0"/>
  </r>
  <r>
    <n v="5894865"/>
    <x v="3"/>
    <d v="1899-12-30T09:39:41"/>
    <d v="1899-12-30T09:43:59"/>
    <n v="0"/>
    <n v="1"/>
  </r>
  <r>
    <n v="7449832"/>
    <x v="3"/>
    <d v="1899-12-30T09:44:03"/>
    <d v="1899-12-30T09:56:32"/>
    <n v="0"/>
    <n v="1"/>
  </r>
  <r>
    <n v="49390412"/>
    <x v="3"/>
    <d v="1899-12-30T09:45:18"/>
    <d v="1899-12-30T09:59:01"/>
    <n v="1"/>
    <n v="0"/>
  </r>
  <r>
    <n v="6156594"/>
    <x v="3"/>
    <d v="1899-12-30T09:52:27"/>
    <d v="1899-12-30T10:07:14"/>
    <n v="0"/>
    <n v="1"/>
  </r>
  <r>
    <n v="5006675"/>
    <x v="3"/>
    <d v="1899-12-30T09:54:43"/>
    <d v="1899-12-30T10:04:08"/>
    <n v="0"/>
    <n v="1"/>
  </r>
  <r>
    <n v="2096180"/>
    <x v="3"/>
    <d v="1899-12-30T09:55:28"/>
    <d v="1899-12-30T10:00:03"/>
    <n v="0"/>
    <n v="1"/>
  </r>
  <r>
    <n v="8214927"/>
    <x v="3"/>
    <d v="1899-12-30T09:59:36"/>
    <d v="1899-12-30T10:06:29"/>
    <n v="0"/>
    <n v="1"/>
  </r>
  <r>
    <n v="5816822"/>
    <x v="3"/>
    <d v="1899-12-30T10:00:15"/>
    <d v="1899-12-30T10:09:15"/>
    <n v="0"/>
    <n v="1"/>
  </r>
  <r>
    <n v="9683894"/>
    <x v="3"/>
    <d v="1899-12-30T10:05:28"/>
    <d v="1899-12-30T10:06:03"/>
    <n v="0"/>
    <n v="1"/>
  </r>
  <r>
    <n v="2808052"/>
    <x v="3"/>
    <d v="1899-12-30T10:06:53"/>
    <d v="1899-12-30T10:20:21"/>
    <n v="0"/>
    <n v="1"/>
  </r>
  <r>
    <n v="18084593"/>
    <x v="3"/>
    <d v="1899-12-30T10:11:45"/>
    <d v="1899-12-30T10:23:25"/>
    <n v="1"/>
    <n v="0"/>
  </r>
  <r>
    <n v="1390402"/>
    <x v="3"/>
    <d v="1899-12-30T10:17:29"/>
    <d v="1899-12-30T10:34:06"/>
    <n v="0"/>
    <n v="1"/>
  </r>
  <r>
    <n v="44200961"/>
    <x v="3"/>
    <d v="1899-12-30T10:18:03"/>
    <d v="1899-12-30T10:26:52"/>
    <n v="1"/>
    <n v="0"/>
  </r>
  <r>
    <n v="5859235"/>
    <x v="3"/>
    <d v="1899-12-30T10:19:44"/>
    <d v="1899-12-30T10:25:38"/>
    <n v="0"/>
    <n v="1"/>
  </r>
  <r>
    <n v="51855396"/>
    <x v="3"/>
    <d v="1899-12-30T10:23:02"/>
    <d v="1899-12-30T10:38:51"/>
    <n v="1"/>
    <n v="0"/>
  </r>
  <r>
    <n v="8768896"/>
    <x v="3"/>
    <d v="1899-12-30T10:27:42"/>
    <d v="1899-12-30T10:35:26"/>
    <n v="0"/>
    <n v="1"/>
  </r>
  <r>
    <n v="9088045"/>
    <x v="3"/>
    <d v="1899-12-30T10:34:31"/>
    <d v="1899-12-30T10:37:43"/>
    <n v="0"/>
    <n v="1"/>
  </r>
  <r>
    <n v="9872216"/>
    <x v="3"/>
    <d v="1899-12-30T10:36:29"/>
    <d v="1899-12-30T10:46:22"/>
    <n v="0"/>
    <n v="1"/>
  </r>
  <r>
    <n v="8369815"/>
    <x v="3"/>
    <d v="1899-12-30T10:38:39"/>
    <d v="1899-12-30T10:41:13"/>
    <n v="0"/>
    <n v="1"/>
  </r>
  <r>
    <n v="3370151"/>
    <x v="3"/>
    <d v="1899-12-30T10:40:07"/>
    <d v="1899-12-30T10:46:54"/>
    <n v="0"/>
    <n v="1"/>
  </r>
  <r>
    <n v="1488369"/>
    <x v="3"/>
    <d v="1899-12-30T10:46:09"/>
    <d v="1899-12-30T10:57:02"/>
    <n v="0"/>
    <n v="1"/>
  </r>
  <r>
    <n v="4132754"/>
    <x v="3"/>
    <d v="1899-12-30T10:52:03"/>
    <d v="1899-12-30T10:53:24"/>
    <n v="0"/>
    <n v="1"/>
  </r>
  <r>
    <n v="66638685"/>
    <x v="3"/>
    <d v="1899-12-30T10:53:47"/>
    <d v="1899-12-30T11:08:15"/>
    <n v="1"/>
    <n v="0"/>
  </r>
  <r>
    <n v="6818507"/>
    <x v="3"/>
    <d v="1899-12-30T11:00:08"/>
    <d v="1899-12-30T11:07:53"/>
    <n v="0"/>
    <n v="1"/>
  </r>
  <r>
    <n v="93611539"/>
    <x v="3"/>
    <d v="1899-12-30T11:00:17"/>
    <d v="1899-12-30T11:12:07"/>
    <n v="1"/>
    <n v="0"/>
  </r>
  <r>
    <n v="2890519255"/>
    <x v="3"/>
    <d v="1899-12-30T11:04:24"/>
    <d v="1899-12-30T11:14:27"/>
    <n v="0"/>
    <n v="0"/>
  </r>
  <r>
    <n v="66336445"/>
    <x v="3"/>
    <d v="1899-12-30T11:07:03"/>
    <d v="1899-12-30T11:08:27"/>
    <n v="1"/>
    <n v="0"/>
  </r>
  <r>
    <n v="9356324"/>
    <x v="3"/>
    <d v="1899-12-30T11:07:17"/>
    <d v="1899-12-30T11:22:56"/>
    <n v="0"/>
    <n v="1"/>
  </r>
  <r>
    <n v="5111892302"/>
    <x v="3"/>
    <d v="1899-12-30T11:14:57"/>
    <d v="1899-12-30T11:21:24"/>
    <n v="0"/>
    <n v="0"/>
  </r>
  <r>
    <n v="2435007"/>
    <x v="3"/>
    <d v="1899-12-30T11:22:30"/>
    <d v="1899-12-30T11:22:54"/>
    <n v="0"/>
    <n v="1"/>
  </r>
  <r>
    <n v="6694568"/>
    <x v="3"/>
    <d v="1899-12-30T11:29:16"/>
    <d v="1899-12-30T11:44:30"/>
    <n v="0"/>
    <n v="1"/>
  </r>
  <r>
    <n v="6420583"/>
    <x v="3"/>
    <d v="1899-12-30T11:31:12"/>
    <d v="1899-12-30T11:38:58"/>
    <n v="0"/>
    <n v="1"/>
  </r>
  <r>
    <n v="19835498"/>
    <x v="3"/>
    <d v="1899-12-30T11:38:05"/>
    <d v="1899-12-30T11:48:58"/>
    <n v="1"/>
    <n v="0"/>
  </r>
  <r>
    <n v="6663334"/>
    <x v="3"/>
    <d v="1899-12-30T11:39:55"/>
    <d v="1899-12-30T11:51:06"/>
    <n v="0"/>
    <n v="1"/>
  </r>
  <r>
    <n v="44765837"/>
    <x v="3"/>
    <d v="1899-12-30T11:43:44"/>
    <d v="1899-12-30T11:50:33"/>
    <n v="1"/>
    <n v="0"/>
  </r>
  <r>
    <n v="2469778"/>
    <x v="3"/>
    <d v="1899-12-30T11:49:00"/>
    <d v="1899-12-30T11:56:50"/>
    <n v="0"/>
    <n v="1"/>
  </r>
  <r>
    <n v="1959826"/>
    <x v="3"/>
    <d v="1899-12-30T11:50:58"/>
    <d v="1899-12-30T12:06:17"/>
    <n v="0"/>
    <n v="1"/>
  </r>
  <r>
    <n v="37032078"/>
    <x v="3"/>
    <d v="1899-12-30T11:51:11"/>
    <d v="1899-12-30T12:06:03"/>
    <n v="1"/>
    <n v="0"/>
  </r>
  <r>
    <n v="6516512"/>
    <x v="3"/>
    <d v="1899-12-30T11:51:55"/>
    <d v="1899-12-30T11:58:42"/>
    <n v="0"/>
    <n v="1"/>
  </r>
  <r>
    <n v="4726561"/>
    <x v="3"/>
    <d v="1899-12-30T11:58:43"/>
    <d v="1899-12-30T12:01:25"/>
    <n v="0"/>
    <n v="1"/>
  </r>
  <r>
    <n v="9685747"/>
    <x v="3"/>
    <d v="1899-12-30T12:04:56"/>
    <d v="1899-12-30T12:20:03"/>
    <n v="0"/>
    <n v="1"/>
  </r>
  <r>
    <n v="7507354"/>
    <x v="3"/>
    <d v="1899-12-30T12:10:05"/>
    <d v="1899-12-30T12:17:05"/>
    <n v="0"/>
    <n v="1"/>
  </r>
  <r>
    <n v="8605742"/>
    <x v="3"/>
    <d v="1899-12-30T12:17:09"/>
    <d v="1899-12-30T12:32:57"/>
    <n v="0"/>
    <n v="1"/>
  </r>
  <r>
    <n v="4681236"/>
    <x v="3"/>
    <d v="1899-12-30T12:20:55"/>
    <d v="1899-12-30T12:22:37"/>
    <n v="0"/>
    <n v="1"/>
  </r>
  <r>
    <n v="3590468"/>
    <x v="3"/>
    <d v="1899-12-30T12:22:25"/>
    <d v="1899-12-30T12:37:03"/>
    <n v="0"/>
    <n v="1"/>
  </r>
  <r>
    <n v="9878283"/>
    <x v="3"/>
    <d v="1899-12-30T12:26:46"/>
    <d v="1899-12-30T12:39:59"/>
    <n v="0"/>
    <n v="1"/>
  </r>
  <r>
    <n v="5991516"/>
    <x v="3"/>
    <d v="1899-12-30T12:31:56"/>
    <d v="1899-12-30T12:45:42"/>
    <n v="0"/>
    <n v="1"/>
  </r>
  <r>
    <n v="1240369"/>
    <x v="3"/>
    <d v="1899-12-30T12:39:51"/>
    <d v="1899-12-30T12:41:03"/>
    <n v="0"/>
    <n v="1"/>
  </r>
  <r>
    <n v="25133293"/>
    <x v="3"/>
    <d v="1899-12-30T12:41:37"/>
    <d v="1899-12-30T12:53:52"/>
    <n v="1"/>
    <n v="0"/>
  </r>
  <r>
    <n v="5036422"/>
    <x v="3"/>
    <d v="1899-12-30T12:43:00"/>
    <d v="1899-12-30T12:43:53"/>
    <n v="0"/>
    <n v="1"/>
  </r>
  <r>
    <n v="4283724"/>
    <x v="3"/>
    <d v="1899-12-30T12:45:08"/>
    <d v="1899-12-30T12:53:50"/>
    <n v="0"/>
    <n v="1"/>
  </r>
  <r>
    <n v="5856822"/>
    <x v="3"/>
    <d v="1899-12-30T12:48:23"/>
    <d v="1899-12-30T12:49:58"/>
    <n v="0"/>
    <n v="1"/>
  </r>
  <r>
    <n v="7880396"/>
    <x v="3"/>
    <d v="1899-12-30T12:54:40"/>
    <d v="1899-12-30T13:04:30"/>
    <n v="0"/>
    <n v="1"/>
  </r>
  <r>
    <n v="2201085"/>
    <x v="3"/>
    <d v="1899-12-30T12:58:39"/>
    <d v="1899-12-30T13:04:07"/>
    <n v="0"/>
    <n v="1"/>
  </r>
  <r>
    <n v="30893038"/>
    <x v="3"/>
    <d v="1899-12-30T12:58:47"/>
    <d v="1899-12-30T13:11:56"/>
    <n v="1"/>
    <n v="0"/>
  </r>
  <r>
    <n v="9319894"/>
    <x v="3"/>
    <d v="1899-12-30T13:00:35"/>
    <d v="1899-12-30T13:11:20"/>
    <n v="0"/>
    <n v="1"/>
  </r>
  <r>
    <n v="3211876"/>
    <x v="3"/>
    <d v="1899-12-30T13:07:35"/>
    <d v="1899-12-30T13:08:51"/>
    <n v="0"/>
    <n v="1"/>
  </r>
  <r>
    <n v="4736016"/>
    <x v="3"/>
    <d v="1899-12-30T13:13:40"/>
    <d v="1899-12-30T13:15:35"/>
    <n v="0"/>
    <n v="1"/>
  </r>
  <r>
    <n v="8063487"/>
    <x v="3"/>
    <d v="1899-12-30T13:15:53"/>
    <d v="1899-12-30T13:26:39"/>
    <n v="0"/>
    <n v="1"/>
  </r>
  <r>
    <n v="1319121"/>
    <x v="3"/>
    <d v="1899-12-30T13:21:24"/>
    <d v="1899-12-30T13:21:50"/>
    <n v="0"/>
    <n v="1"/>
  </r>
  <r>
    <n v="5026277"/>
    <x v="3"/>
    <d v="1899-12-30T13:25:58"/>
    <d v="1899-12-30T13:34:22"/>
    <n v="0"/>
    <n v="1"/>
  </r>
  <r>
    <n v="8768896"/>
    <x v="3"/>
    <d v="1899-12-30T13:26:09"/>
    <d v="1899-12-30T13:41:22"/>
    <n v="0"/>
    <n v="1"/>
  </r>
  <r>
    <n v="48661666"/>
    <x v="3"/>
    <d v="1899-12-30T13:28:11"/>
    <d v="1899-12-30T13:31:49"/>
    <n v="1"/>
    <n v="0"/>
  </r>
  <r>
    <n v="9304830"/>
    <x v="3"/>
    <d v="1899-12-30T13:36:04"/>
    <d v="1899-12-30T13:38:23"/>
    <n v="0"/>
    <n v="1"/>
  </r>
  <r>
    <n v="3040267"/>
    <x v="3"/>
    <d v="1899-12-30T13:37:02"/>
    <d v="1899-12-30T13:53:10"/>
    <n v="0"/>
    <n v="1"/>
  </r>
  <r>
    <n v="8405954"/>
    <x v="3"/>
    <d v="1899-12-30T13:43:10"/>
    <d v="1899-12-30T13:48:25"/>
    <n v="0"/>
    <n v="1"/>
  </r>
  <r>
    <n v="75873682"/>
    <x v="3"/>
    <d v="1899-12-30T13:46:33"/>
    <d v="1899-12-30T14:01:01"/>
    <n v="1"/>
    <n v="0"/>
  </r>
  <r>
    <n v="5984039"/>
    <x v="3"/>
    <d v="1899-12-30T13:49:15"/>
    <d v="1899-12-30T13:54:56"/>
    <n v="0"/>
    <n v="1"/>
  </r>
  <r>
    <n v="9807682"/>
    <x v="3"/>
    <d v="1899-12-30T13:49:20"/>
    <d v="1899-12-30T13:54:07"/>
    <n v="0"/>
    <n v="1"/>
  </r>
  <r>
    <n v="3029994"/>
    <x v="3"/>
    <d v="1899-12-30T13:51:25"/>
    <d v="1899-12-30T14:00:50"/>
    <n v="0"/>
    <n v="1"/>
  </r>
  <r>
    <n v="9415767851"/>
    <x v="3"/>
    <d v="1899-12-30T13:59:09"/>
    <d v="1899-12-30T13:59:39"/>
    <n v="0"/>
    <n v="0"/>
  </r>
  <r>
    <n v="2388040"/>
    <x v="3"/>
    <d v="1899-12-30T14:02:21"/>
    <d v="1899-12-30T14:14:25"/>
    <n v="0"/>
    <n v="1"/>
  </r>
  <r>
    <n v="41974998"/>
    <x v="3"/>
    <d v="1899-12-30T14:08:01"/>
    <d v="1899-12-30T14:18:27"/>
    <n v="1"/>
    <n v="0"/>
  </r>
  <r>
    <n v="8400710"/>
    <x v="3"/>
    <d v="1899-12-30T14:12:14"/>
    <d v="1899-12-30T14:15:01"/>
    <n v="0"/>
    <n v="1"/>
  </r>
  <r>
    <n v="1088377750"/>
    <x v="3"/>
    <d v="1899-12-30T14:19:12"/>
    <d v="1899-12-30T14:20:28"/>
    <n v="0"/>
    <n v="0"/>
  </r>
  <r>
    <n v="62016185"/>
    <x v="3"/>
    <d v="1899-12-30T14:26:07"/>
    <d v="1899-12-30T14:37:26"/>
    <n v="1"/>
    <n v="0"/>
  </r>
  <r>
    <n v="4002406"/>
    <x v="3"/>
    <d v="1899-12-30T14:27:34"/>
    <d v="1899-12-30T14:35:16"/>
    <n v="0"/>
    <n v="1"/>
  </r>
  <r>
    <n v="2394144"/>
    <x v="3"/>
    <d v="1899-12-30T14:35:09"/>
    <d v="1899-12-30T14:42:41"/>
    <n v="0"/>
    <n v="1"/>
  </r>
  <r>
    <n v="9763924"/>
    <x v="3"/>
    <d v="1899-12-30T14:40:53"/>
    <d v="1899-12-30T14:55:56"/>
    <n v="0"/>
    <n v="1"/>
  </r>
  <r>
    <n v="7977726"/>
    <x v="3"/>
    <d v="1899-12-30T14:44:09"/>
    <d v="1899-12-30T14:58:03"/>
    <n v="0"/>
    <n v="1"/>
  </r>
  <r>
    <n v="7219884"/>
    <x v="3"/>
    <d v="1899-12-30T14:50:57"/>
    <d v="1899-12-30T14:59:24"/>
    <n v="0"/>
    <n v="1"/>
  </r>
  <r>
    <n v="8211396842"/>
    <x v="3"/>
    <d v="1899-12-30T14:58:14"/>
    <d v="1899-12-30T15:11:31"/>
    <n v="0"/>
    <n v="0"/>
  </r>
  <r>
    <n v="4860618"/>
    <x v="3"/>
    <d v="1899-12-30T14:58:31"/>
    <d v="1899-12-30T15:02:47"/>
    <n v="0"/>
    <n v="1"/>
  </r>
  <r>
    <n v="6772052"/>
    <x v="3"/>
    <d v="1899-12-30T14:59:53"/>
    <d v="1899-12-30T15:11:01"/>
    <n v="0"/>
    <n v="1"/>
  </r>
  <r>
    <n v="6290575"/>
    <x v="3"/>
    <d v="1899-12-30T15:01:39"/>
    <d v="1899-12-30T15:09:50"/>
    <n v="0"/>
    <n v="1"/>
  </r>
  <r>
    <n v="13972929"/>
    <x v="4"/>
    <d v="1899-12-30T08:04:57"/>
    <d v="1899-12-30T08:19:41"/>
    <n v="1"/>
    <n v="0"/>
  </r>
  <r>
    <n v="7663988"/>
    <x v="4"/>
    <d v="1899-12-30T08:10:56"/>
    <d v="1899-12-30T08:16:32"/>
    <n v="0"/>
    <n v="1"/>
  </r>
  <r>
    <n v="90532439"/>
    <x v="4"/>
    <d v="1899-12-30T08:13:45"/>
    <d v="1899-12-30T08:16:54"/>
    <n v="1"/>
    <n v="0"/>
  </r>
  <r>
    <n v="5505912"/>
    <x v="4"/>
    <d v="1899-12-30T08:16:18"/>
    <d v="1899-12-30T08:21:24"/>
    <n v="0"/>
    <n v="1"/>
  </r>
  <r>
    <n v="5505912"/>
    <x v="4"/>
    <d v="1899-12-30T08:21:49"/>
    <d v="1899-12-30T08:24:13"/>
    <n v="0"/>
    <n v="1"/>
  </r>
  <r>
    <n v="70678482"/>
    <x v="4"/>
    <d v="1899-12-30T08:25:53"/>
    <d v="1899-12-30T08:36:57"/>
    <n v="1"/>
    <n v="0"/>
  </r>
  <r>
    <n v="6578914"/>
    <x v="4"/>
    <d v="1899-12-30T08:34:04"/>
    <d v="1899-12-30T08:46:16"/>
    <n v="0"/>
    <n v="1"/>
  </r>
  <r>
    <n v="3444629"/>
    <x v="4"/>
    <d v="1899-12-30T08:38:37"/>
    <d v="1899-12-30T08:47:51"/>
    <n v="0"/>
    <n v="1"/>
  </r>
  <r>
    <n v="95211263"/>
    <x v="4"/>
    <d v="1899-12-30T08:39:24"/>
    <d v="1899-12-30T08:46:39"/>
    <n v="1"/>
    <n v="0"/>
  </r>
  <r>
    <n v="9468070"/>
    <x v="4"/>
    <d v="1899-12-30T08:41:39"/>
    <d v="1899-12-30T08:43:39"/>
    <n v="0"/>
    <n v="1"/>
  </r>
  <r>
    <n v="31516318"/>
    <x v="4"/>
    <d v="1899-12-30T08:42:15"/>
    <d v="1899-12-30T08:47:22"/>
    <n v="1"/>
    <n v="0"/>
  </r>
  <r>
    <n v="9865716"/>
    <x v="4"/>
    <d v="1899-12-30T08:46:49"/>
    <d v="1899-12-30T09:03:01"/>
    <n v="0"/>
    <n v="1"/>
  </r>
  <r>
    <n v="8163790"/>
    <x v="4"/>
    <d v="1899-12-30T08:51:09"/>
    <d v="1899-12-30T08:51:50"/>
    <n v="0"/>
    <n v="1"/>
  </r>
  <r>
    <n v="18070008"/>
    <x v="4"/>
    <d v="1899-12-30T08:52:45"/>
    <d v="1899-12-30T08:54:57"/>
    <n v="1"/>
    <n v="0"/>
  </r>
  <r>
    <n v="1119740"/>
    <x v="4"/>
    <d v="1899-12-30T08:54:25"/>
    <d v="1899-12-30T09:00:30"/>
    <n v="0"/>
    <n v="1"/>
  </r>
  <r>
    <n v="94634526"/>
    <x v="4"/>
    <d v="1899-12-30T08:55:58"/>
    <d v="1899-12-30T09:06:34"/>
    <n v="1"/>
    <n v="0"/>
  </r>
  <r>
    <n v="67964973"/>
    <x v="4"/>
    <d v="1899-12-30T08:59:13"/>
    <d v="1899-12-30T09:09:18"/>
    <n v="1"/>
    <n v="0"/>
  </r>
  <r>
    <n v="3505978"/>
    <x v="4"/>
    <d v="1899-12-30T09:02:31"/>
    <d v="1899-12-30T09:09:58"/>
    <n v="0"/>
    <n v="1"/>
  </r>
  <r>
    <n v="8685299481"/>
    <x v="4"/>
    <d v="1899-12-30T09:04:02"/>
    <d v="1899-12-30T09:06:09"/>
    <n v="0"/>
    <n v="0"/>
  </r>
  <r>
    <n v="8863988"/>
    <x v="4"/>
    <d v="1899-12-30T09:07:11"/>
    <d v="1899-12-30T09:13:27"/>
    <n v="0"/>
    <n v="1"/>
  </r>
  <r>
    <n v="29121099"/>
    <x v="4"/>
    <d v="1899-12-30T09:12:21"/>
    <d v="1899-12-30T09:21:06"/>
    <n v="1"/>
    <n v="0"/>
  </r>
  <r>
    <n v="2814524"/>
    <x v="4"/>
    <d v="1899-12-30T09:20:29"/>
    <d v="1899-12-30T09:22:59"/>
    <n v="0"/>
    <n v="1"/>
  </r>
  <r>
    <n v="5341697748"/>
    <x v="4"/>
    <d v="1899-12-30T09:22:55"/>
    <d v="1899-12-30T09:30:32"/>
    <n v="0"/>
    <n v="0"/>
  </r>
  <r>
    <n v="4102482"/>
    <x v="4"/>
    <d v="1899-12-30T09:24:26"/>
    <d v="1899-12-30T09:28:36"/>
    <n v="0"/>
    <n v="1"/>
  </r>
  <r>
    <n v="5636281"/>
    <x v="4"/>
    <d v="1899-12-30T09:32:08"/>
    <d v="1899-12-30T09:45:55"/>
    <n v="0"/>
    <n v="1"/>
  </r>
  <r>
    <n v="7715424"/>
    <x v="4"/>
    <d v="1899-12-30T09:40:05"/>
    <d v="1899-12-30T09:51:43"/>
    <n v="0"/>
    <n v="1"/>
  </r>
  <r>
    <n v="3811342"/>
    <x v="4"/>
    <d v="1899-12-30T09:41:44"/>
    <d v="1899-12-30T09:53:27"/>
    <n v="0"/>
    <n v="1"/>
  </r>
  <r>
    <n v="8177683"/>
    <x v="4"/>
    <d v="1899-12-30T09:43:42"/>
    <d v="1899-12-30T09:48:47"/>
    <n v="0"/>
    <n v="1"/>
  </r>
  <r>
    <n v="51367705"/>
    <x v="4"/>
    <d v="1899-12-30T09:50:46"/>
    <d v="1899-12-30T09:51:20"/>
    <n v="1"/>
    <n v="0"/>
  </r>
  <r>
    <n v="7646265"/>
    <x v="4"/>
    <d v="1899-12-30T09:50:54"/>
    <d v="1899-12-30T09:58:44"/>
    <n v="0"/>
    <n v="1"/>
  </r>
  <r>
    <n v="37906881"/>
    <x v="4"/>
    <d v="1899-12-30T09:53:59"/>
    <d v="1899-12-30T09:55:08"/>
    <n v="1"/>
    <n v="0"/>
  </r>
  <r>
    <n v="9740908"/>
    <x v="4"/>
    <d v="1899-12-30T09:54:09"/>
    <d v="1899-12-30T09:57:54"/>
    <n v="0"/>
    <n v="1"/>
  </r>
  <r>
    <n v="45948073"/>
    <x v="4"/>
    <d v="1899-12-30T10:00:12"/>
    <d v="1899-12-30T10:11:07"/>
    <n v="1"/>
    <n v="0"/>
  </r>
  <r>
    <n v="8070345"/>
    <x v="4"/>
    <d v="1899-12-30T10:02:21"/>
    <d v="1899-12-30T10:14:58"/>
    <n v="0"/>
    <n v="1"/>
  </r>
  <r>
    <n v="52214055"/>
    <x v="4"/>
    <d v="1899-12-30T10:04:40"/>
    <d v="1899-12-30T10:09:57"/>
    <n v="1"/>
    <n v="0"/>
  </r>
  <r>
    <n v="8434044"/>
    <x v="4"/>
    <d v="1899-12-30T10:06:57"/>
    <d v="1899-12-30T10:15:24"/>
    <n v="0"/>
    <n v="1"/>
  </r>
  <r>
    <n v="4702334"/>
    <x v="4"/>
    <d v="1899-12-30T10:12:51"/>
    <d v="1899-12-30T10:25:53"/>
    <n v="0"/>
    <n v="1"/>
  </r>
  <r>
    <n v="1308483040"/>
    <x v="4"/>
    <d v="1899-12-30T10:19:26"/>
    <d v="1899-12-30T10:35:23"/>
    <n v="0"/>
    <n v="0"/>
  </r>
  <r>
    <n v="34556399"/>
    <x v="4"/>
    <d v="1899-12-30T10:21:19"/>
    <d v="1899-12-30T10:21:58"/>
    <n v="1"/>
    <n v="0"/>
  </r>
  <r>
    <n v="48676568"/>
    <x v="4"/>
    <d v="1899-12-30T10:23:43"/>
    <d v="1899-12-30T10:30:53"/>
    <n v="1"/>
    <n v="0"/>
  </r>
  <r>
    <n v="1887758"/>
    <x v="4"/>
    <d v="1899-12-30T10:30:02"/>
    <d v="1899-12-30T10:45:13"/>
    <n v="0"/>
    <n v="1"/>
  </r>
  <r>
    <n v="3505978"/>
    <x v="4"/>
    <d v="1899-12-30T10:36:15"/>
    <d v="1899-12-30T10:41:59"/>
    <n v="0"/>
    <n v="1"/>
  </r>
  <r>
    <n v="4405604"/>
    <x v="4"/>
    <d v="1899-12-30T10:41:26"/>
    <d v="1899-12-30T10:51:55"/>
    <n v="0"/>
    <n v="1"/>
  </r>
  <r>
    <n v="2327418"/>
    <x v="4"/>
    <d v="1899-12-30T10:44:46"/>
    <d v="1899-12-30T10:54:29"/>
    <n v="0"/>
    <n v="1"/>
  </r>
  <r>
    <n v="5205087"/>
    <x v="4"/>
    <d v="1899-12-30T10:46:57"/>
    <d v="1899-12-30T10:57:36"/>
    <n v="0"/>
    <n v="1"/>
  </r>
  <r>
    <n v="1936989939"/>
    <x v="4"/>
    <d v="1899-12-30T10:49:19"/>
    <d v="1899-12-30T11:00:28"/>
    <n v="0"/>
    <n v="0"/>
  </r>
  <r>
    <n v="2722706"/>
    <x v="4"/>
    <d v="1899-12-30T10:54:00"/>
    <d v="1899-12-30T11:04:38"/>
    <n v="0"/>
    <n v="1"/>
  </r>
  <r>
    <n v="3018218"/>
    <x v="4"/>
    <d v="1899-12-30T11:01:41"/>
    <d v="1899-12-30T11:03:43"/>
    <n v="0"/>
    <n v="1"/>
  </r>
  <r>
    <n v="3765658"/>
    <x v="4"/>
    <d v="1899-12-30T11:02:08"/>
    <d v="1899-12-30T11:04:32"/>
    <n v="0"/>
    <n v="1"/>
  </r>
  <r>
    <n v="43109897"/>
    <x v="4"/>
    <d v="1899-12-30T11:07:33"/>
    <d v="1899-12-30T11:14:02"/>
    <n v="1"/>
    <n v="0"/>
  </r>
  <r>
    <n v="3178616"/>
    <x v="4"/>
    <d v="1899-12-30T11:15:14"/>
    <d v="1899-12-30T11:19:49"/>
    <n v="0"/>
    <n v="1"/>
  </r>
  <r>
    <n v="71207090"/>
    <x v="4"/>
    <d v="1899-12-30T11:18:38"/>
    <d v="1899-12-30T11:23:39"/>
    <n v="1"/>
    <n v="0"/>
  </r>
  <r>
    <n v="3465997"/>
    <x v="4"/>
    <d v="1899-12-30T11:20:55"/>
    <d v="1899-12-30T11:23:42"/>
    <n v="0"/>
    <n v="1"/>
  </r>
  <r>
    <n v="17490780"/>
    <x v="4"/>
    <d v="1899-12-30T11:22:42"/>
    <d v="1899-12-30T11:38:54"/>
    <n v="1"/>
    <n v="0"/>
  </r>
  <r>
    <n v="9805082"/>
    <x v="4"/>
    <d v="1899-12-30T11:24:53"/>
    <d v="1899-12-30T11:30:29"/>
    <n v="0"/>
    <n v="1"/>
  </r>
  <r>
    <n v="6333547"/>
    <x v="4"/>
    <d v="1899-12-30T11:29:32"/>
    <d v="1899-12-30T11:41:04"/>
    <n v="0"/>
    <n v="1"/>
  </r>
  <r>
    <n v="8424969"/>
    <x v="4"/>
    <d v="1899-12-30T11:36:41"/>
    <d v="1899-12-30T11:49:27"/>
    <n v="0"/>
    <n v="1"/>
  </r>
  <r>
    <n v="41210751"/>
    <x v="4"/>
    <d v="1899-12-30T11:41:16"/>
    <d v="1899-12-30T11:43:56"/>
    <n v="1"/>
    <n v="0"/>
  </r>
  <r>
    <n v="9321082"/>
    <x v="4"/>
    <d v="1899-12-30T11:48:34"/>
    <d v="1899-12-30T12:01:15"/>
    <n v="0"/>
    <n v="1"/>
  </r>
  <r>
    <n v="80907155"/>
    <x v="4"/>
    <d v="1899-12-30T11:55:14"/>
    <d v="1899-12-30T12:03:50"/>
    <n v="1"/>
    <n v="0"/>
  </r>
  <r>
    <n v="16303399"/>
    <x v="4"/>
    <d v="1899-12-30T12:03:21"/>
    <d v="1899-12-30T12:05:04"/>
    <n v="1"/>
    <n v="0"/>
  </r>
  <r>
    <n v="7841442"/>
    <x v="4"/>
    <d v="1899-12-30T12:07:11"/>
    <d v="1899-12-30T12:11:38"/>
    <n v="0"/>
    <n v="1"/>
  </r>
  <r>
    <n v="5512237"/>
    <x v="4"/>
    <d v="1899-12-30T12:12:43"/>
    <d v="1899-12-30T12:14:23"/>
    <n v="0"/>
    <n v="1"/>
  </r>
  <r>
    <n v="2557668"/>
    <x v="4"/>
    <d v="1899-12-30T12:18:03"/>
    <d v="1899-12-30T12:28:26"/>
    <n v="0"/>
    <n v="1"/>
  </r>
  <r>
    <n v="4469748"/>
    <x v="4"/>
    <d v="1899-12-30T12:25:07"/>
    <d v="1899-12-30T12:31:04"/>
    <n v="0"/>
    <n v="1"/>
  </r>
  <r>
    <n v="7773546"/>
    <x v="4"/>
    <d v="1899-12-30T12:27:07"/>
    <d v="1899-12-30T12:36:39"/>
    <n v="0"/>
    <n v="1"/>
  </r>
  <r>
    <n v="9521805"/>
    <x v="4"/>
    <d v="1899-12-30T12:33:57"/>
    <d v="1899-12-30T12:44:35"/>
    <n v="0"/>
    <n v="1"/>
  </r>
  <r>
    <n v="1640140"/>
    <x v="4"/>
    <d v="1899-12-30T12:35:47"/>
    <d v="1899-12-30T12:47:58"/>
    <n v="0"/>
    <n v="1"/>
  </r>
  <r>
    <n v="5415372"/>
    <x v="4"/>
    <d v="1899-12-30T12:38:45"/>
    <d v="1899-12-30T12:47:02"/>
    <n v="0"/>
    <n v="1"/>
  </r>
  <r>
    <n v="23504109"/>
    <x v="4"/>
    <d v="1899-12-30T12:42:04"/>
    <d v="1899-12-30T12:53:22"/>
    <n v="1"/>
    <n v="0"/>
  </r>
  <r>
    <n v="7914439"/>
    <x v="4"/>
    <d v="1899-12-30T12:42:41"/>
    <d v="1899-12-30T12:51:57"/>
    <n v="0"/>
    <n v="1"/>
  </r>
  <r>
    <n v="3900921"/>
    <x v="4"/>
    <d v="1899-12-30T12:42:45"/>
    <d v="1899-12-30T12:55:40"/>
    <n v="0"/>
    <n v="1"/>
  </r>
  <r>
    <n v="1081610"/>
    <x v="4"/>
    <d v="1899-12-30T12:48:34"/>
    <d v="1899-12-30T12:58:47"/>
    <n v="0"/>
    <n v="1"/>
  </r>
  <r>
    <n v="9176754"/>
    <x v="4"/>
    <d v="1899-12-30T12:49:48"/>
    <d v="1899-12-30T13:05:16"/>
    <n v="0"/>
    <n v="1"/>
  </r>
  <r>
    <n v="1814327"/>
    <x v="4"/>
    <d v="1899-12-30T12:55:30"/>
    <d v="1899-12-30T12:55:44"/>
    <n v="0"/>
    <n v="1"/>
  </r>
  <r>
    <n v="87702896"/>
    <x v="4"/>
    <d v="1899-12-30T12:59:35"/>
    <d v="1899-12-30T13:15:39"/>
    <n v="1"/>
    <n v="0"/>
  </r>
  <r>
    <n v="4131448"/>
    <x v="4"/>
    <d v="1899-12-30T13:02:00"/>
    <d v="1899-12-30T13:04:00"/>
    <n v="0"/>
    <n v="1"/>
  </r>
  <r>
    <n v="97798921"/>
    <x v="4"/>
    <d v="1899-12-30T13:02:35"/>
    <d v="1899-12-30T13:12:03"/>
    <n v="1"/>
    <n v="0"/>
  </r>
  <r>
    <n v="97798921"/>
    <x v="4"/>
    <d v="1899-12-30T13:02:58"/>
    <d v="1899-12-30T13:09:56"/>
    <n v="1"/>
    <n v="0"/>
  </r>
  <r>
    <n v="3919087"/>
    <x v="4"/>
    <d v="1899-12-30T13:03:04"/>
    <d v="1899-12-30T13:07:23"/>
    <n v="0"/>
    <n v="1"/>
  </r>
  <r>
    <n v="2619219"/>
    <x v="4"/>
    <d v="1899-12-30T13:08:26"/>
    <d v="1899-12-30T13:10:06"/>
    <n v="0"/>
    <n v="1"/>
  </r>
  <r>
    <n v="54536153"/>
    <x v="4"/>
    <d v="1899-12-30T13:09:58"/>
    <d v="1899-12-30T13:22:25"/>
    <n v="1"/>
    <n v="0"/>
  </r>
  <r>
    <n v="6813775"/>
    <x v="4"/>
    <d v="1899-12-30T13:17:14"/>
    <d v="1899-12-30T13:23:48"/>
    <n v="0"/>
    <n v="1"/>
  </r>
  <r>
    <n v="72312196"/>
    <x v="4"/>
    <d v="1899-12-30T13:19:40"/>
    <d v="1899-12-30T13:35:01"/>
    <n v="1"/>
    <n v="0"/>
  </r>
  <r>
    <n v="2235911"/>
    <x v="4"/>
    <d v="1899-12-30T13:26:41"/>
    <d v="1899-12-30T13:37:41"/>
    <n v="0"/>
    <n v="1"/>
  </r>
  <r>
    <n v="9532678004"/>
    <x v="4"/>
    <d v="1899-12-30T13:31:24"/>
    <d v="1899-12-30T13:43:04"/>
    <n v="0"/>
    <n v="0"/>
  </r>
  <r>
    <n v="4653709"/>
    <x v="4"/>
    <d v="1899-12-30T13:37:51"/>
    <d v="1899-12-30T13:49:23"/>
    <n v="0"/>
    <n v="1"/>
  </r>
  <r>
    <n v="1734512"/>
    <x v="4"/>
    <d v="1899-12-30T13:42:09"/>
    <d v="1899-12-30T13:50:13"/>
    <n v="0"/>
    <n v="1"/>
  </r>
  <r>
    <n v="6741642"/>
    <x v="4"/>
    <d v="1899-12-30T13:48:20"/>
    <d v="1899-12-30T13:48:31"/>
    <n v="0"/>
    <n v="1"/>
  </r>
  <r>
    <n v="45862784"/>
    <x v="4"/>
    <d v="1899-12-30T13:51:52"/>
    <d v="1899-12-30T14:04:22"/>
    <n v="1"/>
    <n v="0"/>
  </r>
  <r>
    <n v="25147401"/>
    <x v="4"/>
    <d v="1899-12-30T13:54:05"/>
    <d v="1899-12-30T14:07:02"/>
    <n v="1"/>
    <n v="0"/>
  </r>
  <r>
    <n v="4963499"/>
    <x v="4"/>
    <d v="1899-12-30T14:02:11"/>
    <d v="1899-12-30T14:05:10"/>
    <n v="0"/>
    <n v="1"/>
  </r>
  <r>
    <n v="7432767"/>
    <x v="4"/>
    <d v="1899-12-30T14:02:31"/>
    <d v="1899-12-30T14:04:21"/>
    <n v="0"/>
    <n v="1"/>
  </r>
  <r>
    <n v="3599100"/>
    <x v="4"/>
    <d v="1899-12-30T14:07:11"/>
    <d v="1899-12-30T14:13:36"/>
    <n v="0"/>
    <n v="1"/>
  </r>
  <r>
    <n v="8251878"/>
    <x v="4"/>
    <d v="1899-12-30T14:13:39"/>
    <d v="1899-12-30T14:15:00"/>
    <n v="0"/>
    <n v="1"/>
  </r>
  <r>
    <n v="2826868"/>
    <x v="4"/>
    <d v="1899-12-30T14:19:17"/>
    <d v="1899-12-30T14:30:16"/>
    <n v="0"/>
    <n v="1"/>
  </r>
  <r>
    <n v="76099906"/>
    <x v="4"/>
    <d v="1899-12-30T14:24:43"/>
    <d v="1899-12-30T14:39:56"/>
    <n v="1"/>
    <n v="0"/>
  </r>
  <r>
    <n v="5147242"/>
    <x v="4"/>
    <d v="1899-12-30T14:29:30"/>
    <d v="1899-12-30T14:32:29"/>
    <n v="0"/>
    <n v="1"/>
  </r>
  <r>
    <n v="9600226"/>
    <x v="4"/>
    <d v="1899-12-30T14:34:55"/>
    <d v="1899-12-30T14:38:31"/>
    <n v="0"/>
    <n v="1"/>
  </r>
  <r>
    <n v="1337042"/>
    <x v="4"/>
    <d v="1899-12-30T14:37:24"/>
    <d v="1899-12-30T14:54:02"/>
    <n v="0"/>
    <n v="1"/>
  </r>
  <r>
    <n v="1223943"/>
    <x v="4"/>
    <d v="1899-12-30T14:44:20"/>
    <d v="1899-12-30T14:57:44"/>
    <n v="0"/>
    <n v="1"/>
  </r>
  <r>
    <n v="3525921"/>
    <x v="4"/>
    <d v="1899-12-30T14:46:26"/>
    <d v="1899-12-30T14:52:02"/>
    <n v="0"/>
    <n v="1"/>
  </r>
  <r>
    <n v="5094248"/>
    <x v="4"/>
    <d v="1899-12-30T14:51:23"/>
    <d v="1899-12-30T15:05:12"/>
    <n v="0"/>
    <n v="1"/>
  </r>
  <r>
    <n v="7275091"/>
    <x v="4"/>
    <d v="1899-12-30T14:57:13"/>
    <d v="1899-12-30T15:11:56"/>
    <n v="0"/>
    <n v="1"/>
  </r>
  <r>
    <n v="73042148"/>
    <x v="4"/>
    <d v="1899-12-30T15:00:32"/>
    <d v="1899-12-30T15:14:23"/>
    <n v="1"/>
    <n v="0"/>
  </r>
  <r>
    <n v="8570276"/>
    <x v="5"/>
    <d v="1899-12-30T08:06:08"/>
    <d v="1899-12-30T08:22:17"/>
    <n v="0"/>
    <n v="1"/>
  </r>
  <r>
    <n v="1775586"/>
    <x v="5"/>
    <d v="1899-12-30T08:09:50"/>
    <d v="1899-12-30T08:23:18"/>
    <n v="0"/>
    <n v="1"/>
  </r>
  <r>
    <n v="27791497"/>
    <x v="5"/>
    <d v="1899-12-30T08:14:06"/>
    <d v="1899-12-30T08:14:59"/>
    <n v="1"/>
    <n v="0"/>
  </r>
  <r>
    <n v="5162775"/>
    <x v="5"/>
    <d v="1899-12-30T08:14:51"/>
    <d v="1899-12-30T08:22:58"/>
    <n v="0"/>
    <n v="1"/>
  </r>
  <r>
    <n v="56115408"/>
    <x v="5"/>
    <d v="1899-12-30T08:21:04"/>
    <d v="1899-12-30T08:34:29"/>
    <n v="1"/>
    <n v="0"/>
  </r>
  <r>
    <n v="6766881"/>
    <x v="5"/>
    <d v="1899-12-30T08:27:36"/>
    <d v="1899-12-30T08:28:01"/>
    <n v="0"/>
    <n v="1"/>
  </r>
  <r>
    <n v="9502975"/>
    <x v="5"/>
    <d v="1899-12-30T08:30:58"/>
    <d v="1899-12-30T08:34:04"/>
    <n v="0"/>
    <n v="1"/>
  </r>
  <r>
    <n v="4212838"/>
    <x v="5"/>
    <d v="1899-12-30T08:34:57"/>
    <d v="1899-12-30T08:37:42"/>
    <n v="0"/>
    <n v="1"/>
  </r>
  <r>
    <n v="6952061"/>
    <x v="5"/>
    <d v="1899-12-30T08:42:28"/>
    <d v="1899-12-30T08:54:09"/>
    <n v="0"/>
    <n v="1"/>
  </r>
  <r>
    <n v="56127547"/>
    <x v="5"/>
    <d v="1899-12-30T08:49:58"/>
    <d v="1899-12-30T09:00:57"/>
    <n v="1"/>
    <n v="0"/>
  </r>
  <r>
    <n v="4952685"/>
    <x v="5"/>
    <d v="1899-12-30T08:51:18"/>
    <d v="1899-12-30T09:02:14"/>
    <n v="0"/>
    <n v="1"/>
  </r>
  <r>
    <n v="8632893"/>
    <x v="5"/>
    <d v="1899-12-30T08:52:45"/>
    <d v="1899-12-30T09:07:02"/>
    <n v="0"/>
    <n v="1"/>
  </r>
  <r>
    <n v="7320123"/>
    <x v="5"/>
    <d v="1899-12-30T08:53:01"/>
    <d v="1899-12-30T09:00:25"/>
    <n v="0"/>
    <n v="1"/>
  </r>
  <r>
    <n v="4600571814"/>
    <x v="5"/>
    <d v="1899-12-30T08:53:46"/>
    <d v="1899-12-30T09:01:03"/>
    <n v="0"/>
    <n v="0"/>
  </r>
  <r>
    <n v="38063903"/>
    <x v="5"/>
    <d v="1899-12-30T08:55:47"/>
    <d v="1899-12-30T08:57:35"/>
    <n v="1"/>
    <n v="0"/>
  </r>
  <r>
    <n v="4901642"/>
    <x v="5"/>
    <d v="1899-12-30T09:03:34"/>
    <d v="1899-12-30T09:15:59"/>
    <n v="0"/>
    <n v="1"/>
  </r>
  <r>
    <n v="39669014"/>
    <x v="5"/>
    <d v="1899-12-30T09:06:12"/>
    <d v="1899-12-30T09:17:05"/>
    <n v="1"/>
    <n v="0"/>
  </r>
  <r>
    <n v="48919339"/>
    <x v="5"/>
    <d v="1899-12-30T09:07:47"/>
    <d v="1899-12-30T09:14:11"/>
    <n v="1"/>
    <n v="0"/>
  </r>
  <r>
    <n v="4960687"/>
    <x v="5"/>
    <d v="1899-12-30T09:12:20"/>
    <d v="1899-12-30T09:27:31"/>
    <n v="0"/>
    <n v="1"/>
  </r>
  <r>
    <n v="41156424"/>
    <x v="5"/>
    <d v="1899-12-30T09:17:30"/>
    <d v="1899-12-30T09:25:50"/>
    <n v="1"/>
    <n v="0"/>
  </r>
  <r>
    <n v="5087066"/>
    <x v="5"/>
    <d v="1899-12-30T09:20:45"/>
    <d v="1899-12-30T09:34:07"/>
    <n v="0"/>
    <n v="1"/>
  </r>
  <r>
    <n v="4636713"/>
    <x v="5"/>
    <d v="1899-12-30T09:24:23"/>
    <d v="1899-12-30T09:31:52"/>
    <n v="0"/>
    <n v="1"/>
  </r>
  <r>
    <n v="3944120"/>
    <x v="5"/>
    <d v="1899-12-30T09:26:02"/>
    <d v="1899-12-30T09:27:05"/>
    <n v="0"/>
    <n v="1"/>
  </r>
  <r>
    <n v="5960122"/>
    <x v="5"/>
    <d v="1899-12-30T09:33:45"/>
    <d v="1899-12-30T09:47:33"/>
    <n v="0"/>
    <n v="1"/>
  </r>
  <r>
    <n v="6795454"/>
    <x v="5"/>
    <d v="1899-12-30T09:39:49"/>
    <d v="1899-12-30T09:40:06"/>
    <n v="0"/>
    <n v="1"/>
  </r>
  <r>
    <n v="5013688"/>
    <x v="5"/>
    <d v="1899-12-30T09:45:32"/>
    <d v="1899-12-30T09:52:52"/>
    <n v="0"/>
    <n v="1"/>
  </r>
  <r>
    <n v="9487255"/>
    <x v="5"/>
    <d v="1899-12-30T09:50:22"/>
    <d v="1899-12-30T10:04:03"/>
    <n v="0"/>
    <n v="1"/>
  </r>
  <r>
    <n v="1592822"/>
    <x v="5"/>
    <d v="1899-12-30T09:56:29"/>
    <d v="1899-12-30T10:12:43"/>
    <n v="0"/>
    <n v="1"/>
  </r>
  <r>
    <n v="9084978"/>
    <x v="5"/>
    <d v="1899-12-30T09:58:22"/>
    <d v="1899-12-30T10:13:21"/>
    <n v="0"/>
    <n v="1"/>
  </r>
  <r>
    <n v="80038636"/>
    <x v="5"/>
    <d v="1899-12-30T10:00:59"/>
    <d v="1899-12-30T10:16:39"/>
    <n v="1"/>
    <n v="0"/>
  </r>
  <r>
    <n v="2021941339"/>
    <x v="5"/>
    <d v="1899-12-30T10:02:50"/>
    <d v="1899-12-30T10:17:26"/>
    <n v="0"/>
    <n v="0"/>
  </r>
  <r>
    <n v="7718350"/>
    <x v="5"/>
    <d v="1899-12-30T10:04:50"/>
    <d v="1899-12-30T10:14:53"/>
    <n v="0"/>
    <n v="1"/>
  </r>
  <r>
    <n v="3153283"/>
    <x v="5"/>
    <d v="1899-12-30T10:10:31"/>
    <d v="1899-12-30T10:24:02"/>
    <n v="0"/>
    <n v="1"/>
  </r>
  <r>
    <n v="6341482"/>
    <x v="5"/>
    <d v="1899-12-30T10:18:05"/>
    <d v="1899-12-30T10:32:51"/>
    <n v="0"/>
    <n v="1"/>
  </r>
  <r>
    <n v="67964973"/>
    <x v="5"/>
    <d v="1899-12-30T10:26:03"/>
    <d v="1899-12-30T10:27:42"/>
    <n v="1"/>
    <n v="0"/>
  </r>
  <r>
    <n v="1223943"/>
    <x v="5"/>
    <d v="1899-12-30T10:33:03"/>
    <d v="1899-12-30T10:49:16"/>
    <n v="0"/>
    <n v="1"/>
  </r>
  <r>
    <n v="8049834"/>
    <x v="5"/>
    <d v="1899-12-30T10:36:38"/>
    <d v="1899-12-30T10:38:55"/>
    <n v="0"/>
    <n v="1"/>
  </r>
  <r>
    <n v="6374704"/>
    <x v="5"/>
    <d v="1899-12-30T10:41:51"/>
    <d v="1899-12-30T10:55:01"/>
    <n v="0"/>
    <n v="1"/>
  </r>
  <r>
    <n v="99625315"/>
    <x v="5"/>
    <d v="1899-12-30T10:42:08"/>
    <d v="1899-12-30T10:48:23"/>
    <n v="1"/>
    <n v="0"/>
  </r>
  <r>
    <n v="9728932"/>
    <x v="5"/>
    <d v="1899-12-30T10:42:50"/>
    <d v="1899-12-30T10:49:17"/>
    <n v="0"/>
    <n v="1"/>
  </r>
  <r>
    <n v="9121149"/>
    <x v="5"/>
    <d v="1899-12-30T10:49:32"/>
    <d v="1899-12-30T10:56:41"/>
    <n v="0"/>
    <n v="1"/>
  </r>
  <r>
    <n v="2790475"/>
    <x v="5"/>
    <d v="1899-12-30T10:57:33"/>
    <d v="1899-12-30T11:09:51"/>
    <n v="0"/>
    <n v="1"/>
  </r>
  <r>
    <n v="4148520"/>
    <x v="5"/>
    <d v="1899-12-30T11:03:58"/>
    <d v="1899-12-30T11:16:39"/>
    <n v="0"/>
    <n v="1"/>
  </r>
  <r>
    <n v="55462392"/>
    <x v="5"/>
    <d v="1899-12-30T11:11:00"/>
    <d v="1899-12-30T11:12:57"/>
    <n v="1"/>
    <n v="0"/>
  </r>
  <r>
    <n v="8130722"/>
    <x v="5"/>
    <d v="1899-12-30T11:11:45"/>
    <d v="1899-12-30T11:27:08"/>
    <n v="0"/>
    <n v="1"/>
  </r>
  <r>
    <n v="5448890"/>
    <x v="5"/>
    <d v="1899-12-30T11:16:11"/>
    <d v="1899-12-30T11:20:22"/>
    <n v="0"/>
    <n v="1"/>
  </r>
  <r>
    <n v="6118241"/>
    <x v="5"/>
    <d v="1899-12-30T11:23:28"/>
    <d v="1899-12-30T11:28:53"/>
    <n v="0"/>
    <n v="1"/>
  </r>
  <r>
    <n v="1088377750"/>
    <x v="5"/>
    <d v="1899-12-30T11:24:31"/>
    <d v="1899-12-30T11:37:45"/>
    <n v="0"/>
    <n v="0"/>
  </r>
  <r>
    <n v="98238772"/>
    <x v="5"/>
    <d v="1899-12-30T11:31:03"/>
    <d v="1899-12-30T11:33:12"/>
    <n v="1"/>
    <n v="0"/>
  </r>
  <r>
    <n v="9524588"/>
    <x v="5"/>
    <d v="1899-12-30T11:37:56"/>
    <d v="1899-12-30T11:53:32"/>
    <n v="0"/>
    <n v="1"/>
  </r>
  <r>
    <n v="96375379"/>
    <x v="5"/>
    <d v="1899-12-30T11:42:58"/>
    <d v="1899-12-30T11:56:41"/>
    <n v="1"/>
    <n v="0"/>
  </r>
  <r>
    <n v="4759206"/>
    <x v="5"/>
    <d v="1899-12-30T11:46:24"/>
    <d v="1899-12-30T11:52:04"/>
    <n v="0"/>
    <n v="1"/>
  </r>
  <r>
    <n v="9197309"/>
    <x v="5"/>
    <d v="1899-12-30T11:52:38"/>
    <d v="1899-12-30T12:08:30"/>
    <n v="0"/>
    <n v="1"/>
  </r>
  <r>
    <n v="8322522"/>
    <x v="5"/>
    <d v="1899-12-30T11:55:19"/>
    <d v="1899-12-30T12:11:28"/>
    <n v="0"/>
    <n v="1"/>
  </r>
  <r>
    <n v="4264808"/>
    <x v="5"/>
    <d v="1899-12-30T12:01:17"/>
    <d v="1899-12-30T12:01:35"/>
    <n v="0"/>
    <n v="1"/>
  </r>
  <r>
    <n v="3095218"/>
    <x v="5"/>
    <d v="1899-12-30T12:09:09"/>
    <d v="1899-12-30T12:24:43"/>
    <n v="0"/>
    <n v="1"/>
  </r>
  <r>
    <n v="5820632164"/>
    <x v="5"/>
    <d v="1899-12-30T12:14:33"/>
    <d v="1899-12-30T12:27:04"/>
    <n v="0"/>
    <n v="0"/>
  </r>
  <r>
    <n v="89814525"/>
    <x v="5"/>
    <d v="1899-12-30T12:15:42"/>
    <d v="1899-12-30T12:16:56"/>
    <n v="1"/>
    <n v="0"/>
  </r>
  <r>
    <n v="1223816"/>
    <x v="5"/>
    <d v="1899-12-30T12:16:05"/>
    <d v="1899-12-30T12:24:45"/>
    <n v="0"/>
    <n v="1"/>
  </r>
  <r>
    <n v="18503160"/>
    <x v="5"/>
    <d v="1899-12-30T12:16:40"/>
    <d v="1899-12-30T12:23:57"/>
    <n v="1"/>
    <n v="0"/>
  </r>
  <r>
    <n v="21677804"/>
    <x v="5"/>
    <d v="1899-12-30T12:19:08"/>
    <d v="1899-12-30T12:26:14"/>
    <n v="1"/>
    <n v="0"/>
  </r>
  <r>
    <n v="5087066"/>
    <x v="5"/>
    <d v="1899-12-30T12:23:05"/>
    <d v="1899-12-30T12:38:52"/>
    <n v="0"/>
    <n v="1"/>
  </r>
  <r>
    <n v="6905863"/>
    <x v="5"/>
    <d v="1899-12-30T12:30:35"/>
    <d v="1899-12-30T12:43:19"/>
    <n v="0"/>
    <n v="1"/>
  </r>
  <r>
    <n v="4144248"/>
    <x v="5"/>
    <d v="1899-12-30T12:30:44"/>
    <d v="1899-12-30T12:46:28"/>
    <n v="0"/>
    <n v="1"/>
  </r>
  <r>
    <n v="16392077"/>
    <x v="5"/>
    <d v="1899-12-30T12:32:28"/>
    <d v="1899-12-30T12:32:36"/>
    <n v="1"/>
    <n v="0"/>
  </r>
  <r>
    <n v="8865092"/>
    <x v="5"/>
    <d v="1899-12-30T12:34:27"/>
    <d v="1899-12-30T12:48:39"/>
    <n v="0"/>
    <n v="1"/>
  </r>
  <r>
    <n v="92597723"/>
    <x v="5"/>
    <d v="1899-12-30T12:40:52"/>
    <d v="1899-12-30T12:44:25"/>
    <n v="1"/>
    <n v="0"/>
  </r>
  <r>
    <n v="49840829"/>
    <x v="5"/>
    <d v="1899-12-30T12:46:09"/>
    <d v="1899-12-30T12:53:49"/>
    <n v="1"/>
    <n v="0"/>
  </r>
  <r>
    <n v="20354301"/>
    <x v="5"/>
    <d v="1899-12-30T12:47:24"/>
    <d v="1899-12-30T12:54:07"/>
    <n v="1"/>
    <n v="0"/>
  </r>
  <r>
    <n v="2731955"/>
    <x v="5"/>
    <d v="1899-12-30T12:55:21"/>
    <d v="1899-12-30T13:01:41"/>
    <n v="0"/>
    <n v="1"/>
  </r>
  <r>
    <n v="2304726"/>
    <x v="5"/>
    <d v="1899-12-30T13:00:27"/>
    <d v="1899-12-30T13:10:05"/>
    <n v="0"/>
    <n v="1"/>
  </r>
  <r>
    <n v="4653709"/>
    <x v="5"/>
    <d v="1899-12-30T13:01:49"/>
    <d v="1899-12-30T13:04:00"/>
    <n v="0"/>
    <n v="1"/>
  </r>
  <r>
    <n v="4848864"/>
    <x v="5"/>
    <d v="1899-12-30T13:03:50"/>
    <d v="1899-12-30T13:13:18"/>
    <n v="0"/>
    <n v="1"/>
  </r>
  <r>
    <n v="6709939"/>
    <x v="5"/>
    <d v="1899-12-30T13:07:34"/>
    <d v="1899-12-30T13:12:00"/>
    <n v="0"/>
    <n v="1"/>
  </r>
  <r>
    <n v="8870498"/>
    <x v="5"/>
    <d v="1899-12-30T13:12:40"/>
    <d v="1899-12-30T13:26:12"/>
    <n v="0"/>
    <n v="1"/>
  </r>
  <r>
    <n v="2947889"/>
    <x v="5"/>
    <d v="1899-12-30T13:15:33"/>
    <d v="1899-12-30T13:31:13"/>
    <n v="0"/>
    <n v="1"/>
  </r>
  <r>
    <n v="8270097"/>
    <x v="5"/>
    <d v="1899-12-30T13:21:22"/>
    <d v="1899-12-30T13:24:15"/>
    <n v="0"/>
    <n v="1"/>
  </r>
  <r>
    <n v="8183468"/>
    <x v="5"/>
    <d v="1899-12-30T13:23:59"/>
    <d v="1899-12-30T13:30:13"/>
    <n v="0"/>
    <n v="1"/>
  </r>
  <r>
    <n v="3263806"/>
    <x v="5"/>
    <d v="1899-12-30T13:24:27"/>
    <d v="1899-12-30T13:31:55"/>
    <n v="0"/>
    <n v="1"/>
  </r>
  <r>
    <n v="7792980"/>
    <x v="5"/>
    <d v="1899-12-30T13:29:47"/>
    <d v="1899-12-30T13:46:15"/>
    <n v="0"/>
    <n v="1"/>
  </r>
  <r>
    <n v="88929925"/>
    <x v="5"/>
    <d v="1899-12-30T13:36:19"/>
    <d v="1899-12-30T13:45:44"/>
    <n v="1"/>
    <n v="0"/>
  </r>
  <r>
    <n v="2478461"/>
    <x v="5"/>
    <d v="1899-12-30T13:40:31"/>
    <d v="1899-12-30T13:49:07"/>
    <n v="0"/>
    <n v="1"/>
  </r>
  <r>
    <n v="2838216"/>
    <x v="5"/>
    <d v="1899-12-30T13:48:48"/>
    <d v="1899-12-30T13:51:25"/>
    <n v="0"/>
    <n v="1"/>
  </r>
  <r>
    <n v="4853153"/>
    <x v="5"/>
    <d v="1899-12-30T13:55:46"/>
    <d v="1899-12-30T13:57:57"/>
    <n v="0"/>
    <n v="1"/>
  </r>
  <r>
    <n v="2985743"/>
    <x v="5"/>
    <d v="1899-12-30T13:57:56"/>
    <d v="1899-12-30T14:10:37"/>
    <n v="0"/>
    <n v="1"/>
  </r>
  <r>
    <n v="3434934"/>
    <x v="5"/>
    <d v="1899-12-30T13:58:52"/>
    <d v="1899-12-30T14:03:52"/>
    <n v="0"/>
    <n v="1"/>
  </r>
  <r>
    <n v="97596112"/>
    <x v="5"/>
    <d v="1899-12-30T14:00:16"/>
    <d v="1899-12-30T14:14:54"/>
    <n v="1"/>
    <n v="0"/>
  </r>
  <r>
    <n v="1247125"/>
    <x v="5"/>
    <d v="1899-12-30T14:03:29"/>
    <d v="1899-12-30T14:14:41"/>
    <n v="0"/>
    <n v="1"/>
  </r>
  <r>
    <n v="6982652"/>
    <x v="5"/>
    <d v="1899-12-30T14:04:57"/>
    <d v="1899-12-30T14:06:08"/>
    <n v="0"/>
    <n v="1"/>
  </r>
  <r>
    <n v="11209967"/>
    <x v="5"/>
    <d v="1899-12-30T14:07:50"/>
    <d v="1899-12-30T14:10:00"/>
    <n v="1"/>
    <n v="0"/>
  </r>
  <r>
    <n v="6251788"/>
    <x v="5"/>
    <d v="1899-12-30T14:08:19"/>
    <d v="1899-12-30T14:15:49"/>
    <n v="0"/>
    <n v="1"/>
  </r>
  <r>
    <n v="8679036"/>
    <x v="5"/>
    <d v="1899-12-30T14:09:16"/>
    <d v="1899-12-30T14:25:04"/>
    <n v="0"/>
    <n v="1"/>
  </r>
  <r>
    <n v="1288637"/>
    <x v="5"/>
    <d v="1899-12-30T14:13:36"/>
    <d v="1899-12-30T14:14:52"/>
    <n v="0"/>
    <n v="1"/>
  </r>
  <r>
    <n v="4825302"/>
    <x v="5"/>
    <d v="1899-12-30T14:19:15"/>
    <d v="1899-12-30T14:19:42"/>
    <n v="0"/>
    <n v="1"/>
  </r>
  <r>
    <n v="5349562"/>
    <x v="5"/>
    <d v="1899-12-30T14:24:36"/>
    <d v="1899-12-30T14:37:49"/>
    <n v="0"/>
    <n v="1"/>
  </r>
  <r>
    <n v="5893512"/>
    <x v="5"/>
    <d v="1899-12-30T14:31:27"/>
    <d v="1899-12-30T14:39:19"/>
    <n v="0"/>
    <n v="1"/>
  </r>
  <r>
    <n v="7138804596"/>
    <x v="5"/>
    <d v="1899-12-30T14:32:20"/>
    <d v="1899-12-30T14:45:01"/>
    <n v="0"/>
    <n v="0"/>
  </r>
  <r>
    <n v="6468376"/>
    <x v="5"/>
    <d v="1899-12-30T14:40:25"/>
    <d v="1899-12-30T14:52:07"/>
    <n v="0"/>
    <n v="1"/>
  </r>
  <r>
    <n v="5076649"/>
    <x v="5"/>
    <d v="1899-12-30T14:48:28"/>
    <d v="1899-12-30T14:55:09"/>
    <n v="0"/>
    <n v="1"/>
  </r>
  <r>
    <n v="3494192"/>
    <x v="5"/>
    <d v="1899-12-30T14:55:55"/>
    <d v="1899-12-30T14:57:00"/>
    <n v="0"/>
    <n v="1"/>
  </r>
  <r>
    <n v="8150086"/>
    <x v="5"/>
    <d v="1899-12-30T15:03:16"/>
    <d v="1899-12-30T15:14:03"/>
    <n v="0"/>
    <n v="1"/>
  </r>
  <r>
    <n v="3934931"/>
    <x v="6"/>
    <d v="1899-12-30T08:02:20"/>
    <d v="1899-12-30T08:06:42"/>
    <n v="0"/>
    <n v="1"/>
  </r>
  <r>
    <n v="2111996"/>
    <x v="6"/>
    <d v="1899-12-30T08:05:22"/>
    <d v="1899-12-30T08:07:48"/>
    <n v="0"/>
    <n v="1"/>
  </r>
  <r>
    <n v="6484436"/>
    <x v="6"/>
    <d v="1899-12-30T08:09:42"/>
    <d v="1899-12-30T08:13:34"/>
    <n v="0"/>
    <n v="1"/>
  </r>
  <r>
    <n v="97646706"/>
    <x v="6"/>
    <d v="1899-12-30T08:13:59"/>
    <d v="1899-12-30T08:14:04"/>
    <n v="1"/>
    <n v="0"/>
  </r>
  <r>
    <n v="9932676"/>
    <x v="6"/>
    <d v="1899-12-30T08:20:49"/>
    <d v="1899-12-30T08:30:50"/>
    <n v="0"/>
    <n v="1"/>
  </r>
  <r>
    <n v="6062869"/>
    <x v="6"/>
    <d v="1899-12-30T08:25:56"/>
    <d v="1899-12-30T08:31:17"/>
    <n v="0"/>
    <n v="1"/>
  </r>
  <r>
    <n v="2828759"/>
    <x v="6"/>
    <d v="1899-12-30T08:32:17"/>
    <d v="1899-12-30T08:36:16"/>
    <n v="0"/>
    <n v="1"/>
  </r>
  <r>
    <n v="7215284"/>
    <x v="6"/>
    <d v="1899-12-30T08:37:56"/>
    <d v="1899-12-30T08:43:38"/>
    <n v="0"/>
    <n v="1"/>
  </r>
  <r>
    <n v="1384299"/>
    <x v="6"/>
    <d v="1899-12-30T08:41:20"/>
    <d v="1899-12-30T08:55:02"/>
    <n v="0"/>
    <n v="1"/>
  </r>
  <r>
    <n v="2486941"/>
    <x v="6"/>
    <d v="1899-12-30T08:44:05"/>
    <d v="1899-12-30T08:44:29"/>
    <n v="0"/>
    <n v="1"/>
  </r>
  <r>
    <n v="6561564994"/>
    <x v="6"/>
    <d v="1899-12-30T08:51:48"/>
    <d v="1899-12-30T08:53:33"/>
    <n v="0"/>
    <n v="0"/>
  </r>
  <r>
    <n v="1207918"/>
    <x v="6"/>
    <d v="1899-12-30T08:58:43"/>
    <d v="1899-12-30T09:02:30"/>
    <n v="0"/>
    <n v="1"/>
  </r>
  <r>
    <n v="66800387"/>
    <x v="6"/>
    <d v="1899-12-30T09:02:39"/>
    <d v="1899-12-30T09:08:15"/>
    <n v="1"/>
    <n v="0"/>
  </r>
  <r>
    <n v="49093359"/>
    <x v="6"/>
    <d v="1899-12-30T09:02:49"/>
    <d v="1899-12-30T09:09:12"/>
    <n v="1"/>
    <n v="0"/>
  </r>
  <r>
    <n v="2252239"/>
    <x v="6"/>
    <d v="1899-12-30T09:10:34"/>
    <d v="1899-12-30T09:22:06"/>
    <n v="0"/>
    <n v="1"/>
  </r>
  <r>
    <n v="4925279"/>
    <x v="6"/>
    <d v="1899-12-30T09:14:32"/>
    <d v="1899-12-30T09:20:35"/>
    <n v="0"/>
    <n v="1"/>
  </r>
  <r>
    <n v="25459710"/>
    <x v="6"/>
    <d v="1899-12-30T09:18:41"/>
    <d v="1899-12-30T09:28:12"/>
    <n v="1"/>
    <n v="0"/>
  </r>
  <r>
    <n v="3943994"/>
    <x v="6"/>
    <d v="1899-12-30T09:24:28"/>
    <d v="1899-12-30T09:35:03"/>
    <n v="0"/>
    <n v="1"/>
  </r>
  <r>
    <n v="2109147679"/>
    <x v="6"/>
    <d v="1899-12-30T09:25:21"/>
    <d v="1899-12-30T09:40:39"/>
    <n v="0"/>
    <n v="0"/>
  </r>
  <r>
    <n v="9967649"/>
    <x v="6"/>
    <d v="1899-12-30T09:31:06"/>
    <d v="1899-12-30T09:42:10"/>
    <n v="0"/>
    <n v="1"/>
  </r>
  <r>
    <n v="2947660"/>
    <x v="6"/>
    <d v="1899-12-30T09:33:22"/>
    <d v="1899-12-30T09:42:29"/>
    <n v="0"/>
    <n v="1"/>
  </r>
  <r>
    <n v="6492842"/>
    <x v="6"/>
    <d v="1899-12-30T09:41:28"/>
    <d v="1899-12-30T09:50:28"/>
    <n v="0"/>
    <n v="1"/>
  </r>
  <r>
    <n v="70730125"/>
    <x v="6"/>
    <d v="1899-12-30T09:47:12"/>
    <d v="1899-12-30T10:02:09"/>
    <n v="1"/>
    <n v="0"/>
  </r>
  <r>
    <n v="4056361"/>
    <x v="6"/>
    <d v="1899-12-30T09:53:51"/>
    <d v="1899-12-30T10:02:34"/>
    <n v="0"/>
    <n v="1"/>
  </r>
  <r>
    <n v="12721215"/>
    <x v="6"/>
    <d v="1899-12-30T09:56:37"/>
    <d v="1899-12-30T10:04:36"/>
    <n v="1"/>
    <n v="0"/>
  </r>
  <r>
    <n v="4566750"/>
    <x v="6"/>
    <d v="1899-12-30T10:00:00"/>
    <d v="1899-12-30T10:07:33"/>
    <n v="0"/>
    <n v="1"/>
  </r>
  <r>
    <n v="7279106"/>
    <x v="6"/>
    <d v="1899-12-30T10:03:52"/>
    <d v="1899-12-30T10:19:14"/>
    <n v="0"/>
    <n v="1"/>
  </r>
  <r>
    <n v="3824660"/>
    <x v="6"/>
    <d v="1899-12-30T10:10:20"/>
    <d v="1899-12-30T10:22:21"/>
    <n v="0"/>
    <n v="1"/>
  </r>
  <r>
    <n v="5815339"/>
    <x v="6"/>
    <d v="1899-12-30T10:16:35"/>
    <d v="1899-12-30T10:23:08"/>
    <n v="0"/>
    <n v="1"/>
  </r>
  <r>
    <n v="77946476"/>
    <x v="6"/>
    <d v="1899-12-30T10:19:08"/>
    <d v="1899-12-30T10:19:33"/>
    <n v="1"/>
    <n v="0"/>
  </r>
  <r>
    <n v="84589848"/>
    <x v="6"/>
    <d v="1899-12-30T10:26:58"/>
    <d v="1899-12-30T10:30:12"/>
    <n v="1"/>
    <n v="0"/>
  </r>
  <r>
    <n v="4501823"/>
    <x v="6"/>
    <d v="1899-12-30T10:33:48"/>
    <d v="1899-12-30T10:43:33"/>
    <n v="0"/>
    <n v="1"/>
  </r>
  <r>
    <n v="38244568"/>
    <x v="6"/>
    <d v="1899-12-30T10:39:06"/>
    <d v="1899-12-30T10:50:52"/>
    <n v="1"/>
    <n v="0"/>
  </r>
  <r>
    <n v="3613950"/>
    <x v="6"/>
    <d v="1899-12-30T10:43:04"/>
    <d v="1899-12-30T10:44:45"/>
    <n v="0"/>
    <n v="1"/>
  </r>
  <r>
    <n v="5750819"/>
    <x v="6"/>
    <d v="1899-12-30T10:44:25"/>
    <d v="1899-12-30T10:52:06"/>
    <n v="0"/>
    <n v="1"/>
  </r>
  <r>
    <n v="63291235"/>
    <x v="6"/>
    <d v="1899-12-30T10:49:19"/>
    <d v="1899-12-30T10:54:11"/>
    <n v="1"/>
    <n v="0"/>
  </r>
  <r>
    <n v="3198725"/>
    <x v="6"/>
    <d v="1899-12-30T10:50:16"/>
    <d v="1899-12-30T10:58:38"/>
    <n v="0"/>
    <n v="1"/>
  </r>
  <r>
    <n v="6248157784"/>
    <x v="6"/>
    <d v="1899-12-30T10:54:51"/>
    <d v="1899-12-30T10:57:38"/>
    <n v="0"/>
    <n v="0"/>
  </r>
  <r>
    <n v="6607648"/>
    <x v="6"/>
    <d v="1899-12-30T11:00:35"/>
    <d v="1899-12-30T11:16:36"/>
    <n v="0"/>
    <n v="1"/>
  </r>
  <r>
    <n v="5340881"/>
    <x v="6"/>
    <d v="1899-12-30T11:08:21"/>
    <d v="1899-12-30T11:10:50"/>
    <n v="0"/>
    <n v="1"/>
  </r>
  <r>
    <n v="99162491"/>
    <x v="6"/>
    <d v="1899-12-30T11:13:02"/>
    <d v="1899-12-30T11:13:56"/>
    <n v="1"/>
    <n v="0"/>
  </r>
  <r>
    <n v="3072421"/>
    <x v="6"/>
    <d v="1899-12-30T11:15:58"/>
    <d v="1899-12-30T11:27:50"/>
    <n v="0"/>
    <n v="1"/>
  </r>
  <r>
    <n v="1909553"/>
    <x v="6"/>
    <d v="1899-12-30T11:19:35"/>
    <d v="1899-12-30T11:27:48"/>
    <n v="0"/>
    <n v="1"/>
  </r>
  <r>
    <n v="62836073"/>
    <x v="6"/>
    <d v="1899-12-30T11:27:27"/>
    <d v="1899-12-30T11:33:38"/>
    <n v="1"/>
    <n v="0"/>
  </r>
  <r>
    <n v="9566647"/>
    <x v="6"/>
    <d v="1899-12-30T11:31:17"/>
    <d v="1899-12-30T11:45:11"/>
    <n v="0"/>
    <n v="1"/>
  </r>
  <r>
    <n v="5833452"/>
    <x v="6"/>
    <d v="1899-12-30T11:38:34"/>
    <d v="1899-12-30T11:52:50"/>
    <n v="0"/>
    <n v="1"/>
  </r>
  <r>
    <n v="10760583"/>
    <x v="6"/>
    <d v="1899-12-30T11:45:31"/>
    <d v="1899-12-30T11:47:40"/>
    <n v="1"/>
    <n v="0"/>
  </r>
  <r>
    <n v="39669014"/>
    <x v="6"/>
    <d v="1899-12-30T11:46:07"/>
    <d v="1899-12-30T11:46:47"/>
    <n v="1"/>
    <n v="0"/>
  </r>
  <r>
    <n v="5147651"/>
    <x v="6"/>
    <d v="1899-12-30T11:51:21"/>
    <d v="1899-12-30T11:54:06"/>
    <n v="0"/>
    <n v="1"/>
  </r>
  <r>
    <n v="41144838"/>
    <x v="6"/>
    <d v="1899-12-30T11:59:16"/>
    <d v="1899-12-30T12:13:25"/>
    <n v="1"/>
    <n v="0"/>
  </r>
  <r>
    <n v="1332513"/>
    <x v="6"/>
    <d v="1899-12-30T12:04:42"/>
    <d v="1899-12-30T12:05:52"/>
    <n v="0"/>
    <n v="1"/>
  </r>
  <r>
    <n v="7743548"/>
    <x v="6"/>
    <d v="1899-12-30T12:05:25"/>
    <d v="1899-12-30T12:13:04"/>
    <n v="0"/>
    <n v="1"/>
  </r>
  <r>
    <n v="7451541965"/>
    <x v="6"/>
    <d v="1899-12-30T12:12:29"/>
    <d v="1899-12-30T12:19:04"/>
    <n v="0"/>
    <n v="0"/>
  </r>
  <r>
    <n v="2109147679"/>
    <x v="6"/>
    <d v="1899-12-30T12:18:28"/>
    <d v="1899-12-30T12:24:00"/>
    <n v="0"/>
    <n v="0"/>
  </r>
  <r>
    <n v="5022247"/>
    <x v="6"/>
    <d v="1899-12-30T12:26:42"/>
    <d v="1899-12-30T12:40:28"/>
    <n v="0"/>
    <n v="1"/>
  </r>
  <r>
    <n v="2920581"/>
    <x v="6"/>
    <d v="1899-12-30T12:34:33"/>
    <d v="1899-12-30T12:44:56"/>
    <n v="0"/>
    <n v="1"/>
  </r>
  <r>
    <n v="7126980"/>
    <x v="6"/>
    <d v="1899-12-30T12:37:20"/>
    <d v="1899-12-30T12:50:37"/>
    <n v="0"/>
    <n v="1"/>
  </r>
  <r>
    <n v="54006070"/>
    <x v="6"/>
    <d v="1899-12-30T12:45:34"/>
    <d v="1899-12-30T12:47:52"/>
    <n v="1"/>
    <n v="0"/>
  </r>
  <r>
    <n v="8672651"/>
    <x v="6"/>
    <d v="1899-12-30T12:48:59"/>
    <d v="1899-12-30T13:04:16"/>
    <n v="0"/>
    <n v="1"/>
  </r>
  <r>
    <n v="54136845"/>
    <x v="6"/>
    <d v="1899-12-30T12:56:27"/>
    <d v="1899-12-30T12:58:56"/>
    <n v="1"/>
    <n v="0"/>
  </r>
  <r>
    <n v="5223970"/>
    <x v="6"/>
    <d v="1899-12-30T12:56:27"/>
    <d v="1899-12-30T13:12:40"/>
    <n v="0"/>
    <n v="1"/>
  </r>
  <r>
    <n v="4264808"/>
    <x v="6"/>
    <d v="1899-12-30T12:56:53"/>
    <d v="1899-12-30T13:13:02"/>
    <n v="0"/>
    <n v="1"/>
  </r>
  <r>
    <n v="5790304"/>
    <x v="6"/>
    <d v="1899-12-30T12:56:55"/>
    <d v="1899-12-30T12:57:58"/>
    <n v="0"/>
    <n v="1"/>
  </r>
  <r>
    <n v="13484133"/>
    <x v="6"/>
    <d v="1899-12-30T12:59:35"/>
    <d v="1899-12-30T13:05:55"/>
    <n v="1"/>
    <n v="0"/>
  </r>
  <r>
    <n v="6269166"/>
    <x v="6"/>
    <d v="1899-12-30T13:03:29"/>
    <d v="1899-12-30T13:17:07"/>
    <n v="0"/>
    <n v="1"/>
  </r>
  <r>
    <n v="5089019"/>
    <x v="6"/>
    <d v="1899-12-30T13:03:49"/>
    <d v="1899-12-30T13:10:52"/>
    <n v="0"/>
    <n v="1"/>
  </r>
  <r>
    <n v="6994188"/>
    <x v="6"/>
    <d v="1899-12-30T13:09:05"/>
    <d v="1899-12-30T13:19:56"/>
    <n v="0"/>
    <n v="1"/>
  </r>
  <r>
    <n v="16883712"/>
    <x v="6"/>
    <d v="1899-12-30T13:13:01"/>
    <d v="1899-12-30T13:21:32"/>
    <n v="1"/>
    <n v="0"/>
  </r>
  <r>
    <n v="2781512"/>
    <x v="6"/>
    <d v="1899-12-30T13:17:24"/>
    <d v="1899-12-30T13:30:54"/>
    <n v="0"/>
    <n v="1"/>
  </r>
  <r>
    <n v="4273704"/>
    <x v="6"/>
    <d v="1899-12-30T13:18:05"/>
    <d v="1899-12-30T13:29:35"/>
    <n v="0"/>
    <n v="1"/>
  </r>
  <r>
    <n v="3707498"/>
    <x v="6"/>
    <d v="1899-12-30T13:26:09"/>
    <d v="1899-12-30T13:37:57"/>
    <n v="0"/>
    <n v="1"/>
  </r>
  <r>
    <n v="3407358"/>
    <x v="6"/>
    <d v="1899-12-30T13:34:28"/>
    <d v="1899-12-30T13:36:09"/>
    <n v="0"/>
    <n v="1"/>
  </r>
  <r>
    <n v="5251861"/>
    <x v="6"/>
    <d v="1899-12-30T13:39:57"/>
    <d v="1899-12-30T13:42:57"/>
    <n v="0"/>
    <n v="1"/>
  </r>
  <r>
    <n v="7473070"/>
    <x v="6"/>
    <d v="1899-12-30T13:43:28"/>
    <d v="1899-12-30T13:59:35"/>
    <n v="0"/>
    <n v="1"/>
  </r>
  <r>
    <n v="3596504"/>
    <x v="6"/>
    <d v="1899-12-30T13:49:20"/>
    <d v="1899-12-30T13:59:33"/>
    <n v="0"/>
    <n v="1"/>
  </r>
  <r>
    <n v="9620982"/>
    <x v="6"/>
    <d v="1899-12-30T13:49:21"/>
    <d v="1899-12-30T13:59:40"/>
    <n v="0"/>
    <n v="1"/>
  </r>
  <r>
    <n v="93696449"/>
    <x v="6"/>
    <d v="1899-12-30T13:54:20"/>
    <d v="1899-12-30T13:54:35"/>
    <n v="1"/>
    <n v="0"/>
  </r>
  <r>
    <n v="6833658"/>
    <x v="6"/>
    <d v="1899-12-30T13:58:38"/>
    <d v="1899-12-30T14:02:06"/>
    <n v="0"/>
    <n v="1"/>
  </r>
  <r>
    <n v="85422307"/>
    <x v="6"/>
    <d v="1899-12-30T14:04:39"/>
    <d v="1899-12-30T14:09:43"/>
    <n v="1"/>
    <n v="0"/>
  </r>
  <r>
    <n v="6191682"/>
    <x v="6"/>
    <d v="1899-12-30T14:05:27"/>
    <d v="1899-12-30T14:20:15"/>
    <n v="0"/>
    <n v="1"/>
  </r>
  <r>
    <n v="6461167"/>
    <x v="6"/>
    <d v="1899-12-30T14:08:07"/>
    <d v="1899-12-30T14:15:30"/>
    <n v="0"/>
    <n v="1"/>
  </r>
  <r>
    <n v="8270097"/>
    <x v="6"/>
    <d v="1899-12-30T14:09:39"/>
    <d v="1899-12-30T14:12:44"/>
    <n v="0"/>
    <n v="1"/>
  </r>
  <r>
    <n v="8982137"/>
    <x v="6"/>
    <d v="1899-12-30T14:09:45"/>
    <d v="1899-12-30T14:22:03"/>
    <n v="0"/>
    <n v="1"/>
  </r>
  <r>
    <n v="47677051"/>
    <x v="6"/>
    <d v="1899-12-30T14:14:56"/>
    <d v="1899-12-30T14:29:43"/>
    <n v="1"/>
    <n v="0"/>
  </r>
  <r>
    <n v="76139570"/>
    <x v="6"/>
    <d v="1899-12-30T14:18:09"/>
    <d v="1899-12-30T14:24:43"/>
    <n v="1"/>
    <n v="0"/>
  </r>
  <r>
    <n v="62016185"/>
    <x v="6"/>
    <d v="1899-12-30T14:24:32"/>
    <d v="1899-12-30T14:34:22"/>
    <n v="1"/>
    <n v="0"/>
  </r>
  <r>
    <n v="93696449"/>
    <x v="6"/>
    <d v="1899-12-30T14:25:07"/>
    <d v="1899-12-30T14:36:17"/>
    <n v="1"/>
    <n v="0"/>
  </r>
  <r>
    <n v="7914439"/>
    <x v="6"/>
    <d v="1899-12-30T14:28:37"/>
    <d v="1899-12-30T14:45:01"/>
    <n v="0"/>
    <n v="1"/>
  </r>
  <r>
    <n v="38047574"/>
    <x v="6"/>
    <d v="1899-12-30T14:34:23"/>
    <d v="1899-12-30T14:45:28"/>
    <n v="1"/>
    <n v="0"/>
  </r>
  <r>
    <n v="3184339"/>
    <x v="6"/>
    <d v="1899-12-30T14:40:59"/>
    <d v="1899-12-30T14:42:09"/>
    <n v="0"/>
    <n v="1"/>
  </r>
  <r>
    <n v="8126744698"/>
    <x v="6"/>
    <d v="1899-12-30T14:47:58"/>
    <d v="1899-12-30T14:50:44"/>
    <n v="0"/>
    <n v="0"/>
  </r>
  <r>
    <n v="52391912"/>
    <x v="6"/>
    <d v="1899-12-30T14:53:46"/>
    <d v="1899-12-30T14:59:39"/>
    <n v="1"/>
    <n v="0"/>
  </r>
  <r>
    <n v="1223943"/>
    <x v="6"/>
    <d v="1899-12-30T15:00:19"/>
    <d v="1899-12-30T15:10:28"/>
    <n v="0"/>
    <n v="1"/>
  </r>
  <r>
    <n v="14201334"/>
    <x v="7"/>
    <d v="1899-12-30T08:03:23"/>
    <d v="1899-12-30T08:11:24"/>
    <n v="1"/>
    <n v="0"/>
  </r>
  <r>
    <n v="1972250241"/>
    <x v="7"/>
    <d v="1899-12-30T08:05:31"/>
    <d v="1899-12-30T08:06:25"/>
    <n v="0"/>
    <n v="0"/>
  </r>
  <r>
    <n v="3028093"/>
    <x v="7"/>
    <d v="1899-12-30T08:12:16"/>
    <d v="1899-12-30T08:15:00"/>
    <n v="0"/>
    <n v="1"/>
  </r>
  <r>
    <n v="27487200"/>
    <x v="7"/>
    <d v="1899-12-30T08:18:55"/>
    <d v="1899-12-30T08:31:16"/>
    <n v="1"/>
    <n v="0"/>
  </r>
  <r>
    <n v="7377702"/>
    <x v="7"/>
    <d v="1899-12-30T08:20:00"/>
    <d v="1899-12-30T08:28:45"/>
    <n v="0"/>
    <n v="1"/>
  </r>
  <r>
    <n v="9294571"/>
    <x v="7"/>
    <d v="1899-12-30T08:25:40"/>
    <d v="1899-12-30T08:30:27"/>
    <n v="0"/>
    <n v="1"/>
  </r>
  <r>
    <n v="6865106"/>
    <x v="7"/>
    <d v="1899-12-30T08:33:10"/>
    <d v="1899-12-30T08:45:46"/>
    <n v="0"/>
    <n v="1"/>
  </r>
  <r>
    <n v="62086163"/>
    <x v="7"/>
    <d v="1899-12-30T08:39:16"/>
    <d v="1899-12-30T08:42:54"/>
    <n v="1"/>
    <n v="0"/>
  </r>
  <r>
    <n v="6367284"/>
    <x v="7"/>
    <d v="1899-12-30T08:45:53"/>
    <d v="1899-12-30T08:49:13"/>
    <n v="0"/>
    <n v="1"/>
  </r>
  <r>
    <n v="1811630"/>
    <x v="7"/>
    <d v="1899-12-30T08:49:44"/>
    <d v="1899-12-30T08:50:43"/>
    <n v="0"/>
    <n v="1"/>
  </r>
  <r>
    <n v="9346036178"/>
    <x v="7"/>
    <d v="1899-12-30T08:53:03"/>
    <d v="1899-12-30T09:07:43"/>
    <n v="0"/>
    <n v="0"/>
  </r>
  <r>
    <n v="1138033"/>
    <x v="7"/>
    <d v="1899-12-30T09:00:04"/>
    <d v="1899-12-30T09:03:20"/>
    <n v="0"/>
    <n v="1"/>
  </r>
  <r>
    <n v="2114812"/>
    <x v="7"/>
    <d v="1899-12-30T09:01:40"/>
    <d v="1899-12-30T09:09:29"/>
    <n v="0"/>
    <n v="1"/>
  </r>
  <r>
    <n v="4195677"/>
    <x v="7"/>
    <d v="1899-12-30T09:02:05"/>
    <d v="1899-12-30T09:09:58"/>
    <n v="0"/>
    <n v="1"/>
  </r>
  <r>
    <n v="3493348"/>
    <x v="7"/>
    <d v="1899-12-30T09:06:15"/>
    <d v="1899-12-30T09:20:32"/>
    <n v="0"/>
    <n v="1"/>
  </r>
  <r>
    <n v="6005020"/>
    <x v="7"/>
    <d v="1899-12-30T09:07:52"/>
    <d v="1899-12-30T09:17:51"/>
    <n v="0"/>
    <n v="1"/>
  </r>
  <r>
    <n v="7421868"/>
    <x v="7"/>
    <d v="1899-12-30T09:11:25"/>
    <d v="1899-12-30T09:16:02"/>
    <n v="0"/>
    <n v="1"/>
  </r>
  <r>
    <n v="2227803"/>
    <x v="7"/>
    <d v="1899-12-30T09:11:46"/>
    <d v="1899-12-30T09:23:52"/>
    <n v="0"/>
    <n v="1"/>
  </r>
  <r>
    <n v="4007464"/>
    <x v="7"/>
    <d v="1899-12-30T09:18:15"/>
    <d v="1899-12-30T09:19:25"/>
    <n v="0"/>
    <n v="1"/>
  </r>
  <r>
    <n v="54713807"/>
    <x v="7"/>
    <d v="1899-12-30T09:21:09"/>
    <d v="1899-12-30T09:23:48"/>
    <n v="1"/>
    <n v="0"/>
  </r>
  <r>
    <n v="7097883"/>
    <x v="7"/>
    <d v="1899-12-30T09:24:34"/>
    <d v="1899-12-30T09:27:53"/>
    <n v="0"/>
    <n v="1"/>
  </r>
  <r>
    <n v="48630026"/>
    <x v="7"/>
    <d v="1899-12-30T09:31:49"/>
    <d v="1899-12-30T09:45:23"/>
    <n v="1"/>
    <n v="0"/>
  </r>
  <r>
    <n v="1279245"/>
    <x v="7"/>
    <d v="1899-12-30T09:39:34"/>
    <d v="1899-12-30T09:47:58"/>
    <n v="0"/>
    <n v="1"/>
  </r>
  <r>
    <n v="2571251"/>
    <x v="7"/>
    <d v="1899-12-30T09:47:51"/>
    <d v="1899-12-30T09:58:51"/>
    <n v="0"/>
    <n v="1"/>
  </r>
  <r>
    <n v="9566647"/>
    <x v="7"/>
    <d v="1899-12-30T09:48:42"/>
    <d v="1899-12-30T09:49:41"/>
    <n v="0"/>
    <n v="1"/>
  </r>
  <r>
    <n v="1454555"/>
    <x v="7"/>
    <d v="1899-12-30T09:51:32"/>
    <d v="1899-12-30T09:51:32"/>
    <n v="0"/>
    <n v="1"/>
  </r>
  <r>
    <n v="21996267"/>
    <x v="7"/>
    <d v="1899-12-30T09:53:33"/>
    <d v="1899-12-30T09:54:26"/>
    <n v="1"/>
    <n v="0"/>
  </r>
  <r>
    <n v="8429072"/>
    <x v="7"/>
    <d v="1899-12-30T09:56:22"/>
    <d v="1899-12-30T10:05:01"/>
    <n v="0"/>
    <n v="1"/>
  </r>
  <r>
    <n v="9815754"/>
    <x v="7"/>
    <d v="1899-12-30T10:02:41"/>
    <d v="1899-12-30T10:05:20"/>
    <n v="0"/>
    <n v="1"/>
  </r>
  <r>
    <n v="2434652"/>
    <x v="7"/>
    <d v="1899-12-30T10:10:08"/>
    <d v="1899-12-30T10:25:08"/>
    <n v="0"/>
    <n v="1"/>
  </r>
  <r>
    <n v="4939683"/>
    <x v="7"/>
    <d v="1899-12-30T10:14:10"/>
    <d v="1899-12-30T10:25:13"/>
    <n v="0"/>
    <n v="1"/>
  </r>
  <r>
    <n v="6821027"/>
    <x v="7"/>
    <d v="1899-12-30T10:15:50"/>
    <d v="1899-12-30T10:26:53"/>
    <n v="0"/>
    <n v="1"/>
  </r>
  <r>
    <n v="3253368"/>
    <x v="7"/>
    <d v="1899-12-30T10:19:48"/>
    <d v="1899-12-30T10:21:34"/>
    <n v="0"/>
    <n v="1"/>
  </r>
  <r>
    <n v="3505978"/>
    <x v="7"/>
    <d v="1899-12-30T10:24:42"/>
    <d v="1899-12-30T10:41:01"/>
    <n v="0"/>
    <n v="1"/>
  </r>
  <r>
    <n v="91743317"/>
    <x v="7"/>
    <d v="1899-12-30T10:29:32"/>
    <d v="1899-12-30T10:43:37"/>
    <n v="1"/>
    <n v="0"/>
  </r>
  <r>
    <n v="5104536"/>
    <x v="7"/>
    <d v="1899-12-30T10:35:43"/>
    <d v="1899-12-30T10:39:32"/>
    <n v="0"/>
    <n v="1"/>
  </r>
  <r>
    <n v="7353916"/>
    <x v="7"/>
    <d v="1899-12-30T10:43:09"/>
    <d v="1899-12-30T10:53:27"/>
    <n v="0"/>
    <n v="1"/>
  </r>
  <r>
    <n v="4412771"/>
    <x v="7"/>
    <d v="1899-12-30T10:45:15"/>
    <d v="1899-12-30T10:51:42"/>
    <n v="0"/>
    <n v="1"/>
  </r>
  <r>
    <n v="6709939"/>
    <x v="7"/>
    <d v="1899-12-30T10:45:22"/>
    <d v="1899-12-30T10:48:53"/>
    <n v="0"/>
    <n v="1"/>
  </r>
  <r>
    <n v="7891185"/>
    <x v="7"/>
    <d v="1899-12-30T10:48:09"/>
    <d v="1899-12-30T11:04:37"/>
    <n v="0"/>
    <n v="1"/>
  </r>
  <r>
    <n v="90417363"/>
    <x v="7"/>
    <d v="1899-12-30T10:55:16"/>
    <d v="1899-12-30T11:03:26"/>
    <n v="1"/>
    <n v="0"/>
  </r>
  <r>
    <n v="4929499"/>
    <x v="7"/>
    <d v="1899-12-30T10:57:42"/>
    <d v="1899-12-30T11:00:28"/>
    <n v="0"/>
    <n v="1"/>
  </r>
  <r>
    <n v="3824371"/>
    <x v="7"/>
    <d v="1899-12-30T11:05:32"/>
    <d v="1899-12-30T11:18:58"/>
    <n v="0"/>
    <n v="1"/>
  </r>
  <r>
    <n v="1119740"/>
    <x v="7"/>
    <d v="1899-12-30T11:11:57"/>
    <d v="1899-12-30T11:24:28"/>
    <n v="0"/>
    <n v="1"/>
  </r>
  <r>
    <n v="1219073"/>
    <x v="7"/>
    <d v="1899-12-30T11:14:56"/>
    <d v="1899-12-30T11:21:25"/>
    <n v="0"/>
    <n v="1"/>
  </r>
  <r>
    <n v="87702896"/>
    <x v="7"/>
    <d v="1899-12-30T11:21:58"/>
    <d v="1899-12-30T11:29:27"/>
    <n v="1"/>
    <n v="0"/>
  </r>
  <r>
    <n v="94197168"/>
    <x v="7"/>
    <d v="1899-12-30T11:28:36"/>
    <d v="1899-12-30T11:37:34"/>
    <n v="1"/>
    <n v="0"/>
  </r>
  <r>
    <n v="8655825"/>
    <x v="7"/>
    <d v="1899-12-30T11:34:49"/>
    <d v="1899-12-30T11:41:45"/>
    <n v="0"/>
    <n v="1"/>
  </r>
  <r>
    <n v="47707639"/>
    <x v="7"/>
    <d v="1899-12-30T11:43:07"/>
    <d v="1899-12-30T11:51:50"/>
    <n v="1"/>
    <n v="0"/>
  </r>
  <r>
    <n v="5029329"/>
    <x v="7"/>
    <d v="1899-12-30T11:46:30"/>
    <d v="1899-12-30T11:53:19"/>
    <n v="0"/>
    <n v="1"/>
  </r>
  <r>
    <n v="8825868"/>
    <x v="7"/>
    <d v="1899-12-30T11:53:33"/>
    <d v="1899-12-30T12:03:48"/>
    <n v="0"/>
    <n v="1"/>
  </r>
  <r>
    <n v="8461631"/>
    <x v="7"/>
    <d v="1899-12-30T12:00:22"/>
    <d v="1899-12-30T12:04:58"/>
    <n v="0"/>
    <n v="1"/>
  </r>
  <r>
    <n v="76777492"/>
    <x v="7"/>
    <d v="1899-12-30T12:01:02"/>
    <d v="1899-12-30T12:12:21"/>
    <n v="1"/>
    <n v="0"/>
  </r>
  <r>
    <n v="71036125"/>
    <x v="7"/>
    <d v="1899-12-30T12:08:36"/>
    <d v="1899-12-30T12:23:31"/>
    <n v="1"/>
    <n v="0"/>
  </r>
  <r>
    <n v="2989192"/>
    <x v="7"/>
    <d v="1899-12-30T12:12:40"/>
    <d v="1899-12-30T12:19:26"/>
    <n v="0"/>
    <n v="1"/>
  </r>
  <r>
    <n v="5131341"/>
    <x v="7"/>
    <d v="1899-12-30T12:14:02"/>
    <d v="1899-12-30T12:15:27"/>
    <n v="0"/>
    <n v="1"/>
  </r>
  <r>
    <n v="2826868"/>
    <x v="7"/>
    <d v="1899-12-30T12:22:19"/>
    <d v="1899-12-30T12:22:20"/>
    <n v="0"/>
    <n v="1"/>
  </r>
  <r>
    <n v="9849071"/>
    <x v="7"/>
    <d v="1899-12-30T12:22:29"/>
    <d v="1899-12-30T12:31:16"/>
    <n v="0"/>
    <n v="1"/>
  </r>
  <r>
    <n v="47025160"/>
    <x v="7"/>
    <d v="1899-12-30T12:28:56"/>
    <d v="1899-12-30T12:43:01"/>
    <n v="1"/>
    <n v="0"/>
  </r>
  <r>
    <n v="97798921"/>
    <x v="7"/>
    <d v="1899-12-30T12:31:17"/>
    <d v="1899-12-30T12:37:32"/>
    <n v="1"/>
    <n v="0"/>
  </r>
  <r>
    <n v="2248131"/>
    <x v="7"/>
    <d v="1899-12-30T12:33:06"/>
    <d v="1899-12-30T12:46:48"/>
    <n v="0"/>
    <n v="1"/>
  </r>
  <r>
    <n v="1973826522"/>
    <x v="7"/>
    <d v="1899-12-30T12:33:44"/>
    <d v="1899-12-30T12:33:51"/>
    <n v="0"/>
    <n v="0"/>
  </r>
  <r>
    <n v="6293367175"/>
    <x v="7"/>
    <d v="1899-12-30T12:38:09"/>
    <d v="1899-12-30T12:44:59"/>
    <n v="0"/>
    <n v="0"/>
  </r>
  <r>
    <n v="5092577"/>
    <x v="7"/>
    <d v="1899-12-30T12:40:49"/>
    <d v="1899-12-30T12:47:03"/>
    <n v="0"/>
    <n v="1"/>
  </r>
  <r>
    <n v="62086163"/>
    <x v="7"/>
    <d v="1899-12-30T12:45:01"/>
    <d v="1899-12-30T12:46:58"/>
    <n v="1"/>
    <n v="0"/>
  </r>
  <r>
    <n v="4657345"/>
    <x v="7"/>
    <d v="1899-12-30T12:51:58"/>
    <d v="1899-12-30T12:52:18"/>
    <n v="0"/>
    <n v="1"/>
  </r>
  <r>
    <n v="7937998"/>
    <x v="7"/>
    <d v="1899-12-30T12:54:42"/>
    <d v="1899-12-30T12:57:46"/>
    <n v="0"/>
    <n v="1"/>
  </r>
  <r>
    <n v="7269536"/>
    <x v="7"/>
    <d v="1899-12-30T12:55:07"/>
    <d v="1899-12-30T13:02:03"/>
    <n v="0"/>
    <n v="1"/>
  </r>
  <r>
    <n v="98939809"/>
    <x v="7"/>
    <d v="1899-12-30T12:55:47"/>
    <d v="1899-12-30T12:58:49"/>
    <n v="1"/>
    <n v="0"/>
  </r>
  <r>
    <n v="7766265"/>
    <x v="7"/>
    <d v="1899-12-30T13:03:14"/>
    <d v="1899-12-30T13:05:21"/>
    <n v="0"/>
    <n v="1"/>
  </r>
  <r>
    <n v="7377702"/>
    <x v="7"/>
    <d v="1899-12-30T13:07:32"/>
    <d v="1899-12-30T13:11:16"/>
    <n v="0"/>
    <n v="1"/>
  </r>
  <r>
    <n v="38244568"/>
    <x v="7"/>
    <d v="1899-12-30T13:09:30"/>
    <d v="1899-12-30T13:10:51"/>
    <n v="1"/>
    <n v="0"/>
  </r>
  <r>
    <n v="5094248"/>
    <x v="7"/>
    <d v="1899-12-30T13:13:42"/>
    <d v="1899-12-30T13:26:27"/>
    <n v="0"/>
    <n v="1"/>
  </r>
  <r>
    <n v="1233459"/>
    <x v="7"/>
    <d v="1899-12-30T13:20:09"/>
    <d v="1899-12-30T13:21:43"/>
    <n v="0"/>
    <n v="1"/>
  </r>
  <r>
    <n v="9398644"/>
    <x v="7"/>
    <d v="1899-12-30T13:22:20"/>
    <d v="1899-12-30T13:37:15"/>
    <n v="0"/>
    <n v="1"/>
  </r>
  <r>
    <n v="3390459"/>
    <x v="7"/>
    <d v="1899-12-30T13:24:31"/>
    <d v="1899-12-30T13:25:17"/>
    <n v="0"/>
    <n v="1"/>
  </r>
  <r>
    <n v="5252835"/>
    <x v="7"/>
    <d v="1899-12-30T13:25:04"/>
    <d v="1899-12-30T13:39:54"/>
    <n v="0"/>
    <n v="1"/>
  </r>
  <r>
    <n v="15643568"/>
    <x v="7"/>
    <d v="1899-12-30T13:27:28"/>
    <d v="1899-12-30T13:30:29"/>
    <n v="1"/>
    <n v="0"/>
  </r>
  <r>
    <n v="39921944"/>
    <x v="7"/>
    <d v="1899-12-30T13:32:08"/>
    <d v="1899-12-30T13:46:23"/>
    <n v="1"/>
    <n v="0"/>
  </r>
  <r>
    <n v="66800387"/>
    <x v="7"/>
    <d v="1899-12-30T13:33:44"/>
    <d v="1899-12-30T13:34:23"/>
    <n v="1"/>
    <n v="0"/>
  </r>
  <r>
    <n v="88664428"/>
    <x v="7"/>
    <d v="1899-12-30T13:34:00"/>
    <d v="1899-12-30T13:38:08"/>
    <n v="1"/>
    <n v="0"/>
  </r>
  <r>
    <n v="4111617"/>
    <x v="7"/>
    <d v="1899-12-30T13:34:24"/>
    <d v="1899-12-30T13:40:23"/>
    <n v="0"/>
    <n v="1"/>
  </r>
  <r>
    <n v="9804309"/>
    <x v="7"/>
    <d v="1899-12-30T13:39:38"/>
    <d v="1899-12-30T13:52:56"/>
    <n v="0"/>
    <n v="1"/>
  </r>
  <r>
    <n v="3382728"/>
    <x v="7"/>
    <d v="1899-12-30T13:40:08"/>
    <d v="1899-12-30T13:46:35"/>
    <n v="0"/>
    <n v="1"/>
  </r>
  <r>
    <n v="9091369"/>
    <x v="7"/>
    <d v="1899-12-30T13:44:08"/>
    <d v="1899-12-30T13:46:37"/>
    <n v="0"/>
    <n v="1"/>
  </r>
  <r>
    <n v="3981821518"/>
    <x v="7"/>
    <d v="1899-12-30T13:47:13"/>
    <d v="1899-12-30T13:50:56"/>
    <n v="0"/>
    <n v="0"/>
  </r>
  <r>
    <n v="6304174"/>
    <x v="7"/>
    <d v="1899-12-30T13:47:13"/>
    <d v="1899-12-30T14:02:35"/>
    <n v="0"/>
    <n v="1"/>
  </r>
  <r>
    <n v="8233999"/>
    <x v="7"/>
    <d v="1899-12-30T13:52:44"/>
    <d v="1899-12-30T14:07:13"/>
    <n v="0"/>
    <n v="1"/>
  </r>
  <r>
    <n v="97782375"/>
    <x v="7"/>
    <d v="1899-12-30T13:55:59"/>
    <d v="1899-12-30T13:58:02"/>
    <n v="1"/>
    <n v="0"/>
  </r>
  <r>
    <n v="2826868"/>
    <x v="7"/>
    <d v="1899-12-30T13:59:02"/>
    <d v="1899-12-30T14:14:37"/>
    <n v="0"/>
    <n v="1"/>
  </r>
  <r>
    <n v="93794133"/>
    <x v="7"/>
    <d v="1899-12-30T14:03:44"/>
    <d v="1899-12-30T14:10:09"/>
    <n v="1"/>
    <n v="0"/>
  </r>
  <r>
    <n v="85838361"/>
    <x v="7"/>
    <d v="1899-12-30T14:08:18"/>
    <d v="1899-12-30T14:23:04"/>
    <n v="1"/>
    <n v="0"/>
  </r>
  <r>
    <n v="1616328"/>
    <x v="7"/>
    <d v="1899-12-30T14:14:42"/>
    <d v="1899-12-30T14:22:24"/>
    <n v="0"/>
    <n v="1"/>
  </r>
  <r>
    <n v="9773176"/>
    <x v="7"/>
    <d v="1899-12-30T14:22:11"/>
    <d v="1899-12-30T14:25:50"/>
    <n v="0"/>
    <n v="1"/>
  </r>
  <r>
    <n v="8246306"/>
    <x v="7"/>
    <d v="1899-12-30T14:22:58"/>
    <d v="1899-12-30T14:26:38"/>
    <n v="0"/>
    <n v="1"/>
  </r>
  <r>
    <n v="2412611"/>
    <x v="7"/>
    <d v="1899-12-30T14:24:57"/>
    <d v="1899-12-30T14:37:00"/>
    <n v="0"/>
    <n v="1"/>
  </r>
  <r>
    <n v="7795911"/>
    <x v="7"/>
    <d v="1899-12-30T14:31:37"/>
    <d v="1899-12-30T14:35:36"/>
    <n v="0"/>
    <n v="1"/>
  </r>
  <r>
    <n v="8063487"/>
    <x v="7"/>
    <d v="1899-12-30T14:38:49"/>
    <d v="1899-12-30T14:48:13"/>
    <n v="0"/>
    <n v="1"/>
  </r>
  <r>
    <n v="68677362"/>
    <x v="7"/>
    <d v="1899-12-30T14:46:06"/>
    <d v="1899-12-30T14:46:23"/>
    <n v="1"/>
    <n v="0"/>
  </r>
  <r>
    <n v="6766787935"/>
    <x v="7"/>
    <d v="1899-12-30T14:53:55"/>
    <d v="1899-12-30T15:03:00"/>
    <n v="0"/>
    <n v="0"/>
  </r>
  <r>
    <n v="27791497"/>
    <x v="7"/>
    <d v="1899-12-30T14:58:10"/>
    <d v="1899-12-30T15:10:41"/>
    <n v="1"/>
    <n v="0"/>
  </r>
  <r>
    <n v="6158527"/>
    <x v="7"/>
    <d v="1899-12-30T14:59:16"/>
    <d v="1899-12-30T15:02:13"/>
    <n v="0"/>
    <n v="1"/>
  </r>
  <r>
    <n v="3456554"/>
    <x v="7"/>
    <d v="1899-12-30T15:01:40"/>
    <d v="1899-12-30T15:14:17"/>
    <n v="0"/>
    <n v="1"/>
  </r>
  <r>
    <n v="3437033"/>
    <x v="8"/>
    <d v="1899-12-30T08:06:54"/>
    <d v="1899-12-30T08:16:11"/>
    <n v="0"/>
    <n v="1"/>
  </r>
  <r>
    <n v="2128068"/>
    <x v="8"/>
    <d v="1899-12-30T08:13:19"/>
    <d v="1899-12-30T08:17:52"/>
    <n v="0"/>
    <n v="1"/>
  </r>
  <r>
    <n v="20679187"/>
    <x v="8"/>
    <d v="1899-12-30T08:21:36"/>
    <d v="1899-12-30T08:26:58"/>
    <n v="1"/>
    <n v="0"/>
  </r>
  <r>
    <n v="9259392564"/>
    <x v="8"/>
    <d v="1899-12-30T08:28:29"/>
    <d v="1899-12-30T08:36:48"/>
    <n v="0"/>
    <n v="0"/>
  </r>
  <r>
    <n v="7852624"/>
    <x v="8"/>
    <d v="1899-12-30T08:36:45"/>
    <d v="1899-12-30T08:51:33"/>
    <n v="0"/>
    <n v="1"/>
  </r>
  <r>
    <n v="8838584"/>
    <x v="8"/>
    <d v="1899-12-30T08:41:21"/>
    <d v="1899-12-30T08:56:07"/>
    <n v="0"/>
    <n v="1"/>
  </r>
  <r>
    <n v="2492731"/>
    <x v="8"/>
    <d v="1899-12-30T08:43:19"/>
    <d v="1899-12-30T08:45:42"/>
    <n v="0"/>
    <n v="1"/>
  </r>
  <r>
    <n v="8028777"/>
    <x v="8"/>
    <d v="1899-12-30T08:45:41"/>
    <d v="1899-12-30T08:55:45"/>
    <n v="0"/>
    <n v="1"/>
  </r>
  <r>
    <n v="2619219"/>
    <x v="8"/>
    <d v="1899-12-30T08:46:51"/>
    <d v="1899-12-30T08:49:41"/>
    <n v="0"/>
    <n v="1"/>
  </r>
  <r>
    <n v="2506618"/>
    <x v="8"/>
    <d v="1899-12-30T08:48:33"/>
    <d v="1899-12-30T09:04:05"/>
    <n v="0"/>
    <n v="1"/>
  </r>
  <r>
    <n v="7979313"/>
    <x v="8"/>
    <d v="1899-12-30T08:53:52"/>
    <d v="1899-12-30T09:01:28"/>
    <n v="0"/>
    <n v="1"/>
  </r>
  <r>
    <n v="23123600"/>
    <x v="8"/>
    <d v="1899-12-30T08:57:37"/>
    <d v="1899-12-30T08:58:41"/>
    <n v="1"/>
    <n v="0"/>
  </r>
  <r>
    <n v="9849476"/>
    <x v="8"/>
    <d v="1899-12-30T09:02:13"/>
    <d v="1899-12-30T09:03:01"/>
    <n v="0"/>
    <n v="1"/>
  </r>
  <r>
    <n v="27410048"/>
    <x v="8"/>
    <d v="1899-12-30T09:03:35"/>
    <d v="1899-12-30T09:03:48"/>
    <n v="1"/>
    <n v="0"/>
  </r>
  <r>
    <n v="6746757"/>
    <x v="8"/>
    <d v="1899-12-30T09:05:47"/>
    <d v="1899-12-30T09:08:59"/>
    <n v="0"/>
    <n v="1"/>
  </r>
  <r>
    <n v="5087066"/>
    <x v="8"/>
    <d v="1899-12-30T09:07:28"/>
    <d v="1899-12-30T09:12:05"/>
    <n v="0"/>
    <n v="1"/>
  </r>
  <r>
    <n v="9680416"/>
    <x v="8"/>
    <d v="1899-12-30T09:14:07"/>
    <d v="1899-12-30T09:22:26"/>
    <n v="0"/>
    <n v="1"/>
  </r>
  <r>
    <n v="9356216"/>
    <x v="8"/>
    <d v="1899-12-30T09:21:07"/>
    <d v="1899-12-30T09:37:30"/>
    <n v="0"/>
    <n v="1"/>
  </r>
  <r>
    <n v="7415603"/>
    <x v="8"/>
    <d v="1899-12-30T09:24:24"/>
    <d v="1899-12-30T09:29:19"/>
    <n v="0"/>
    <n v="1"/>
  </r>
  <r>
    <n v="28145499"/>
    <x v="8"/>
    <d v="1899-12-30T09:32:00"/>
    <d v="1899-12-30T09:37:13"/>
    <n v="1"/>
    <n v="0"/>
  </r>
  <r>
    <n v="61527800"/>
    <x v="8"/>
    <d v="1899-12-30T09:35:50"/>
    <d v="1899-12-30T09:50:28"/>
    <n v="1"/>
    <n v="0"/>
  </r>
  <r>
    <n v="4873703"/>
    <x v="8"/>
    <d v="1899-12-30T09:43:46"/>
    <d v="1899-12-30T09:56:41"/>
    <n v="0"/>
    <n v="1"/>
  </r>
  <r>
    <n v="43019885"/>
    <x v="8"/>
    <d v="1899-12-30T09:45:20"/>
    <d v="1899-12-30T09:59:29"/>
    <n v="1"/>
    <n v="0"/>
  </r>
  <r>
    <n v="7388260"/>
    <x v="8"/>
    <d v="1899-12-30T09:52:33"/>
    <d v="1899-12-30T10:03:46"/>
    <n v="0"/>
    <n v="1"/>
  </r>
  <r>
    <n v="4581715"/>
    <x v="8"/>
    <d v="1899-12-30T09:52:53"/>
    <d v="1899-12-30T10:06:55"/>
    <n v="0"/>
    <n v="1"/>
  </r>
  <r>
    <n v="58420185"/>
    <x v="8"/>
    <d v="1899-12-30T10:00:54"/>
    <d v="1899-12-30T10:06:34"/>
    <n v="1"/>
    <n v="0"/>
  </r>
  <r>
    <n v="45948073"/>
    <x v="8"/>
    <d v="1899-12-30T10:04:30"/>
    <d v="1899-12-30T10:13:15"/>
    <n v="1"/>
    <n v="0"/>
  </r>
  <r>
    <n v="4473835"/>
    <x v="8"/>
    <d v="1899-12-30T10:06:07"/>
    <d v="1899-12-30T10:13:35"/>
    <n v="0"/>
    <n v="1"/>
  </r>
  <r>
    <n v="7739841"/>
    <x v="8"/>
    <d v="1899-12-30T10:10:50"/>
    <d v="1899-12-30T10:13:25"/>
    <n v="0"/>
    <n v="1"/>
  </r>
  <r>
    <n v="6275284312"/>
    <x v="8"/>
    <d v="1899-12-30T10:17:59"/>
    <d v="1899-12-30T10:24:52"/>
    <n v="0"/>
    <n v="0"/>
  </r>
  <r>
    <n v="1692981"/>
    <x v="8"/>
    <d v="1899-12-30T10:23:29"/>
    <d v="1899-12-30T10:25:19"/>
    <n v="0"/>
    <n v="1"/>
  </r>
  <r>
    <n v="9270571"/>
    <x v="8"/>
    <d v="1899-12-30T10:30:28"/>
    <d v="1899-12-30T10:41:40"/>
    <n v="0"/>
    <n v="1"/>
  </r>
  <r>
    <n v="6299545"/>
    <x v="8"/>
    <d v="1899-12-30T10:33:24"/>
    <d v="1899-12-30T10:37:54"/>
    <n v="0"/>
    <n v="1"/>
  </r>
  <r>
    <n v="67064385"/>
    <x v="8"/>
    <d v="1899-12-30T10:37:37"/>
    <d v="1899-12-30T10:40:31"/>
    <n v="1"/>
    <n v="0"/>
  </r>
  <r>
    <n v="4062215"/>
    <x v="8"/>
    <d v="1899-12-30T10:44:09"/>
    <d v="1899-12-30T10:54:43"/>
    <n v="0"/>
    <n v="1"/>
  </r>
  <r>
    <n v="2835355"/>
    <x v="8"/>
    <d v="1899-12-30T10:49:54"/>
    <d v="1899-12-30T10:57:56"/>
    <n v="0"/>
    <n v="1"/>
  </r>
  <r>
    <n v="9283739"/>
    <x v="8"/>
    <d v="1899-12-30T10:55:03"/>
    <d v="1899-12-30T11:08:54"/>
    <n v="0"/>
    <n v="1"/>
  </r>
  <r>
    <n v="7118082"/>
    <x v="8"/>
    <d v="1899-12-30T10:57:50"/>
    <d v="1899-12-30T11:11:43"/>
    <n v="0"/>
    <n v="1"/>
  </r>
  <r>
    <n v="30178521"/>
    <x v="8"/>
    <d v="1899-12-30T11:01:57"/>
    <d v="1899-12-30T11:09:54"/>
    <n v="1"/>
    <n v="0"/>
  </r>
  <r>
    <n v="5014399"/>
    <x v="8"/>
    <d v="1899-12-30T11:08:48"/>
    <d v="1899-12-30T11:13:44"/>
    <n v="0"/>
    <n v="1"/>
  </r>
  <r>
    <n v="3984696"/>
    <x v="8"/>
    <d v="1899-12-30T11:10:46"/>
    <d v="1899-12-30T11:10:53"/>
    <n v="0"/>
    <n v="1"/>
  </r>
  <r>
    <n v="53386383"/>
    <x v="8"/>
    <d v="1899-12-30T11:18:14"/>
    <d v="1899-12-30T11:19:20"/>
    <n v="1"/>
    <n v="0"/>
  </r>
  <r>
    <n v="8733120283"/>
    <x v="8"/>
    <d v="1899-12-30T11:18:44"/>
    <d v="1899-12-30T11:26:18"/>
    <n v="0"/>
    <n v="0"/>
  </r>
  <r>
    <n v="6934405"/>
    <x v="8"/>
    <d v="1899-12-30T11:21:26"/>
    <d v="1899-12-30T11:31:19"/>
    <n v="0"/>
    <n v="1"/>
  </r>
  <r>
    <n v="54136845"/>
    <x v="8"/>
    <d v="1899-12-30T11:29:37"/>
    <d v="1899-12-30T11:31:49"/>
    <n v="1"/>
    <n v="0"/>
  </r>
  <r>
    <n v="76310343"/>
    <x v="8"/>
    <d v="1899-12-30T11:35:42"/>
    <d v="1899-12-30T11:44:03"/>
    <n v="1"/>
    <n v="0"/>
  </r>
  <r>
    <n v="9005999"/>
    <x v="8"/>
    <d v="1899-12-30T11:42:31"/>
    <d v="1899-12-30T11:54:23"/>
    <n v="0"/>
    <n v="1"/>
  </r>
  <r>
    <n v="7763451"/>
    <x v="8"/>
    <d v="1899-12-30T11:47:13"/>
    <d v="1899-12-30T11:57:59"/>
    <n v="0"/>
    <n v="1"/>
  </r>
  <r>
    <n v="3765001"/>
    <x v="8"/>
    <d v="1899-12-30T11:49:41"/>
    <d v="1899-12-30T12:05:43"/>
    <n v="0"/>
    <n v="1"/>
  </r>
  <r>
    <n v="8498076"/>
    <x v="8"/>
    <d v="1899-12-30T11:52:42"/>
    <d v="1899-12-30T11:58:32"/>
    <n v="0"/>
    <n v="1"/>
  </r>
  <r>
    <n v="4995171"/>
    <x v="8"/>
    <d v="1899-12-30T12:00:52"/>
    <d v="1899-12-30T12:05:36"/>
    <n v="0"/>
    <n v="1"/>
  </r>
  <r>
    <n v="8929993"/>
    <x v="8"/>
    <d v="1899-12-30T12:02:30"/>
    <d v="1899-12-30T12:10:24"/>
    <n v="0"/>
    <n v="1"/>
  </r>
  <r>
    <n v="7473804"/>
    <x v="8"/>
    <d v="1899-12-30T12:09:44"/>
    <d v="1899-12-30T12:19:54"/>
    <n v="0"/>
    <n v="1"/>
  </r>
  <r>
    <n v="1816002"/>
    <x v="8"/>
    <d v="1899-12-30T12:10:33"/>
    <d v="1899-12-30T12:14:29"/>
    <n v="0"/>
    <n v="1"/>
  </r>
  <r>
    <n v="4133182"/>
    <x v="8"/>
    <d v="1899-12-30T12:15:17"/>
    <d v="1899-12-30T12:17:02"/>
    <n v="0"/>
    <n v="1"/>
  </r>
  <r>
    <n v="63141248"/>
    <x v="8"/>
    <d v="1899-12-30T12:17:38"/>
    <d v="1899-12-30T12:24:55"/>
    <n v="1"/>
    <n v="0"/>
  </r>
  <r>
    <n v="7384686"/>
    <x v="8"/>
    <d v="1899-12-30T12:23:17"/>
    <d v="1899-12-30T12:35:27"/>
    <n v="0"/>
    <n v="1"/>
  </r>
  <r>
    <n v="3150344"/>
    <x v="8"/>
    <d v="1899-12-30T12:24:37"/>
    <d v="1899-12-30T12:38:39"/>
    <n v="0"/>
    <n v="1"/>
  </r>
  <r>
    <n v="6786847"/>
    <x v="8"/>
    <d v="1899-12-30T12:28:36"/>
    <d v="1899-12-30T12:42:07"/>
    <n v="0"/>
    <n v="1"/>
  </r>
  <r>
    <n v="2947889"/>
    <x v="8"/>
    <d v="1899-12-30T12:33:26"/>
    <d v="1899-12-30T12:42:42"/>
    <n v="0"/>
    <n v="1"/>
  </r>
  <r>
    <n v="28961250"/>
    <x v="8"/>
    <d v="1899-12-30T12:33:53"/>
    <d v="1899-12-30T12:44:36"/>
    <n v="1"/>
    <n v="0"/>
  </r>
  <r>
    <n v="3328479"/>
    <x v="8"/>
    <d v="1899-12-30T12:38:26"/>
    <d v="1899-12-30T12:51:46"/>
    <n v="0"/>
    <n v="1"/>
  </r>
  <r>
    <n v="61322035"/>
    <x v="8"/>
    <d v="1899-12-30T12:41:51"/>
    <d v="1899-12-30T12:42:24"/>
    <n v="1"/>
    <n v="0"/>
  </r>
  <r>
    <n v="40308049"/>
    <x v="8"/>
    <d v="1899-12-30T12:43:53"/>
    <d v="1899-12-30T12:54:41"/>
    <n v="1"/>
    <n v="0"/>
  </r>
  <r>
    <n v="7066778"/>
    <x v="8"/>
    <d v="1899-12-30T12:50:11"/>
    <d v="1899-12-30T12:55:35"/>
    <n v="0"/>
    <n v="1"/>
  </r>
  <r>
    <n v="3434934"/>
    <x v="8"/>
    <d v="1899-12-30T12:58:10"/>
    <d v="1899-12-30T13:12:34"/>
    <n v="0"/>
    <n v="1"/>
  </r>
  <r>
    <n v="3017523"/>
    <x v="8"/>
    <d v="1899-12-30T13:02:32"/>
    <d v="1899-12-30T13:11:35"/>
    <n v="0"/>
    <n v="1"/>
  </r>
  <r>
    <n v="26699217"/>
    <x v="8"/>
    <d v="1899-12-30T13:07:56"/>
    <d v="1899-12-30T13:24:33"/>
    <n v="1"/>
    <n v="0"/>
  </r>
  <r>
    <n v="3192836"/>
    <x v="8"/>
    <d v="1899-12-30T13:09:13"/>
    <d v="1899-12-30T13:09:30"/>
    <n v="0"/>
    <n v="1"/>
  </r>
  <r>
    <n v="6979384"/>
    <x v="8"/>
    <d v="1899-12-30T13:16:33"/>
    <d v="1899-12-30T13:30:02"/>
    <n v="0"/>
    <n v="1"/>
  </r>
  <r>
    <n v="5277660"/>
    <x v="8"/>
    <d v="1899-12-30T13:19:50"/>
    <d v="1899-12-30T13:31:18"/>
    <n v="0"/>
    <n v="1"/>
  </r>
  <r>
    <n v="9543572"/>
    <x v="8"/>
    <d v="1899-12-30T13:20:01"/>
    <d v="1899-12-30T13:31:22"/>
    <n v="0"/>
    <n v="1"/>
  </r>
  <r>
    <n v="3984696"/>
    <x v="8"/>
    <d v="1899-12-30T13:25:18"/>
    <d v="1899-12-30T13:35:47"/>
    <n v="0"/>
    <n v="1"/>
  </r>
  <r>
    <n v="47855743"/>
    <x v="8"/>
    <d v="1899-12-30T13:31:45"/>
    <d v="1899-12-30T13:45:46"/>
    <n v="1"/>
    <n v="0"/>
  </r>
  <r>
    <n v="3095218"/>
    <x v="8"/>
    <d v="1899-12-30T13:34:46"/>
    <d v="1899-12-30T13:50:48"/>
    <n v="0"/>
    <n v="1"/>
  </r>
  <r>
    <n v="7933399"/>
    <x v="8"/>
    <d v="1899-12-30T13:41:35"/>
    <d v="1899-12-30T13:46:24"/>
    <n v="0"/>
    <n v="1"/>
  </r>
  <r>
    <n v="54821549"/>
    <x v="8"/>
    <d v="1899-12-30T13:44:56"/>
    <d v="1899-12-30T13:50:21"/>
    <n v="1"/>
    <n v="0"/>
  </r>
  <r>
    <n v="14919021"/>
    <x v="8"/>
    <d v="1899-12-30T13:45:34"/>
    <d v="1899-12-30T13:48:41"/>
    <n v="1"/>
    <n v="0"/>
  </r>
  <r>
    <n v="9175377"/>
    <x v="8"/>
    <d v="1899-12-30T13:50:08"/>
    <d v="1899-12-30T13:54:00"/>
    <n v="0"/>
    <n v="1"/>
  </r>
  <r>
    <n v="3656681"/>
    <x v="8"/>
    <d v="1899-12-30T13:56:10"/>
    <d v="1899-12-30T14:11:45"/>
    <n v="0"/>
    <n v="1"/>
  </r>
  <r>
    <n v="5741700"/>
    <x v="8"/>
    <d v="1899-12-30T14:04:29"/>
    <d v="1899-12-30T14:20:54"/>
    <n v="0"/>
    <n v="1"/>
  </r>
  <r>
    <n v="18816694"/>
    <x v="8"/>
    <d v="1899-12-30T14:12:11"/>
    <d v="1899-12-30T14:24:47"/>
    <n v="1"/>
    <n v="0"/>
  </r>
  <r>
    <n v="6177366"/>
    <x v="8"/>
    <d v="1899-12-30T14:13:26"/>
    <d v="1899-12-30T14:19:17"/>
    <n v="0"/>
    <n v="1"/>
  </r>
  <r>
    <n v="4221160"/>
    <x v="8"/>
    <d v="1899-12-30T14:15:54"/>
    <d v="1899-12-30T14:29:02"/>
    <n v="0"/>
    <n v="1"/>
  </r>
  <r>
    <n v="9339774"/>
    <x v="8"/>
    <d v="1899-12-30T14:20:20"/>
    <d v="1899-12-30T14:34:07"/>
    <n v="0"/>
    <n v="1"/>
  </r>
  <r>
    <n v="46255010"/>
    <x v="8"/>
    <d v="1899-12-30T14:24:07"/>
    <d v="1899-12-30T14:26:38"/>
    <n v="1"/>
    <n v="0"/>
  </r>
  <r>
    <n v="91208799"/>
    <x v="8"/>
    <d v="1899-12-30T14:28:29"/>
    <d v="1899-12-30T14:39:06"/>
    <n v="1"/>
    <n v="0"/>
  </r>
  <r>
    <n v="7211782"/>
    <x v="8"/>
    <d v="1899-12-30T14:35:08"/>
    <d v="1899-12-30T14:35:31"/>
    <n v="0"/>
    <n v="1"/>
  </r>
  <r>
    <n v="3429335"/>
    <x v="8"/>
    <d v="1899-12-30T14:43:23"/>
    <d v="1899-12-30T14:59:33"/>
    <n v="0"/>
    <n v="1"/>
  </r>
  <r>
    <n v="3206241"/>
    <x v="8"/>
    <d v="1899-12-30T14:47:15"/>
    <d v="1899-12-30T15:03:24"/>
    <n v="0"/>
    <n v="1"/>
  </r>
  <r>
    <n v="8750670"/>
    <x v="8"/>
    <d v="1899-12-30T14:48:17"/>
    <d v="1899-12-30T14:49:21"/>
    <n v="0"/>
    <n v="1"/>
  </r>
  <r>
    <n v="7792679"/>
    <x v="8"/>
    <d v="1899-12-30T14:53:28"/>
    <d v="1899-12-30T14:53:50"/>
    <n v="0"/>
    <n v="1"/>
  </r>
  <r>
    <n v="9287211"/>
    <x v="8"/>
    <d v="1899-12-30T14:55:22"/>
    <d v="1899-12-30T15:00:35"/>
    <n v="0"/>
    <n v="1"/>
  </r>
  <r>
    <n v="1997542"/>
    <x v="8"/>
    <d v="1899-12-30T15:03:36"/>
    <d v="1899-12-30T15:09:19"/>
    <n v="0"/>
    <n v="1"/>
  </r>
  <r>
    <n v="3558582"/>
    <x v="9"/>
    <d v="1899-12-30T08:04:41"/>
    <d v="1899-12-30T08:15:08"/>
    <n v="0"/>
    <n v="1"/>
  </r>
  <r>
    <n v="25240352"/>
    <x v="9"/>
    <d v="1899-12-30T08:05:10"/>
    <d v="1899-12-30T08:16:21"/>
    <n v="1"/>
    <n v="0"/>
  </r>
  <r>
    <n v="5829504"/>
    <x v="9"/>
    <d v="1899-12-30T08:06:45"/>
    <d v="1899-12-30T08:12:58"/>
    <n v="0"/>
    <n v="1"/>
  </r>
  <r>
    <n v="97317489"/>
    <x v="9"/>
    <d v="1899-12-30T08:10:30"/>
    <d v="1899-12-30T08:14:24"/>
    <n v="1"/>
    <n v="0"/>
  </r>
  <r>
    <n v="53762222"/>
    <x v="9"/>
    <d v="1899-12-30T08:13:23"/>
    <d v="1899-12-30T08:21:28"/>
    <n v="1"/>
    <n v="0"/>
  </r>
  <r>
    <n v="3363840"/>
    <x v="9"/>
    <d v="1899-12-30T08:15:49"/>
    <d v="1899-12-30T08:18:19"/>
    <n v="0"/>
    <n v="1"/>
  </r>
  <r>
    <n v="5542324"/>
    <x v="9"/>
    <d v="1899-12-30T08:17:13"/>
    <d v="1899-12-30T08:29:58"/>
    <n v="0"/>
    <n v="1"/>
  </r>
  <r>
    <n v="9853612"/>
    <x v="9"/>
    <d v="1899-12-30T08:21:49"/>
    <d v="1899-12-30T08:37:21"/>
    <n v="0"/>
    <n v="1"/>
  </r>
  <r>
    <n v="5392799"/>
    <x v="9"/>
    <d v="1899-12-30T08:27:54"/>
    <d v="1899-12-30T08:42:04"/>
    <n v="0"/>
    <n v="1"/>
  </r>
  <r>
    <n v="1089768"/>
    <x v="9"/>
    <d v="1899-12-30T08:31:10"/>
    <d v="1899-12-30T08:45:30"/>
    <n v="0"/>
    <n v="1"/>
  </r>
  <r>
    <n v="4274311"/>
    <x v="9"/>
    <d v="1899-12-30T08:34:04"/>
    <d v="1899-12-30T08:46:23"/>
    <n v="0"/>
    <n v="1"/>
  </r>
  <r>
    <n v="8276893"/>
    <x v="9"/>
    <d v="1899-12-30T08:39:13"/>
    <d v="1899-12-30T08:51:47"/>
    <n v="0"/>
    <n v="1"/>
  </r>
  <r>
    <n v="24724114"/>
    <x v="9"/>
    <d v="1899-12-30T08:41:28"/>
    <d v="1899-12-30T08:43:20"/>
    <n v="1"/>
    <n v="0"/>
  </r>
  <r>
    <n v="23580194"/>
    <x v="9"/>
    <d v="1899-12-30T08:45:50"/>
    <d v="1899-12-30T09:01:23"/>
    <n v="1"/>
    <n v="0"/>
  </r>
  <r>
    <n v="1775131"/>
    <x v="9"/>
    <d v="1899-12-30T08:51:41"/>
    <d v="1899-12-30T08:52:43"/>
    <n v="0"/>
    <n v="1"/>
  </r>
  <r>
    <n v="8001915"/>
    <x v="9"/>
    <d v="1899-12-30T08:54:32"/>
    <d v="1899-12-30T09:08:08"/>
    <n v="0"/>
    <n v="1"/>
  </r>
  <r>
    <n v="7508054"/>
    <x v="9"/>
    <d v="1899-12-30T08:59:43"/>
    <d v="1899-12-30T09:10:06"/>
    <n v="0"/>
    <n v="1"/>
  </r>
  <r>
    <n v="5854377"/>
    <x v="9"/>
    <d v="1899-12-30T09:00:06"/>
    <d v="1899-12-30T09:04:45"/>
    <n v="0"/>
    <n v="1"/>
  </r>
  <r>
    <n v="3478173"/>
    <x v="9"/>
    <d v="1899-12-30T09:06:22"/>
    <d v="1899-12-30T09:12:48"/>
    <n v="0"/>
    <n v="1"/>
  </r>
  <r>
    <n v="3999937"/>
    <x v="9"/>
    <d v="1899-12-30T09:13:39"/>
    <d v="1899-12-30T09:22:35"/>
    <n v="0"/>
    <n v="1"/>
  </r>
  <r>
    <n v="83559673"/>
    <x v="9"/>
    <d v="1899-12-30T09:15:26"/>
    <d v="1899-12-30T09:30:41"/>
    <n v="1"/>
    <n v="0"/>
  </r>
  <r>
    <n v="1355775"/>
    <x v="9"/>
    <d v="1899-12-30T09:20:46"/>
    <d v="1899-12-30T09:22:06"/>
    <n v="0"/>
    <n v="1"/>
  </r>
  <r>
    <n v="3463982286"/>
    <x v="9"/>
    <d v="1899-12-30T09:28:54"/>
    <d v="1899-12-30T09:39:46"/>
    <n v="0"/>
    <n v="0"/>
  </r>
  <r>
    <n v="8870498"/>
    <x v="9"/>
    <d v="1899-12-30T09:36:15"/>
    <d v="1899-12-30T09:38:38"/>
    <n v="0"/>
    <n v="1"/>
  </r>
  <r>
    <n v="9894998"/>
    <x v="9"/>
    <d v="1899-12-30T09:40:52"/>
    <d v="1899-12-30T09:52:23"/>
    <n v="0"/>
    <n v="1"/>
  </r>
  <r>
    <n v="8841955"/>
    <x v="9"/>
    <d v="1899-12-30T09:45:09"/>
    <d v="1899-12-30T09:45:15"/>
    <n v="0"/>
    <n v="1"/>
  </r>
  <r>
    <n v="7379567"/>
    <x v="9"/>
    <d v="1899-12-30T09:50:08"/>
    <d v="1899-12-30T09:59:25"/>
    <n v="0"/>
    <n v="1"/>
  </r>
  <r>
    <n v="2092198"/>
    <x v="9"/>
    <d v="1899-12-30T09:51:23"/>
    <d v="1899-12-30T09:54:33"/>
    <n v="0"/>
    <n v="1"/>
  </r>
  <r>
    <n v="6006309"/>
    <x v="9"/>
    <d v="1899-12-30T09:59:04"/>
    <d v="1899-12-30T10:01:49"/>
    <n v="0"/>
    <n v="1"/>
  </r>
  <r>
    <n v="6736331"/>
    <x v="9"/>
    <d v="1899-12-30T09:59:17"/>
    <d v="1899-12-30T10:05:05"/>
    <n v="0"/>
    <n v="1"/>
  </r>
  <r>
    <n v="7291318"/>
    <x v="9"/>
    <d v="1899-12-30T10:01:39"/>
    <d v="1899-12-30T10:17:34"/>
    <n v="0"/>
    <n v="1"/>
  </r>
  <r>
    <n v="30178521"/>
    <x v="9"/>
    <d v="1899-12-30T10:08:14"/>
    <d v="1899-12-30T10:10:24"/>
    <n v="1"/>
    <n v="0"/>
  </r>
  <r>
    <n v="3232376"/>
    <x v="9"/>
    <d v="1899-12-30T10:13:13"/>
    <d v="1899-12-30T10:26:35"/>
    <n v="0"/>
    <n v="1"/>
  </r>
  <r>
    <n v="7536048937"/>
    <x v="9"/>
    <d v="1899-12-30T10:20:52"/>
    <d v="1899-12-30T10:33:28"/>
    <n v="0"/>
    <n v="0"/>
  </r>
  <r>
    <n v="6026397"/>
    <x v="9"/>
    <d v="1899-12-30T10:24:25"/>
    <d v="1899-12-30T10:40:03"/>
    <n v="0"/>
    <n v="1"/>
  </r>
  <r>
    <n v="54821549"/>
    <x v="9"/>
    <d v="1899-12-30T10:26:39"/>
    <d v="1899-12-30T10:43:07"/>
    <n v="1"/>
    <n v="0"/>
  </r>
  <r>
    <n v="4555937"/>
    <x v="9"/>
    <d v="1899-12-30T10:32:58"/>
    <d v="1899-12-30T10:37:15"/>
    <n v="0"/>
    <n v="1"/>
  </r>
  <r>
    <n v="65621292"/>
    <x v="9"/>
    <d v="1899-12-30T10:34:28"/>
    <d v="1899-12-30T10:43:02"/>
    <n v="1"/>
    <n v="0"/>
  </r>
  <r>
    <n v="13898038"/>
    <x v="9"/>
    <d v="1899-12-30T10:34:39"/>
    <d v="1899-12-30T10:47:29"/>
    <n v="1"/>
    <n v="0"/>
  </r>
  <r>
    <n v="6018613"/>
    <x v="9"/>
    <d v="1899-12-30T10:37:51"/>
    <d v="1899-12-30T10:41:27"/>
    <n v="0"/>
    <n v="1"/>
  </r>
  <r>
    <n v="7741751"/>
    <x v="9"/>
    <d v="1899-12-30T10:40:56"/>
    <d v="1899-12-30T10:46:24"/>
    <n v="0"/>
    <n v="1"/>
  </r>
  <r>
    <n v="5512492"/>
    <x v="9"/>
    <d v="1899-12-30T10:41:21"/>
    <d v="1899-12-30T10:51:44"/>
    <n v="0"/>
    <n v="1"/>
  </r>
  <r>
    <n v="36332723"/>
    <x v="9"/>
    <d v="1899-12-30T10:42:09"/>
    <d v="1899-12-30T10:47:23"/>
    <n v="1"/>
    <n v="0"/>
  </r>
  <r>
    <n v="28961250"/>
    <x v="9"/>
    <d v="1899-12-30T10:44:58"/>
    <d v="1899-12-30T10:45:12"/>
    <n v="1"/>
    <n v="0"/>
  </r>
  <r>
    <n v="96191858"/>
    <x v="9"/>
    <d v="1899-12-30T10:46:48"/>
    <d v="1899-12-30T11:02:44"/>
    <n v="1"/>
    <n v="0"/>
  </r>
  <r>
    <n v="49342013"/>
    <x v="9"/>
    <d v="1899-12-30T10:51:22"/>
    <d v="1899-12-30T10:57:21"/>
    <n v="1"/>
    <n v="0"/>
  </r>
  <r>
    <n v="2329556"/>
    <x v="9"/>
    <d v="1899-12-30T10:57:37"/>
    <d v="1899-12-30T10:57:47"/>
    <n v="0"/>
    <n v="1"/>
  </r>
  <r>
    <n v="2969264"/>
    <x v="9"/>
    <d v="1899-12-30T11:01:24"/>
    <d v="1899-12-30T11:07:21"/>
    <n v="0"/>
    <n v="1"/>
  </r>
  <r>
    <n v="8498683"/>
    <x v="9"/>
    <d v="1899-12-30T11:01:41"/>
    <d v="1899-12-30T11:04:57"/>
    <n v="0"/>
    <n v="1"/>
  </r>
  <r>
    <n v="2341441"/>
    <x v="9"/>
    <d v="1899-12-30T11:07:12"/>
    <d v="1899-12-30T11:08:18"/>
    <n v="0"/>
    <n v="1"/>
  </r>
  <r>
    <n v="30270334"/>
    <x v="9"/>
    <d v="1899-12-30T11:10:52"/>
    <d v="1899-12-30T11:13:17"/>
    <n v="1"/>
    <n v="0"/>
  </r>
  <r>
    <n v="4657345"/>
    <x v="9"/>
    <d v="1899-12-30T11:16:38"/>
    <d v="1899-12-30T11:27:11"/>
    <n v="0"/>
    <n v="1"/>
  </r>
  <r>
    <n v="2145244"/>
    <x v="9"/>
    <d v="1899-12-30T11:17:13"/>
    <d v="1899-12-30T11:17:33"/>
    <n v="0"/>
    <n v="1"/>
  </r>
  <r>
    <n v="7627829"/>
    <x v="9"/>
    <d v="1899-12-30T11:22:58"/>
    <d v="1899-12-30T11:38:57"/>
    <n v="0"/>
    <n v="1"/>
  </r>
  <r>
    <n v="9182658"/>
    <x v="9"/>
    <d v="1899-12-30T11:25:22"/>
    <d v="1899-12-30T11:26:02"/>
    <n v="0"/>
    <n v="1"/>
  </r>
  <r>
    <n v="4191600"/>
    <x v="9"/>
    <d v="1899-12-30T11:28:19"/>
    <d v="1899-12-30T11:29:50"/>
    <n v="0"/>
    <n v="1"/>
  </r>
  <r>
    <n v="5492379"/>
    <x v="9"/>
    <d v="1899-12-30T11:28:41"/>
    <d v="1899-12-30T11:38:26"/>
    <n v="0"/>
    <n v="1"/>
  </r>
  <r>
    <n v="2861766"/>
    <x v="9"/>
    <d v="1899-12-30T11:33:12"/>
    <d v="1899-12-30T11:39:28"/>
    <n v="0"/>
    <n v="1"/>
  </r>
  <r>
    <n v="1309359"/>
    <x v="9"/>
    <d v="1899-12-30T11:37:17"/>
    <d v="1899-12-30T11:39:18"/>
    <n v="0"/>
    <n v="1"/>
  </r>
  <r>
    <n v="5272270"/>
    <x v="9"/>
    <d v="1899-12-30T11:39:33"/>
    <d v="1899-12-30T11:51:18"/>
    <n v="0"/>
    <n v="1"/>
  </r>
  <r>
    <n v="9266643"/>
    <x v="9"/>
    <d v="1899-12-30T11:43:11"/>
    <d v="1899-12-30T11:45:41"/>
    <n v="0"/>
    <n v="1"/>
  </r>
  <r>
    <n v="3460208"/>
    <x v="9"/>
    <d v="1899-12-30T11:49:57"/>
    <d v="1899-12-30T12:03:31"/>
    <n v="0"/>
    <n v="1"/>
  </r>
  <r>
    <n v="25545000"/>
    <x v="9"/>
    <d v="1899-12-30T11:54:12"/>
    <d v="1899-12-30T12:06:30"/>
    <n v="1"/>
    <n v="0"/>
  </r>
  <r>
    <n v="1207918"/>
    <x v="9"/>
    <d v="1899-12-30T12:01:49"/>
    <d v="1899-12-30T12:17:03"/>
    <n v="0"/>
    <n v="1"/>
  </r>
  <r>
    <n v="4471828"/>
    <x v="9"/>
    <d v="1899-12-30T12:05:27"/>
    <d v="1899-12-30T12:15:02"/>
    <n v="0"/>
    <n v="1"/>
  </r>
  <r>
    <n v="6516836"/>
    <x v="9"/>
    <d v="1899-12-30T12:11:42"/>
    <d v="1899-12-30T12:12:25"/>
    <n v="0"/>
    <n v="1"/>
  </r>
  <r>
    <n v="1197931"/>
    <x v="9"/>
    <d v="1899-12-30T12:16:59"/>
    <d v="1899-12-30T12:17:44"/>
    <n v="0"/>
    <n v="1"/>
  </r>
  <r>
    <n v="8750619"/>
    <x v="9"/>
    <d v="1899-12-30T12:23:42"/>
    <d v="1899-12-30T12:24:30"/>
    <n v="0"/>
    <n v="1"/>
  </r>
  <r>
    <n v="2076719"/>
    <x v="9"/>
    <d v="1899-12-30T12:29:37"/>
    <d v="1899-12-30T12:40:35"/>
    <n v="0"/>
    <n v="1"/>
  </r>
  <r>
    <n v="3131883"/>
    <x v="9"/>
    <d v="1899-12-30T12:34:57"/>
    <d v="1899-12-30T12:40:35"/>
    <n v="0"/>
    <n v="1"/>
  </r>
  <r>
    <n v="1552302"/>
    <x v="9"/>
    <d v="1899-12-30T12:42:32"/>
    <d v="1899-12-30T12:58:44"/>
    <n v="0"/>
    <n v="1"/>
  </r>
  <r>
    <n v="33708687"/>
    <x v="9"/>
    <d v="1899-12-30T12:46:37"/>
    <d v="1899-12-30T12:49:09"/>
    <n v="1"/>
    <n v="0"/>
  </r>
  <r>
    <n v="23123600"/>
    <x v="9"/>
    <d v="1899-12-30T12:47:04"/>
    <d v="1899-12-30T12:59:33"/>
    <n v="1"/>
    <n v="0"/>
  </r>
  <r>
    <n v="5913571"/>
    <x v="9"/>
    <d v="1899-12-30T12:53:52"/>
    <d v="1899-12-30T13:10:28"/>
    <n v="0"/>
    <n v="1"/>
  </r>
  <r>
    <n v="5790304"/>
    <x v="9"/>
    <d v="1899-12-30T12:54:16"/>
    <d v="1899-12-30T12:54:18"/>
    <n v="0"/>
    <n v="1"/>
  </r>
  <r>
    <n v="97953696"/>
    <x v="9"/>
    <d v="1899-12-30T12:56:18"/>
    <d v="1899-12-30T13:05:23"/>
    <n v="1"/>
    <n v="0"/>
  </r>
  <r>
    <n v="13588783"/>
    <x v="9"/>
    <d v="1899-12-30T12:59:18"/>
    <d v="1899-12-30T13:10:29"/>
    <n v="1"/>
    <n v="0"/>
  </r>
  <r>
    <n v="3300626"/>
    <x v="9"/>
    <d v="1899-12-30T13:03:35"/>
    <d v="1899-12-30T13:14:15"/>
    <n v="0"/>
    <n v="1"/>
  </r>
  <r>
    <n v="9849071"/>
    <x v="9"/>
    <d v="1899-12-30T13:04:47"/>
    <d v="1899-12-30T13:10:16"/>
    <n v="0"/>
    <n v="1"/>
  </r>
  <r>
    <n v="39697250"/>
    <x v="9"/>
    <d v="1899-12-30T13:06:29"/>
    <d v="1899-12-30T13:14:13"/>
    <n v="1"/>
    <n v="0"/>
  </r>
  <r>
    <n v="3826370863"/>
    <x v="9"/>
    <d v="1899-12-30T13:14:14"/>
    <d v="1899-12-30T13:22:13"/>
    <n v="0"/>
    <n v="0"/>
  </r>
  <r>
    <n v="9088452"/>
    <x v="9"/>
    <d v="1899-12-30T13:18:49"/>
    <d v="1899-12-30T13:30:03"/>
    <n v="0"/>
    <n v="1"/>
  </r>
  <r>
    <n v="8026912"/>
    <x v="9"/>
    <d v="1899-12-30T13:20:50"/>
    <d v="1899-12-30T13:31:41"/>
    <n v="0"/>
    <n v="1"/>
  </r>
  <r>
    <n v="24290062"/>
    <x v="9"/>
    <d v="1899-12-30T13:28:26"/>
    <d v="1899-12-30T13:41:36"/>
    <n v="1"/>
    <n v="0"/>
  </r>
  <r>
    <n v="6785899"/>
    <x v="9"/>
    <d v="1899-12-30T13:35:46"/>
    <d v="1899-12-30T13:48:29"/>
    <n v="0"/>
    <n v="1"/>
  </r>
  <r>
    <n v="75048005"/>
    <x v="9"/>
    <d v="1899-12-30T13:43:39"/>
    <d v="1899-12-30T13:56:22"/>
    <n v="1"/>
    <n v="0"/>
  </r>
  <r>
    <n v="97459926"/>
    <x v="9"/>
    <d v="1899-12-30T13:44:35"/>
    <d v="1899-12-30T13:55:05"/>
    <n v="1"/>
    <n v="0"/>
  </r>
  <r>
    <n v="9600226"/>
    <x v="9"/>
    <d v="1899-12-30T13:47:18"/>
    <d v="1899-12-30T13:53:00"/>
    <n v="0"/>
    <n v="1"/>
  </r>
  <r>
    <n v="9685747"/>
    <x v="9"/>
    <d v="1899-12-30T13:52:28"/>
    <d v="1899-12-30T14:06:52"/>
    <n v="0"/>
    <n v="1"/>
  </r>
  <r>
    <n v="3178616"/>
    <x v="9"/>
    <d v="1899-12-30T13:58:34"/>
    <d v="1899-12-30T14:05:47"/>
    <n v="0"/>
    <n v="1"/>
  </r>
  <r>
    <n v="9979899"/>
    <x v="9"/>
    <d v="1899-12-30T14:06:52"/>
    <d v="1899-12-30T14:11:32"/>
    <n v="0"/>
    <n v="1"/>
  </r>
  <r>
    <n v="4575865"/>
    <x v="9"/>
    <d v="1899-12-30T14:09:01"/>
    <d v="1899-12-30T14:11:07"/>
    <n v="0"/>
    <n v="1"/>
  </r>
  <r>
    <n v="1808444"/>
    <x v="9"/>
    <d v="1899-12-30T14:13:42"/>
    <d v="1899-12-30T14:19:08"/>
    <n v="0"/>
    <n v="1"/>
  </r>
  <r>
    <n v="1649912"/>
    <x v="9"/>
    <d v="1899-12-30T14:16:20"/>
    <d v="1899-12-30T14:29:39"/>
    <n v="0"/>
    <n v="1"/>
  </r>
  <r>
    <n v="6128500046"/>
    <x v="9"/>
    <d v="1899-12-30T14:21:20"/>
    <d v="1899-12-30T14:31:24"/>
    <n v="0"/>
    <n v="0"/>
  </r>
  <r>
    <n v="6580951"/>
    <x v="9"/>
    <d v="1899-12-30T14:24:17"/>
    <d v="1899-12-30T14:24:20"/>
    <n v="0"/>
    <n v="1"/>
  </r>
  <r>
    <n v="5536146"/>
    <x v="9"/>
    <d v="1899-12-30T14:26:57"/>
    <d v="1899-12-30T14:28:36"/>
    <n v="0"/>
    <n v="1"/>
  </r>
  <r>
    <n v="7396921"/>
    <x v="9"/>
    <d v="1899-12-30T14:35:10"/>
    <d v="1899-12-30T14:47:15"/>
    <n v="0"/>
    <n v="1"/>
  </r>
  <r>
    <n v="8331262"/>
    <x v="9"/>
    <d v="1899-12-30T14:40:55"/>
    <d v="1899-12-30T14:48:27"/>
    <n v="0"/>
    <n v="1"/>
  </r>
  <r>
    <n v="5146166"/>
    <x v="9"/>
    <d v="1899-12-30T14:46:16"/>
    <d v="1899-12-30T14:55:28"/>
    <n v="0"/>
    <n v="1"/>
  </r>
  <r>
    <n v="6729705"/>
    <x v="9"/>
    <d v="1899-12-30T14:54:24"/>
    <d v="1899-12-30T15:04:32"/>
    <n v="0"/>
    <n v="1"/>
  </r>
  <r>
    <n v="5372125"/>
    <x v="9"/>
    <d v="1899-12-30T15:00:15"/>
    <d v="1899-12-30T15:00:16"/>
    <n v="0"/>
    <n v="1"/>
  </r>
  <r>
    <n v="8870498"/>
    <x v="10"/>
    <d v="1899-12-30T08:05:19"/>
    <d v="1899-12-30T08:16:19"/>
    <n v="0"/>
    <n v="1"/>
  </r>
  <r>
    <n v="7880585"/>
    <x v="10"/>
    <d v="1899-12-30T08:10:40"/>
    <d v="1899-12-30T08:23:35"/>
    <n v="0"/>
    <n v="1"/>
  </r>
  <r>
    <n v="3652646"/>
    <x v="10"/>
    <d v="1899-12-30T08:12:58"/>
    <d v="1899-12-30T08:17:48"/>
    <n v="0"/>
    <n v="1"/>
  </r>
  <r>
    <n v="3691457"/>
    <x v="10"/>
    <d v="1899-12-30T08:19:31"/>
    <d v="1899-12-30T08:35:40"/>
    <n v="0"/>
    <n v="1"/>
  </r>
  <r>
    <n v="4344184930"/>
    <x v="10"/>
    <d v="1899-12-30T08:22:05"/>
    <d v="1899-12-30T08:35:13"/>
    <n v="0"/>
    <n v="0"/>
  </r>
  <r>
    <n v="5290460"/>
    <x v="10"/>
    <d v="1899-12-30T08:27:41"/>
    <d v="1899-12-30T08:43:23"/>
    <n v="0"/>
    <n v="1"/>
  </r>
  <r>
    <n v="6922037"/>
    <x v="10"/>
    <d v="1899-12-30T08:32:12"/>
    <d v="1899-12-30T08:35:28"/>
    <n v="0"/>
    <n v="1"/>
  </r>
  <r>
    <n v="7060245"/>
    <x v="10"/>
    <d v="1899-12-30T08:37:15"/>
    <d v="1899-12-30T08:43:00"/>
    <n v="0"/>
    <n v="1"/>
  </r>
  <r>
    <n v="5788783"/>
    <x v="10"/>
    <d v="1899-12-30T08:40:03"/>
    <d v="1899-12-30T08:47:28"/>
    <n v="0"/>
    <n v="1"/>
  </r>
  <r>
    <n v="8647144"/>
    <x v="10"/>
    <d v="1899-12-30T08:41:24"/>
    <d v="1899-12-30T08:42:28"/>
    <n v="0"/>
    <n v="1"/>
  </r>
  <r>
    <n v="24665933"/>
    <x v="10"/>
    <d v="1899-12-30T08:43:47"/>
    <d v="1899-12-30T08:51:18"/>
    <n v="1"/>
    <n v="0"/>
  </r>
  <r>
    <n v="3326329"/>
    <x v="10"/>
    <d v="1899-12-30T08:51:46"/>
    <d v="1899-12-30T08:54:56"/>
    <n v="0"/>
    <n v="1"/>
  </r>
  <r>
    <n v="3478111"/>
    <x v="10"/>
    <d v="1899-12-30T08:54:53"/>
    <d v="1899-12-30T08:56:42"/>
    <n v="0"/>
    <n v="1"/>
  </r>
  <r>
    <n v="7937998"/>
    <x v="10"/>
    <d v="1899-12-30T09:01:50"/>
    <d v="1899-12-30T09:04:21"/>
    <n v="0"/>
    <n v="1"/>
  </r>
  <r>
    <n v="82239478"/>
    <x v="10"/>
    <d v="1899-12-30T09:09:46"/>
    <d v="1899-12-30T09:16:32"/>
    <n v="1"/>
    <n v="0"/>
  </r>
  <r>
    <n v="2557643"/>
    <x v="10"/>
    <d v="1899-12-30T09:16:10"/>
    <d v="1899-12-30T09:20:59"/>
    <n v="0"/>
    <n v="1"/>
  </r>
  <r>
    <n v="4501726"/>
    <x v="10"/>
    <d v="1899-12-30T09:18:04"/>
    <d v="1899-12-30T09:25:21"/>
    <n v="0"/>
    <n v="1"/>
  </r>
  <r>
    <n v="1415198"/>
    <x v="10"/>
    <d v="1899-12-30T09:21:29"/>
    <d v="1899-12-30T09:37:03"/>
    <n v="0"/>
    <n v="1"/>
  </r>
  <r>
    <n v="23368531"/>
    <x v="10"/>
    <d v="1899-12-30T09:23:05"/>
    <d v="1899-12-30T09:24:47"/>
    <n v="1"/>
    <n v="0"/>
  </r>
  <r>
    <n v="5750549"/>
    <x v="10"/>
    <d v="1899-12-30T09:28:37"/>
    <d v="1899-12-30T09:28:52"/>
    <n v="0"/>
    <n v="1"/>
  </r>
  <r>
    <n v="3897850970"/>
    <x v="10"/>
    <d v="1899-12-30T09:29:03"/>
    <d v="1899-12-30T09:31:39"/>
    <n v="0"/>
    <n v="0"/>
  </r>
  <r>
    <n v="2573868"/>
    <x v="10"/>
    <d v="1899-12-30T09:35:28"/>
    <d v="1899-12-30T09:49:30"/>
    <n v="0"/>
    <n v="1"/>
  </r>
  <r>
    <n v="1701008"/>
    <x v="10"/>
    <d v="1899-12-30T09:37:30"/>
    <d v="1899-12-30T09:48:04"/>
    <n v="0"/>
    <n v="1"/>
  </r>
  <r>
    <n v="1617146"/>
    <x v="10"/>
    <d v="1899-12-30T09:44:17"/>
    <d v="1899-12-30T09:54:21"/>
    <n v="0"/>
    <n v="1"/>
  </r>
  <r>
    <n v="7085993"/>
    <x v="10"/>
    <d v="1899-12-30T09:46:22"/>
    <d v="1899-12-30T09:58:44"/>
    <n v="0"/>
    <n v="1"/>
  </r>
  <r>
    <n v="73460179"/>
    <x v="10"/>
    <d v="1899-12-30T09:51:16"/>
    <d v="1899-12-30T09:55:13"/>
    <n v="1"/>
    <n v="0"/>
  </r>
  <r>
    <n v="5983034"/>
    <x v="10"/>
    <d v="1899-12-30T09:54:03"/>
    <d v="1899-12-30T10:01:15"/>
    <n v="0"/>
    <n v="1"/>
  </r>
  <r>
    <n v="16724936"/>
    <x v="10"/>
    <d v="1899-12-30T09:54:58"/>
    <d v="1899-12-30T09:57:07"/>
    <n v="1"/>
    <n v="0"/>
  </r>
  <r>
    <n v="19343766"/>
    <x v="10"/>
    <d v="1899-12-30T09:58:39"/>
    <d v="1899-12-30T10:02:17"/>
    <n v="1"/>
    <n v="0"/>
  </r>
  <r>
    <n v="7439955"/>
    <x v="10"/>
    <d v="1899-12-30T10:00:43"/>
    <d v="1899-12-30T10:17:00"/>
    <n v="0"/>
    <n v="1"/>
  </r>
  <r>
    <n v="7224275"/>
    <x v="10"/>
    <d v="1899-12-30T10:03:21"/>
    <d v="1899-12-30T10:04:21"/>
    <n v="0"/>
    <n v="1"/>
  </r>
  <r>
    <n v="1679471"/>
    <x v="10"/>
    <d v="1899-12-30T10:10:22"/>
    <d v="1899-12-30T10:17:33"/>
    <n v="0"/>
    <n v="1"/>
  </r>
  <r>
    <n v="6270159"/>
    <x v="10"/>
    <d v="1899-12-30T10:14:22"/>
    <d v="1899-12-30T10:14:51"/>
    <n v="0"/>
    <n v="1"/>
  </r>
  <r>
    <n v="1482340"/>
    <x v="10"/>
    <d v="1899-12-30T10:18:58"/>
    <d v="1899-12-30T10:33:15"/>
    <n v="0"/>
    <n v="1"/>
  </r>
  <r>
    <n v="28185580"/>
    <x v="10"/>
    <d v="1899-12-30T10:20:27"/>
    <d v="1899-12-30T10:24:48"/>
    <n v="1"/>
    <n v="0"/>
  </r>
  <r>
    <n v="4222605"/>
    <x v="10"/>
    <d v="1899-12-30T10:24:36"/>
    <d v="1899-12-30T10:27:44"/>
    <n v="0"/>
    <n v="1"/>
  </r>
  <r>
    <n v="6689117"/>
    <x v="10"/>
    <d v="1899-12-30T10:27:04"/>
    <d v="1899-12-30T10:28:44"/>
    <n v="0"/>
    <n v="1"/>
  </r>
  <r>
    <n v="3785540"/>
    <x v="10"/>
    <d v="1899-12-30T10:27:24"/>
    <d v="1899-12-30T10:28:08"/>
    <n v="0"/>
    <n v="1"/>
  </r>
  <r>
    <n v="6151478"/>
    <x v="10"/>
    <d v="1899-12-30T10:35:05"/>
    <d v="1899-12-30T10:45:14"/>
    <n v="0"/>
    <n v="1"/>
  </r>
  <r>
    <n v="9926754"/>
    <x v="10"/>
    <d v="1899-12-30T10:39:40"/>
    <d v="1899-12-30T10:44:15"/>
    <n v="0"/>
    <n v="1"/>
  </r>
  <r>
    <n v="89098100"/>
    <x v="10"/>
    <d v="1899-12-30T10:42:23"/>
    <d v="1899-12-30T10:47:42"/>
    <n v="1"/>
    <n v="0"/>
  </r>
  <r>
    <n v="6460935"/>
    <x v="10"/>
    <d v="1899-12-30T10:49:46"/>
    <d v="1899-12-30T10:54:55"/>
    <n v="0"/>
    <n v="1"/>
  </r>
  <r>
    <n v="83559673"/>
    <x v="10"/>
    <d v="1899-12-30T10:56:59"/>
    <d v="1899-12-30T11:03:18"/>
    <n v="1"/>
    <n v="0"/>
  </r>
  <r>
    <n v="1661633"/>
    <x v="10"/>
    <d v="1899-12-30T11:04:04"/>
    <d v="1899-12-30T11:07:46"/>
    <n v="0"/>
    <n v="1"/>
  </r>
  <r>
    <n v="5809293"/>
    <x v="10"/>
    <d v="1899-12-30T11:09:20"/>
    <d v="1899-12-30T11:22:56"/>
    <n v="0"/>
    <n v="1"/>
  </r>
  <r>
    <n v="5790304"/>
    <x v="10"/>
    <d v="1899-12-30T11:11:50"/>
    <d v="1899-12-30T11:21:57"/>
    <n v="0"/>
    <n v="1"/>
  </r>
  <r>
    <n v="7088840"/>
    <x v="10"/>
    <d v="1899-12-30T11:12:39"/>
    <d v="1899-12-30T11:29:08"/>
    <n v="0"/>
    <n v="1"/>
  </r>
  <r>
    <n v="1302112"/>
    <x v="10"/>
    <d v="1899-12-30T11:15:56"/>
    <d v="1899-12-30T11:17:29"/>
    <n v="0"/>
    <n v="1"/>
  </r>
  <r>
    <n v="8299537"/>
    <x v="10"/>
    <d v="1899-12-30T11:21:09"/>
    <d v="1899-12-30T11:30:20"/>
    <n v="0"/>
    <n v="1"/>
  </r>
  <r>
    <n v="1519891"/>
    <x v="10"/>
    <d v="1899-12-30T11:25:30"/>
    <d v="1899-12-30T11:41:29"/>
    <n v="0"/>
    <n v="1"/>
  </r>
  <r>
    <n v="29771613"/>
    <x v="10"/>
    <d v="1899-12-30T11:26:58"/>
    <d v="1899-12-30T11:29:30"/>
    <n v="1"/>
    <n v="0"/>
  </r>
  <r>
    <n v="9088045"/>
    <x v="10"/>
    <d v="1899-12-30T11:27:05"/>
    <d v="1899-12-30T11:27:17"/>
    <n v="0"/>
    <n v="1"/>
  </r>
  <r>
    <n v="59864989"/>
    <x v="10"/>
    <d v="1899-12-30T11:32:55"/>
    <d v="1899-12-30T11:46:09"/>
    <n v="1"/>
    <n v="0"/>
  </r>
  <r>
    <n v="2741017"/>
    <x v="10"/>
    <d v="1899-12-30T11:36:44"/>
    <d v="1899-12-30T11:47:09"/>
    <n v="0"/>
    <n v="1"/>
  </r>
  <r>
    <n v="1092699"/>
    <x v="10"/>
    <d v="1899-12-30T11:37:24"/>
    <d v="1899-12-30T11:50:58"/>
    <n v="0"/>
    <n v="1"/>
  </r>
  <r>
    <n v="3284714"/>
    <x v="10"/>
    <d v="1899-12-30T11:38:53"/>
    <d v="1899-12-30T11:55:32"/>
    <n v="0"/>
    <n v="1"/>
  </r>
  <r>
    <n v="1822675725"/>
    <x v="10"/>
    <d v="1899-12-30T11:39:01"/>
    <d v="1899-12-30T11:47:11"/>
    <n v="0"/>
    <n v="0"/>
  </r>
  <r>
    <n v="9595194"/>
    <x v="10"/>
    <d v="1899-12-30T11:43:12"/>
    <d v="1899-12-30T11:59:26"/>
    <n v="0"/>
    <n v="1"/>
  </r>
  <r>
    <n v="5015921"/>
    <x v="10"/>
    <d v="1899-12-30T11:50:49"/>
    <d v="1899-12-30T11:57:59"/>
    <n v="0"/>
    <n v="1"/>
  </r>
  <r>
    <n v="1015521"/>
    <x v="10"/>
    <d v="1899-12-30T11:55:05"/>
    <d v="1899-12-30T11:58:05"/>
    <n v="0"/>
    <n v="1"/>
  </r>
  <r>
    <n v="4452201"/>
    <x v="10"/>
    <d v="1899-12-30T11:56:33"/>
    <d v="1899-12-30T12:03:36"/>
    <n v="0"/>
    <n v="1"/>
  </r>
  <r>
    <n v="6801890"/>
    <x v="10"/>
    <d v="1899-12-30T12:04:06"/>
    <d v="1899-12-30T12:10:36"/>
    <n v="0"/>
    <n v="1"/>
  </r>
  <r>
    <n v="19638469"/>
    <x v="10"/>
    <d v="1899-12-30T12:11:04"/>
    <d v="1899-12-30T12:26:10"/>
    <n v="1"/>
    <n v="0"/>
  </r>
  <r>
    <n v="43897696"/>
    <x v="10"/>
    <d v="1899-12-30T12:18:19"/>
    <d v="1899-12-30T12:23:17"/>
    <n v="1"/>
    <n v="0"/>
  </r>
  <r>
    <n v="8253162"/>
    <x v="10"/>
    <d v="1899-12-30T12:21:09"/>
    <d v="1899-12-30T12:29:23"/>
    <n v="0"/>
    <n v="1"/>
  </r>
  <r>
    <n v="42038927"/>
    <x v="10"/>
    <d v="1899-12-30T12:27:17"/>
    <d v="1899-12-30T12:33:39"/>
    <n v="1"/>
    <n v="0"/>
  </r>
  <r>
    <n v="5758962"/>
    <x v="10"/>
    <d v="1899-12-30T12:35:26"/>
    <d v="1899-12-30T12:47:25"/>
    <n v="0"/>
    <n v="1"/>
  </r>
  <r>
    <n v="77096634"/>
    <x v="10"/>
    <d v="1899-12-30T12:36:00"/>
    <d v="1899-12-30T12:44:14"/>
    <n v="1"/>
    <n v="0"/>
  </r>
  <r>
    <n v="8041809"/>
    <x v="10"/>
    <d v="1899-12-30T12:36:07"/>
    <d v="1899-12-30T12:46:38"/>
    <n v="0"/>
    <n v="1"/>
  </r>
  <r>
    <n v="6735390"/>
    <x v="10"/>
    <d v="1899-12-30T12:37:37"/>
    <d v="1899-12-30T12:41:02"/>
    <n v="0"/>
    <n v="1"/>
  </r>
  <r>
    <n v="93811207"/>
    <x v="10"/>
    <d v="1899-12-30T12:38:59"/>
    <d v="1899-12-30T12:49:50"/>
    <n v="1"/>
    <n v="0"/>
  </r>
  <r>
    <n v="8079505"/>
    <x v="10"/>
    <d v="1899-12-30T12:40:09"/>
    <d v="1899-12-30T12:41:53"/>
    <n v="0"/>
    <n v="1"/>
  </r>
  <r>
    <n v="3348581"/>
    <x v="10"/>
    <d v="1899-12-30T12:45:22"/>
    <d v="1899-12-30T13:00:36"/>
    <n v="0"/>
    <n v="1"/>
  </r>
  <r>
    <n v="13484133"/>
    <x v="10"/>
    <d v="1899-12-30T12:45:43"/>
    <d v="1899-12-30T12:56:37"/>
    <n v="1"/>
    <n v="0"/>
  </r>
  <r>
    <n v="3017523"/>
    <x v="10"/>
    <d v="1899-12-30T12:46:41"/>
    <d v="1899-12-30T12:57:46"/>
    <n v="0"/>
    <n v="1"/>
  </r>
  <r>
    <n v="5464497"/>
    <x v="10"/>
    <d v="1899-12-30T12:51:58"/>
    <d v="1899-12-30T12:52:40"/>
    <n v="0"/>
    <n v="1"/>
  </r>
  <r>
    <n v="5744567"/>
    <x v="10"/>
    <d v="1899-12-30T12:58:18"/>
    <d v="1899-12-30T13:11:21"/>
    <n v="0"/>
    <n v="1"/>
  </r>
  <r>
    <n v="5107477025"/>
    <x v="10"/>
    <d v="1899-12-30T13:04:44"/>
    <d v="1899-12-30T13:07:56"/>
    <n v="0"/>
    <n v="0"/>
  </r>
  <r>
    <n v="1332884"/>
    <x v="10"/>
    <d v="1899-12-30T13:06:50"/>
    <d v="1899-12-30T13:09:33"/>
    <n v="0"/>
    <n v="1"/>
  </r>
  <r>
    <n v="38823305"/>
    <x v="10"/>
    <d v="1899-12-30T13:10:40"/>
    <d v="1899-12-30T13:25:58"/>
    <n v="1"/>
    <n v="0"/>
  </r>
  <r>
    <n v="7160339"/>
    <x v="10"/>
    <d v="1899-12-30T13:18:34"/>
    <d v="1899-12-30T13:32:31"/>
    <n v="0"/>
    <n v="1"/>
  </r>
  <r>
    <n v="43277353"/>
    <x v="10"/>
    <d v="1899-12-30T13:19:29"/>
    <d v="1899-12-30T13:23:39"/>
    <n v="1"/>
    <n v="0"/>
  </r>
  <r>
    <n v="8749135"/>
    <x v="10"/>
    <d v="1899-12-30T13:27:36"/>
    <d v="1899-12-30T13:32:23"/>
    <n v="0"/>
    <n v="1"/>
  </r>
  <r>
    <n v="16977213"/>
    <x v="10"/>
    <d v="1899-12-30T13:33:04"/>
    <d v="1899-12-30T13:38:31"/>
    <n v="1"/>
    <n v="0"/>
  </r>
  <r>
    <n v="13221411"/>
    <x v="10"/>
    <d v="1899-12-30T13:33:46"/>
    <d v="1899-12-30T13:47:59"/>
    <n v="1"/>
    <n v="0"/>
  </r>
  <r>
    <n v="2653312"/>
    <x v="10"/>
    <d v="1899-12-30T13:39:16"/>
    <d v="1899-12-30T13:44:58"/>
    <n v="0"/>
    <n v="1"/>
  </r>
  <r>
    <n v="4187727"/>
    <x v="10"/>
    <d v="1899-12-30T13:41:21"/>
    <d v="1899-12-30T13:45:43"/>
    <n v="0"/>
    <n v="1"/>
  </r>
  <r>
    <n v="4370146"/>
    <x v="10"/>
    <d v="1899-12-30T13:43:15"/>
    <d v="1899-12-30T13:58:16"/>
    <n v="0"/>
    <n v="1"/>
  </r>
  <r>
    <n v="5725773"/>
    <x v="10"/>
    <d v="1899-12-30T13:47:31"/>
    <d v="1899-12-30T14:02:57"/>
    <n v="0"/>
    <n v="1"/>
  </r>
  <r>
    <n v="6345014"/>
    <x v="10"/>
    <d v="1899-12-30T13:55:21"/>
    <d v="1899-12-30T13:57:36"/>
    <n v="0"/>
    <n v="1"/>
  </r>
  <r>
    <n v="7507831"/>
    <x v="10"/>
    <d v="1899-12-30T14:03:03"/>
    <d v="1899-12-30T14:12:41"/>
    <n v="0"/>
    <n v="1"/>
  </r>
  <r>
    <n v="1198407"/>
    <x v="10"/>
    <d v="1899-12-30T14:09:40"/>
    <d v="1899-12-30T14:21:07"/>
    <n v="0"/>
    <n v="1"/>
  </r>
  <r>
    <n v="4055319"/>
    <x v="10"/>
    <d v="1899-12-30T14:16:23"/>
    <d v="1899-12-30T14:33:00"/>
    <n v="0"/>
    <n v="1"/>
  </r>
  <r>
    <n v="70730125"/>
    <x v="10"/>
    <d v="1899-12-30T14:17:56"/>
    <d v="1899-12-30T14:19:16"/>
    <n v="1"/>
    <n v="0"/>
  </r>
  <r>
    <n v="45158089"/>
    <x v="10"/>
    <d v="1899-12-30T14:18:37"/>
    <d v="1899-12-30T14:20:50"/>
    <n v="1"/>
    <n v="0"/>
  </r>
  <r>
    <n v="8159631"/>
    <x v="10"/>
    <d v="1899-12-30T14:18:58"/>
    <d v="1899-12-30T14:26:05"/>
    <n v="0"/>
    <n v="1"/>
  </r>
  <r>
    <n v="2645518"/>
    <x v="10"/>
    <d v="1899-12-30T14:24:22"/>
    <d v="1899-12-30T14:34:04"/>
    <n v="0"/>
    <n v="1"/>
  </r>
  <r>
    <n v="5199929"/>
    <x v="10"/>
    <d v="1899-12-30T14:25:12"/>
    <d v="1899-12-30T14:37:59"/>
    <n v="0"/>
    <n v="1"/>
  </r>
  <r>
    <n v="4039284"/>
    <x v="10"/>
    <d v="1899-12-30T14:27:07"/>
    <d v="1899-12-30T14:33:10"/>
    <n v="0"/>
    <n v="1"/>
  </r>
  <r>
    <n v="1431491"/>
    <x v="10"/>
    <d v="1899-12-30T14:31:08"/>
    <d v="1899-12-30T14:40:37"/>
    <n v="0"/>
    <n v="1"/>
  </r>
  <r>
    <n v="39848401"/>
    <x v="10"/>
    <d v="1899-12-30T14:35:17"/>
    <d v="1899-12-30T14:36:11"/>
    <n v="1"/>
    <n v="0"/>
  </r>
  <r>
    <n v="9225807"/>
    <x v="10"/>
    <d v="1899-12-30T14:42:10"/>
    <d v="1899-12-30T14:53:30"/>
    <n v="0"/>
    <n v="1"/>
  </r>
  <r>
    <n v="7986409"/>
    <x v="10"/>
    <d v="1899-12-30T14:45:13"/>
    <d v="1899-12-30T14:47:55"/>
    <n v="0"/>
    <n v="1"/>
  </r>
  <r>
    <n v="54554135"/>
    <x v="10"/>
    <d v="1899-12-30T14:51:59"/>
    <d v="1899-12-30T14:54:15"/>
    <n v="1"/>
    <n v="0"/>
  </r>
  <r>
    <n v="1263080"/>
    <x v="10"/>
    <d v="1899-12-30T14:57:01"/>
    <d v="1899-12-30T15:12:22"/>
    <n v="0"/>
    <n v="1"/>
  </r>
  <r>
    <n v="97953696"/>
    <x v="10"/>
    <d v="1899-12-30T15:02:16"/>
    <d v="1899-12-30T15:04:35"/>
    <n v="1"/>
    <n v="0"/>
  </r>
  <r>
    <n v="9772824"/>
    <x v="11"/>
    <d v="1899-12-30T08:00:19"/>
    <d v="1899-12-30T08:07:35"/>
    <n v="0"/>
    <n v="1"/>
  </r>
  <r>
    <n v="1157434"/>
    <x v="11"/>
    <d v="1899-12-30T08:03:35"/>
    <d v="1899-12-30T08:19:25"/>
    <n v="0"/>
    <n v="1"/>
  </r>
  <r>
    <n v="8799928507"/>
    <x v="11"/>
    <d v="1899-12-30T08:11:32"/>
    <d v="1899-12-30T08:23:01"/>
    <n v="0"/>
    <n v="0"/>
  </r>
  <r>
    <n v="5372891"/>
    <x v="11"/>
    <d v="1899-12-30T08:18:03"/>
    <d v="1899-12-30T08:19:27"/>
    <n v="0"/>
    <n v="1"/>
  </r>
  <r>
    <n v="2663800"/>
    <x v="11"/>
    <d v="1899-12-30T08:25:06"/>
    <d v="1899-12-30T08:36:26"/>
    <n v="0"/>
    <n v="1"/>
  </r>
  <r>
    <n v="32779069"/>
    <x v="11"/>
    <d v="1899-12-30T08:30:12"/>
    <d v="1899-12-30T08:42:59"/>
    <n v="1"/>
    <n v="0"/>
  </r>
  <r>
    <n v="8261808"/>
    <x v="11"/>
    <d v="1899-12-30T08:34:21"/>
    <d v="1899-12-30T08:48:15"/>
    <n v="0"/>
    <n v="1"/>
  </r>
  <r>
    <n v="7321543"/>
    <x v="11"/>
    <d v="1899-12-30T08:40:35"/>
    <d v="1899-12-30T08:54:32"/>
    <n v="0"/>
    <n v="1"/>
  </r>
  <r>
    <n v="7513392"/>
    <x v="11"/>
    <d v="1899-12-30T08:44:28"/>
    <d v="1899-12-30T08:47:37"/>
    <n v="0"/>
    <n v="1"/>
  </r>
  <r>
    <n v="77036136"/>
    <x v="11"/>
    <d v="1899-12-30T08:51:54"/>
    <d v="1899-12-30T09:01:14"/>
    <n v="1"/>
    <n v="0"/>
  </r>
  <r>
    <n v="1700508"/>
    <x v="11"/>
    <d v="1899-12-30T08:55:23"/>
    <d v="1899-12-30T09:11:15"/>
    <n v="0"/>
    <n v="1"/>
  </r>
  <r>
    <n v="7872182"/>
    <x v="11"/>
    <d v="1899-12-30T09:03:17"/>
    <d v="1899-12-30T09:12:40"/>
    <n v="0"/>
    <n v="1"/>
  </r>
  <r>
    <n v="84513035"/>
    <x v="11"/>
    <d v="1899-12-30T09:07:27"/>
    <d v="1899-12-30T09:11:24"/>
    <n v="1"/>
    <n v="0"/>
  </r>
  <r>
    <n v="1775586"/>
    <x v="11"/>
    <d v="1899-12-30T09:13:43"/>
    <d v="1899-12-30T09:21:17"/>
    <n v="0"/>
    <n v="1"/>
  </r>
  <r>
    <n v="1225082"/>
    <x v="11"/>
    <d v="1899-12-30T09:14:38"/>
    <d v="1899-12-30T09:16:37"/>
    <n v="0"/>
    <n v="1"/>
  </r>
  <r>
    <n v="1586675"/>
    <x v="11"/>
    <d v="1899-12-30T09:22:57"/>
    <d v="1899-12-30T09:32:56"/>
    <n v="0"/>
    <n v="1"/>
  </r>
  <r>
    <n v="2672229"/>
    <x v="11"/>
    <d v="1899-12-30T09:29:33"/>
    <d v="1899-12-30T09:37:02"/>
    <n v="0"/>
    <n v="1"/>
  </r>
  <r>
    <n v="2443869"/>
    <x v="11"/>
    <d v="1899-12-30T09:35:29"/>
    <d v="1899-12-30T09:46:45"/>
    <n v="0"/>
    <n v="1"/>
  </r>
  <r>
    <n v="7166411"/>
    <x v="11"/>
    <d v="1899-12-30T09:39:48"/>
    <d v="1899-12-30T09:48:11"/>
    <n v="0"/>
    <n v="1"/>
  </r>
  <r>
    <n v="4657345"/>
    <x v="11"/>
    <d v="1899-12-30T09:40:44"/>
    <d v="1899-12-30T09:56:15"/>
    <n v="0"/>
    <n v="1"/>
  </r>
  <r>
    <n v="6070329"/>
    <x v="11"/>
    <d v="1899-12-30T09:40:52"/>
    <d v="1899-12-30T09:56:38"/>
    <n v="0"/>
    <n v="1"/>
  </r>
  <r>
    <n v="4845362"/>
    <x v="11"/>
    <d v="1899-12-30T09:40:58"/>
    <d v="1899-12-30T09:41:21"/>
    <n v="0"/>
    <n v="1"/>
  </r>
  <r>
    <n v="6333341"/>
    <x v="11"/>
    <d v="1899-12-30T09:45:57"/>
    <d v="1899-12-30T09:50:54"/>
    <n v="0"/>
    <n v="1"/>
  </r>
  <r>
    <n v="5060909"/>
    <x v="11"/>
    <d v="1899-12-30T09:46:04"/>
    <d v="1899-12-30T09:55:42"/>
    <n v="0"/>
    <n v="1"/>
  </r>
  <r>
    <n v="4673703944"/>
    <x v="11"/>
    <d v="1899-12-30T09:47:51"/>
    <d v="1899-12-30T09:51:42"/>
    <n v="0"/>
    <n v="0"/>
  </r>
  <r>
    <n v="3178616"/>
    <x v="11"/>
    <d v="1899-12-30T09:50:02"/>
    <d v="1899-12-30T09:52:57"/>
    <n v="0"/>
    <n v="1"/>
  </r>
  <r>
    <n v="2079170589"/>
    <x v="11"/>
    <d v="1899-12-30T09:52:08"/>
    <d v="1899-12-30T10:01:29"/>
    <n v="0"/>
    <n v="0"/>
  </r>
  <r>
    <n v="9815754"/>
    <x v="11"/>
    <d v="1899-12-30T09:54:09"/>
    <d v="1899-12-30T10:00:19"/>
    <n v="0"/>
    <n v="1"/>
  </r>
  <r>
    <n v="4111617"/>
    <x v="11"/>
    <d v="1899-12-30T09:56:53"/>
    <d v="1899-12-30T09:58:40"/>
    <n v="0"/>
    <n v="1"/>
  </r>
  <r>
    <n v="1117628"/>
    <x v="11"/>
    <d v="1899-12-30T09:59:48"/>
    <d v="1899-12-30T10:11:11"/>
    <n v="0"/>
    <n v="1"/>
  </r>
  <r>
    <n v="5487496"/>
    <x v="11"/>
    <d v="1899-12-30T10:06:27"/>
    <d v="1899-12-30T10:09:15"/>
    <n v="0"/>
    <n v="1"/>
  </r>
  <r>
    <n v="1472682"/>
    <x v="11"/>
    <d v="1899-12-30T10:12:29"/>
    <d v="1899-12-30T10:21:37"/>
    <n v="0"/>
    <n v="1"/>
  </r>
  <r>
    <n v="43885630"/>
    <x v="11"/>
    <d v="1899-12-30T10:19:02"/>
    <d v="1899-12-30T10:25:19"/>
    <n v="1"/>
    <n v="0"/>
  </r>
  <r>
    <n v="5543741"/>
    <x v="11"/>
    <d v="1899-12-30T10:19:10"/>
    <d v="1899-12-30T10:27:42"/>
    <n v="0"/>
    <n v="1"/>
  </r>
  <r>
    <n v="2590674"/>
    <x v="11"/>
    <d v="1899-12-30T10:19:34"/>
    <d v="1899-12-30T10:28:57"/>
    <n v="0"/>
    <n v="1"/>
  </r>
  <r>
    <n v="4212838"/>
    <x v="11"/>
    <d v="1899-12-30T10:25:15"/>
    <d v="1899-12-30T10:33:13"/>
    <n v="0"/>
    <n v="1"/>
  </r>
  <r>
    <n v="7836418"/>
    <x v="11"/>
    <d v="1899-12-30T10:27:03"/>
    <d v="1899-12-30T10:29:56"/>
    <n v="0"/>
    <n v="1"/>
  </r>
  <r>
    <n v="2844911"/>
    <x v="11"/>
    <d v="1899-12-30T10:31:02"/>
    <d v="1899-12-30T10:47:34"/>
    <n v="0"/>
    <n v="1"/>
  </r>
  <r>
    <n v="2861766"/>
    <x v="11"/>
    <d v="1899-12-30T10:34:03"/>
    <d v="1899-12-30T10:46:42"/>
    <n v="0"/>
    <n v="1"/>
  </r>
  <r>
    <n v="9655946"/>
    <x v="11"/>
    <d v="1899-12-30T10:39:09"/>
    <d v="1899-12-30T10:50:47"/>
    <n v="0"/>
    <n v="1"/>
  </r>
  <r>
    <n v="6050570"/>
    <x v="11"/>
    <d v="1899-12-30T10:44:19"/>
    <d v="1899-12-30T10:58:49"/>
    <n v="0"/>
    <n v="1"/>
  </r>
  <r>
    <n v="1607422"/>
    <x v="11"/>
    <d v="1899-12-30T10:51:26"/>
    <d v="1899-12-30T11:01:30"/>
    <n v="0"/>
    <n v="1"/>
  </r>
  <r>
    <n v="1192412"/>
    <x v="11"/>
    <d v="1899-12-30T10:54:01"/>
    <d v="1899-12-30T11:08:43"/>
    <n v="0"/>
    <n v="1"/>
  </r>
  <r>
    <n v="4959551431"/>
    <x v="11"/>
    <d v="1899-12-30T10:54:18"/>
    <d v="1899-12-30T10:59:06"/>
    <n v="0"/>
    <n v="0"/>
  </r>
  <r>
    <n v="9808221"/>
    <x v="11"/>
    <d v="1899-12-30T10:57:48"/>
    <d v="1899-12-30T11:07:41"/>
    <n v="0"/>
    <n v="1"/>
  </r>
  <r>
    <n v="8672623"/>
    <x v="11"/>
    <d v="1899-12-30T11:01:39"/>
    <d v="1899-12-30T11:09:02"/>
    <n v="0"/>
    <n v="1"/>
  </r>
  <r>
    <n v="3862016"/>
    <x v="11"/>
    <d v="1899-12-30T11:04:14"/>
    <d v="1899-12-30T11:12:52"/>
    <n v="0"/>
    <n v="1"/>
  </r>
  <r>
    <n v="16580449"/>
    <x v="11"/>
    <d v="1899-12-30T11:04:17"/>
    <d v="1899-12-30T11:20:04"/>
    <n v="1"/>
    <n v="0"/>
  </r>
  <r>
    <n v="67064385"/>
    <x v="11"/>
    <d v="1899-12-30T11:10:40"/>
    <d v="1899-12-30T11:23:56"/>
    <n v="1"/>
    <n v="0"/>
  </r>
  <r>
    <n v="2078150"/>
    <x v="11"/>
    <d v="1899-12-30T11:14:58"/>
    <d v="1899-12-30T11:20:19"/>
    <n v="0"/>
    <n v="1"/>
  </r>
  <r>
    <n v="5094248"/>
    <x v="11"/>
    <d v="1899-12-30T11:17:52"/>
    <d v="1899-12-30T11:22:42"/>
    <n v="0"/>
    <n v="1"/>
  </r>
  <r>
    <n v="2584185"/>
    <x v="11"/>
    <d v="1899-12-30T11:19:48"/>
    <d v="1899-12-30T11:35:18"/>
    <n v="0"/>
    <n v="1"/>
  </r>
  <r>
    <n v="3346801494"/>
    <x v="11"/>
    <d v="1899-12-30T11:22:29"/>
    <d v="1899-12-30T11:33:39"/>
    <n v="0"/>
    <n v="0"/>
  </r>
  <r>
    <n v="4535172"/>
    <x v="11"/>
    <d v="1899-12-30T11:24:04"/>
    <d v="1899-12-30T11:25:20"/>
    <n v="0"/>
    <n v="1"/>
  </r>
  <r>
    <n v="8723323"/>
    <x v="11"/>
    <d v="1899-12-30T11:24:05"/>
    <d v="1899-12-30T11:35:47"/>
    <n v="0"/>
    <n v="1"/>
  </r>
  <r>
    <n v="76845076"/>
    <x v="11"/>
    <d v="1899-12-30T11:30:28"/>
    <d v="1899-12-30T11:36:02"/>
    <n v="1"/>
    <n v="0"/>
  </r>
  <r>
    <n v="12063341"/>
    <x v="11"/>
    <d v="1899-12-30T11:36:39"/>
    <d v="1899-12-30T11:41:01"/>
    <n v="1"/>
    <n v="0"/>
  </r>
  <r>
    <n v="9866204"/>
    <x v="11"/>
    <d v="1899-12-30T11:36:40"/>
    <d v="1899-12-30T11:45:52"/>
    <n v="0"/>
    <n v="1"/>
  </r>
  <r>
    <n v="9364912"/>
    <x v="11"/>
    <d v="1899-12-30T11:41:30"/>
    <d v="1899-12-30T11:54:03"/>
    <n v="0"/>
    <n v="1"/>
  </r>
  <r>
    <n v="9975977"/>
    <x v="11"/>
    <d v="1899-12-30T11:41:37"/>
    <d v="1899-12-30T11:47:40"/>
    <n v="0"/>
    <n v="1"/>
  </r>
  <r>
    <n v="8802222"/>
    <x v="11"/>
    <d v="1899-12-30T11:44:09"/>
    <d v="1899-12-30T11:52:10"/>
    <n v="0"/>
    <n v="1"/>
  </r>
  <r>
    <n v="1552877"/>
    <x v="11"/>
    <d v="1899-12-30T11:49:36"/>
    <d v="1899-12-30T11:54:15"/>
    <n v="0"/>
    <n v="1"/>
  </r>
  <r>
    <n v="6516534288"/>
    <x v="11"/>
    <d v="1899-12-30T11:52:18"/>
    <d v="1899-12-30T11:58:33"/>
    <n v="0"/>
    <n v="0"/>
  </r>
  <r>
    <n v="68647777"/>
    <x v="11"/>
    <d v="1899-12-30T11:59:33"/>
    <d v="1899-12-30T12:09:58"/>
    <n v="1"/>
    <n v="0"/>
  </r>
  <r>
    <n v="3360951"/>
    <x v="11"/>
    <d v="1899-12-30T12:05:32"/>
    <d v="1899-12-30T12:12:30"/>
    <n v="0"/>
    <n v="1"/>
  </r>
  <r>
    <n v="9127211929"/>
    <x v="11"/>
    <d v="1899-12-30T12:09:20"/>
    <d v="1899-12-30T12:15:01"/>
    <n v="0"/>
    <n v="0"/>
  </r>
  <r>
    <n v="9647309"/>
    <x v="11"/>
    <d v="1899-12-30T12:14:06"/>
    <d v="1899-12-30T12:21:22"/>
    <n v="0"/>
    <n v="1"/>
  </r>
  <r>
    <n v="6024447"/>
    <x v="11"/>
    <d v="1899-12-30T12:16:46"/>
    <d v="1899-12-30T12:28:27"/>
    <n v="0"/>
    <n v="1"/>
  </r>
  <r>
    <n v="12919749"/>
    <x v="11"/>
    <d v="1899-12-30T12:23:15"/>
    <d v="1899-12-30T12:31:59"/>
    <n v="1"/>
    <n v="0"/>
  </r>
  <r>
    <n v="3287315"/>
    <x v="11"/>
    <d v="1899-12-30T12:23:26"/>
    <d v="1899-12-30T12:26:34"/>
    <n v="0"/>
    <n v="1"/>
  </r>
  <r>
    <n v="9953379"/>
    <x v="11"/>
    <d v="1899-12-30T12:29:41"/>
    <d v="1899-12-30T12:36:53"/>
    <n v="0"/>
    <n v="1"/>
  </r>
  <r>
    <n v="97558765"/>
    <x v="11"/>
    <d v="1899-12-30T12:37:22"/>
    <d v="1899-12-30T12:49:32"/>
    <n v="1"/>
    <n v="0"/>
  </r>
  <r>
    <n v="2722706"/>
    <x v="11"/>
    <d v="1899-12-30T12:43:34"/>
    <d v="1899-12-30T12:46:20"/>
    <n v="0"/>
    <n v="1"/>
  </r>
  <r>
    <n v="97876188"/>
    <x v="11"/>
    <d v="1899-12-30T12:49:08"/>
    <d v="1899-12-30T12:49:56"/>
    <n v="1"/>
    <n v="0"/>
  </r>
  <r>
    <n v="4068728"/>
    <x v="11"/>
    <d v="1899-12-30T12:54:09"/>
    <d v="1899-12-30T13:06:50"/>
    <n v="0"/>
    <n v="1"/>
  </r>
  <r>
    <n v="7624070"/>
    <x v="11"/>
    <d v="1899-12-30T13:02:26"/>
    <d v="1899-12-30T13:17:43"/>
    <n v="0"/>
    <n v="1"/>
  </r>
  <r>
    <n v="2419247"/>
    <x v="11"/>
    <d v="1899-12-30T13:07:29"/>
    <d v="1899-12-30T13:08:52"/>
    <n v="0"/>
    <n v="1"/>
  </r>
  <r>
    <n v="5244597"/>
    <x v="11"/>
    <d v="1899-12-30T13:12:07"/>
    <d v="1899-12-30T13:22:31"/>
    <n v="0"/>
    <n v="1"/>
  </r>
  <r>
    <n v="2005653"/>
    <x v="11"/>
    <d v="1899-12-30T13:12:34"/>
    <d v="1899-12-30T13:22:27"/>
    <n v="0"/>
    <n v="1"/>
  </r>
  <r>
    <n v="7203715"/>
    <x v="11"/>
    <d v="1899-12-30T13:18:27"/>
    <d v="1899-12-30T13:31:11"/>
    <n v="0"/>
    <n v="1"/>
  </r>
  <r>
    <n v="4520463"/>
    <x v="11"/>
    <d v="1899-12-30T13:21:18"/>
    <d v="1899-12-30T13:21:20"/>
    <n v="0"/>
    <n v="1"/>
  </r>
  <r>
    <n v="4454837"/>
    <x v="11"/>
    <d v="1899-12-30T13:29:34"/>
    <d v="1899-12-30T13:31:29"/>
    <n v="0"/>
    <n v="1"/>
  </r>
  <r>
    <n v="6999348"/>
    <x v="11"/>
    <d v="1899-12-30T13:36:41"/>
    <d v="1899-12-30T13:38:55"/>
    <n v="0"/>
    <n v="1"/>
  </r>
  <r>
    <n v="90884366"/>
    <x v="11"/>
    <d v="1899-12-30T13:44:47"/>
    <d v="1899-12-30T13:55:08"/>
    <n v="1"/>
    <n v="0"/>
  </r>
  <r>
    <n v="3121640"/>
    <x v="11"/>
    <d v="1899-12-30T13:52:55"/>
    <d v="1899-12-30T14:00:27"/>
    <n v="0"/>
    <n v="1"/>
  </r>
  <r>
    <n v="5912710"/>
    <x v="11"/>
    <d v="1899-12-30T13:55:02"/>
    <d v="1899-12-30T14:08:34"/>
    <n v="0"/>
    <n v="1"/>
  </r>
  <r>
    <n v="7118082"/>
    <x v="11"/>
    <d v="1899-12-30T14:02:45"/>
    <d v="1899-12-30T14:11:37"/>
    <n v="0"/>
    <n v="1"/>
  </r>
  <r>
    <n v="9100303"/>
    <x v="11"/>
    <d v="1899-12-30T14:03:02"/>
    <d v="1899-12-30T14:08:35"/>
    <n v="0"/>
    <n v="1"/>
  </r>
  <r>
    <n v="25581178"/>
    <x v="11"/>
    <d v="1899-12-30T14:08:46"/>
    <d v="1899-12-30T14:20:11"/>
    <n v="1"/>
    <n v="0"/>
  </r>
  <r>
    <n v="78976022"/>
    <x v="11"/>
    <d v="1899-12-30T14:16:44"/>
    <d v="1899-12-30T14:19:03"/>
    <n v="1"/>
    <n v="0"/>
  </r>
  <r>
    <n v="7781904"/>
    <x v="11"/>
    <d v="1899-12-30T14:23:29"/>
    <d v="1899-12-30T14:30:24"/>
    <n v="0"/>
    <n v="1"/>
  </r>
  <r>
    <n v="7473804"/>
    <x v="11"/>
    <d v="1899-12-30T14:27:52"/>
    <d v="1899-12-30T14:37:23"/>
    <n v="0"/>
    <n v="1"/>
  </r>
  <r>
    <n v="8474693946"/>
    <x v="11"/>
    <d v="1899-12-30T14:30:06"/>
    <d v="1899-12-30T14:46:07"/>
    <n v="0"/>
    <n v="0"/>
  </r>
  <r>
    <n v="8984769"/>
    <x v="11"/>
    <d v="1899-12-30T14:37:26"/>
    <d v="1899-12-30T14:40:12"/>
    <n v="0"/>
    <n v="1"/>
  </r>
  <r>
    <n v="40395856"/>
    <x v="11"/>
    <d v="1899-12-30T14:43:40"/>
    <d v="1899-12-30T14:50:21"/>
    <n v="1"/>
    <n v="0"/>
  </r>
  <r>
    <n v="9728932"/>
    <x v="11"/>
    <d v="1899-12-30T14:48:08"/>
    <d v="1899-12-30T14:49:47"/>
    <n v="0"/>
    <n v="1"/>
  </r>
  <r>
    <n v="8135542"/>
    <x v="11"/>
    <d v="1899-12-30T14:55:27"/>
    <d v="1899-12-30T15:10:53"/>
    <n v="0"/>
    <n v="1"/>
  </r>
  <r>
    <n v="10093488"/>
    <x v="11"/>
    <d v="1899-12-30T14:55:39"/>
    <d v="1899-12-30T14:56:14"/>
    <n v="1"/>
    <n v="0"/>
  </r>
  <r>
    <n v="4203418"/>
    <x v="11"/>
    <d v="1899-12-30T15:00:49"/>
    <d v="1899-12-30T15:14:17"/>
    <n v="0"/>
    <n v="1"/>
  </r>
  <r>
    <n v="2456290"/>
    <x v="12"/>
    <d v="1899-12-30T08:03:44"/>
    <d v="1899-12-30T08:19:24"/>
    <n v="0"/>
    <n v="1"/>
  </r>
  <r>
    <n v="27610972"/>
    <x v="12"/>
    <d v="1899-12-30T08:08:00"/>
    <d v="1899-12-30T08:24:24"/>
    <n v="1"/>
    <n v="0"/>
  </r>
  <r>
    <n v="3073815"/>
    <x v="12"/>
    <d v="1899-12-30T08:14:03"/>
    <d v="1899-12-30T08:21:06"/>
    <n v="0"/>
    <n v="1"/>
  </r>
  <r>
    <n v="9776810"/>
    <x v="12"/>
    <d v="1899-12-30T08:19:45"/>
    <d v="1899-12-30T08:29:34"/>
    <n v="0"/>
    <n v="1"/>
  </r>
  <r>
    <n v="6763741"/>
    <x v="12"/>
    <d v="1899-12-30T08:24:35"/>
    <d v="1899-12-30T08:32:39"/>
    <n v="0"/>
    <n v="1"/>
  </r>
  <r>
    <n v="2309436"/>
    <x v="12"/>
    <d v="1899-12-30T08:28:23"/>
    <d v="1899-12-30T08:35:26"/>
    <n v="0"/>
    <n v="1"/>
  </r>
  <r>
    <n v="3131883"/>
    <x v="12"/>
    <d v="1899-12-30T08:34:16"/>
    <d v="1899-12-30T08:41:54"/>
    <n v="0"/>
    <n v="1"/>
  </r>
  <r>
    <n v="69001821"/>
    <x v="12"/>
    <d v="1899-12-30T08:36:02"/>
    <d v="1899-12-30T08:48:40"/>
    <n v="1"/>
    <n v="0"/>
  </r>
  <r>
    <n v="2150051"/>
    <x v="12"/>
    <d v="1899-12-30T08:42:52"/>
    <d v="1899-12-30T08:48:49"/>
    <n v="0"/>
    <n v="1"/>
  </r>
  <r>
    <n v="9967523741"/>
    <x v="12"/>
    <d v="1899-12-30T08:51:10"/>
    <d v="1899-12-30T08:57:28"/>
    <n v="0"/>
    <n v="0"/>
  </r>
  <r>
    <n v="23300236"/>
    <x v="12"/>
    <d v="1899-12-30T08:54:10"/>
    <d v="1899-12-30T09:00:15"/>
    <n v="1"/>
    <n v="0"/>
  </r>
  <r>
    <n v="4714815"/>
    <x v="12"/>
    <d v="1899-12-30T08:59:47"/>
    <d v="1899-12-30T09:09:16"/>
    <n v="0"/>
    <n v="1"/>
  </r>
  <r>
    <n v="80038636"/>
    <x v="12"/>
    <d v="1899-12-30T09:07:37"/>
    <d v="1899-12-30T09:10:39"/>
    <n v="1"/>
    <n v="0"/>
  </r>
  <r>
    <n v="47596793"/>
    <x v="12"/>
    <d v="1899-12-30T09:08:03"/>
    <d v="1899-12-30T09:11:14"/>
    <n v="1"/>
    <n v="0"/>
  </r>
  <r>
    <n v="6574044"/>
    <x v="12"/>
    <d v="1899-12-30T09:09:42"/>
    <d v="1899-12-30T09:20:23"/>
    <n v="0"/>
    <n v="1"/>
  </r>
  <r>
    <n v="9475290"/>
    <x v="12"/>
    <d v="1899-12-30T09:14:35"/>
    <d v="1899-12-30T09:28:24"/>
    <n v="0"/>
    <n v="1"/>
  </r>
  <r>
    <n v="4458725"/>
    <x v="12"/>
    <d v="1899-12-30T09:14:53"/>
    <d v="1899-12-30T09:29:07"/>
    <n v="0"/>
    <n v="1"/>
  </r>
  <r>
    <n v="4785864"/>
    <x v="12"/>
    <d v="1899-12-30T09:19:12"/>
    <d v="1899-12-30T09:22:36"/>
    <n v="0"/>
    <n v="1"/>
  </r>
  <r>
    <n v="3109039"/>
    <x v="12"/>
    <d v="1899-12-30T09:21:18"/>
    <d v="1899-12-30T09:24:04"/>
    <n v="0"/>
    <n v="1"/>
  </r>
  <r>
    <n v="7340326"/>
    <x v="12"/>
    <d v="1899-12-30T09:21:24"/>
    <d v="1899-12-30T09:22:34"/>
    <n v="0"/>
    <n v="1"/>
  </r>
  <r>
    <n v="7865428"/>
    <x v="12"/>
    <d v="1899-12-30T09:27:38"/>
    <d v="1899-12-30T09:43:38"/>
    <n v="0"/>
    <n v="1"/>
  </r>
  <r>
    <n v="1467591"/>
    <x v="12"/>
    <d v="1899-12-30T09:30:21"/>
    <d v="1899-12-30T09:42:22"/>
    <n v="0"/>
    <n v="1"/>
  </r>
  <r>
    <n v="2475157"/>
    <x v="12"/>
    <d v="1899-12-30T09:35:06"/>
    <d v="1899-12-30T09:40:47"/>
    <n v="0"/>
    <n v="1"/>
  </r>
  <r>
    <n v="6023049"/>
    <x v="12"/>
    <d v="1899-12-30T09:35:25"/>
    <d v="1899-12-30T09:51:50"/>
    <n v="0"/>
    <n v="1"/>
  </r>
  <r>
    <n v="39210366"/>
    <x v="12"/>
    <d v="1899-12-30T09:39:23"/>
    <d v="1899-12-30T09:42:46"/>
    <n v="1"/>
    <n v="0"/>
  </r>
  <r>
    <n v="90880011"/>
    <x v="12"/>
    <d v="1899-12-30T09:46:42"/>
    <d v="1899-12-30T09:54:05"/>
    <n v="1"/>
    <n v="0"/>
  </r>
  <r>
    <n v="4469748"/>
    <x v="12"/>
    <d v="1899-12-30T09:52:09"/>
    <d v="1899-12-30T09:57:22"/>
    <n v="0"/>
    <n v="1"/>
  </r>
  <r>
    <n v="3931739393"/>
    <x v="12"/>
    <d v="1899-12-30T09:54:23"/>
    <d v="1899-12-30T10:07:26"/>
    <n v="0"/>
    <n v="0"/>
  </r>
  <r>
    <n v="4079013"/>
    <x v="12"/>
    <d v="1899-12-30T09:59:17"/>
    <d v="1899-12-30T10:00:44"/>
    <n v="0"/>
    <n v="1"/>
  </r>
  <r>
    <n v="7751076"/>
    <x v="12"/>
    <d v="1899-12-30T10:04:45"/>
    <d v="1899-12-30T10:15:50"/>
    <n v="0"/>
    <n v="1"/>
  </r>
  <r>
    <n v="27684909"/>
    <x v="12"/>
    <d v="1899-12-30T10:07:12"/>
    <d v="1899-12-30T10:20:48"/>
    <n v="1"/>
    <n v="0"/>
  </r>
  <r>
    <n v="1588418"/>
    <x v="12"/>
    <d v="1899-12-30T10:10:53"/>
    <d v="1899-12-30T10:26:35"/>
    <n v="0"/>
    <n v="1"/>
  </r>
  <r>
    <n v="5333653356"/>
    <x v="12"/>
    <d v="1899-12-30T10:14:39"/>
    <d v="1899-12-30T10:22:11"/>
    <n v="0"/>
    <n v="0"/>
  </r>
  <r>
    <n v="6305758"/>
    <x v="12"/>
    <d v="1899-12-30T10:17:56"/>
    <d v="1899-12-30T10:25:20"/>
    <n v="0"/>
    <n v="1"/>
  </r>
  <r>
    <n v="45373038"/>
    <x v="12"/>
    <d v="1899-12-30T10:21:48"/>
    <d v="1899-12-30T10:36:08"/>
    <n v="1"/>
    <n v="0"/>
  </r>
  <r>
    <n v="7589993"/>
    <x v="12"/>
    <d v="1899-12-30T10:21:52"/>
    <d v="1899-12-30T10:31:06"/>
    <n v="0"/>
    <n v="1"/>
  </r>
  <r>
    <n v="5588421"/>
    <x v="12"/>
    <d v="1899-12-30T10:24:28"/>
    <d v="1899-12-30T10:33:05"/>
    <n v="0"/>
    <n v="1"/>
  </r>
  <r>
    <n v="9662407"/>
    <x v="12"/>
    <d v="1899-12-30T10:26:32"/>
    <d v="1899-12-30T10:38:51"/>
    <n v="0"/>
    <n v="1"/>
  </r>
  <r>
    <n v="3422062"/>
    <x v="12"/>
    <d v="1899-12-30T10:29:47"/>
    <d v="1899-12-30T10:34:38"/>
    <n v="0"/>
    <n v="1"/>
  </r>
  <r>
    <n v="9305031"/>
    <x v="12"/>
    <d v="1899-12-30T10:31:07"/>
    <d v="1899-12-30T10:47:33"/>
    <n v="0"/>
    <n v="1"/>
  </r>
  <r>
    <n v="4911005"/>
    <x v="12"/>
    <d v="1899-12-30T10:38:00"/>
    <d v="1899-12-30T10:48:06"/>
    <n v="0"/>
    <n v="1"/>
  </r>
  <r>
    <n v="1391272"/>
    <x v="12"/>
    <d v="1899-12-30T10:43:10"/>
    <d v="1899-12-30T10:58:27"/>
    <n v="0"/>
    <n v="1"/>
  </r>
  <r>
    <n v="5027404"/>
    <x v="12"/>
    <d v="1899-12-30T10:51:03"/>
    <d v="1899-12-30T11:02:13"/>
    <n v="0"/>
    <n v="1"/>
  </r>
  <r>
    <n v="38244568"/>
    <x v="12"/>
    <d v="1899-12-30T10:59:04"/>
    <d v="1899-12-30T11:00:04"/>
    <n v="1"/>
    <n v="0"/>
  </r>
  <r>
    <n v="64900068"/>
    <x v="12"/>
    <d v="1899-12-30T11:05:32"/>
    <d v="1899-12-30T11:06:12"/>
    <n v="1"/>
    <n v="0"/>
  </r>
  <r>
    <n v="45015009"/>
    <x v="12"/>
    <d v="1899-12-30T11:10:16"/>
    <d v="1899-12-30T11:22:38"/>
    <n v="1"/>
    <n v="0"/>
  </r>
  <r>
    <n v="20424852"/>
    <x v="12"/>
    <d v="1899-12-30T11:13:32"/>
    <d v="1899-12-30T11:17:35"/>
    <n v="1"/>
    <n v="0"/>
  </r>
  <r>
    <n v="4471203"/>
    <x v="12"/>
    <d v="1899-12-30T11:21:06"/>
    <d v="1899-12-30T11:34:46"/>
    <n v="0"/>
    <n v="1"/>
  </r>
  <r>
    <n v="8250018"/>
    <x v="12"/>
    <d v="1899-12-30T11:28:57"/>
    <d v="1899-12-30T11:44:54"/>
    <n v="0"/>
    <n v="1"/>
  </r>
  <r>
    <n v="1161028310"/>
    <x v="12"/>
    <d v="1899-12-30T11:28:57"/>
    <d v="1899-12-30T11:43:52"/>
    <n v="0"/>
    <n v="0"/>
  </r>
  <r>
    <n v="66465215"/>
    <x v="12"/>
    <d v="1899-12-30T11:36:42"/>
    <d v="1899-12-30T11:52:53"/>
    <n v="1"/>
    <n v="0"/>
  </r>
  <r>
    <n v="6386788"/>
    <x v="12"/>
    <d v="1899-12-30T11:43:03"/>
    <d v="1899-12-30T11:53:23"/>
    <n v="0"/>
    <n v="1"/>
  </r>
  <r>
    <n v="3589291"/>
    <x v="12"/>
    <d v="1899-12-30T11:45:02"/>
    <d v="1899-12-30T11:57:32"/>
    <n v="0"/>
    <n v="1"/>
  </r>
  <r>
    <n v="9254070"/>
    <x v="12"/>
    <d v="1899-12-30T11:49:30"/>
    <d v="1899-12-30T11:56:45"/>
    <n v="0"/>
    <n v="1"/>
  </r>
  <r>
    <n v="6337931"/>
    <x v="12"/>
    <d v="1899-12-30T11:54:36"/>
    <d v="1899-12-30T12:08:25"/>
    <n v="0"/>
    <n v="1"/>
  </r>
  <r>
    <n v="3563037"/>
    <x v="12"/>
    <d v="1899-12-30T12:02:30"/>
    <d v="1899-12-30T12:18:48"/>
    <n v="0"/>
    <n v="1"/>
  </r>
  <r>
    <n v="2302227"/>
    <x v="12"/>
    <d v="1899-12-30T12:03:10"/>
    <d v="1899-12-30T12:11:35"/>
    <n v="0"/>
    <n v="1"/>
  </r>
  <r>
    <n v="24454566"/>
    <x v="12"/>
    <d v="1899-12-30T12:10:48"/>
    <d v="1899-12-30T12:18:35"/>
    <n v="1"/>
    <n v="0"/>
  </r>
  <r>
    <n v="6551880"/>
    <x v="12"/>
    <d v="1899-12-30T12:10:54"/>
    <d v="1899-12-30T12:16:13"/>
    <n v="0"/>
    <n v="1"/>
  </r>
  <r>
    <n v="6616163"/>
    <x v="12"/>
    <d v="1899-12-30T12:19:05"/>
    <d v="1899-12-30T12:23:26"/>
    <n v="0"/>
    <n v="1"/>
  </r>
  <r>
    <n v="96381896"/>
    <x v="12"/>
    <d v="1899-12-30T12:25:01"/>
    <d v="1899-12-30T12:29:36"/>
    <n v="1"/>
    <n v="0"/>
  </r>
  <r>
    <n v="6892980"/>
    <x v="12"/>
    <d v="1899-12-30T12:32:57"/>
    <d v="1899-12-30T12:39:12"/>
    <n v="0"/>
    <n v="1"/>
  </r>
  <r>
    <n v="5341697748"/>
    <x v="12"/>
    <d v="1899-12-30T12:33:50"/>
    <d v="1899-12-30T12:48:25"/>
    <n v="0"/>
    <n v="0"/>
  </r>
  <r>
    <n v="52064221"/>
    <x v="12"/>
    <d v="1899-12-30T12:39:50"/>
    <d v="1899-12-30T12:56:25"/>
    <n v="1"/>
    <n v="0"/>
  </r>
  <r>
    <n v="5111892302"/>
    <x v="12"/>
    <d v="1899-12-30T12:46:13"/>
    <d v="1899-12-30T12:56:37"/>
    <n v="0"/>
    <n v="0"/>
  </r>
  <r>
    <n v="7571642"/>
    <x v="12"/>
    <d v="1899-12-30T12:50:59"/>
    <d v="1899-12-30T12:50:59"/>
    <n v="0"/>
    <n v="1"/>
  </r>
  <r>
    <n v="9570286"/>
    <x v="12"/>
    <d v="1899-12-30T12:51:46"/>
    <d v="1899-12-30T13:06:01"/>
    <n v="0"/>
    <n v="1"/>
  </r>
  <r>
    <n v="7632647"/>
    <x v="12"/>
    <d v="1899-12-30T12:58:21"/>
    <d v="1899-12-30T13:00:25"/>
    <n v="0"/>
    <n v="1"/>
  </r>
  <r>
    <n v="3437033"/>
    <x v="12"/>
    <d v="1899-12-30T13:03:56"/>
    <d v="1899-12-30T13:09:08"/>
    <n v="0"/>
    <n v="1"/>
  </r>
  <r>
    <n v="81575080"/>
    <x v="12"/>
    <d v="1899-12-30T13:11:57"/>
    <d v="1899-12-30T13:15:17"/>
    <n v="1"/>
    <n v="0"/>
  </r>
  <r>
    <n v="7677384"/>
    <x v="12"/>
    <d v="1899-12-30T13:13:45"/>
    <d v="1899-12-30T13:19:46"/>
    <n v="0"/>
    <n v="1"/>
  </r>
  <r>
    <n v="6194112"/>
    <x v="12"/>
    <d v="1899-12-30T13:14:31"/>
    <d v="1899-12-30T13:22:48"/>
    <n v="0"/>
    <n v="1"/>
  </r>
  <r>
    <n v="67913744"/>
    <x v="12"/>
    <d v="1899-12-30T13:17:35"/>
    <d v="1899-12-30T13:32:57"/>
    <n v="1"/>
    <n v="0"/>
  </r>
  <r>
    <n v="9418587"/>
    <x v="12"/>
    <d v="1899-12-30T13:25:12"/>
    <d v="1899-12-30T13:27:28"/>
    <n v="0"/>
    <n v="1"/>
  </r>
  <r>
    <n v="3273221616"/>
    <x v="12"/>
    <d v="1899-12-30T13:30:23"/>
    <d v="1899-12-30T13:37:49"/>
    <n v="0"/>
    <n v="0"/>
  </r>
  <r>
    <n v="7364500"/>
    <x v="12"/>
    <d v="1899-12-30T13:38:18"/>
    <d v="1899-12-30T13:54:50"/>
    <n v="0"/>
    <n v="1"/>
  </r>
  <r>
    <n v="69273048"/>
    <x v="12"/>
    <d v="1899-12-30T13:38:36"/>
    <d v="1899-12-30T13:52:08"/>
    <n v="1"/>
    <n v="0"/>
  </r>
  <r>
    <n v="1345591"/>
    <x v="12"/>
    <d v="1899-12-30T13:41:15"/>
    <d v="1899-12-30T13:50:56"/>
    <n v="0"/>
    <n v="1"/>
  </r>
  <r>
    <n v="13674393"/>
    <x v="12"/>
    <d v="1899-12-30T13:45:19"/>
    <d v="1899-12-30T13:48:51"/>
    <n v="1"/>
    <n v="0"/>
  </r>
  <r>
    <n v="5273579381"/>
    <x v="12"/>
    <d v="1899-12-30T13:48:22"/>
    <d v="1899-12-30T13:56:28"/>
    <n v="0"/>
    <n v="0"/>
  </r>
  <r>
    <n v="5790304"/>
    <x v="12"/>
    <d v="1899-12-30T13:54:50"/>
    <d v="1899-12-30T14:09:15"/>
    <n v="0"/>
    <n v="1"/>
  </r>
  <r>
    <n v="6551880"/>
    <x v="12"/>
    <d v="1899-12-30T13:56:14"/>
    <d v="1899-12-30T14:09:38"/>
    <n v="0"/>
    <n v="1"/>
  </r>
  <r>
    <n v="2873323"/>
    <x v="12"/>
    <d v="1899-12-30T14:04:10"/>
    <d v="1899-12-30T14:12:43"/>
    <n v="0"/>
    <n v="1"/>
  </r>
  <r>
    <n v="2733008"/>
    <x v="12"/>
    <d v="1899-12-30T14:06:42"/>
    <d v="1899-12-30T14:11:05"/>
    <n v="0"/>
    <n v="1"/>
  </r>
  <r>
    <n v="7292887"/>
    <x v="12"/>
    <d v="1899-12-30T14:06:52"/>
    <d v="1899-12-30T14:12:31"/>
    <n v="0"/>
    <n v="1"/>
  </r>
  <r>
    <n v="6855900"/>
    <x v="12"/>
    <d v="1899-12-30T14:10:54"/>
    <d v="1899-12-30T14:13:02"/>
    <n v="0"/>
    <n v="1"/>
  </r>
  <r>
    <n v="2402827"/>
    <x v="12"/>
    <d v="1899-12-30T14:19:06"/>
    <d v="1899-12-30T14:28:45"/>
    <n v="0"/>
    <n v="1"/>
  </r>
  <r>
    <n v="6510330"/>
    <x v="12"/>
    <d v="1899-12-30T14:19:55"/>
    <d v="1899-12-30T14:31:45"/>
    <n v="0"/>
    <n v="1"/>
  </r>
  <r>
    <n v="9773176"/>
    <x v="12"/>
    <d v="1899-12-30T14:19:58"/>
    <d v="1899-12-30T14:31:02"/>
    <n v="0"/>
    <n v="1"/>
  </r>
  <r>
    <n v="4065787"/>
    <x v="12"/>
    <d v="1899-12-30T14:27:07"/>
    <d v="1899-12-30T14:43:10"/>
    <n v="0"/>
    <n v="1"/>
  </r>
  <r>
    <n v="4303543625"/>
    <x v="12"/>
    <d v="1899-12-30T14:28:12"/>
    <d v="1899-12-30T14:39:39"/>
    <n v="0"/>
    <n v="0"/>
  </r>
  <r>
    <n v="3858766"/>
    <x v="12"/>
    <d v="1899-12-30T14:33:00"/>
    <d v="1899-12-30T14:36:05"/>
    <n v="0"/>
    <n v="1"/>
  </r>
  <r>
    <n v="41852472"/>
    <x v="12"/>
    <d v="1899-12-30T14:36:30"/>
    <d v="1899-12-30T14:38:41"/>
    <n v="1"/>
    <n v="0"/>
  </r>
  <r>
    <n v="25574074"/>
    <x v="12"/>
    <d v="1899-12-30T14:39:34"/>
    <d v="1899-12-30T14:54:30"/>
    <n v="1"/>
    <n v="0"/>
  </r>
  <r>
    <n v="8690793"/>
    <x v="12"/>
    <d v="1899-12-30T14:41:23"/>
    <d v="1899-12-30T14:47:14"/>
    <n v="0"/>
    <n v="1"/>
  </r>
  <r>
    <n v="8487003"/>
    <x v="12"/>
    <d v="1899-12-30T14:47:44"/>
    <d v="1899-12-30T15:01:17"/>
    <n v="0"/>
    <n v="1"/>
  </r>
  <r>
    <n v="50583407"/>
    <x v="12"/>
    <d v="1899-12-30T14:54:47"/>
    <d v="1899-12-30T15:10:21"/>
    <n v="1"/>
    <n v="0"/>
  </r>
  <r>
    <n v="4983193"/>
    <x v="12"/>
    <d v="1899-12-30T14:56:57"/>
    <d v="1899-12-30T15:11:53"/>
    <n v="0"/>
    <n v="1"/>
  </r>
  <r>
    <n v="1316116"/>
    <x v="12"/>
    <d v="1899-12-30T14:58:29"/>
    <d v="1899-12-30T14:59:27"/>
    <n v="0"/>
    <n v="1"/>
  </r>
  <r>
    <n v="5696056"/>
    <x v="12"/>
    <d v="1899-12-30T15:06:44"/>
    <d v="1899-12-30T15:11:12"/>
    <n v="0"/>
    <n v="1"/>
  </r>
  <r>
    <n v="3574623"/>
    <x v="13"/>
    <d v="1899-12-30T08:01:39"/>
    <d v="1899-12-30T08:05:35"/>
    <n v="0"/>
    <n v="1"/>
  </r>
  <r>
    <n v="71218936"/>
    <x v="13"/>
    <d v="1899-12-30T08:09:47"/>
    <d v="1899-12-30T08:12:22"/>
    <n v="1"/>
    <n v="0"/>
  </r>
  <r>
    <n v="55621633"/>
    <x v="13"/>
    <d v="1899-12-30T08:11:15"/>
    <d v="1899-12-30T08:27:41"/>
    <n v="1"/>
    <n v="0"/>
  </r>
  <r>
    <n v="1898174"/>
    <x v="13"/>
    <d v="1899-12-30T08:14:57"/>
    <d v="1899-12-30T08:18:23"/>
    <n v="0"/>
    <n v="1"/>
  </r>
  <r>
    <n v="4844054"/>
    <x v="13"/>
    <d v="1899-12-30T08:21:57"/>
    <d v="1899-12-30T08:23:59"/>
    <n v="0"/>
    <n v="1"/>
  </r>
  <r>
    <n v="7701901"/>
    <x v="13"/>
    <d v="1899-12-30T08:28:46"/>
    <d v="1899-12-30T08:32:02"/>
    <n v="0"/>
    <n v="1"/>
  </r>
  <r>
    <n v="5900664"/>
    <x v="13"/>
    <d v="1899-12-30T08:32:29"/>
    <d v="1899-12-30T08:46:20"/>
    <n v="0"/>
    <n v="1"/>
  </r>
  <r>
    <n v="4698731"/>
    <x v="13"/>
    <d v="1899-12-30T08:36:53"/>
    <d v="1899-12-30T08:51:16"/>
    <n v="0"/>
    <n v="1"/>
  </r>
  <r>
    <n v="4606501"/>
    <x v="13"/>
    <d v="1899-12-30T08:41:36"/>
    <d v="1899-12-30T08:46:18"/>
    <n v="0"/>
    <n v="1"/>
  </r>
  <r>
    <n v="3851940"/>
    <x v="13"/>
    <d v="1899-12-30T08:45:13"/>
    <d v="1899-12-30T08:47:29"/>
    <n v="0"/>
    <n v="1"/>
  </r>
  <r>
    <n v="7972076"/>
    <x v="13"/>
    <d v="1899-12-30T08:52:58"/>
    <d v="1899-12-30T09:06:10"/>
    <n v="0"/>
    <n v="1"/>
  </r>
  <r>
    <n v="1911796"/>
    <x v="13"/>
    <d v="1899-12-30T09:00:06"/>
    <d v="1899-12-30T09:09:15"/>
    <n v="0"/>
    <n v="1"/>
  </r>
  <r>
    <n v="7362963"/>
    <x v="13"/>
    <d v="1899-12-30T09:02:17"/>
    <d v="1899-12-30T09:06:17"/>
    <n v="0"/>
    <n v="1"/>
  </r>
  <r>
    <n v="24290062"/>
    <x v="13"/>
    <d v="1899-12-30T09:07:53"/>
    <d v="1899-12-30T09:23:39"/>
    <n v="1"/>
    <n v="0"/>
  </r>
  <r>
    <n v="3086185"/>
    <x v="13"/>
    <d v="1899-12-30T09:12:53"/>
    <d v="1899-12-30T09:29:29"/>
    <n v="0"/>
    <n v="1"/>
  </r>
  <r>
    <n v="7622819"/>
    <x v="13"/>
    <d v="1899-12-30T09:15:50"/>
    <d v="1899-12-30T09:27:55"/>
    <n v="0"/>
    <n v="1"/>
  </r>
  <r>
    <n v="5610335"/>
    <x v="13"/>
    <d v="1899-12-30T09:22:24"/>
    <d v="1899-12-30T09:23:04"/>
    <n v="0"/>
    <n v="1"/>
  </r>
  <r>
    <n v="97953696"/>
    <x v="13"/>
    <d v="1899-12-30T09:26:59"/>
    <d v="1899-12-30T09:40:13"/>
    <n v="1"/>
    <n v="0"/>
  </r>
  <r>
    <n v="7432767"/>
    <x v="13"/>
    <d v="1899-12-30T09:28:02"/>
    <d v="1899-12-30T09:33:43"/>
    <n v="0"/>
    <n v="1"/>
  </r>
  <r>
    <n v="2089993"/>
    <x v="13"/>
    <d v="1899-12-30T09:33:16"/>
    <d v="1899-12-30T09:34:13"/>
    <n v="0"/>
    <n v="1"/>
  </r>
  <r>
    <n v="2635121"/>
    <x v="13"/>
    <d v="1899-12-30T09:34:39"/>
    <d v="1899-12-30T09:43:01"/>
    <n v="0"/>
    <n v="1"/>
  </r>
  <r>
    <n v="6725216"/>
    <x v="13"/>
    <d v="1899-12-30T09:38:45"/>
    <d v="1899-12-30T09:46:18"/>
    <n v="0"/>
    <n v="1"/>
  </r>
  <r>
    <n v="6530661"/>
    <x v="13"/>
    <d v="1899-12-30T09:46:13"/>
    <d v="1899-12-30T09:47:27"/>
    <n v="0"/>
    <n v="1"/>
  </r>
  <r>
    <n v="8691743"/>
    <x v="13"/>
    <d v="1899-12-30T09:53:41"/>
    <d v="1899-12-30T10:07:53"/>
    <n v="0"/>
    <n v="1"/>
  </r>
  <r>
    <n v="2771511"/>
    <x v="13"/>
    <d v="1899-12-30T09:54:19"/>
    <d v="1899-12-30T09:57:25"/>
    <n v="0"/>
    <n v="1"/>
  </r>
  <r>
    <n v="7471152"/>
    <x v="13"/>
    <d v="1899-12-30T09:56:58"/>
    <d v="1899-12-30T09:57:32"/>
    <n v="0"/>
    <n v="1"/>
  </r>
  <r>
    <n v="89691426"/>
    <x v="13"/>
    <d v="1899-12-30T10:00:09"/>
    <d v="1899-12-30T10:07:34"/>
    <n v="1"/>
    <n v="0"/>
  </r>
  <r>
    <n v="5305478"/>
    <x v="13"/>
    <d v="1899-12-30T10:04:31"/>
    <d v="1899-12-30T10:18:35"/>
    <n v="0"/>
    <n v="1"/>
  </r>
  <r>
    <n v="4305632"/>
    <x v="13"/>
    <d v="1899-12-30T10:12:30"/>
    <d v="1899-12-30T10:28:20"/>
    <n v="0"/>
    <n v="1"/>
  </r>
  <r>
    <n v="9526179"/>
    <x v="13"/>
    <d v="1899-12-30T10:15:46"/>
    <d v="1899-12-30T10:21:15"/>
    <n v="0"/>
    <n v="1"/>
  </r>
  <r>
    <n v="1268336"/>
    <x v="13"/>
    <d v="1899-12-30T10:21:41"/>
    <d v="1899-12-30T10:35:49"/>
    <n v="0"/>
    <n v="1"/>
  </r>
  <r>
    <n v="7288626"/>
    <x v="13"/>
    <d v="1899-12-30T10:27:56"/>
    <d v="1899-12-30T10:42:23"/>
    <n v="0"/>
    <n v="1"/>
  </r>
  <r>
    <n v="53117702"/>
    <x v="13"/>
    <d v="1899-12-30T10:36:03"/>
    <d v="1899-12-30T10:46:37"/>
    <n v="1"/>
    <n v="0"/>
  </r>
  <r>
    <n v="10201038"/>
    <x v="13"/>
    <d v="1899-12-30T10:42:28"/>
    <d v="1899-12-30T10:48:17"/>
    <n v="1"/>
    <n v="0"/>
  </r>
  <r>
    <n v="4738129"/>
    <x v="13"/>
    <d v="1899-12-30T10:48:34"/>
    <d v="1899-12-30T11:02:56"/>
    <n v="0"/>
    <n v="1"/>
  </r>
  <r>
    <n v="3153023"/>
    <x v="13"/>
    <d v="1899-12-30T10:55:15"/>
    <d v="1899-12-30T11:00:37"/>
    <n v="0"/>
    <n v="1"/>
  </r>
  <r>
    <n v="1747389"/>
    <x v="13"/>
    <d v="1899-12-30T10:59:27"/>
    <d v="1899-12-30T11:02:28"/>
    <n v="0"/>
    <n v="1"/>
  </r>
  <r>
    <n v="5526425146"/>
    <x v="13"/>
    <d v="1899-12-30T11:04:46"/>
    <d v="1899-12-30T11:05:15"/>
    <n v="0"/>
    <n v="0"/>
  </r>
  <r>
    <n v="93050839"/>
    <x v="13"/>
    <d v="1899-12-30T11:05:39"/>
    <d v="1899-12-30T11:10:55"/>
    <n v="1"/>
    <n v="0"/>
  </r>
  <r>
    <n v="1288318920"/>
    <x v="13"/>
    <d v="1899-12-30T11:11:08"/>
    <d v="1899-12-30T11:22:12"/>
    <n v="0"/>
    <n v="0"/>
  </r>
  <r>
    <n v="5613566"/>
    <x v="13"/>
    <d v="1899-12-30T11:18:19"/>
    <d v="1899-12-30T11:18:55"/>
    <n v="0"/>
    <n v="1"/>
  </r>
  <r>
    <n v="2406196"/>
    <x v="13"/>
    <d v="1899-12-30T11:20:19"/>
    <d v="1899-12-30T11:33:02"/>
    <n v="0"/>
    <n v="1"/>
  </r>
  <r>
    <n v="9046365"/>
    <x v="13"/>
    <d v="1899-12-30T11:24:27"/>
    <d v="1899-12-30T11:26:39"/>
    <n v="0"/>
    <n v="1"/>
  </r>
  <r>
    <n v="5019634"/>
    <x v="13"/>
    <d v="1899-12-30T11:31:40"/>
    <d v="1899-12-30T11:47:59"/>
    <n v="0"/>
    <n v="1"/>
  </r>
  <r>
    <n v="90993861"/>
    <x v="13"/>
    <d v="1899-12-30T11:35:14"/>
    <d v="1899-12-30T11:42:42"/>
    <n v="1"/>
    <n v="0"/>
  </r>
  <r>
    <n v="4034491"/>
    <x v="13"/>
    <d v="1899-12-30T11:42:55"/>
    <d v="1899-12-30T11:47:17"/>
    <n v="0"/>
    <n v="1"/>
  </r>
  <r>
    <n v="57395204"/>
    <x v="13"/>
    <d v="1899-12-30T11:45:49"/>
    <d v="1899-12-30T11:52:10"/>
    <n v="1"/>
    <n v="0"/>
  </r>
  <r>
    <n v="9156106"/>
    <x v="13"/>
    <d v="1899-12-30T11:47:05"/>
    <d v="1899-12-30T11:50:56"/>
    <n v="0"/>
    <n v="1"/>
  </r>
  <r>
    <n v="7076463"/>
    <x v="13"/>
    <d v="1899-12-30T11:53:05"/>
    <d v="1899-12-30T11:53:16"/>
    <n v="0"/>
    <n v="1"/>
  </r>
  <r>
    <n v="3136675"/>
    <x v="13"/>
    <d v="1899-12-30T11:57:36"/>
    <d v="1899-12-30T12:13:34"/>
    <n v="0"/>
    <n v="1"/>
  </r>
  <r>
    <n v="7826456"/>
    <x v="13"/>
    <d v="1899-12-30T12:04:18"/>
    <d v="1899-12-30T12:04:30"/>
    <n v="0"/>
    <n v="1"/>
  </r>
  <r>
    <n v="4094662"/>
    <x v="13"/>
    <d v="1899-12-30T12:08:22"/>
    <d v="1899-12-30T12:20:46"/>
    <n v="0"/>
    <n v="1"/>
  </r>
  <r>
    <n v="3134379"/>
    <x v="13"/>
    <d v="1899-12-30T12:11:55"/>
    <d v="1899-12-30T12:23:48"/>
    <n v="0"/>
    <n v="1"/>
  </r>
  <r>
    <n v="1119016"/>
    <x v="13"/>
    <d v="1899-12-30T12:12:41"/>
    <d v="1899-12-30T12:20:18"/>
    <n v="0"/>
    <n v="1"/>
  </r>
  <r>
    <n v="3539762"/>
    <x v="13"/>
    <d v="1899-12-30T12:14:49"/>
    <d v="1899-12-30T12:30:05"/>
    <n v="0"/>
    <n v="1"/>
  </r>
  <r>
    <n v="28601187"/>
    <x v="13"/>
    <d v="1899-12-30T12:21:46"/>
    <d v="1899-12-30T12:25:44"/>
    <n v="1"/>
    <n v="0"/>
  </r>
  <r>
    <n v="2841969"/>
    <x v="13"/>
    <d v="1899-12-30T12:21:47"/>
    <d v="1899-12-30T12:22:25"/>
    <n v="0"/>
    <n v="1"/>
  </r>
  <r>
    <n v="57957786"/>
    <x v="13"/>
    <d v="1899-12-30T12:27:46"/>
    <d v="1899-12-30T12:43:38"/>
    <n v="1"/>
    <n v="0"/>
  </r>
  <r>
    <n v="6068132"/>
    <x v="13"/>
    <d v="1899-12-30T12:32:03"/>
    <d v="1899-12-30T12:34:04"/>
    <n v="0"/>
    <n v="1"/>
  </r>
  <r>
    <n v="8195842"/>
    <x v="13"/>
    <d v="1899-12-30T12:32:16"/>
    <d v="1899-12-30T12:44:16"/>
    <n v="0"/>
    <n v="1"/>
  </r>
  <r>
    <n v="98737794"/>
    <x v="13"/>
    <d v="1899-12-30T12:34:16"/>
    <d v="1899-12-30T12:41:31"/>
    <n v="1"/>
    <n v="0"/>
  </r>
  <r>
    <n v="6523054"/>
    <x v="13"/>
    <d v="1899-12-30T12:40:31"/>
    <d v="1899-12-30T12:55:50"/>
    <n v="0"/>
    <n v="1"/>
  </r>
  <r>
    <n v="26895957"/>
    <x v="13"/>
    <d v="1899-12-30T12:44:24"/>
    <d v="1899-12-30T12:50:34"/>
    <n v="1"/>
    <n v="0"/>
  </r>
  <r>
    <n v="5254694"/>
    <x v="13"/>
    <d v="1899-12-30T12:47:36"/>
    <d v="1899-12-30T12:58:19"/>
    <n v="0"/>
    <n v="1"/>
  </r>
  <r>
    <n v="3979680"/>
    <x v="13"/>
    <d v="1899-12-30T12:55:01"/>
    <d v="1899-12-30T13:02:55"/>
    <n v="0"/>
    <n v="1"/>
  </r>
  <r>
    <n v="96424596"/>
    <x v="13"/>
    <d v="1899-12-30T12:57:05"/>
    <d v="1899-12-30T13:03:42"/>
    <n v="1"/>
    <n v="0"/>
  </r>
  <r>
    <n v="4923459"/>
    <x v="13"/>
    <d v="1899-12-30T13:04:05"/>
    <d v="1899-12-30T13:17:51"/>
    <n v="0"/>
    <n v="1"/>
  </r>
  <r>
    <n v="6719542"/>
    <x v="13"/>
    <d v="1899-12-30T13:05:37"/>
    <d v="1899-12-30T13:10:29"/>
    <n v="0"/>
    <n v="1"/>
  </r>
  <r>
    <n v="81218024"/>
    <x v="13"/>
    <d v="1899-12-30T13:11:14"/>
    <d v="1899-12-30T13:20:24"/>
    <n v="1"/>
    <n v="0"/>
  </r>
  <r>
    <n v="6552755"/>
    <x v="13"/>
    <d v="1899-12-30T13:16:25"/>
    <d v="1899-12-30T13:30:47"/>
    <n v="0"/>
    <n v="1"/>
  </r>
  <r>
    <n v="44017210"/>
    <x v="13"/>
    <d v="1899-12-30T13:18:52"/>
    <d v="1899-12-30T13:34:59"/>
    <n v="1"/>
    <n v="0"/>
  </r>
  <r>
    <n v="8679036"/>
    <x v="13"/>
    <d v="1899-12-30T13:23:55"/>
    <d v="1899-12-30T13:24:27"/>
    <n v="0"/>
    <n v="1"/>
  </r>
  <r>
    <n v="64733982"/>
    <x v="13"/>
    <d v="1899-12-30T13:29:00"/>
    <d v="1899-12-30T13:32:10"/>
    <n v="1"/>
    <n v="0"/>
  </r>
  <r>
    <n v="2289072"/>
    <x v="13"/>
    <d v="1899-12-30T13:31:01"/>
    <d v="1899-12-30T13:41:06"/>
    <n v="0"/>
    <n v="1"/>
  </r>
  <r>
    <n v="71730854"/>
    <x v="13"/>
    <d v="1899-12-30T13:34:08"/>
    <d v="1899-12-30T13:49:36"/>
    <n v="1"/>
    <n v="0"/>
  </r>
  <r>
    <n v="3757504"/>
    <x v="13"/>
    <d v="1899-12-30T13:42:19"/>
    <d v="1899-12-30T13:47:30"/>
    <n v="0"/>
    <n v="1"/>
  </r>
  <r>
    <n v="8501225"/>
    <x v="13"/>
    <d v="1899-12-30T13:48:15"/>
    <d v="1899-12-30T13:52:06"/>
    <n v="0"/>
    <n v="1"/>
  </r>
  <r>
    <n v="3704193"/>
    <x v="13"/>
    <d v="1899-12-30T13:50:28"/>
    <d v="1899-12-30T14:02:58"/>
    <n v="0"/>
    <n v="1"/>
  </r>
  <r>
    <n v="4577789"/>
    <x v="13"/>
    <d v="1899-12-30T13:52:03"/>
    <d v="1899-12-30T13:54:32"/>
    <n v="0"/>
    <n v="1"/>
  </r>
  <r>
    <n v="5730350"/>
    <x v="13"/>
    <d v="1899-12-30T13:58:10"/>
    <d v="1899-12-30T14:10:08"/>
    <n v="0"/>
    <n v="1"/>
  </r>
  <r>
    <n v="8953850"/>
    <x v="13"/>
    <d v="1899-12-30T13:59:56"/>
    <d v="1899-12-30T14:12:29"/>
    <n v="0"/>
    <n v="1"/>
  </r>
  <r>
    <n v="3109133"/>
    <x v="13"/>
    <d v="1899-12-30T14:03:20"/>
    <d v="1899-12-30T14:09:05"/>
    <n v="0"/>
    <n v="1"/>
  </r>
  <r>
    <n v="3382699"/>
    <x v="13"/>
    <d v="1899-12-30T14:10:22"/>
    <d v="1899-12-30T14:14:11"/>
    <n v="0"/>
    <n v="1"/>
  </r>
  <r>
    <n v="9132555"/>
    <x v="13"/>
    <d v="1899-12-30T14:18:33"/>
    <d v="1899-12-30T14:22:39"/>
    <n v="0"/>
    <n v="1"/>
  </r>
  <r>
    <n v="5016981"/>
    <x v="13"/>
    <d v="1899-12-30T14:19:35"/>
    <d v="1899-12-30T14:20:18"/>
    <n v="0"/>
    <n v="1"/>
  </r>
  <r>
    <n v="1294973"/>
    <x v="13"/>
    <d v="1899-12-30T14:20:53"/>
    <d v="1899-12-30T14:34:18"/>
    <n v="0"/>
    <n v="1"/>
  </r>
  <r>
    <n v="7769531"/>
    <x v="13"/>
    <d v="1899-12-30T14:24:42"/>
    <d v="1899-12-30T14:29:21"/>
    <n v="0"/>
    <n v="1"/>
  </r>
  <r>
    <n v="1068000"/>
    <x v="13"/>
    <d v="1899-12-30T14:27:37"/>
    <d v="1899-12-30T14:32:46"/>
    <n v="0"/>
    <n v="1"/>
  </r>
  <r>
    <n v="1467591"/>
    <x v="13"/>
    <d v="1899-12-30T14:28:00"/>
    <d v="1899-12-30T14:41:36"/>
    <n v="0"/>
    <n v="1"/>
  </r>
  <r>
    <n v="5980925"/>
    <x v="13"/>
    <d v="1899-12-30T14:28:04"/>
    <d v="1899-12-30T14:39:00"/>
    <n v="0"/>
    <n v="1"/>
  </r>
  <r>
    <n v="9905075"/>
    <x v="13"/>
    <d v="1899-12-30T14:33:59"/>
    <d v="1899-12-30T14:38:25"/>
    <n v="0"/>
    <n v="1"/>
  </r>
  <r>
    <n v="1043289"/>
    <x v="13"/>
    <d v="1899-12-30T14:38:16"/>
    <d v="1899-12-30T14:43:55"/>
    <n v="0"/>
    <n v="1"/>
  </r>
  <r>
    <n v="8252939"/>
    <x v="13"/>
    <d v="1899-12-30T14:43:01"/>
    <d v="1899-12-30T14:54:28"/>
    <n v="0"/>
    <n v="1"/>
  </r>
  <r>
    <n v="67748426"/>
    <x v="13"/>
    <d v="1899-12-30T14:46:07"/>
    <d v="1899-12-30T15:00:03"/>
    <n v="1"/>
    <n v="0"/>
  </r>
  <r>
    <n v="4376637"/>
    <x v="13"/>
    <d v="1899-12-30T14:46:27"/>
    <d v="1899-12-30T15:00:28"/>
    <n v="0"/>
    <n v="1"/>
  </r>
  <r>
    <n v="6426011"/>
    <x v="13"/>
    <d v="1899-12-30T14:53:56"/>
    <d v="1899-12-30T15:05:14"/>
    <n v="0"/>
    <n v="1"/>
  </r>
  <r>
    <n v="9137235"/>
    <x v="13"/>
    <d v="1899-12-30T15:00:21"/>
    <d v="1899-12-30T15:04:59"/>
    <n v="0"/>
    <n v="1"/>
  </r>
  <r>
    <n v="6735390"/>
    <x v="14"/>
    <d v="1899-12-30T08:01:16"/>
    <d v="1899-12-30T08:04:55"/>
    <n v="0"/>
    <n v="1"/>
  </r>
  <r>
    <n v="7151490"/>
    <x v="14"/>
    <d v="1899-12-30T08:02:36"/>
    <d v="1899-12-30T08:06:32"/>
    <n v="0"/>
    <n v="1"/>
  </r>
  <r>
    <n v="5138547"/>
    <x v="14"/>
    <d v="1899-12-30T08:04:27"/>
    <d v="1899-12-30T08:06:25"/>
    <n v="0"/>
    <n v="1"/>
  </r>
  <r>
    <n v="79212542"/>
    <x v="14"/>
    <d v="1899-12-30T08:11:52"/>
    <d v="1899-12-30T08:19:27"/>
    <n v="1"/>
    <n v="0"/>
  </r>
  <r>
    <n v="1507196"/>
    <x v="14"/>
    <d v="1899-12-30T08:12:27"/>
    <d v="1899-12-30T08:18:17"/>
    <n v="0"/>
    <n v="1"/>
  </r>
  <r>
    <n v="8362094"/>
    <x v="14"/>
    <d v="1899-12-30T08:17:46"/>
    <d v="1899-12-30T08:20:20"/>
    <n v="0"/>
    <n v="1"/>
  </r>
  <r>
    <n v="5379981"/>
    <x v="14"/>
    <d v="1899-12-30T08:19:33"/>
    <d v="1899-12-30T08:26:58"/>
    <n v="0"/>
    <n v="1"/>
  </r>
  <r>
    <n v="4960672"/>
    <x v="14"/>
    <d v="1899-12-30T08:20:20"/>
    <d v="1899-12-30T08:27:47"/>
    <n v="0"/>
    <n v="1"/>
  </r>
  <r>
    <n v="9052582"/>
    <x v="14"/>
    <d v="1899-12-30T08:23:27"/>
    <d v="1899-12-30T08:29:05"/>
    <n v="0"/>
    <n v="1"/>
  </r>
  <r>
    <n v="2054346"/>
    <x v="14"/>
    <d v="1899-12-30T08:24:03"/>
    <d v="1899-12-30T08:31:47"/>
    <n v="0"/>
    <n v="1"/>
  </r>
  <r>
    <n v="6070136"/>
    <x v="14"/>
    <d v="1899-12-30T08:26:15"/>
    <d v="1899-12-30T08:28:19"/>
    <n v="0"/>
    <n v="1"/>
  </r>
  <r>
    <n v="3086185"/>
    <x v="14"/>
    <d v="1899-12-30T08:29:47"/>
    <d v="1899-12-30T08:37:36"/>
    <n v="0"/>
    <n v="1"/>
  </r>
  <r>
    <n v="6949463"/>
    <x v="14"/>
    <d v="1899-12-30T08:37:08"/>
    <d v="1899-12-30T08:42:59"/>
    <n v="0"/>
    <n v="1"/>
  </r>
  <r>
    <n v="1626862"/>
    <x v="14"/>
    <d v="1899-12-30T08:40:38"/>
    <d v="1899-12-30T08:43:31"/>
    <n v="0"/>
    <n v="1"/>
  </r>
  <r>
    <n v="99905503"/>
    <x v="14"/>
    <d v="1899-12-30T08:47:30"/>
    <d v="1899-12-30T08:58:13"/>
    <n v="1"/>
    <n v="0"/>
  </r>
  <r>
    <n v="2753778"/>
    <x v="14"/>
    <d v="1899-12-30T08:54:43"/>
    <d v="1899-12-30T09:08:17"/>
    <n v="0"/>
    <n v="1"/>
  </r>
  <r>
    <n v="3508755"/>
    <x v="14"/>
    <d v="1899-12-30T09:01:00"/>
    <d v="1899-12-30T09:16:00"/>
    <n v="0"/>
    <n v="1"/>
  </r>
  <r>
    <n v="14783929"/>
    <x v="14"/>
    <d v="1899-12-30T09:05:38"/>
    <d v="1899-12-30T09:13:35"/>
    <n v="1"/>
    <n v="0"/>
  </r>
  <r>
    <n v="1409543"/>
    <x v="14"/>
    <d v="1899-12-30T09:08:27"/>
    <d v="1899-12-30T09:20:26"/>
    <n v="0"/>
    <n v="1"/>
  </r>
  <r>
    <n v="6891636"/>
    <x v="14"/>
    <d v="1899-12-30T09:16:19"/>
    <d v="1899-12-30T09:20:30"/>
    <n v="0"/>
    <n v="1"/>
  </r>
  <r>
    <n v="8541151"/>
    <x v="14"/>
    <d v="1899-12-30T09:19:25"/>
    <d v="1899-12-30T09:34:12"/>
    <n v="0"/>
    <n v="1"/>
  </r>
  <r>
    <n v="8322802"/>
    <x v="14"/>
    <d v="1899-12-30T09:22:53"/>
    <d v="1899-12-30T09:30:32"/>
    <n v="0"/>
    <n v="1"/>
  </r>
  <r>
    <n v="30678431"/>
    <x v="14"/>
    <d v="1899-12-30T09:28:22"/>
    <d v="1899-12-30T09:38:02"/>
    <n v="1"/>
    <n v="0"/>
  </r>
  <r>
    <n v="41837828"/>
    <x v="14"/>
    <d v="1899-12-30T09:35:20"/>
    <d v="1899-12-30T09:36:33"/>
    <n v="1"/>
    <n v="0"/>
  </r>
  <r>
    <n v="13639748"/>
    <x v="14"/>
    <d v="1899-12-30T09:41:28"/>
    <d v="1899-12-30T09:47:51"/>
    <n v="1"/>
    <n v="0"/>
  </r>
  <r>
    <n v="8972366"/>
    <x v="14"/>
    <d v="1899-12-30T09:42:40"/>
    <d v="1899-12-30T09:48:36"/>
    <n v="0"/>
    <n v="1"/>
  </r>
  <r>
    <n v="5233531"/>
    <x v="14"/>
    <d v="1899-12-30T09:42:42"/>
    <d v="1899-12-30T09:48:47"/>
    <n v="0"/>
    <n v="1"/>
  </r>
  <r>
    <n v="3691176"/>
    <x v="14"/>
    <d v="1899-12-30T09:43:17"/>
    <d v="1899-12-30T09:44:05"/>
    <n v="0"/>
    <n v="1"/>
  </r>
  <r>
    <n v="66377806"/>
    <x v="14"/>
    <d v="1899-12-30T09:46:00"/>
    <d v="1899-12-30T09:50:17"/>
    <n v="1"/>
    <n v="0"/>
  </r>
  <r>
    <n v="6357818"/>
    <x v="14"/>
    <d v="1899-12-30T09:53:41"/>
    <d v="1899-12-30T09:59:44"/>
    <n v="0"/>
    <n v="1"/>
  </r>
  <r>
    <n v="7123731"/>
    <x v="14"/>
    <d v="1899-12-30T09:57:31"/>
    <d v="1899-12-30T09:59:38"/>
    <n v="0"/>
    <n v="1"/>
  </r>
  <r>
    <n v="91907883"/>
    <x v="14"/>
    <d v="1899-12-30T10:05:35"/>
    <d v="1899-12-30T10:15:11"/>
    <n v="1"/>
    <n v="0"/>
  </r>
  <r>
    <n v="69734527"/>
    <x v="14"/>
    <d v="1899-12-30T10:06:01"/>
    <d v="1899-12-30T10:21:37"/>
    <n v="1"/>
    <n v="0"/>
  </r>
  <r>
    <n v="7536096"/>
    <x v="14"/>
    <d v="1899-12-30T10:09:57"/>
    <d v="1899-12-30T10:22:28"/>
    <n v="0"/>
    <n v="1"/>
  </r>
  <r>
    <n v="60158843"/>
    <x v="14"/>
    <d v="1899-12-30T10:16:32"/>
    <d v="1899-12-30T10:30:30"/>
    <n v="1"/>
    <n v="0"/>
  </r>
  <r>
    <n v="6942059"/>
    <x v="14"/>
    <d v="1899-12-30T10:19:14"/>
    <d v="1899-12-30T10:19:38"/>
    <n v="0"/>
    <n v="1"/>
  </r>
  <r>
    <n v="28282891"/>
    <x v="14"/>
    <d v="1899-12-30T10:20:17"/>
    <d v="1899-12-30T10:35:27"/>
    <n v="1"/>
    <n v="0"/>
  </r>
  <r>
    <n v="1617146"/>
    <x v="14"/>
    <d v="1899-12-30T10:24:58"/>
    <d v="1899-12-30T10:34:12"/>
    <n v="0"/>
    <n v="1"/>
  </r>
  <r>
    <n v="2186880"/>
    <x v="14"/>
    <d v="1899-12-30T10:27:35"/>
    <d v="1899-12-30T10:41:32"/>
    <n v="0"/>
    <n v="1"/>
  </r>
  <r>
    <n v="92461001"/>
    <x v="14"/>
    <d v="1899-12-30T10:29:43"/>
    <d v="1899-12-30T10:46:07"/>
    <n v="1"/>
    <n v="0"/>
  </r>
  <r>
    <n v="4657345"/>
    <x v="14"/>
    <d v="1899-12-30T10:37:48"/>
    <d v="1899-12-30T10:51:42"/>
    <n v="0"/>
    <n v="1"/>
  </r>
  <r>
    <n v="16775888"/>
    <x v="14"/>
    <d v="1899-12-30T10:44:52"/>
    <d v="1899-12-30T10:55:54"/>
    <n v="1"/>
    <n v="0"/>
  </r>
  <r>
    <n v="97953696"/>
    <x v="14"/>
    <d v="1899-12-30T10:50:42"/>
    <d v="1899-12-30T11:01:20"/>
    <n v="1"/>
    <n v="0"/>
  </r>
  <r>
    <n v="1166111"/>
    <x v="14"/>
    <d v="1899-12-30T10:54:36"/>
    <d v="1899-12-30T11:06:39"/>
    <n v="0"/>
    <n v="1"/>
  </r>
  <r>
    <n v="91907883"/>
    <x v="14"/>
    <d v="1899-12-30T10:57:56"/>
    <d v="1899-12-30T10:58:44"/>
    <n v="1"/>
    <n v="0"/>
  </r>
  <r>
    <n v="9225043"/>
    <x v="14"/>
    <d v="1899-12-30T11:04:11"/>
    <d v="1899-12-30T11:06:31"/>
    <n v="0"/>
    <n v="1"/>
  </r>
  <r>
    <n v="6408952"/>
    <x v="14"/>
    <d v="1899-12-30T11:10:22"/>
    <d v="1899-12-30T11:20:11"/>
    <n v="0"/>
    <n v="1"/>
  </r>
  <r>
    <n v="81010250"/>
    <x v="14"/>
    <d v="1899-12-30T11:17:53"/>
    <d v="1899-12-30T11:20:15"/>
    <n v="1"/>
    <n v="0"/>
  </r>
  <r>
    <n v="8596442"/>
    <x v="14"/>
    <d v="1899-12-30T11:18:19"/>
    <d v="1899-12-30T11:31:22"/>
    <n v="0"/>
    <n v="1"/>
  </r>
  <r>
    <n v="79890857"/>
    <x v="14"/>
    <d v="1899-12-30T11:20:55"/>
    <d v="1899-12-30T11:28:59"/>
    <n v="1"/>
    <n v="0"/>
  </r>
  <r>
    <n v="3804078"/>
    <x v="14"/>
    <d v="1899-12-30T11:21:07"/>
    <d v="1899-12-30T11:34:42"/>
    <n v="0"/>
    <n v="1"/>
  </r>
  <r>
    <n v="6312012"/>
    <x v="14"/>
    <d v="1899-12-30T11:26:51"/>
    <d v="1899-12-30T11:40:58"/>
    <n v="0"/>
    <n v="1"/>
  </r>
  <r>
    <n v="7322741"/>
    <x v="14"/>
    <d v="1899-12-30T11:28:48"/>
    <d v="1899-12-30T11:45:27"/>
    <n v="0"/>
    <n v="1"/>
  </r>
  <r>
    <n v="2354992"/>
    <x v="14"/>
    <d v="1899-12-30T11:35:19"/>
    <d v="1899-12-30T11:35:27"/>
    <n v="0"/>
    <n v="1"/>
  </r>
  <r>
    <n v="1766133"/>
    <x v="14"/>
    <d v="1899-12-30T11:37:32"/>
    <d v="1899-12-30T11:42:31"/>
    <n v="0"/>
    <n v="1"/>
  </r>
  <r>
    <n v="2922327"/>
    <x v="14"/>
    <d v="1899-12-30T11:41:09"/>
    <d v="1899-12-30T11:55:11"/>
    <n v="0"/>
    <n v="1"/>
  </r>
  <r>
    <n v="8679036"/>
    <x v="14"/>
    <d v="1899-12-30T11:49:05"/>
    <d v="1899-12-30T11:51:06"/>
    <n v="0"/>
    <n v="1"/>
  </r>
  <r>
    <n v="1469705"/>
    <x v="14"/>
    <d v="1899-12-30T11:50:19"/>
    <d v="1899-12-30T12:05:04"/>
    <n v="0"/>
    <n v="1"/>
  </r>
  <r>
    <n v="8079505"/>
    <x v="14"/>
    <d v="1899-12-30T11:57:17"/>
    <d v="1899-12-30T12:09:24"/>
    <n v="0"/>
    <n v="1"/>
  </r>
  <r>
    <n v="4661635"/>
    <x v="14"/>
    <d v="1899-12-30T12:00:14"/>
    <d v="1899-12-30T12:07:18"/>
    <n v="0"/>
    <n v="1"/>
  </r>
  <r>
    <n v="4497624"/>
    <x v="14"/>
    <d v="1899-12-30T12:04:06"/>
    <d v="1899-12-30T12:20:38"/>
    <n v="0"/>
    <n v="1"/>
  </r>
  <r>
    <n v="52468382"/>
    <x v="14"/>
    <d v="1899-12-30T12:12:06"/>
    <d v="1899-12-30T12:13:57"/>
    <n v="1"/>
    <n v="0"/>
  </r>
  <r>
    <n v="5687077"/>
    <x v="14"/>
    <d v="1899-12-30T12:17:17"/>
    <d v="1899-12-30T12:32:27"/>
    <n v="0"/>
    <n v="1"/>
  </r>
  <r>
    <n v="3914070"/>
    <x v="14"/>
    <d v="1899-12-30T12:18:00"/>
    <d v="1899-12-30T12:20:14"/>
    <n v="0"/>
    <n v="1"/>
  </r>
  <r>
    <n v="84684423"/>
    <x v="14"/>
    <d v="1899-12-30T12:21:54"/>
    <d v="1899-12-30T12:27:38"/>
    <n v="1"/>
    <n v="0"/>
  </r>
  <r>
    <n v="6493406"/>
    <x v="14"/>
    <d v="1899-12-30T12:27:53"/>
    <d v="1899-12-30T12:36:51"/>
    <n v="0"/>
    <n v="1"/>
  </r>
  <r>
    <n v="1563816"/>
    <x v="14"/>
    <d v="1899-12-30T12:32:18"/>
    <d v="1899-12-30T12:38:37"/>
    <n v="0"/>
    <n v="1"/>
  </r>
  <r>
    <n v="7779935"/>
    <x v="14"/>
    <d v="1899-12-30T12:35:34"/>
    <d v="1899-12-30T12:46:21"/>
    <n v="0"/>
    <n v="1"/>
  </r>
  <r>
    <n v="4429479"/>
    <x v="14"/>
    <d v="1899-12-30T12:39:36"/>
    <d v="1899-12-30T12:43:42"/>
    <n v="0"/>
    <n v="1"/>
  </r>
  <r>
    <n v="2963652"/>
    <x v="14"/>
    <d v="1899-12-30T12:46:40"/>
    <d v="1899-12-30T12:54:31"/>
    <n v="0"/>
    <n v="1"/>
  </r>
  <r>
    <n v="91032395"/>
    <x v="14"/>
    <d v="1899-12-30T12:54:53"/>
    <d v="1899-12-30T13:02:52"/>
    <n v="1"/>
    <n v="0"/>
  </r>
  <r>
    <n v="6999348"/>
    <x v="14"/>
    <d v="1899-12-30T12:55:10"/>
    <d v="1899-12-30T12:57:35"/>
    <n v="0"/>
    <n v="1"/>
  </r>
  <r>
    <n v="4424322"/>
    <x v="14"/>
    <d v="1899-12-30T13:00:58"/>
    <d v="1899-12-30T13:14:08"/>
    <n v="0"/>
    <n v="1"/>
  </r>
  <r>
    <n v="9500083"/>
    <x v="14"/>
    <d v="1899-12-30T13:06:42"/>
    <d v="1899-12-30T13:21:24"/>
    <n v="0"/>
    <n v="1"/>
  </r>
  <r>
    <n v="2912297"/>
    <x v="14"/>
    <d v="1899-12-30T13:08:34"/>
    <d v="1899-12-30T13:18:23"/>
    <n v="0"/>
    <n v="1"/>
  </r>
  <r>
    <n v="4303945"/>
    <x v="14"/>
    <d v="1899-12-30T13:11:20"/>
    <d v="1899-12-30T13:23:17"/>
    <n v="0"/>
    <n v="1"/>
  </r>
  <r>
    <n v="3264546470"/>
    <x v="14"/>
    <d v="1899-12-30T13:16:29"/>
    <d v="1899-12-30T13:18:46"/>
    <n v="0"/>
    <n v="0"/>
  </r>
  <r>
    <n v="7275091"/>
    <x v="14"/>
    <d v="1899-12-30T13:21:24"/>
    <d v="1899-12-30T13:35:52"/>
    <n v="0"/>
    <n v="1"/>
  </r>
  <r>
    <n v="9021766"/>
    <x v="14"/>
    <d v="1899-12-30T13:22:48"/>
    <d v="1899-12-30T13:32:26"/>
    <n v="0"/>
    <n v="1"/>
  </r>
  <r>
    <n v="1500342"/>
    <x v="14"/>
    <d v="1899-12-30T13:30:41"/>
    <d v="1899-12-30T13:37:14"/>
    <n v="0"/>
    <n v="1"/>
  </r>
  <r>
    <n v="7295667"/>
    <x v="14"/>
    <d v="1899-12-30T13:34:44"/>
    <d v="1899-12-30T13:48:16"/>
    <n v="0"/>
    <n v="1"/>
  </r>
  <r>
    <n v="5512237"/>
    <x v="14"/>
    <d v="1899-12-30T13:42:47"/>
    <d v="1899-12-30T13:56:45"/>
    <n v="0"/>
    <n v="1"/>
  </r>
  <r>
    <n v="22266436"/>
    <x v="14"/>
    <d v="1899-12-30T13:48:43"/>
    <d v="1899-12-30T13:54:08"/>
    <n v="1"/>
    <n v="0"/>
  </r>
  <r>
    <n v="60885211"/>
    <x v="14"/>
    <d v="1899-12-30T13:52:44"/>
    <d v="1899-12-30T14:08:45"/>
    <n v="1"/>
    <n v="0"/>
  </r>
  <r>
    <n v="4379415"/>
    <x v="14"/>
    <d v="1899-12-30T13:54:58"/>
    <d v="1899-12-30T14:06:06"/>
    <n v="0"/>
    <n v="1"/>
  </r>
  <r>
    <n v="22747425"/>
    <x v="14"/>
    <d v="1899-12-30T14:02:42"/>
    <d v="1899-12-30T14:18:55"/>
    <n v="1"/>
    <n v="0"/>
  </r>
  <r>
    <n v="3858766"/>
    <x v="14"/>
    <d v="1899-12-30T14:09:59"/>
    <d v="1899-12-30T14:19:00"/>
    <n v="0"/>
    <n v="1"/>
  </r>
  <r>
    <n v="6231537"/>
    <x v="14"/>
    <d v="1899-12-30T14:15:23"/>
    <d v="1899-12-30T14:24:11"/>
    <n v="0"/>
    <n v="1"/>
  </r>
  <r>
    <n v="1296262"/>
    <x v="14"/>
    <d v="1899-12-30T14:19:52"/>
    <d v="1899-12-30T14:27:47"/>
    <n v="0"/>
    <n v="1"/>
  </r>
  <r>
    <n v="6175467"/>
    <x v="14"/>
    <d v="1899-12-30T14:26:40"/>
    <d v="1899-12-30T14:38:43"/>
    <n v="0"/>
    <n v="1"/>
  </r>
  <r>
    <n v="6434255"/>
    <x v="14"/>
    <d v="1899-12-30T14:26:50"/>
    <d v="1899-12-30T14:29:08"/>
    <n v="0"/>
    <n v="1"/>
  </r>
  <r>
    <n v="2723614"/>
    <x v="14"/>
    <d v="1899-12-30T14:30:42"/>
    <d v="1899-12-30T14:36:46"/>
    <n v="0"/>
    <n v="1"/>
  </r>
  <r>
    <n v="92326393"/>
    <x v="14"/>
    <d v="1899-12-30T14:35:16"/>
    <d v="1899-12-30T14:43:10"/>
    <n v="1"/>
    <n v="0"/>
  </r>
  <r>
    <n v="5039266"/>
    <x v="14"/>
    <d v="1899-12-30T14:41:33"/>
    <d v="1899-12-30T14:50:10"/>
    <n v="0"/>
    <n v="1"/>
  </r>
  <r>
    <n v="3861280"/>
    <x v="14"/>
    <d v="1899-12-30T14:45:15"/>
    <d v="1899-12-30T14:58:51"/>
    <n v="0"/>
    <n v="1"/>
  </r>
  <r>
    <n v="3982833"/>
    <x v="14"/>
    <d v="1899-12-30T14:48:21"/>
    <d v="1899-12-30T14:56:59"/>
    <n v="0"/>
    <n v="1"/>
  </r>
  <r>
    <n v="5835972"/>
    <x v="14"/>
    <d v="1899-12-30T14:53:47"/>
    <d v="1899-12-30T14:57:00"/>
    <n v="0"/>
    <n v="1"/>
  </r>
  <r>
    <n v="98382147"/>
    <x v="14"/>
    <d v="1899-12-30T14:59:47"/>
    <d v="1899-12-30T15:05:01"/>
    <n v="1"/>
    <n v="0"/>
  </r>
  <r>
    <n v="9427353"/>
    <x v="14"/>
    <d v="1899-12-30T15:01:37"/>
    <d v="1899-12-30T15:04:50"/>
    <n v="0"/>
    <n v="1"/>
  </r>
  <r>
    <n v="11274735"/>
    <x v="15"/>
    <d v="1899-12-30T08:04:12"/>
    <d v="1899-12-30T08:19:15"/>
    <n v="1"/>
    <n v="0"/>
  </r>
  <r>
    <n v="9727873"/>
    <x v="15"/>
    <d v="1899-12-30T08:05:41"/>
    <d v="1899-12-30T08:13:48"/>
    <n v="0"/>
    <n v="1"/>
  </r>
  <r>
    <n v="4804872"/>
    <x v="15"/>
    <d v="1899-12-30T08:09:59"/>
    <d v="1899-12-30T08:13:12"/>
    <n v="0"/>
    <n v="1"/>
  </r>
  <r>
    <n v="22583033"/>
    <x v="15"/>
    <d v="1899-12-30T08:16:44"/>
    <d v="1899-12-30T08:19:22"/>
    <n v="1"/>
    <n v="0"/>
  </r>
  <r>
    <n v="4056070"/>
    <x v="15"/>
    <d v="1899-12-30T08:21:14"/>
    <d v="1899-12-30T08:29:57"/>
    <n v="0"/>
    <n v="1"/>
  </r>
  <r>
    <n v="2701816"/>
    <x v="15"/>
    <d v="1899-12-30T08:22:16"/>
    <d v="1899-12-30T08:34:04"/>
    <n v="0"/>
    <n v="1"/>
  </r>
  <r>
    <n v="20735440"/>
    <x v="15"/>
    <d v="1899-12-30T08:24:36"/>
    <d v="1899-12-30T08:36:01"/>
    <n v="1"/>
    <n v="0"/>
  </r>
  <r>
    <n v="9076015"/>
    <x v="15"/>
    <d v="1899-12-30T08:25:52"/>
    <d v="1899-12-30T08:33:01"/>
    <n v="0"/>
    <n v="1"/>
  </r>
  <r>
    <n v="11070759"/>
    <x v="15"/>
    <d v="1899-12-30T08:33:25"/>
    <d v="1899-12-30T08:36:27"/>
    <n v="1"/>
    <n v="0"/>
  </r>
  <r>
    <n v="22176115"/>
    <x v="15"/>
    <d v="1899-12-30T08:38:17"/>
    <d v="1899-12-30T08:51:05"/>
    <n v="1"/>
    <n v="0"/>
  </r>
  <r>
    <n v="7456918"/>
    <x v="15"/>
    <d v="1899-12-30T08:39:17"/>
    <d v="1899-12-30T08:48:01"/>
    <n v="0"/>
    <n v="1"/>
  </r>
  <r>
    <n v="6896787"/>
    <x v="15"/>
    <d v="1899-12-30T08:41:54"/>
    <d v="1899-12-30T08:52:42"/>
    <n v="0"/>
    <n v="1"/>
  </r>
  <r>
    <n v="6561564994"/>
    <x v="15"/>
    <d v="1899-12-30T08:43:13"/>
    <d v="1899-12-30T08:52:21"/>
    <n v="0"/>
    <n v="0"/>
  </r>
  <r>
    <n v="8414788"/>
    <x v="15"/>
    <d v="1899-12-30T08:51:11"/>
    <d v="1899-12-30T08:59:11"/>
    <n v="0"/>
    <n v="1"/>
  </r>
  <r>
    <n v="7896629"/>
    <x v="15"/>
    <d v="1899-12-30T08:53:10"/>
    <d v="1899-12-30T09:05:08"/>
    <n v="0"/>
    <n v="1"/>
  </r>
  <r>
    <n v="5970183"/>
    <x v="15"/>
    <d v="1899-12-30T08:54:58"/>
    <d v="1899-12-30T08:56:21"/>
    <n v="0"/>
    <n v="1"/>
  </r>
  <r>
    <n v="57891628"/>
    <x v="15"/>
    <d v="1899-12-30T08:57:04"/>
    <d v="1899-12-30T09:13:09"/>
    <n v="1"/>
    <n v="0"/>
  </r>
  <r>
    <n v="53378457"/>
    <x v="15"/>
    <d v="1899-12-30T09:03:56"/>
    <d v="1899-12-30T09:17:00"/>
    <n v="1"/>
    <n v="0"/>
  </r>
  <r>
    <n v="88666908"/>
    <x v="15"/>
    <d v="1899-12-30T09:06:58"/>
    <d v="1899-12-30T09:20:35"/>
    <n v="1"/>
    <n v="0"/>
  </r>
  <r>
    <n v="9279730"/>
    <x v="15"/>
    <d v="1899-12-30T09:07:52"/>
    <d v="1899-12-30T09:19:15"/>
    <n v="0"/>
    <n v="1"/>
  </r>
  <r>
    <n v="2928766"/>
    <x v="15"/>
    <d v="1899-12-30T09:09:27"/>
    <d v="1899-12-30T09:20:39"/>
    <n v="0"/>
    <n v="1"/>
  </r>
  <r>
    <n v="4334364"/>
    <x v="15"/>
    <d v="1899-12-30T09:12:40"/>
    <d v="1899-12-30T09:27:09"/>
    <n v="0"/>
    <n v="1"/>
  </r>
  <r>
    <n v="8405292"/>
    <x v="15"/>
    <d v="1899-12-30T09:16:21"/>
    <d v="1899-12-30T09:27:03"/>
    <n v="0"/>
    <n v="1"/>
  </r>
  <r>
    <n v="9870841"/>
    <x v="15"/>
    <d v="1899-12-30T09:24:37"/>
    <d v="1899-12-30T09:31:17"/>
    <n v="0"/>
    <n v="1"/>
  </r>
  <r>
    <n v="9722484"/>
    <x v="15"/>
    <d v="1899-12-30T09:27:07"/>
    <d v="1899-12-30T09:30:41"/>
    <n v="0"/>
    <n v="1"/>
  </r>
  <r>
    <n v="1159432"/>
    <x v="15"/>
    <d v="1899-12-30T09:27:14"/>
    <d v="1899-12-30T09:28:29"/>
    <n v="0"/>
    <n v="1"/>
  </r>
  <r>
    <n v="25194612"/>
    <x v="15"/>
    <d v="1899-12-30T09:29:02"/>
    <d v="1899-12-30T09:44:21"/>
    <n v="1"/>
    <n v="0"/>
  </r>
  <r>
    <n v="1117628"/>
    <x v="15"/>
    <d v="1899-12-30T09:30:27"/>
    <d v="1899-12-30T09:35:40"/>
    <n v="0"/>
    <n v="1"/>
  </r>
  <r>
    <n v="3624713"/>
    <x v="15"/>
    <d v="1899-12-30T09:34:03"/>
    <d v="1899-12-30T09:42:21"/>
    <n v="0"/>
    <n v="1"/>
  </r>
  <r>
    <n v="5616210"/>
    <x v="15"/>
    <d v="1899-12-30T09:35:22"/>
    <d v="1899-12-30T09:47:34"/>
    <n v="0"/>
    <n v="1"/>
  </r>
  <r>
    <n v="6772052"/>
    <x v="15"/>
    <d v="1899-12-30T09:39:48"/>
    <d v="1899-12-30T09:47:53"/>
    <n v="0"/>
    <n v="1"/>
  </r>
  <r>
    <n v="3305212"/>
    <x v="15"/>
    <d v="1899-12-30T09:45:14"/>
    <d v="1899-12-30T09:53:06"/>
    <n v="0"/>
    <n v="1"/>
  </r>
  <r>
    <n v="72701808"/>
    <x v="15"/>
    <d v="1899-12-30T09:49:24"/>
    <d v="1899-12-30T10:04:21"/>
    <n v="1"/>
    <n v="0"/>
  </r>
  <r>
    <n v="4285095"/>
    <x v="15"/>
    <d v="1899-12-30T09:55:28"/>
    <d v="1899-12-30T10:01:47"/>
    <n v="0"/>
    <n v="1"/>
  </r>
  <r>
    <n v="2585298"/>
    <x v="15"/>
    <d v="1899-12-30T10:02:41"/>
    <d v="1899-12-30T10:08:26"/>
    <n v="0"/>
    <n v="1"/>
  </r>
  <r>
    <n v="2947035"/>
    <x v="15"/>
    <d v="1899-12-30T10:08:17"/>
    <d v="1899-12-30T10:17:14"/>
    <n v="0"/>
    <n v="1"/>
  </r>
  <r>
    <n v="6615729"/>
    <x v="15"/>
    <d v="1899-12-30T10:12:53"/>
    <d v="1899-12-30T10:16:19"/>
    <n v="0"/>
    <n v="1"/>
  </r>
  <r>
    <n v="2135609"/>
    <x v="15"/>
    <d v="1899-12-30T10:12:55"/>
    <d v="1899-12-30T10:14:27"/>
    <n v="0"/>
    <n v="1"/>
  </r>
  <r>
    <n v="2697566"/>
    <x v="15"/>
    <d v="1899-12-30T10:18:30"/>
    <d v="1899-12-30T10:34:27"/>
    <n v="0"/>
    <n v="1"/>
  </r>
  <r>
    <n v="2569721"/>
    <x v="15"/>
    <d v="1899-12-30T10:21:07"/>
    <d v="1899-12-30T10:30:11"/>
    <n v="0"/>
    <n v="1"/>
  </r>
  <r>
    <n v="96375379"/>
    <x v="15"/>
    <d v="1899-12-30T10:28:23"/>
    <d v="1899-12-30T10:41:11"/>
    <n v="1"/>
    <n v="0"/>
  </r>
  <r>
    <n v="3968528766"/>
    <x v="15"/>
    <d v="1899-12-30T10:34:46"/>
    <d v="1899-12-30T10:44:39"/>
    <n v="0"/>
    <n v="0"/>
  </r>
  <r>
    <n v="8133585"/>
    <x v="15"/>
    <d v="1899-12-30T10:36:16"/>
    <d v="1899-12-30T10:42:44"/>
    <n v="0"/>
    <n v="1"/>
  </r>
  <r>
    <n v="45232967"/>
    <x v="15"/>
    <d v="1899-12-30T10:42:40"/>
    <d v="1899-12-30T10:44:27"/>
    <n v="1"/>
    <n v="0"/>
  </r>
  <r>
    <n v="8900603"/>
    <x v="15"/>
    <d v="1899-12-30T10:43:24"/>
    <d v="1899-12-30T10:55:28"/>
    <n v="0"/>
    <n v="1"/>
  </r>
  <r>
    <n v="9413315"/>
    <x v="15"/>
    <d v="1899-12-30T10:46:36"/>
    <d v="1899-12-30T11:02:11"/>
    <n v="0"/>
    <n v="1"/>
  </r>
  <r>
    <n v="9781981"/>
    <x v="15"/>
    <d v="1899-12-30T10:53:39"/>
    <d v="1899-12-30T10:59:49"/>
    <n v="0"/>
    <n v="1"/>
  </r>
  <r>
    <n v="9527543"/>
    <x v="15"/>
    <d v="1899-12-30T10:54:56"/>
    <d v="1899-12-30T11:00:26"/>
    <n v="0"/>
    <n v="1"/>
  </r>
  <r>
    <n v="91626903"/>
    <x v="15"/>
    <d v="1899-12-30T11:01:24"/>
    <d v="1899-12-30T11:15:09"/>
    <n v="1"/>
    <n v="0"/>
  </r>
  <r>
    <n v="1475008"/>
    <x v="15"/>
    <d v="1899-12-30T11:09:27"/>
    <d v="1899-12-30T11:24:26"/>
    <n v="0"/>
    <n v="1"/>
  </r>
  <r>
    <n v="4767842"/>
    <x v="15"/>
    <d v="1899-12-30T11:16:23"/>
    <d v="1899-12-30T11:18:29"/>
    <n v="0"/>
    <n v="1"/>
  </r>
  <r>
    <n v="64586869"/>
    <x v="15"/>
    <d v="1899-12-30T11:19:31"/>
    <d v="1899-12-30T11:20:33"/>
    <n v="1"/>
    <n v="0"/>
  </r>
  <r>
    <n v="7066389"/>
    <x v="15"/>
    <d v="1899-12-30T11:25:18"/>
    <d v="1899-12-30T11:25:45"/>
    <n v="0"/>
    <n v="1"/>
  </r>
  <r>
    <n v="28791070"/>
    <x v="15"/>
    <d v="1899-12-30T11:32:23"/>
    <d v="1899-12-30T11:47:33"/>
    <n v="1"/>
    <n v="0"/>
  </r>
  <r>
    <n v="5094248"/>
    <x v="15"/>
    <d v="1899-12-30T11:36:22"/>
    <d v="1899-12-30T11:45:06"/>
    <n v="0"/>
    <n v="1"/>
  </r>
  <r>
    <n v="44882393"/>
    <x v="15"/>
    <d v="1899-12-30T11:40:47"/>
    <d v="1899-12-30T11:53:13"/>
    <n v="1"/>
    <n v="0"/>
  </r>
  <r>
    <n v="29391132"/>
    <x v="15"/>
    <d v="1899-12-30T11:42:18"/>
    <d v="1899-12-30T11:54:26"/>
    <n v="1"/>
    <n v="0"/>
  </r>
  <r>
    <n v="9892639"/>
    <x v="15"/>
    <d v="1899-12-30T11:43:15"/>
    <d v="1899-12-30T11:44:04"/>
    <n v="0"/>
    <n v="1"/>
  </r>
  <r>
    <n v="3979295"/>
    <x v="15"/>
    <d v="1899-12-30T11:46:30"/>
    <d v="1899-12-30T11:56:39"/>
    <n v="0"/>
    <n v="1"/>
  </r>
  <r>
    <n v="8471219"/>
    <x v="15"/>
    <d v="1899-12-30T11:48:54"/>
    <d v="1899-12-30T11:53:35"/>
    <n v="0"/>
    <n v="1"/>
  </r>
  <r>
    <n v="5631380"/>
    <x v="15"/>
    <d v="1899-12-30T11:49:33"/>
    <d v="1899-12-30T12:04:33"/>
    <n v="0"/>
    <n v="1"/>
  </r>
  <r>
    <n v="6309138"/>
    <x v="15"/>
    <d v="1899-12-30T11:51:36"/>
    <d v="1899-12-30T11:52:18"/>
    <n v="0"/>
    <n v="1"/>
  </r>
  <r>
    <n v="72287838"/>
    <x v="15"/>
    <d v="1899-12-30T11:54:43"/>
    <d v="1899-12-30T12:03:01"/>
    <n v="1"/>
    <n v="0"/>
  </r>
  <r>
    <n v="2515441"/>
    <x v="15"/>
    <d v="1899-12-30T11:57:57"/>
    <d v="1899-12-30T12:02:49"/>
    <n v="0"/>
    <n v="1"/>
  </r>
  <r>
    <n v="8056387"/>
    <x v="15"/>
    <d v="1899-12-30T12:04:25"/>
    <d v="1899-12-30T12:19:12"/>
    <n v="0"/>
    <n v="1"/>
  </r>
  <r>
    <n v="5489867"/>
    <x v="15"/>
    <d v="1899-12-30T12:08:24"/>
    <d v="1899-12-30T12:20:16"/>
    <n v="0"/>
    <n v="1"/>
  </r>
  <r>
    <n v="5528648"/>
    <x v="15"/>
    <d v="1899-12-30T12:08:48"/>
    <d v="1899-12-30T12:19:30"/>
    <n v="0"/>
    <n v="1"/>
  </r>
  <r>
    <n v="4293872"/>
    <x v="15"/>
    <d v="1899-12-30T12:10:17"/>
    <d v="1899-12-30T12:17:45"/>
    <n v="0"/>
    <n v="1"/>
  </r>
  <r>
    <n v="99625946"/>
    <x v="15"/>
    <d v="1899-12-30T12:18:18"/>
    <d v="1899-12-30T12:34:40"/>
    <n v="1"/>
    <n v="0"/>
  </r>
  <r>
    <n v="9827875"/>
    <x v="15"/>
    <d v="1899-12-30T12:21:47"/>
    <d v="1899-12-30T12:28:09"/>
    <n v="0"/>
    <n v="1"/>
  </r>
  <r>
    <n v="40120881"/>
    <x v="15"/>
    <d v="1899-12-30T12:25:09"/>
    <d v="1899-12-30T12:38:41"/>
    <n v="1"/>
    <n v="0"/>
  </r>
  <r>
    <n v="42373338"/>
    <x v="15"/>
    <d v="1899-12-30T12:28:16"/>
    <d v="1899-12-30T12:43:38"/>
    <n v="1"/>
    <n v="0"/>
  </r>
  <r>
    <n v="39697250"/>
    <x v="15"/>
    <d v="1899-12-30T12:36:18"/>
    <d v="1899-12-30T12:41:17"/>
    <n v="1"/>
    <n v="0"/>
  </r>
  <r>
    <n v="55464931"/>
    <x v="15"/>
    <d v="1899-12-30T12:41:04"/>
    <d v="1899-12-30T12:48:14"/>
    <n v="1"/>
    <n v="0"/>
  </r>
  <r>
    <n v="3616291"/>
    <x v="15"/>
    <d v="1899-12-30T12:49:01"/>
    <d v="1899-12-30T13:05:21"/>
    <n v="0"/>
    <n v="1"/>
  </r>
  <r>
    <n v="3473734"/>
    <x v="15"/>
    <d v="1899-12-30T12:56:52"/>
    <d v="1899-12-30T13:09:46"/>
    <n v="0"/>
    <n v="1"/>
  </r>
  <r>
    <n v="63492662"/>
    <x v="15"/>
    <d v="1899-12-30T12:58:28"/>
    <d v="1899-12-30T13:01:04"/>
    <n v="1"/>
    <n v="0"/>
  </r>
  <r>
    <n v="2104331"/>
    <x v="15"/>
    <d v="1899-12-30T13:03:31"/>
    <d v="1899-12-30T13:14:59"/>
    <n v="0"/>
    <n v="1"/>
  </r>
  <r>
    <n v="9555643"/>
    <x v="15"/>
    <d v="1899-12-30T13:04:29"/>
    <d v="1899-12-30T13:13:32"/>
    <n v="0"/>
    <n v="1"/>
  </r>
  <r>
    <n v="5220235"/>
    <x v="15"/>
    <d v="1899-12-30T13:08:17"/>
    <d v="1899-12-30T13:10:47"/>
    <n v="0"/>
    <n v="1"/>
  </r>
  <r>
    <n v="26254490"/>
    <x v="15"/>
    <d v="1899-12-30T13:08:44"/>
    <d v="1899-12-30T13:13:04"/>
    <n v="1"/>
    <n v="0"/>
  </r>
  <r>
    <n v="26463662"/>
    <x v="15"/>
    <d v="1899-12-30T13:14:13"/>
    <d v="1899-12-30T13:27:42"/>
    <n v="1"/>
    <n v="0"/>
  </r>
  <r>
    <n v="2853860"/>
    <x v="15"/>
    <d v="1899-12-30T13:19:05"/>
    <d v="1899-12-30T13:23:20"/>
    <n v="0"/>
    <n v="1"/>
  </r>
  <r>
    <n v="1829028"/>
    <x v="15"/>
    <d v="1899-12-30T13:26:49"/>
    <d v="1899-12-30T13:42:39"/>
    <n v="0"/>
    <n v="1"/>
  </r>
  <r>
    <n v="1365581"/>
    <x v="15"/>
    <d v="1899-12-30T13:29:14"/>
    <d v="1899-12-30T13:41:05"/>
    <n v="0"/>
    <n v="1"/>
  </r>
  <r>
    <n v="66800387"/>
    <x v="15"/>
    <d v="1899-12-30T13:31:25"/>
    <d v="1899-12-30T13:37:24"/>
    <n v="1"/>
    <n v="0"/>
  </r>
  <r>
    <n v="9282666"/>
    <x v="15"/>
    <d v="1899-12-30T13:39:04"/>
    <d v="1899-12-30T13:39:51"/>
    <n v="0"/>
    <n v="1"/>
  </r>
  <r>
    <n v="7994769"/>
    <x v="15"/>
    <d v="1899-12-30T13:40:31"/>
    <d v="1899-12-30T13:52:42"/>
    <n v="0"/>
    <n v="1"/>
  </r>
  <r>
    <n v="3638038"/>
    <x v="15"/>
    <d v="1899-12-30T13:44:35"/>
    <d v="1899-12-30T13:52:59"/>
    <n v="0"/>
    <n v="1"/>
  </r>
  <r>
    <n v="5221005"/>
    <x v="15"/>
    <d v="1899-12-30T13:45:26"/>
    <d v="1899-12-30T13:47:27"/>
    <n v="0"/>
    <n v="1"/>
  </r>
  <r>
    <n v="3150344"/>
    <x v="15"/>
    <d v="1899-12-30T13:45:27"/>
    <d v="1899-12-30T13:56:29"/>
    <n v="0"/>
    <n v="1"/>
  </r>
  <r>
    <n v="2780765"/>
    <x v="15"/>
    <d v="1899-12-30T13:49:11"/>
    <d v="1899-12-30T13:50:47"/>
    <n v="0"/>
    <n v="1"/>
  </r>
  <r>
    <n v="3720500"/>
    <x v="15"/>
    <d v="1899-12-30T13:50:19"/>
    <d v="1899-12-30T13:58:48"/>
    <n v="0"/>
    <n v="1"/>
  </r>
  <r>
    <n v="89419064"/>
    <x v="15"/>
    <d v="1899-12-30T13:53:03"/>
    <d v="1899-12-30T14:01:46"/>
    <n v="1"/>
    <n v="0"/>
  </r>
  <r>
    <n v="9961121"/>
    <x v="15"/>
    <d v="1899-12-30T13:59:35"/>
    <d v="1899-12-30T14:02:40"/>
    <n v="0"/>
    <n v="1"/>
  </r>
  <r>
    <n v="5303411"/>
    <x v="15"/>
    <d v="1899-12-30T14:04:36"/>
    <d v="1899-12-30T14:12:10"/>
    <n v="0"/>
    <n v="1"/>
  </r>
  <r>
    <n v="4657345"/>
    <x v="15"/>
    <d v="1899-12-30T14:09:20"/>
    <d v="1899-12-30T14:10:08"/>
    <n v="0"/>
    <n v="1"/>
  </r>
  <r>
    <n v="5850216"/>
    <x v="15"/>
    <d v="1899-12-30T14:14:17"/>
    <d v="1899-12-30T14:22:05"/>
    <n v="0"/>
    <n v="1"/>
  </r>
  <r>
    <n v="4927402"/>
    <x v="15"/>
    <d v="1899-12-30T14:14:40"/>
    <d v="1899-12-30T14:26:21"/>
    <n v="0"/>
    <n v="1"/>
  </r>
  <r>
    <n v="60113139"/>
    <x v="15"/>
    <d v="1899-12-30T14:19:09"/>
    <d v="1899-12-30T14:29:11"/>
    <n v="1"/>
    <n v="0"/>
  </r>
  <r>
    <n v="2644526"/>
    <x v="15"/>
    <d v="1899-12-30T14:22:03"/>
    <d v="1899-12-30T14:32:09"/>
    <n v="0"/>
    <n v="1"/>
  </r>
  <r>
    <n v="7226610"/>
    <x v="15"/>
    <d v="1899-12-30T14:24:50"/>
    <d v="1899-12-30T14:39:28"/>
    <n v="0"/>
    <n v="1"/>
  </r>
  <r>
    <n v="9328179"/>
    <x v="15"/>
    <d v="1899-12-30T14:27:03"/>
    <d v="1899-12-30T14:28:04"/>
    <n v="0"/>
    <n v="1"/>
  </r>
  <r>
    <n v="7457716"/>
    <x v="15"/>
    <d v="1899-12-30T14:33:53"/>
    <d v="1899-12-30T14:40:36"/>
    <n v="0"/>
    <n v="1"/>
  </r>
  <r>
    <n v="1739364"/>
    <x v="15"/>
    <d v="1899-12-30T14:39:51"/>
    <d v="1899-12-30T14:53:50"/>
    <n v="0"/>
    <n v="1"/>
  </r>
  <r>
    <n v="1677537"/>
    <x v="15"/>
    <d v="1899-12-30T14:45:11"/>
    <d v="1899-12-30T14:56:09"/>
    <n v="0"/>
    <n v="1"/>
  </r>
  <r>
    <n v="55614678"/>
    <x v="15"/>
    <d v="1899-12-30T14:50:18"/>
    <d v="1899-12-30T14:54:07"/>
    <n v="1"/>
    <n v="0"/>
  </r>
  <r>
    <n v="4272221"/>
    <x v="15"/>
    <d v="1899-12-30T14:55:00"/>
    <d v="1899-12-30T15:01:03"/>
    <n v="0"/>
    <n v="1"/>
  </r>
  <r>
    <n v="1740380"/>
    <x v="15"/>
    <d v="1899-12-30T15:01:31"/>
    <d v="1899-12-30T15:16:38"/>
    <n v="0"/>
    <n v="1"/>
  </r>
  <r>
    <n v="6005355"/>
    <x v="16"/>
    <d v="1899-12-30T08:05:07"/>
    <d v="1899-12-30T08:16:07"/>
    <n v="0"/>
    <n v="1"/>
  </r>
  <r>
    <n v="2400590"/>
    <x v="16"/>
    <d v="1899-12-30T08:11:42"/>
    <d v="1899-12-30T08:18:54"/>
    <n v="0"/>
    <n v="1"/>
  </r>
  <r>
    <n v="7918038"/>
    <x v="16"/>
    <d v="1899-12-30T08:13:37"/>
    <d v="1899-12-30T08:14:56"/>
    <n v="0"/>
    <n v="1"/>
  </r>
  <r>
    <n v="7969038"/>
    <x v="16"/>
    <d v="1899-12-30T08:18:19"/>
    <d v="1899-12-30T08:34:43"/>
    <n v="0"/>
    <n v="1"/>
  </r>
  <r>
    <n v="5833452"/>
    <x v="16"/>
    <d v="1899-12-30T08:23:51"/>
    <d v="1899-12-30T08:27:05"/>
    <n v="0"/>
    <n v="1"/>
  </r>
  <r>
    <n v="11425383"/>
    <x v="16"/>
    <d v="1899-12-30T08:27:51"/>
    <d v="1899-12-30T08:40:52"/>
    <n v="1"/>
    <n v="0"/>
  </r>
  <r>
    <n v="2900584"/>
    <x v="16"/>
    <d v="1899-12-30T08:28:50"/>
    <d v="1899-12-30T08:43:09"/>
    <n v="0"/>
    <n v="1"/>
  </r>
  <r>
    <n v="77705897"/>
    <x v="16"/>
    <d v="1899-12-30T08:32:41"/>
    <d v="1899-12-30T08:37:22"/>
    <n v="1"/>
    <n v="0"/>
  </r>
  <r>
    <n v="48497496"/>
    <x v="16"/>
    <d v="1899-12-30T08:36:42"/>
    <d v="1899-12-30T08:43:52"/>
    <n v="1"/>
    <n v="0"/>
  </r>
  <r>
    <n v="98695684"/>
    <x v="16"/>
    <d v="1899-12-30T08:43:24"/>
    <d v="1899-12-30T08:59:59"/>
    <n v="1"/>
    <n v="0"/>
  </r>
  <r>
    <n v="7712618"/>
    <x v="16"/>
    <d v="1899-12-30T08:49:32"/>
    <d v="1899-12-30T08:54:30"/>
    <n v="0"/>
    <n v="1"/>
  </r>
  <r>
    <n v="8872311"/>
    <x v="16"/>
    <d v="1899-12-30T08:50:42"/>
    <d v="1899-12-30T08:53:51"/>
    <n v="0"/>
    <n v="1"/>
  </r>
  <r>
    <n v="6056372"/>
    <x v="16"/>
    <d v="1899-12-30T08:51:48"/>
    <d v="1899-12-30T09:01:40"/>
    <n v="0"/>
    <n v="1"/>
  </r>
  <r>
    <n v="8936656"/>
    <x v="16"/>
    <d v="1899-12-30T08:56:00"/>
    <d v="1899-12-30T09:05:31"/>
    <n v="0"/>
    <n v="1"/>
  </r>
  <r>
    <n v="22966872"/>
    <x v="16"/>
    <d v="1899-12-30T08:56:48"/>
    <d v="1899-12-30T09:04:12"/>
    <n v="1"/>
    <n v="0"/>
  </r>
  <r>
    <n v="3908162"/>
    <x v="16"/>
    <d v="1899-12-30T09:04:24"/>
    <d v="1899-12-30T09:18:18"/>
    <n v="0"/>
    <n v="1"/>
  </r>
  <r>
    <n v="20485333"/>
    <x v="16"/>
    <d v="1899-12-30T09:10:31"/>
    <d v="1899-12-30T09:25:50"/>
    <n v="1"/>
    <n v="0"/>
  </r>
  <r>
    <n v="78709747"/>
    <x v="16"/>
    <d v="1899-12-30T09:16:24"/>
    <d v="1899-12-30T09:21:22"/>
    <n v="1"/>
    <n v="0"/>
  </r>
  <r>
    <n v="1859884"/>
    <x v="16"/>
    <d v="1899-12-30T09:16:50"/>
    <d v="1899-12-30T09:23:35"/>
    <n v="0"/>
    <n v="1"/>
  </r>
  <r>
    <n v="2866546"/>
    <x v="16"/>
    <d v="1899-12-30T09:22:09"/>
    <d v="1899-12-30T09:33:05"/>
    <n v="0"/>
    <n v="1"/>
  </r>
  <r>
    <n v="23715237"/>
    <x v="16"/>
    <d v="1899-12-30T09:23:48"/>
    <d v="1899-12-30T09:29:39"/>
    <n v="1"/>
    <n v="0"/>
  </r>
  <r>
    <n v="6013508"/>
    <x v="16"/>
    <d v="1899-12-30T09:24:25"/>
    <d v="1899-12-30T09:27:23"/>
    <n v="0"/>
    <n v="1"/>
  </r>
  <r>
    <n v="6175467"/>
    <x v="16"/>
    <d v="1899-12-30T09:32:27"/>
    <d v="1899-12-30T09:42:07"/>
    <n v="0"/>
    <n v="1"/>
  </r>
  <r>
    <n v="22416837"/>
    <x v="16"/>
    <d v="1899-12-30T09:34:18"/>
    <d v="1899-12-30T09:39:31"/>
    <n v="1"/>
    <n v="0"/>
  </r>
  <r>
    <n v="9065927"/>
    <x v="16"/>
    <d v="1899-12-30T09:34:50"/>
    <d v="1899-12-30T09:49:27"/>
    <n v="0"/>
    <n v="1"/>
  </r>
  <r>
    <n v="8849918"/>
    <x v="16"/>
    <d v="1899-12-30T09:39:48"/>
    <d v="1899-12-30T09:45:10"/>
    <n v="0"/>
    <n v="1"/>
  </r>
  <r>
    <n v="8250018"/>
    <x v="16"/>
    <d v="1899-12-30T09:43:57"/>
    <d v="1899-12-30T09:51:54"/>
    <n v="0"/>
    <n v="1"/>
  </r>
  <r>
    <n v="20349502"/>
    <x v="16"/>
    <d v="1899-12-30T09:50:06"/>
    <d v="1899-12-30T09:54:02"/>
    <n v="1"/>
    <n v="0"/>
  </r>
  <r>
    <n v="9894723"/>
    <x v="16"/>
    <d v="1899-12-30T09:50:14"/>
    <d v="1899-12-30T09:52:40"/>
    <n v="0"/>
    <n v="1"/>
  </r>
  <r>
    <n v="9458504"/>
    <x v="16"/>
    <d v="1899-12-30T09:51:11"/>
    <d v="1899-12-30T09:59:20"/>
    <n v="0"/>
    <n v="1"/>
  </r>
  <r>
    <n v="6741642"/>
    <x v="16"/>
    <d v="1899-12-30T09:56:52"/>
    <d v="1899-12-30T10:10:09"/>
    <n v="0"/>
    <n v="1"/>
  </r>
  <r>
    <n v="4824710"/>
    <x v="16"/>
    <d v="1899-12-30T10:04:55"/>
    <d v="1899-12-30T10:05:45"/>
    <n v="0"/>
    <n v="1"/>
  </r>
  <r>
    <n v="6465122"/>
    <x v="16"/>
    <d v="1899-12-30T10:07:31"/>
    <d v="1899-12-30T10:21:12"/>
    <n v="0"/>
    <n v="1"/>
  </r>
  <r>
    <n v="6940373"/>
    <x v="16"/>
    <d v="1899-12-30T10:15:03"/>
    <d v="1899-12-30T10:25:41"/>
    <n v="0"/>
    <n v="1"/>
  </r>
  <r>
    <n v="81613163"/>
    <x v="16"/>
    <d v="1899-12-30T10:19:16"/>
    <d v="1899-12-30T10:31:31"/>
    <n v="1"/>
    <n v="0"/>
  </r>
  <r>
    <n v="9894998"/>
    <x v="16"/>
    <d v="1899-12-30T10:25:38"/>
    <d v="1899-12-30T10:39:58"/>
    <n v="0"/>
    <n v="1"/>
  </r>
  <r>
    <n v="7663988"/>
    <x v="16"/>
    <d v="1899-12-30T10:31:56"/>
    <d v="1899-12-30T10:40:17"/>
    <n v="0"/>
    <n v="1"/>
  </r>
  <r>
    <n v="29555837"/>
    <x v="16"/>
    <d v="1899-12-30T10:36:56"/>
    <d v="1899-12-30T10:50:40"/>
    <n v="1"/>
    <n v="0"/>
  </r>
  <r>
    <n v="6890486"/>
    <x v="16"/>
    <d v="1899-12-30T10:42:10"/>
    <d v="1899-12-30T10:49:26"/>
    <n v="0"/>
    <n v="1"/>
  </r>
  <r>
    <n v="1992079"/>
    <x v="16"/>
    <d v="1899-12-30T10:48:04"/>
    <d v="1899-12-30T10:56:11"/>
    <n v="0"/>
    <n v="1"/>
  </r>
  <r>
    <n v="7599611"/>
    <x v="16"/>
    <d v="1899-12-30T10:51:08"/>
    <d v="1899-12-30T10:57:51"/>
    <n v="0"/>
    <n v="1"/>
  </r>
  <r>
    <n v="1418351"/>
    <x v="16"/>
    <d v="1899-12-30T10:53:26"/>
    <d v="1899-12-30T10:53:54"/>
    <n v="0"/>
    <n v="1"/>
  </r>
  <r>
    <n v="5883714"/>
    <x v="16"/>
    <d v="1899-12-30T11:00:46"/>
    <d v="1899-12-30T11:11:29"/>
    <n v="0"/>
    <n v="1"/>
  </r>
  <r>
    <n v="1457083"/>
    <x v="16"/>
    <d v="1899-12-30T11:07:54"/>
    <d v="1899-12-30T11:24:18"/>
    <n v="0"/>
    <n v="1"/>
  </r>
  <r>
    <n v="9948096"/>
    <x v="16"/>
    <d v="1899-12-30T11:10:32"/>
    <d v="1899-12-30T11:17:13"/>
    <n v="0"/>
    <n v="1"/>
  </r>
  <r>
    <n v="2567031"/>
    <x v="16"/>
    <d v="1899-12-30T11:17:55"/>
    <d v="1899-12-30T11:24:33"/>
    <n v="0"/>
    <n v="1"/>
  </r>
  <r>
    <n v="5952625"/>
    <x v="16"/>
    <d v="1899-12-30T11:21:07"/>
    <d v="1899-12-30T11:24:46"/>
    <n v="0"/>
    <n v="1"/>
  </r>
  <r>
    <n v="8284495"/>
    <x v="16"/>
    <d v="1899-12-30T11:22:21"/>
    <d v="1899-12-30T11:24:05"/>
    <n v="0"/>
    <n v="1"/>
  </r>
  <r>
    <n v="5354141"/>
    <x v="16"/>
    <d v="1899-12-30T11:25:19"/>
    <d v="1899-12-30T11:27:23"/>
    <n v="0"/>
    <n v="1"/>
  </r>
  <r>
    <n v="5713477"/>
    <x v="16"/>
    <d v="1899-12-30T11:26:54"/>
    <d v="1899-12-30T11:41:04"/>
    <n v="0"/>
    <n v="1"/>
  </r>
  <r>
    <n v="6865322"/>
    <x v="16"/>
    <d v="1899-12-30T11:28:03"/>
    <d v="1899-12-30T11:37:20"/>
    <n v="0"/>
    <n v="1"/>
  </r>
  <r>
    <n v="9007177570"/>
    <x v="16"/>
    <d v="1899-12-30T11:30:35"/>
    <d v="1899-12-30T11:34:52"/>
    <n v="0"/>
    <n v="0"/>
  </r>
  <r>
    <n v="49920930"/>
    <x v="16"/>
    <d v="1899-12-30T11:37:47"/>
    <d v="1899-12-30T11:43:28"/>
    <n v="1"/>
    <n v="0"/>
  </r>
  <r>
    <n v="3624713"/>
    <x v="16"/>
    <d v="1899-12-30T11:39:19"/>
    <d v="1899-12-30T11:55:30"/>
    <n v="0"/>
    <n v="1"/>
  </r>
  <r>
    <n v="39848401"/>
    <x v="16"/>
    <d v="1899-12-30T11:40:04"/>
    <d v="1899-12-30T11:52:29"/>
    <n v="1"/>
    <n v="0"/>
  </r>
  <r>
    <n v="4131448"/>
    <x v="16"/>
    <d v="1899-12-30T11:45:15"/>
    <d v="1899-12-30T11:53:14"/>
    <n v="0"/>
    <n v="1"/>
  </r>
  <r>
    <n v="2239958"/>
    <x v="16"/>
    <d v="1899-12-30T11:53:08"/>
    <d v="1899-12-30T11:59:28"/>
    <n v="0"/>
    <n v="1"/>
  </r>
  <r>
    <n v="3680149"/>
    <x v="16"/>
    <d v="1899-12-30T11:53:37"/>
    <d v="1899-12-30T11:58:57"/>
    <n v="0"/>
    <n v="1"/>
  </r>
  <r>
    <n v="3654212"/>
    <x v="16"/>
    <d v="1899-12-30T11:56:15"/>
    <d v="1899-12-30T11:56:56"/>
    <n v="0"/>
    <n v="1"/>
  </r>
  <r>
    <n v="3192053"/>
    <x v="16"/>
    <d v="1899-12-30T11:57:04"/>
    <d v="1899-12-30T12:07:38"/>
    <n v="0"/>
    <n v="1"/>
  </r>
  <r>
    <n v="2355456"/>
    <x v="16"/>
    <d v="1899-12-30T12:00:24"/>
    <d v="1899-12-30T12:14:10"/>
    <n v="0"/>
    <n v="1"/>
  </r>
  <r>
    <n v="64932677"/>
    <x v="16"/>
    <d v="1899-12-30T12:06:17"/>
    <d v="1899-12-30T12:19:17"/>
    <n v="1"/>
    <n v="0"/>
  </r>
  <r>
    <n v="9419117"/>
    <x v="16"/>
    <d v="1899-12-30T12:07:51"/>
    <d v="1899-12-30T12:10:58"/>
    <n v="0"/>
    <n v="1"/>
  </r>
  <r>
    <n v="2509631"/>
    <x v="16"/>
    <d v="1899-12-30T12:14:46"/>
    <d v="1899-12-30T12:30:44"/>
    <n v="0"/>
    <n v="1"/>
  </r>
  <r>
    <n v="4505950"/>
    <x v="16"/>
    <d v="1899-12-30T12:19:47"/>
    <d v="1899-12-30T12:33:11"/>
    <n v="0"/>
    <n v="1"/>
  </r>
  <r>
    <n v="39663331"/>
    <x v="16"/>
    <d v="1899-12-30T12:20:51"/>
    <d v="1899-12-30T12:25:56"/>
    <n v="1"/>
    <n v="0"/>
  </r>
  <r>
    <n v="73350537"/>
    <x v="16"/>
    <d v="1899-12-30T12:26:36"/>
    <d v="1899-12-30T12:38:33"/>
    <n v="1"/>
    <n v="0"/>
  </r>
  <r>
    <n v="36929553"/>
    <x v="16"/>
    <d v="1899-12-30T12:31:02"/>
    <d v="1899-12-30T12:38:25"/>
    <n v="1"/>
    <n v="0"/>
  </r>
  <r>
    <n v="74135093"/>
    <x v="16"/>
    <d v="1899-12-30T12:32:09"/>
    <d v="1899-12-30T12:38:24"/>
    <n v="1"/>
    <n v="0"/>
  </r>
  <r>
    <n v="3505978"/>
    <x v="16"/>
    <d v="1899-12-30T12:34:28"/>
    <d v="1899-12-30T12:50:06"/>
    <n v="0"/>
    <n v="1"/>
  </r>
  <r>
    <n v="4483996"/>
    <x v="16"/>
    <d v="1899-12-30T12:37:13"/>
    <d v="1899-12-30T12:52:43"/>
    <n v="0"/>
    <n v="1"/>
  </r>
  <r>
    <n v="6264844"/>
    <x v="16"/>
    <d v="1899-12-30T12:38:14"/>
    <d v="1899-12-30T12:38:56"/>
    <n v="0"/>
    <n v="1"/>
  </r>
  <r>
    <n v="92127966"/>
    <x v="16"/>
    <d v="1899-12-30T12:45:45"/>
    <d v="1899-12-30T12:53:38"/>
    <n v="1"/>
    <n v="0"/>
  </r>
  <r>
    <n v="7353916"/>
    <x v="16"/>
    <d v="1899-12-30T12:49:46"/>
    <d v="1899-12-30T12:53:33"/>
    <n v="0"/>
    <n v="1"/>
  </r>
  <r>
    <n v="5440420"/>
    <x v="16"/>
    <d v="1899-12-30T12:50:55"/>
    <d v="1899-12-30T13:00:46"/>
    <n v="0"/>
    <n v="1"/>
  </r>
  <r>
    <n v="8840288"/>
    <x v="16"/>
    <d v="1899-12-30T12:57:05"/>
    <d v="1899-12-30T12:59:04"/>
    <n v="0"/>
    <n v="1"/>
  </r>
  <r>
    <n v="9007177570"/>
    <x v="16"/>
    <d v="1899-12-30T13:02:16"/>
    <d v="1899-12-30T13:11:22"/>
    <n v="0"/>
    <n v="0"/>
  </r>
  <r>
    <n v="24850212"/>
    <x v="16"/>
    <d v="1899-12-30T13:02:39"/>
    <d v="1899-12-30T13:08:39"/>
    <n v="1"/>
    <n v="0"/>
  </r>
  <r>
    <n v="7857206"/>
    <x v="16"/>
    <d v="1899-12-30T13:09:58"/>
    <d v="1899-12-30T13:13:07"/>
    <n v="0"/>
    <n v="1"/>
  </r>
  <r>
    <n v="9007177570"/>
    <x v="16"/>
    <d v="1899-12-30T13:14:49"/>
    <d v="1899-12-30T13:21:00"/>
    <n v="0"/>
    <n v="0"/>
  </r>
  <r>
    <n v="96375379"/>
    <x v="16"/>
    <d v="1899-12-30T13:16:37"/>
    <d v="1899-12-30T13:20:12"/>
    <n v="1"/>
    <n v="0"/>
  </r>
  <r>
    <n v="6146223"/>
    <x v="16"/>
    <d v="1899-12-30T13:19:27"/>
    <d v="1899-12-30T13:26:36"/>
    <n v="0"/>
    <n v="1"/>
  </r>
  <r>
    <n v="7119239917"/>
    <x v="16"/>
    <d v="1899-12-30T13:26:53"/>
    <d v="1899-12-30T13:34:37"/>
    <n v="0"/>
    <n v="0"/>
  </r>
  <r>
    <n v="8622421"/>
    <x v="16"/>
    <d v="1899-12-30T13:33:01"/>
    <d v="1899-12-30T13:35:36"/>
    <n v="0"/>
    <n v="1"/>
  </r>
  <r>
    <n v="2304726"/>
    <x v="16"/>
    <d v="1899-12-30T13:35:20"/>
    <d v="1899-12-30T13:44:04"/>
    <n v="0"/>
    <n v="1"/>
  </r>
  <r>
    <n v="9183185"/>
    <x v="16"/>
    <d v="1899-12-30T13:35:40"/>
    <d v="1899-12-30T13:38:58"/>
    <n v="0"/>
    <n v="1"/>
  </r>
  <r>
    <n v="2185216"/>
    <x v="16"/>
    <d v="1899-12-30T13:40:13"/>
    <d v="1899-12-30T13:54:09"/>
    <n v="0"/>
    <n v="1"/>
  </r>
  <r>
    <n v="9664191"/>
    <x v="16"/>
    <d v="1899-12-30T13:40:26"/>
    <d v="1899-12-30T13:41:01"/>
    <n v="0"/>
    <n v="1"/>
  </r>
  <r>
    <n v="8743781"/>
    <x v="16"/>
    <d v="1899-12-30T13:44:54"/>
    <d v="1899-12-30T13:57:21"/>
    <n v="0"/>
    <n v="1"/>
  </r>
  <r>
    <n v="97997759"/>
    <x v="16"/>
    <d v="1899-12-30T13:45:38"/>
    <d v="1899-12-30T13:45:51"/>
    <n v="1"/>
    <n v="0"/>
  </r>
  <r>
    <n v="4100331"/>
    <x v="16"/>
    <d v="1899-12-30T13:53:14"/>
    <d v="1899-12-30T13:55:38"/>
    <n v="0"/>
    <n v="1"/>
  </r>
  <r>
    <n v="7215284"/>
    <x v="16"/>
    <d v="1899-12-30T13:54:50"/>
    <d v="1899-12-30T14:10:48"/>
    <n v="0"/>
    <n v="1"/>
  </r>
  <r>
    <n v="9474267"/>
    <x v="16"/>
    <d v="1899-12-30T14:01:18"/>
    <d v="1899-12-30T14:15:15"/>
    <n v="0"/>
    <n v="1"/>
  </r>
  <r>
    <n v="3200206"/>
    <x v="16"/>
    <d v="1899-12-30T14:06:30"/>
    <d v="1899-12-30T14:22:29"/>
    <n v="0"/>
    <n v="1"/>
  </r>
  <r>
    <n v="72014227"/>
    <x v="16"/>
    <d v="1899-12-30T14:08:09"/>
    <d v="1899-12-30T14:11:17"/>
    <n v="1"/>
    <n v="0"/>
  </r>
  <r>
    <n v="3976931"/>
    <x v="16"/>
    <d v="1899-12-30T14:14:39"/>
    <d v="1899-12-30T14:21:17"/>
    <n v="0"/>
    <n v="1"/>
  </r>
  <r>
    <n v="6717763"/>
    <x v="16"/>
    <d v="1899-12-30T14:18:23"/>
    <d v="1899-12-30T14:25:00"/>
    <n v="0"/>
    <n v="1"/>
  </r>
  <r>
    <n v="2117176"/>
    <x v="16"/>
    <d v="1899-12-30T14:23:18"/>
    <d v="1899-12-30T14:28:39"/>
    <n v="0"/>
    <n v="1"/>
  </r>
  <r>
    <n v="67688044"/>
    <x v="16"/>
    <d v="1899-12-30T14:28:55"/>
    <d v="1899-12-30T14:30:06"/>
    <n v="1"/>
    <n v="0"/>
  </r>
  <r>
    <n v="3824371"/>
    <x v="16"/>
    <d v="1899-12-30T14:30:22"/>
    <d v="1899-12-30T14:42:14"/>
    <n v="0"/>
    <n v="1"/>
  </r>
  <r>
    <n v="3025855"/>
    <x v="16"/>
    <d v="1899-12-30T14:32:40"/>
    <d v="1899-12-30T14:35:16"/>
    <n v="0"/>
    <n v="1"/>
  </r>
  <r>
    <n v="8773356"/>
    <x v="16"/>
    <d v="1899-12-30T14:36:40"/>
    <d v="1899-12-30T14:39:56"/>
    <n v="0"/>
    <n v="1"/>
  </r>
  <r>
    <n v="1211446"/>
    <x v="16"/>
    <d v="1899-12-30T14:41:19"/>
    <d v="1899-12-30T14:54:45"/>
    <n v="0"/>
    <n v="1"/>
  </r>
  <r>
    <n v="3607585"/>
    <x v="16"/>
    <d v="1899-12-30T14:45:02"/>
    <d v="1899-12-30T14:54:29"/>
    <n v="0"/>
    <n v="1"/>
  </r>
  <r>
    <n v="5492379"/>
    <x v="16"/>
    <d v="1899-12-30T14:51:18"/>
    <d v="1899-12-30T14:52:23"/>
    <n v="0"/>
    <n v="1"/>
  </r>
  <r>
    <n v="84589848"/>
    <x v="16"/>
    <d v="1899-12-30T14:52:23"/>
    <d v="1899-12-30T14:57:37"/>
    <n v="1"/>
    <n v="0"/>
  </r>
  <r>
    <n v="7622848"/>
    <x v="16"/>
    <d v="1899-12-30T14:52:55"/>
    <d v="1899-12-30T15:03:59"/>
    <n v="0"/>
    <n v="1"/>
  </r>
  <r>
    <n v="7883595"/>
    <x v="16"/>
    <d v="1899-12-30T14:54:57"/>
    <d v="1899-12-30T14:59:20"/>
    <n v="0"/>
    <n v="1"/>
  </r>
  <r>
    <n v="4804872"/>
    <x v="16"/>
    <d v="1899-12-30T14:59:36"/>
    <d v="1899-12-30T15:15:51"/>
    <n v="0"/>
    <n v="1"/>
  </r>
  <r>
    <n v="61812355"/>
    <x v="16"/>
    <d v="1899-12-30T15:06:08"/>
    <d v="1899-12-30T15:18:49"/>
    <n v="1"/>
    <n v="0"/>
  </r>
  <r>
    <n v="6493766"/>
    <x v="17"/>
    <d v="1899-12-30T08:03:37"/>
    <d v="1899-12-30T08:04:57"/>
    <n v="0"/>
    <n v="1"/>
  </r>
  <r>
    <n v="4965118"/>
    <x v="17"/>
    <d v="1899-12-30T08:05:26"/>
    <d v="1899-12-30T08:20:32"/>
    <n v="0"/>
    <n v="1"/>
  </r>
  <r>
    <n v="7973476"/>
    <x v="17"/>
    <d v="1899-12-30T08:13:12"/>
    <d v="1899-12-30T08:24:03"/>
    <n v="0"/>
    <n v="1"/>
  </r>
  <r>
    <n v="6642574"/>
    <x v="17"/>
    <d v="1899-12-30T08:17:53"/>
    <d v="1899-12-30T08:33:18"/>
    <n v="0"/>
    <n v="1"/>
  </r>
  <r>
    <n v="2325155"/>
    <x v="17"/>
    <d v="1899-12-30T08:20:32"/>
    <d v="1899-12-30T08:31:22"/>
    <n v="0"/>
    <n v="1"/>
  </r>
  <r>
    <n v="1340323"/>
    <x v="17"/>
    <d v="1899-12-30T08:23:55"/>
    <d v="1899-12-30T08:35:15"/>
    <n v="0"/>
    <n v="1"/>
  </r>
  <r>
    <n v="8957203"/>
    <x v="17"/>
    <d v="1899-12-30T08:30:33"/>
    <d v="1899-12-30T08:42:38"/>
    <n v="0"/>
    <n v="1"/>
  </r>
  <r>
    <n v="8276893"/>
    <x v="17"/>
    <d v="1899-12-30T08:37:04"/>
    <d v="1899-12-30T08:47:03"/>
    <n v="0"/>
    <n v="1"/>
  </r>
  <r>
    <n v="7894591002"/>
    <x v="17"/>
    <d v="1899-12-30T08:45:16"/>
    <d v="1899-12-30T09:00:05"/>
    <n v="0"/>
    <n v="0"/>
  </r>
  <r>
    <n v="26891502"/>
    <x v="17"/>
    <d v="1899-12-30T08:52:28"/>
    <d v="1899-12-30T09:02:15"/>
    <n v="1"/>
    <n v="0"/>
  </r>
  <r>
    <n v="71021004"/>
    <x v="17"/>
    <d v="1899-12-30T08:57:12"/>
    <d v="1899-12-30T09:08:30"/>
    <n v="1"/>
    <n v="0"/>
  </r>
  <r>
    <n v="17314583"/>
    <x v="17"/>
    <d v="1899-12-30T09:04:57"/>
    <d v="1899-12-30T09:19:52"/>
    <n v="1"/>
    <n v="0"/>
  </r>
  <r>
    <n v="3972159"/>
    <x v="17"/>
    <d v="1899-12-30T09:05:42"/>
    <d v="1899-12-30T09:11:00"/>
    <n v="0"/>
    <n v="1"/>
  </r>
  <r>
    <n v="94989369"/>
    <x v="17"/>
    <d v="1899-12-30T09:06:42"/>
    <d v="1899-12-30T09:22:35"/>
    <n v="1"/>
    <n v="0"/>
  </r>
  <r>
    <n v="4857453"/>
    <x v="17"/>
    <d v="1899-12-30T09:07:24"/>
    <d v="1899-12-30T09:15:18"/>
    <n v="0"/>
    <n v="1"/>
  </r>
  <r>
    <n v="7980513"/>
    <x v="17"/>
    <d v="1899-12-30T09:10:03"/>
    <d v="1899-12-30T09:11:21"/>
    <n v="0"/>
    <n v="1"/>
  </r>
  <r>
    <n v="6896175"/>
    <x v="17"/>
    <d v="1899-12-30T09:11:39"/>
    <d v="1899-12-30T09:13:20"/>
    <n v="0"/>
    <n v="1"/>
  </r>
  <r>
    <n v="1689993"/>
    <x v="17"/>
    <d v="1899-12-30T09:12:04"/>
    <d v="1899-12-30T09:17:59"/>
    <n v="0"/>
    <n v="1"/>
  </r>
  <r>
    <n v="1183006"/>
    <x v="17"/>
    <d v="1899-12-30T09:15:52"/>
    <d v="1899-12-30T09:25:41"/>
    <n v="0"/>
    <n v="1"/>
  </r>
  <r>
    <n v="9446278"/>
    <x v="17"/>
    <d v="1899-12-30T09:19:45"/>
    <d v="1899-12-30T09:21:21"/>
    <n v="0"/>
    <n v="1"/>
  </r>
  <r>
    <n v="2445944"/>
    <x v="17"/>
    <d v="1899-12-30T09:20:58"/>
    <d v="1899-12-30T09:29:30"/>
    <n v="0"/>
    <n v="1"/>
  </r>
  <r>
    <n v="4404713"/>
    <x v="17"/>
    <d v="1899-12-30T09:29:17"/>
    <d v="1899-12-30T09:30:14"/>
    <n v="0"/>
    <n v="1"/>
  </r>
  <r>
    <n v="6495153"/>
    <x v="17"/>
    <d v="1899-12-30T09:36:15"/>
    <d v="1899-12-30T09:41:51"/>
    <n v="0"/>
    <n v="1"/>
  </r>
  <r>
    <n v="2684831"/>
    <x v="17"/>
    <d v="1899-12-30T09:37:53"/>
    <d v="1899-12-30T09:45:29"/>
    <n v="0"/>
    <n v="1"/>
  </r>
  <r>
    <n v="8748493"/>
    <x v="17"/>
    <d v="1899-12-30T09:41:59"/>
    <d v="1899-12-30T09:42:23"/>
    <n v="0"/>
    <n v="1"/>
  </r>
  <r>
    <n v="7230252"/>
    <x v="17"/>
    <d v="1899-12-30T09:47:07"/>
    <d v="1899-12-30T09:54:35"/>
    <n v="0"/>
    <n v="1"/>
  </r>
  <r>
    <n v="5082463"/>
    <x v="17"/>
    <d v="1899-12-30T09:54:17"/>
    <d v="1899-12-30T10:05:28"/>
    <n v="0"/>
    <n v="1"/>
  </r>
  <r>
    <n v="1830054"/>
    <x v="17"/>
    <d v="1899-12-30T09:56:01"/>
    <d v="1899-12-30T10:05:02"/>
    <n v="0"/>
    <n v="1"/>
  </r>
  <r>
    <n v="5223970"/>
    <x v="17"/>
    <d v="1899-12-30T09:56:21"/>
    <d v="1899-12-30T10:00:15"/>
    <n v="0"/>
    <n v="1"/>
  </r>
  <r>
    <n v="8369071681"/>
    <x v="17"/>
    <d v="1899-12-30T10:03:52"/>
    <d v="1899-12-30T10:06:43"/>
    <n v="0"/>
    <n v="0"/>
  </r>
  <r>
    <n v="5582631"/>
    <x v="17"/>
    <d v="1899-12-30T10:08:06"/>
    <d v="1899-12-30T10:08:43"/>
    <n v="0"/>
    <n v="1"/>
  </r>
  <r>
    <n v="68043713"/>
    <x v="17"/>
    <d v="1899-12-30T10:10:05"/>
    <d v="1899-12-30T10:16:13"/>
    <n v="1"/>
    <n v="0"/>
  </r>
  <r>
    <n v="89263578"/>
    <x v="17"/>
    <d v="1899-12-30T10:17:56"/>
    <d v="1899-12-30T10:30:03"/>
    <n v="1"/>
    <n v="0"/>
  </r>
  <r>
    <n v="7511410"/>
    <x v="17"/>
    <d v="1899-12-30T10:23:35"/>
    <d v="1899-12-30T10:30:10"/>
    <n v="0"/>
    <n v="1"/>
  </r>
  <r>
    <n v="2128803"/>
    <x v="17"/>
    <d v="1899-12-30T10:30:57"/>
    <d v="1899-12-30T10:41:51"/>
    <n v="0"/>
    <n v="1"/>
  </r>
  <r>
    <n v="3135285"/>
    <x v="17"/>
    <d v="1899-12-30T10:32:07"/>
    <d v="1899-12-30T10:46:02"/>
    <n v="0"/>
    <n v="1"/>
  </r>
  <r>
    <n v="5231877"/>
    <x v="17"/>
    <d v="1899-12-30T10:37:25"/>
    <d v="1899-12-30T10:52:52"/>
    <n v="0"/>
    <n v="1"/>
  </r>
  <r>
    <n v="98391891"/>
    <x v="17"/>
    <d v="1899-12-30T10:37:46"/>
    <d v="1899-12-30T10:38:51"/>
    <n v="1"/>
    <n v="0"/>
  </r>
  <r>
    <n v="9865524"/>
    <x v="17"/>
    <d v="1899-12-30T10:37:54"/>
    <d v="1899-12-30T10:48:20"/>
    <n v="0"/>
    <n v="1"/>
  </r>
  <r>
    <n v="7988607"/>
    <x v="17"/>
    <d v="1899-12-30T10:37:56"/>
    <d v="1899-12-30T10:49:59"/>
    <n v="0"/>
    <n v="1"/>
  </r>
  <r>
    <n v="4599598"/>
    <x v="17"/>
    <d v="1899-12-30T10:43:50"/>
    <d v="1899-12-30T10:57:29"/>
    <n v="0"/>
    <n v="1"/>
  </r>
  <r>
    <n v="59984179"/>
    <x v="17"/>
    <d v="1899-12-30T10:45:21"/>
    <d v="1899-12-30T10:54:16"/>
    <n v="1"/>
    <n v="0"/>
  </r>
  <r>
    <n v="9763924"/>
    <x v="17"/>
    <d v="1899-12-30T10:47:36"/>
    <d v="1899-12-30T10:56:03"/>
    <n v="0"/>
    <n v="1"/>
  </r>
  <r>
    <n v="1531672"/>
    <x v="17"/>
    <d v="1899-12-30T10:48:19"/>
    <d v="1899-12-30T11:03:33"/>
    <n v="0"/>
    <n v="1"/>
  </r>
  <r>
    <n v="59723258"/>
    <x v="17"/>
    <d v="1899-12-30T10:48:27"/>
    <d v="1899-12-30T11:02:39"/>
    <n v="1"/>
    <n v="0"/>
  </r>
  <r>
    <n v="6878722"/>
    <x v="17"/>
    <d v="1899-12-30T10:52:48"/>
    <d v="1899-12-30T10:54:23"/>
    <n v="0"/>
    <n v="1"/>
  </r>
  <r>
    <n v="49278984"/>
    <x v="17"/>
    <d v="1899-12-30T10:55:39"/>
    <d v="1899-12-30T10:58:20"/>
    <n v="1"/>
    <n v="0"/>
  </r>
  <r>
    <n v="5672312"/>
    <x v="17"/>
    <d v="1899-12-30T10:55:59"/>
    <d v="1899-12-30T11:01:09"/>
    <n v="0"/>
    <n v="1"/>
  </r>
  <r>
    <n v="9716545"/>
    <x v="17"/>
    <d v="1899-12-30T10:58:28"/>
    <d v="1899-12-30T11:13:13"/>
    <n v="0"/>
    <n v="1"/>
  </r>
  <r>
    <n v="97953696"/>
    <x v="17"/>
    <d v="1899-12-30T11:06:41"/>
    <d v="1899-12-30T11:18:40"/>
    <n v="1"/>
    <n v="0"/>
  </r>
  <r>
    <n v="18636086"/>
    <x v="17"/>
    <d v="1899-12-30T11:08:37"/>
    <d v="1899-12-30T11:17:40"/>
    <n v="1"/>
    <n v="0"/>
  </r>
  <r>
    <n v="2071691"/>
    <x v="17"/>
    <d v="1899-12-30T11:12:32"/>
    <d v="1899-12-30T11:20:35"/>
    <n v="0"/>
    <n v="1"/>
  </r>
  <r>
    <n v="8023179"/>
    <x v="17"/>
    <d v="1899-12-30T11:12:32"/>
    <d v="1899-12-30T11:24:59"/>
    <n v="0"/>
    <n v="1"/>
  </r>
  <r>
    <n v="3533421"/>
    <x v="17"/>
    <d v="1899-12-30T11:20:38"/>
    <d v="1899-12-30T11:35:29"/>
    <n v="0"/>
    <n v="1"/>
  </r>
  <r>
    <n v="1160932"/>
    <x v="17"/>
    <d v="1899-12-30T11:24:13"/>
    <d v="1899-12-30T11:24:45"/>
    <n v="0"/>
    <n v="1"/>
  </r>
  <r>
    <n v="6320579"/>
    <x v="17"/>
    <d v="1899-12-30T11:32:23"/>
    <d v="1899-12-30T11:39:38"/>
    <n v="0"/>
    <n v="1"/>
  </r>
  <r>
    <n v="6021417"/>
    <x v="17"/>
    <d v="1899-12-30T11:38:54"/>
    <d v="1899-12-30T11:42:56"/>
    <n v="0"/>
    <n v="1"/>
  </r>
  <r>
    <n v="3638658"/>
    <x v="17"/>
    <d v="1899-12-30T11:41:17"/>
    <d v="1899-12-30T11:50:00"/>
    <n v="0"/>
    <n v="1"/>
  </r>
  <r>
    <n v="7595348"/>
    <x v="17"/>
    <d v="1899-12-30T11:43:26"/>
    <d v="1899-12-30T11:55:11"/>
    <n v="0"/>
    <n v="1"/>
  </r>
  <r>
    <n v="6637746981"/>
    <x v="17"/>
    <d v="1899-12-30T11:45:54"/>
    <d v="1899-12-30T11:59:02"/>
    <n v="0"/>
    <n v="0"/>
  </r>
  <r>
    <n v="8501947"/>
    <x v="17"/>
    <d v="1899-12-30T11:47:33"/>
    <d v="1899-12-30T11:52:24"/>
    <n v="0"/>
    <n v="1"/>
  </r>
  <r>
    <n v="85666950"/>
    <x v="17"/>
    <d v="1899-12-30T11:51:37"/>
    <d v="1899-12-30T12:04:30"/>
    <n v="1"/>
    <n v="0"/>
  </r>
  <r>
    <n v="72289518"/>
    <x v="17"/>
    <d v="1899-12-30T11:53:24"/>
    <d v="1899-12-30T11:59:15"/>
    <n v="1"/>
    <n v="0"/>
  </r>
  <r>
    <n v="4419123"/>
    <x v="17"/>
    <d v="1899-12-30T11:59:19"/>
    <d v="1899-12-30T12:02:59"/>
    <n v="0"/>
    <n v="1"/>
  </r>
  <r>
    <n v="75645195"/>
    <x v="17"/>
    <d v="1899-12-30T12:06:39"/>
    <d v="1899-12-30T12:07:05"/>
    <n v="1"/>
    <n v="0"/>
  </r>
  <r>
    <n v="4305960"/>
    <x v="17"/>
    <d v="1899-12-30T12:09:40"/>
    <d v="1899-12-30T12:17:46"/>
    <n v="0"/>
    <n v="1"/>
  </r>
  <r>
    <n v="21681406"/>
    <x v="17"/>
    <d v="1899-12-30T12:12:37"/>
    <d v="1899-12-30T12:21:12"/>
    <n v="1"/>
    <n v="0"/>
  </r>
  <r>
    <n v="6401011"/>
    <x v="17"/>
    <d v="1899-12-30T12:16:25"/>
    <d v="1899-12-30T12:26:52"/>
    <n v="0"/>
    <n v="1"/>
  </r>
  <r>
    <n v="1879412"/>
    <x v="17"/>
    <d v="1899-12-30T12:22:16"/>
    <d v="1899-12-30T12:35:44"/>
    <n v="0"/>
    <n v="1"/>
  </r>
  <r>
    <n v="6218089"/>
    <x v="17"/>
    <d v="1899-12-30T12:24:40"/>
    <d v="1899-12-30T12:31:21"/>
    <n v="0"/>
    <n v="1"/>
  </r>
  <r>
    <n v="3408462348"/>
    <x v="17"/>
    <d v="1899-12-30T12:31:18"/>
    <d v="1899-12-30T12:43:11"/>
    <n v="0"/>
    <n v="0"/>
  </r>
  <r>
    <n v="9535780"/>
    <x v="17"/>
    <d v="1899-12-30T12:32:37"/>
    <d v="1899-12-30T12:44:31"/>
    <n v="0"/>
    <n v="1"/>
  </r>
  <r>
    <n v="4945889"/>
    <x v="17"/>
    <d v="1899-12-30T12:40:11"/>
    <d v="1899-12-30T12:51:34"/>
    <n v="0"/>
    <n v="1"/>
  </r>
  <r>
    <n v="8985437"/>
    <x v="17"/>
    <d v="1899-12-30T12:42:18"/>
    <d v="1899-12-30T12:51:59"/>
    <n v="0"/>
    <n v="1"/>
  </r>
  <r>
    <n v="57891628"/>
    <x v="17"/>
    <d v="1899-12-30T12:47:16"/>
    <d v="1899-12-30T12:50:25"/>
    <n v="1"/>
    <n v="0"/>
  </r>
  <r>
    <n v="9772824"/>
    <x v="17"/>
    <d v="1899-12-30T12:48:10"/>
    <d v="1899-12-30T13:03:10"/>
    <n v="0"/>
    <n v="1"/>
  </r>
  <r>
    <n v="4154521"/>
    <x v="17"/>
    <d v="1899-12-30T12:49:32"/>
    <d v="1899-12-30T12:54:55"/>
    <n v="0"/>
    <n v="1"/>
  </r>
  <r>
    <n v="96977805"/>
    <x v="17"/>
    <d v="1899-12-30T12:51:52"/>
    <d v="1899-12-30T13:03:17"/>
    <n v="1"/>
    <n v="0"/>
  </r>
  <r>
    <n v="24665933"/>
    <x v="17"/>
    <d v="1899-12-30T12:52:48"/>
    <d v="1899-12-30T12:53:25"/>
    <n v="1"/>
    <n v="0"/>
  </r>
  <r>
    <n v="5465004"/>
    <x v="17"/>
    <d v="1899-12-30T12:57:51"/>
    <d v="1899-12-30T13:10:47"/>
    <n v="0"/>
    <n v="1"/>
  </r>
  <r>
    <n v="9560827"/>
    <x v="17"/>
    <d v="1899-12-30T12:58:36"/>
    <d v="1899-12-30T13:13:29"/>
    <n v="0"/>
    <n v="1"/>
  </r>
  <r>
    <n v="3443287"/>
    <x v="17"/>
    <d v="1899-12-30T13:06:09"/>
    <d v="1899-12-30T13:20:58"/>
    <n v="0"/>
    <n v="1"/>
  </r>
  <r>
    <n v="7551668"/>
    <x v="17"/>
    <d v="1899-12-30T13:12:46"/>
    <d v="1899-12-30T13:21:41"/>
    <n v="0"/>
    <n v="1"/>
  </r>
  <r>
    <n v="3189059"/>
    <x v="17"/>
    <d v="1899-12-30T13:18:40"/>
    <d v="1899-12-30T13:27:52"/>
    <n v="0"/>
    <n v="1"/>
  </r>
  <r>
    <n v="9061957"/>
    <x v="17"/>
    <d v="1899-12-30T13:20:42"/>
    <d v="1899-12-30T13:31:54"/>
    <n v="0"/>
    <n v="1"/>
  </r>
  <r>
    <n v="2109147679"/>
    <x v="17"/>
    <d v="1899-12-30T13:27:49"/>
    <d v="1899-12-30T13:37:15"/>
    <n v="0"/>
    <n v="0"/>
  </r>
  <r>
    <n v="59508384"/>
    <x v="17"/>
    <d v="1899-12-30T13:29:45"/>
    <d v="1899-12-30T13:34:58"/>
    <n v="1"/>
    <n v="0"/>
  </r>
  <r>
    <n v="48529464"/>
    <x v="17"/>
    <d v="1899-12-30T13:30:29"/>
    <d v="1899-12-30T13:32:33"/>
    <n v="1"/>
    <n v="0"/>
  </r>
  <r>
    <n v="4082744"/>
    <x v="17"/>
    <d v="1899-12-30T13:33:20"/>
    <d v="1899-12-30T13:48:57"/>
    <n v="0"/>
    <n v="1"/>
  </r>
  <r>
    <n v="2395447"/>
    <x v="17"/>
    <d v="1899-12-30T13:38:00"/>
    <d v="1899-12-30T13:39:54"/>
    <n v="0"/>
    <n v="1"/>
  </r>
  <r>
    <n v="96620804"/>
    <x v="17"/>
    <d v="1899-12-30T13:40:01"/>
    <d v="1899-12-30T13:51:45"/>
    <n v="1"/>
    <n v="0"/>
  </r>
  <r>
    <n v="9489003225"/>
    <x v="17"/>
    <d v="1899-12-30T13:44:36"/>
    <d v="1899-12-30T13:45:15"/>
    <n v="0"/>
    <n v="0"/>
  </r>
  <r>
    <n v="6897893"/>
    <x v="17"/>
    <d v="1899-12-30T13:50:20"/>
    <d v="1899-12-30T13:58:09"/>
    <n v="0"/>
    <n v="1"/>
  </r>
  <r>
    <n v="9759222"/>
    <x v="17"/>
    <d v="1899-12-30T13:55:31"/>
    <d v="1899-12-30T14:05:40"/>
    <n v="0"/>
    <n v="1"/>
  </r>
  <r>
    <n v="39793981"/>
    <x v="17"/>
    <d v="1899-12-30T13:56:40"/>
    <d v="1899-12-30T13:57:34"/>
    <n v="1"/>
    <n v="0"/>
  </r>
  <r>
    <n v="3759991"/>
    <x v="17"/>
    <d v="1899-12-30T14:01:05"/>
    <d v="1899-12-30T14:04:57"/>
    <n v="0"/>
    <n v="1"/>
  </r>
  <r>
    <n v="37838778"/>
    <x v="17"/>
    <d v="1899-12-30T14:06:18"/>
    <d v="1899-12-30T14:18:07"/>
    <n v="1"/>
    <n v="0"/>
  </r>
  <r>
    <n v="3785540"/>
    <x v="17"/>
    <d v="1899-12-30T14:13:22"/>
    <d v="1899-12-30T14:28:57"/>
    <n v="0"/>
    <n v="1"/>
  </r>
  <r>
    <n v="9689833"/>
    <x v="17"/>
    <d v="1899-12-30T14:14:15"/>
    <d v="1899-12-30T14:23:11"/>
    <n v="0"/>
    <n v="1"/>
  </r>
  <r>
    <n v="8136309"/>
    <x v="17"/>
    <d v="1899-12-30T14:22:13"/>
    <d v="1899-12-30T14:37:42"/>
    <n v="0"/>
    <n v="1"/>
  </r>
  <r>
    <n v="1177203"/>
    <x v="17"/>
    <d v="1899-12-30T14:29:32"/>
    <d v="1899-12-30T14:30:31"/>
    <n v="0"/>
    <n v="1"/>
  </r>
  <r>
    <n v="6060835"/>
    <x v="17"/>
    <d v="1899-12-30T14:32:59"/>
    <d v="1899-12-30T14:39:12"/>
    <n v="0"/>
    <n v="1"/>
  </r>
  <r>
    <n v="8534481"/>
    <x v="17"/>
    <d v="1899-12-30T14:37:41"/>
    <d v="1899-12-30T14:51:57"/>
    <n v="0"/>
    <n v="1"/>
  </r>
  <r>
    <n v="4959594"/>
    <x v="17"/>
    <d v="1899-12-30T14:43:45"/>
    <d v="1899-12-30T14:57:55"/>
    <n v="0"/>
    <n v="1"/>
  </r>
  <r>
    <n v="1047809"/>
    <x v="17"/>
    <d v="1899-12-30T14:48:50"/>
    <d v="1899-12-30T15:05:17"/>
    <n v="0"/>
    <n v="1"/>
  </r>
  <r>
    <n v="3437033"/>
    <x v="17"/>
    <d v="1899-12-30T14:54:05"/>
    <d v="1899-12-30T14:55:06"/>
    <n v="0"/>
    <n v="1"/>
  </r>
  <r>
    <n v="6801890"/>
    <x v="17"/>
    <d v="1899-12-30T14:59:32"/>
    <d v="1899-12-30T15:02:45"/>
    <n v="0"/>
    <n v="1"/>
  </r>
  <r>
    <n v="2604004"/>
    <x v="17"/>
    <d v="1899-12-30T15:03:56"/>
    <d v="1899-12-30T15:13:18"/>
    <n v="0"/>
    <n v="1"/>
  </r>
  <r>
    <n v="4379524"/>
    <x v="18"/>
    <d v="1899-12-30T08:06:01"/>
    <d v="1899-12-30T08:06:04"/>
    <n v="0"/>
    <n v="1"/>
  </r>
  <r>
    <n v="12377650"/>
    <x v="18"/>
    <d v="1899-12-30T08:08:47"/>
    <d v="1899-12-30T08:13:49"/>
    <n v="1"/>
    <n v="0"/>
  </r>
  <r>
    <n v="77869622"/>
    <x v="18"/>
    <d v="1899-12-30T08:12:46"/>
    <d v="1899-12-30T08:26:27"/>
    <n v="1"/>
    <n v="0"/>
  </r>
  <r>
    <n v="3414247278"/>
    <x v="18"/>
    <d v="1899-12-30T08:19:05"/>
    <d v="1899-12-30T08:19:12"/>
    <n v="0"/>
    <n v="0"/>
  </r>
  <r>
    <n v="5839324907"/>
    <x v="18"/>
    <d v="1899-12-30T08:22:38"/>
    <d v="1899-12-30T08:30:56"/>
    <n v="0"/>
    <n v="0"/>
  </r>
  <r>
    <n v="4852863"/>
    <x v="18"/>
    <d v="1899-12-30T08:23:39"/>
    <d v="1899-12-30T08:37:59"/>
    <n v="0"/>
    <n v="1"/>
  </r>
  <r>
    <n v="3245936"/>
    <x v="18"/>
    <d v="1899-12-30T08:25:41"/>
    <d v="1899-12-30T08:29:53"/>
    <n v="0"/>
    <n v="1"/>
  </r>
  <r>
    <n v="6674505"/>
    <x v="18"/>
    <d v="1899-12-30T08:25:58"/>
    <d v="1899-12-30T08:29:37"/>
    <n v="0"/>
    <n v="1"/>
  </r>
  <r>
    <n v="9591892"/>
    <x v="18"/>
    <d v="1899-12-30T08:31:01"/>
    <d v="1899-12-30T08:42:01"/>
    <n v="0"/>
    <n v="1"/>
  </r>
  <r>
    <n v="96404523"/>
    <x v="18"/>
    <d v="1899-12-30T08:32:32"/>
    <d v="1899-12-30T08:43:41"/>
    <n v="1"/>
    <n v="0"/>
  </r>
  <r>
    <n v="1405478"/>
    <x v="18"/>
    <d v="1899-12-30T08:37:33"/>
    <d v="1899-12-30T08:44:20"/>
    <n v="0"/>
    <n v="1"/>
  </r>
  <r>
    <n v="5900506"/>
    <x v="18"/>
    <d v="1899-12-30T08:38:47"/>
    <d v="1899-12-30T08:43:00"/>
    <n v="0"/>
    <n v="1"/>
  </r>
  <r>
    <n v="6060835"/>
    <x v="18"/>
    <d v="1899-12-30T08:40:32"/>
    <d v="1899-12-30T08:55:58"/>
    <n v="0"/>
    <n v="1"/>
  </r>
  <r>
    <n v="8880275"/>
    <x v="18"/>
    <d v="1899-12-30T08:47:01"/>
    <d v="1899-12-30T08:59:38"/>
    <n v="0"/>
    <n v="1"/>
  </r>
  <r>
    <n v="57101974"/>
    <x v="18"/>
    <d v="1899-12-30T08:54:43"/>
    <d v="1899-12-30T09:06:06"/>
    <n v="1"/>
    <n v="0"/>
  </r>
  <r>
    <n v="2096100"/>
    <x v="18"/>
    <d v="1899-12-30T08:55:18"/>
    <d v="1899-12-30T08:56:27"/>
    <n v="0"/>
    <n v="1"/>
  </r>
  <r>
    <n v="2366545"/>
    <x v="18"/>
    <d v="1899-12-30T08:58:09"/>
    <d v="1899-12-30T09:06:44"/>
    <n v="0"/>
    <n v="1"/>
  </r>
  <r>
    <n v="2260131"/>
    <x v="18"/>
    <d v="1899-12-30T09:02:22"/>
    <d v="1899-12-30T09:13:34"/>
    <n v="0"/>
    <n v="1"/>
  </r>
  <r>
    <n v="75818182"/>
    <x v="18"/>
    <d v="1899-12-30T09:06:49"/>
    <d v="1899-12-30T09:12:54"/>
    <n v="1"/>
    <n v="0"/>
  </r>
  <r>
    <n v="1247125"/>
    <x v="18"/>
    <d v="1899-12-30T09:13:51"/>
    <d v="1899-12-30T09:26:29"/>
    <n v="0"/>
    <n v="1"/>
  </r>
  <r>
    <n v="3733011"/>
    <x v="18"/>
    <d v="1899-12-30T09:15:26"/>
    <d v="1899-12-30T09:29:37"/>
    <n v="0"/>
    <n v="1"/>
  </r>
  <r>
    <n v="6615729"/>
    <x v="18"/>
    <d v="1899-12-30T09:21:34"/>
    <d v="1899-12-30T09:32:18"/>
    <n v="0"/>
    <n v="1"/>
  </r>
  <r>
    <n v="6844342"/>
    <x v="18"/>
    <d v="1899-12-30T09:28:06"/>
    <d v="1899-12-30T09:30:23"/>
    <n v="0"/>
    <n v="1"/>
  </r>
  <r>
    <n v="8369815"/>
    <x v="18"/>
    <d v="1899-12-30T09:31:15"/>
    <d v="1899-12-30T09:38:38"/>
    <n v="0"/>
    <n v="1"/>
  </r>
  <r>
    <n v="9304830"/>
    <x v="18"/>
    <d v="1899-12-30T09:33:18"/>
    <d v="1899-12-30T09:34:30"/>
    <n v="0"/>
    <n v="1"/>
  </r>
  <r>
    <n v="1117708"/>
    <x v="18"/>
    <d v="1899-12-30T09:39:50"/>
    <d v="1899-12-30T09:46:32"/>
    <n v="0"/>
    <n v="1"/>
  </r>
  <r>
    <n v="6055986"/>
    <x v="18"/>
    <d v="1899-12-30T09:46:14"/>
    <d v="1899-12-30T09:46:40"/>
    <n v="0"/>
    <n v="1"/>
  </r>
  <r>
    <n v="4569864426"/>
    <x v="18"/>
    <d v="1899-12-30T09:46:49"/>
    <d v="1899-12-30T10:00:51"/>
    <n v="0"/>
    <n v="0"/>
  </r>
  <r>
    <n v="2781512"/>
    <x v="18"/>
    <d v="1899-12-30T09:53:55"/>
    <d v="1899-12-30T09:59:19"/>
    <n v="0"/>
    <n v="1"/>
  </r>
  <r>
    <n v="3093964"/>
    <x v="18"/>
    <d v="1899-12-30T09:55:38"/>
    <d v="1899-12-30T10:03:24"/>
    <n v="0"/>
    <n v="1"/>
  </r>
  <r>
    <n v="9413315"/>
    <x v="18"/>
    <d v="1899-12-30T10:01:41"/>
    <d v="1899-12-30T10:10:19"/>
    <n v="0"/>
    <n v="1"/>
  </r>
  <r>
    <n v="1890121"/>
    <x v="18"/>
    <d v="1899-12-30T10:09:57"/>
    <d v="1899-12-30T10:19:12"/>
    <n v="0"/>
    <n v="1"/>
  </r>
  <r>
    <n v="9906846123"/>
    <x v="18"/>
    <d v="1899-12-30T10:11:06"/>
    <d v="1899-12-30T10:12:05"/>
    <n v="0"/>
    <n v="0"/>
  </r>
  <r>
    <n v="12063341"/>
    <x v="18"/>
    <d v="1899-12-30T10:17:02"/>
    <d v="1899-12-30T10:29:41"/>
    <n v="1"/>
    <n v="0"/>
  </r>
  <r>
    <n v="27798660"/>
    <x v="18"/>
    <d v="1899-12-30T10:18:08"/>
    <d v="1899-12-30T10:22:39"/>
    <n v="1"/>
    <n v="0"/>
  </r>
  <r>
    <n v="37077953"/>
    <x v="18"/>
    <d v="1899-12-30T10:22:59"/>
    <d v="1899-12-30T10:32:35"/>
    <n v="1"/>
    <n v="0"/>
  </r>
  <r>
    <n v="70606958"/>
    <x v="18"/>
    <d v="1899-12-30T10:24:47"/>
    <d v="1899-12-30T10:37:14"/>
    <n v="1"/>
    <n v="0"/>
  </r>
  <r>
    <n v="21303266"/>
    <x v="18"/>
    <d v="1899-12-30T10:31:26"/>
    <d v="1899-12-30T10:36:37"/>
    <n v="1"/>
    <n v="0"/>
  </r>
  <r>
    <n v="66871690"/>
    <x v="18"/>
    <d v="1899-12-30T10:33:39"/>
    <d v="1899-12-30T10:36:46"/>
    <n v="1"/>
    <n v="0"/>
  </r>
  <r>
    <n v="88366261"/>
    <x v="18"/>
    <d v="1899-12-30T10:33:42"/>
    <d v="1899-12-30T10:36:36"/>
    <n v="1"/>
    <n v="0"/>
  </r>
  <r>
    <n v="9506446"/>
    <x v="18"/>
    <d v="1899-12-30T10:40:40"/>
    <d v="1899-12-30T10:49:02"/>
    <n v="0"/>
    <n v="1"/>
  </r>
  <r>
    <n v="9225807"/>
    <x v="18"/>
    <d v="1899-12-30T10:47:57"/>
    <d v="1899-12-30T11:01:43"/>
    <n v="0"/>
    <n v="1"/>
  </r>
  <r>
    <n v="6956143"/>
    <x v="18"/>
    <d v="1899-12-30T10:50:16"/>
    <d v="1899-12-30T10:56:06"/>
    <n v="0"/>
    <n v="1"/>
  </r>
  <r>
    <n v="1472253"/>
    <x v="18"/>
    <d v="1899-12-30T10:58:30"/>
    <d v="1899-12-30T11:03:00"/>
    <n v="0"/>
    <n v="1"/>
  </r>
  <r>
    <n v="4025325"/>
    <x v="18"/>
    <d v="1899-12-30T11:04:35"/>
    <d v="1899-12-30T11:11:06"/>
    <n v="0"/>
    <n v="1"/>
  </r>
  <r>
    <n v="6220398"/>
    <x v="18"/>
    <d v="1899-12-30T11:04:56"/>
    <d v="1899-12-30T11:06:12"/>
    <n v="0"/>
    <n v="1"/>
  </r>
  <r>
    <n v="6326108"/>
    <x v="18"/>
    <d v="1899-12-30T11:09:14"/>
    <d v="1899-12-30T11:23:48"/>
    <n v="0"/>
    <n v="1"/>
  </r>
  <r>
    <n v="88929709"/>
    <x v="18"/>
    <d v="1899-12-30T11:12:18"/>
    <d v="1899-12-30T11:24:09"/>
    <n v="1"/>
    <n v="0"/>
  </r>
  <r>
    <n v="3004967"/>
    <x v="18"/>
    <d v="1899-12-30T11:17:50"/>
    <d v="1899-12-30T11:24:41"/>
    <n v="0"/>
    <n v="1"/>
  </r>
  <r>
    <n v="1721264"/>
    <x v="18"/>
    <d v="1899-12-30T11:22:29"/>
    <d v="1899-12-30T11:30:05"/>
    <n v="0"/>
    <n v="1"/>
  </r>
  <r>
    <n v="5231877"/>
    <x v="18"/>
    <d v="1899-12-30T11:24:44"/>
    <d v="1899-12-30T11:30:12"/>
    <n v="0"/>
    <n v="1"/>
  </r>
  <r>
    <n v="92414932"/>
    <x v="18"/>
    <d v="1899-12-30T11:32:26"/>
    <d v="1899-12-30T11:44:04"/>
    <n v="1"/>
    <n v="0"/>
  </r>
  <r>
    <n v="3202610"/>
    <x v="18"/>
    <d v="1899-12-30T11:38:49"/>
    <d v="1899-12-30T11:41:12"/>
    <n v="0"/>
    <n v="1"/>
  </r>
  <r>
    <n v="2825289"/>
    <x v="18"/>
    <d v="1899-12-30T11:39:15"/>
    <d v="1899-12-30T11:55:50"/>
    <n v="0"/>
    <n v="1"/>
  </r>
  <r>
    <n v="7915936"/>
    <x v="18"/>
    <d v="1899-12-30T11:46:41"/>
    <d v="1899-12-30T11:57:39"/>
    <n v="0"/>
    <n v="1"/>
  </r>
  <r>
    <n v="3680072"/>
    <x v="18"/>
    <d v="1899-12-30T11:53:41"/>
    <d v="1899-12-30T11:55:55"/>
    <n v="0"/>
    <n v="1"/>
  </r>
  <r>
    <n v="6980867"/>
    <x v="18"/>
    <d v="1899-12-30T11:55:55"/>
    <d v="1899-12-30T12:03:54"/>
    <n v="0"/>
    <n v="1"/>
  </r>
  <r>
    <n v="3656681"/>
    <x v="18"/>
    <d v="1899-12-30T12:01:47"/>
    <d v="1899-12-30T12:12:07"/>
    <n v="0"/>
    <n v="1"/>
  </r>
  <r>
    <n v="4445684"/>
    <x v="18"/>
    <d v="1899-12-30T12:05:12"/>
    <d v="1899-12-30T12:18:31"/>
    <n v="0"/>
    <n v="1"/>
  </r>
  <r>
    <n v="9864502"/>
    <x v="18"/>
    <d v="1899-12-30T12:10:24"/>
    <d v="1899-12-30T12:10:59"/>
    <n v="0"/>
    <n v="1"/>
  </r>
  <r>
    <n v="5881130"/>
    <x v="18"/>
    <d v="1899-12-30T12:15:39"/>
    <d v="1899-12-30T12:23:10"/>
    <n v="0"/>
    <n v="1"/>
  </r>
  <r>
    <n v="2056567"/>
    <x v="18"/>
    <d v="1899-12-30T12:22:31"/>
    <d v="1899-12-30T12:34:31"/>
    <n v="0"/>
    <n v="1"/>
  </r>
  <r>
    <n v="62150310"/>
    <x v="18"/>
    <d v="1899-12-30T12:28:51"/>
    <d v="1899-12-30T12:42:09"/>
    <n v="1"/>
    <n v="0"/>
  </r>
  <r>
    <n v="9340299"/>
    <x v="18"/>
    <d v="1899-12-30T12:29:18"/>
    <d v="1899-12-30T12:30:47"/>
    <n v="0"/>
    <n v="1"/>
  </r>
  <r>
    <n v="3912924"/>
    <x v="18"/>
    <d v="1899-12-30T12:34:06"/>
    <d v="1899-12-30T12:37:50"/>
    <n v="0"/>
    <n v="1"/>
  </r>
  <r>
    <n v="8159466"/>
    <x v="18"/>
    <d v="1899-12-30T12:35:26"/>
    <d v="1899-12-30T12:42:47"/>
    <n v="0"/>
    <n v="1"/>
  </r>
  <r>
    <n v="7467198"/>
    <x v="18"/>
    <d v="1899-12-30T12:43:06"/>
    <d v="1899-12-30T12:53:51"/>
    <n v="0"/>
    <n v="1"/>
  </r>
  <r>
    <n v="4703748"/>
    <x v="18"/>
    <d v="1899-12-30T12:47:45"/>
    <d v="1899-12-30T12:49:45"/>
    <n v="0"/>
    <n v="1"/>
  </r>
  <r>
    <n v="1165705"/>
    <x v="18"/>
    <d v="1899-12-30T12:52:48"/>
    <d v="1899-12-30T12:59:03"/>
    <n v="0"/>
    <n v="1"/>
  </r>
  <r>
    <n v="90762334"/>
    <x v="18"/>
    <d v="1899-12-30T12:59:41"/>
    <d v="1899-12-30T13:02:07"/>
    <n v="1"/>
    <n v="0"/>
  </r>
  <r>
    <n v="16527855"/>
    <x v="18"/>
    <d v="1899-12-30T13:00:24"/>
    <d v="1899-12-30T13:13:57"/>
    <n v="1"/>
    <n v="0"/>
  </r>
  <r>
    <n v="1055495"/>
    <x v="18"/>
    <d v="1899-12-30T13:06:15"/>
    <d v="1899-12-30T13:10:05"/>
    <n v="0"/>
    <n v="1"/>
  </r>
  <r>
    <n v="9120318"/>
    <x v="18"/>
    <d v="1899-12-30T13:07:33"/>
    <d v="1899-12-30T13:07:47"/>
    <n v="0"/>
    <n v="1"/>
  </r>
  <r>
    <n v="4030817"/>
    <x v="18"/>
    <d v="1899-12-30T13:13:20"/>
    <d v="1899-12-30T13:26:50"/>
    <n v="0"/>
    <n v="1"/>
  </r>
  <r>
    <n v="1025756"/>
    <x v="18"/>
    <d v="1899-12-30T13:13:41"/>
    <d v="1899-12-30T13:27:05"/>
    <n v="0"/>
    <n v="1"/>
  </r>
  <r>
    <n v="29880225"/>
    <x v="18"/>
    <d v="1899-12-30T13:14:31"/>
    <d v="1899-12-30T13:25:15"/>
    <n v="1"/>
    <n v="0"/>
  </r>
  <r>
    <n v="4791902"/>
    <x v="18"/>
    <d v="1899-12-30T13:22:21"/>
    <d v="1899-12-30T13:22:51"/>
    <n v="0"/>
    <n v="1"/>
  </r>
  <r>
    <n v="5228419"/>
    <x v="18"/>
    <d v="1899-12-30T13:26:20"/>
    <d v="1899-12-30T13:32:14"/>
    <n v="0"/>
    <n v="1"/>
  </r>
  <r>
    <n v="8991671"/>
    <x v="18"/>
    <d v="1899-12-30T13:30:16"/>
    <d v="1899-12-30T13:33:51"/>
    <n v="0"/>
    <n v="1"/>
  </r>
  <r>
    <n v="8045338707"/>
    <x v="18"/>
    <d v="1899-12-30T13:36:12"/>
    <d v="1899-12-30T13:39:02"/>
    <n v="0"/>
    <n v="0"/>
  </r>
  <r>
    <n v="9192546"/>
    <x v="18"/>
    <d v="1899-12-30T13:44:10"/>
    <d v="1899-12-30T13:49:44"/>
    <n v="0"/>
    <n v="1"/>
  </r>
  <r>
    <n v="9664752"/>
    <x v="18"/>
    <d v="1899-12-30T13:48:55"/>
    <d v="1899-12-30T13:54:52"/>
    <n v="0"/>
    <n v="1"/>
  </r>
  <r>
    <n v="62653835"/>
    <x v="18"/>
    <d v="1899-12-30T13:55:42"/>
    <d v="1899-12-30T14:06:46"/>
    <n v="1"/>
    <n v="0"/>
  </r>
  <r>
    <n v="6087301"/>
    <x v="18"/>
    <d v="1899-12-30T14:03:41"/>
    <d v="1899-12-30T14:19:46"/>
    <n v="0"/>
    <n v="1"/>
  </r>
  <r>
    <n v="3864488"/>
    <x v="18"/>
    <d v="1899-12-30T14:03:52"/>
    <d v="1899-12-30T14:09:11"/>
    <n v="0"/>
    <n v="1"/>
  </r>
  <r>
    <n v="5604405"/>
    <x v="18"/>
    <d v="1899-12-30T14:04:38"/>
    <d v="1899-12-30T14:20:34"/>
    <n v="0"/>
    <n v="1"/>
  </r>
  <r>
    <n v="4774889"/>
    <x v="18"/>
    <d v="1899-12-30T14:05:46"/>
    <d v="1899-12-30T14:16:27"/>
    <n v="0"/>
    <n v="1"/>
  </r>
  <r>
    <n v="4017213"/>
    <x v="18"/>
    <d v="1899-12-30T14:12:53"/>
    <d v="1899-12-30T14:24:30"/>
    <n v="0"/>
    <n v="1"/>
  </r>
  <r>
    <n v="4720934"/>
    <x v="18"/>
    <d v="1899-12-30T14:18:36"/>
    <d v="1899-12-30T14:21:16"/>
    <n v="0"/>
    <n v="1"/>
  </r>
  <r>
    <n v="13494237"/>
    <x v="18"/>
    <d v="1899-12-30T14:26:19"/>
    <d v="1899-12-30T14:41:47"/>
    <n v="1"/>
    <n v="0"/>
  </r>
  <r>
    <n v="71807686"/>
    <x v="18"/>
    <d v="1899-12-30T14:28:53"/>
    <d v="1899-12-30T14:44:19"/>
    <n v="1"/>
    <n v="0"/>
  </r>
  <r>
    <n v="7865609"/>
    <x v="18"/>
    <d v="1899-12-30T14:35:54"/>
    <d v="1899-12-30T14:39:26"/>
    <n v="0"/>
    <n v="1"/>
  </r>
  <r>
    <n v="5318850"/>
    <x v="18"/>
    <d v="1899-12-30T14:39:10"/>
    <d v="1899-12-30T14:44:15"/>
    <n v="0"/>
    <n v="1"/>
  </r>
  <r>
    <n v="63613334"/>
    <x v="18"/>
    <d v="1899-12-30T14:44:04"/>
    <d v="1899-12-30T14:50:22"/>
    <n v="1"/>
    <n v="0"/>
  </r>
  <r>
    <n v="2256093"/>
    <x v="18"/>
    <d v="1899-12-30T14:52:12"/>
    <d v="1899-12-30T14:56:46"/>
    <n v="0"/>
    <n v="1"/>
  </r>
  <r>
    <n v="7421094"/>
    <x v="18"/>
    <d v="1899-12-30T14:55:46"/>
    <d v="1899-12-30T15:00:47"/>
    <n v="0"/>
    <n v="1"/>
  </r>
  <r>
    <n v="5376362"/>
    <x v="18"/>
    <d v="1899-12-30T15:00:45"/>
    <d v="1899-12-30T15:07:35"/>
    <n v="0"/>
    <n v="1"/>
  </r>
  <r>
    <n v="8967842"/>
    <x v="19"/>
    <d v="1899-12-30T08:05:11"/>
    <d v="1899-12-30T08:15:22"/>
    <n v="0"/>
    <n v="1"/>
  </r>
  <r>
    <n v="76644634"/>
    <x v="19"/>
    <d v="1899-12-30T08:05:14"/>
    <d v="1899-12-30T08:06:51"/>
    <n v="1"/>
    <n v="0"/>
  </r>
  <r>
    <n v="7622819"/>
    <x v="19"/>
    <d v="1899-12-30T08:07:10"/>
    <d v="1899-12-30T08:20:31"/>
    <n v="0"/>
    <n v="1"/>
  </r>
  <r>
    <n v="3524259"/>
    <x v="19"/>
    <d v="1899-12-30T08:08:33"/>
    <d v="1899-12-30T08:22:00"/>
    <n v="0"/>
    <n v="1"/>
  </r>
  <r>
    <n v="5550678"/>
    <x v="19"/>
    <d v="1899-12-30T08:16:46"/>
    <d v="1899-12-30T08:31:01"/>
    <n v="0"/>
    <n v="1"/>
  </r>
  <r>
    <n v="41852472"/>
    <x v="19"/>
    <d v="1899-12-30T08:21:30"/>
    <d v="1899-12-30T08:22:09"/>
    <n v="1"/>
    <n v="0"/>
  </r>
  <r>
    <n v="8799570155"/>
    <x v="19"/>
    <d v="1899-12-30T08:23:02"/>
    <d v="1899-12-30T08:29:16"/>
    <n v="0"/>
    <n v="0"/>
  </r>
  <r>
    <n v="9329226"/>
    <x v="19"/>
    <d v="1899-12-30T08:23:46"/>
    <d v="1899-12-30T08:31:17"/>
    <n v="0"/>
    <n v="1"/>
  </r>
  <r>
    <n v="9219408"/>
    <x v="19"/>
    <d v="1899-12-30T08:31:29"/>
    <d v="1899-12-30T08:39:27"/>
    <n v="0"/>
    <n v="1"/>
  </r>
  <r>
    <n v="2163209"/>
    <x v="19"/>
    <d v="1899-12-30T08:34:48"/>
    <d v="1899-12-30T08:49:48"/>
    <n v="0"/>
    <n v="1"/>
  </r>
  <r>
    <n v="98021540"/>
    <x v="19"/>
    <d v="1899-12-30T08:35:37"/>
    <d v="1899-12-30T08:50:26"/>
    <n v="1"/>
    <n v="0"/>
  </r>
  <r>
    <n v="58420185"/>
    <x v="19"/>
    <d v="1899-12-30T08:37:47"/>
    <d v="1899-12-30T08:40:46"/>
    <n v="1"/>
    <n v="0"/>
  </r>
  <r>
    <n v="2188847"/>
    <x v="19"/>
    <d v="1899-12-30T08:43:02"/>
    <d v="1899-12-30T08:48:20"/>
    <n v="0"/>
    <n v="1"/>
  </r>
  <r>
    <n v="2419817"/>
    <x v="19"/>
    <d v="1899-12-30T08:49:28"/>
    <d v="1899-12-30T08:58:55"/>
    <n v="0"/>
    <n v="1"/>
  </r>
  <r>
    <n v="8938444"/>
    <x v="19"/>
    <d v="1899-12-30T08:55:08"/>
    <d v="1899-12-30T08:56:46"/>
    <n v="0"/>
    <n v="1"/>
  </r>
  <r>
    <n v="8512255"/>
    <x v="19"/>
    <d v="1899-12-30T08:57:31"/>
    <d v="1899-12-30T09:06:40"/>
    <n v="0"/>
    <n v="1"/>
  </r>
  <r>
    <n v="7488966"/>
    <x v="19"/>
    <d v="1899-12-30T09:00:12"/>
    <d v="1899-12-30T09:03:36"/>
    <n v="0"/>
    <n v="1"/>
  </r>
  <r>
    <n v="6068132"/>
    <x v="19"/>
    <d v="1899-12-30T09:04:14"/>
    <d v="1899-12-30T09:17:48"/>
    <n v="0"/>
    <n v="1"/>
  </r>
  <r>
    <n v="6131743"/>
    <x v="19"/>
    <d v="1899-12-30T09:11:36"/>
    <d v="1899-12-30T09:17:33"/>
    <n v="0"/>
    <n v="1"/>
  </r>
  <r>
    <n v="71564278"/>
    <x v="19"/>
    <d v="1899-12-30T09:19:26"/>
    <d v="1899-12-30T09:31:48"/>
    <n v="1"/>
    <n v="0"/>
  </r>
  <r>
    <n v="4529192"/>
    <x v="19"/>
    <d v="1899-12-30T09:21:41"/>
    <d v="1899-12-30T09:29:41"/>
    <n v="0"/>
    <n v="1"/>
  </r>
  <r>
    <n v="2193730"/>
    <x v="19"/>
    <d v="1899-12-30T09:25:29"/>
    <d v="1899-12-30T09:37:49"/>
    <n v="0"/>
    <n v="1"/>
  </r>
  <r>
    <n v="3120387"/>
    <x v="19"/>
    <d v="1899-12-30T09:25:58"/>
    <d v="1899-12-30T09:31:04"/>
    <n v="0"/>
    <n v="1"/>
  </r>
  <r>
    <n v="5726531"/>
    <x v="19"/>
    <d v="1899-12-30T09:33:29"/>
    <d v="1899-12-30T09:33:55"/>
    <n v="0"/>
    <n v="1"/>
  </r>
  <r>
    <n v="5076649"/>
    <x v="19"/>
    <d v="1899-12-30T09:34:53"/>
    <d v="1899-12-30T09:42:57"/>
    <n v="0"/>
    <n v="1"/>
  </r>
  <r>
    <n v="98939809"/>
    <x v="19"/>
    <d v="1899-12-30T09:40:00"/>
    <d v="1899-12-30T09:44:38"/>
    <n v="1"/>
    <n v="0"/>
  </r>
  <r>
    <n v="2005653"/>
    <x v="19"/>
    <d v="1899-12-30T09:48:08"/>
    <d v="1899-12-30T10:02:53"/>
    <n v="0"/>
    <n v="1"/>
  </r>
  <r>
    <n v="4659808"/>
    <x v="19"/>
    <d v="1899-12-30T09:49:46"/>
    <d v="1899-12-30T09:54:25"/>
    <n v="0"/>
    <n v="1"/>
  </r>
  <r>
    <n v="60113139"/>
    <x v="19"/>
    <d v="1899-12-30T09:53:41"/>
    <d v="1899-12-30T10:00:45"/>
    <n v="1"/>
    <n v="0"/>
  </r>
  <r>
    <n v="55896338"/>
    <x v="19"/>
    <d v="1899-12-30T09:57:55"/>
    <d v="1899-12-30T10:03:16"/>
    <n v="1"/>
    <n v="0"/>
  </r>
  <r>
    <n v="9747403"/>
    <x v="19"/>
    <d v="1899-12-30T10:06:09"/>
    <d v="1899-12-30T10:16:41"/>
    <n v="0"/>
    <n v="1"/>
  </r>
  <r>
    <n v="5687447"/>
    <x v="19"/>
    <d v="1899-12-30T10:09:03"/>
    <d v="1899-12-30T10:10:54"/>
    <n v="0"/>
    <n v="1"/>
  </r>
  <r>
    <n v="78940032"/>
    <x v="19"/>
    <d v="1899-12-30T10:11:41"/>
    <d v="1899-12-30T10:20:54"/>
    <n v="1"/>
    <n v="0"/>
  </r>
  <r>
    <n v="1094486764"/>
    <x v="19"/>
    <d v="1899-12-30T10:16:03"/>
    <d v="1899-12-30T10:30:12"/>
    <n v="0"/>
    <n v="0"/>
  </r>
  <r>
    <n v="2611045"/>
    <x v="19"/>
    <d v="1899-12-30T10:21:06"/>
    <d v="1899-12-30T10:31:45"/>
    <n v="0"/>
    <n v="1"/>
  </r>
  <r>
    <n v="6047761"/>
    <x v="19"/>
    <d v="1899-12-30T10:24:16"/>
    <d v="1899-12-30T10:35:21"/>
    <n v="0"/>
    <n v="1"/>
  </r>
  <r>
    <n v="4154521"/>
    <x v="19"/>
    <d v="1899-12-30T10:27:09"/>
    <d v="1899-12-30T10:42:04"/>
    <n v="0"/>
    <n v="1"/>
  </r>
  <r>
    <n v="8895257"/>
    <x v="19"/>
    <d v="1899-12-30T10:33:15"/>
    <d v="1899-12-30T10:44:05"/>
    <n v="0"/>
    <n v="1"/>
  </r>
  <r>
    <n v="2199311"/>
    <x v="19"/>
    <d v="1899-12-30T10:40:40"/>
    <d v="1899-12-30T10:41:56"/>
    <n v="0"/>
    <n v="1"/>
  </r>
  <r>
    <n v="17864361"/>
    <x v="19"/>
    <d v="1899-12-30T10:42:19"/>
    <d v="1899-12-30T10:51:39"/>
    <n v="1"/>
    <n v="0"/>
  </r>
  <r>
    <n v="6943996503"/>
    <x v="19"/>
    <d v="1899-12-30T10:48:53"/>
    <d v="1899-12-30T10:57:43"/>
    <n v="0"/>
    <n v="0"/>
  </r>
  <r>
    <n v="9547712"/>
    <x v="19"/>
    <d v="1899-12-30T10:55:52"/>
    <d v="1899-12-30T11:06:08"/>
    <n v="0"/>
    <n v="1"/>
  </r>
  <r>
    <n v="3925701"/>
    <x v="19"/>
    <d v="1899-12-30T10:58:54"/>
    <d v="1899-12-30T11:04:26"/>
    <n v="0"/>
    <n v="1"/>
  </r>
  <r>
    <n v="97317489"/>
    <x v="19"/>
    <d v="1899-12-30T11:06:17"/>
    <d v="1899-12-30T11:11:20"/>
    <n v="1"/>
    <n v="0"/>
  </r>
  <r>
    <n v="78009874"/>
    <x v="19"/>
    <d v="1899-12-30T11:08:10"/>
    <d v="1899-12-30T11:10:15"/>
    <n v="1"/>
    <n v="0"/>
  </r>
  <r>
    <n v="8590206"/>
    <x v="19"/>
    <d v="1899-12-30T11:13:24"/>
    <d v="1899-12-30T11:21:59"/>
    <n v="0"/>
    <n v="1"/>
  </r>
  <r>
    <n v="7273239"/>
    <x v="19"/>
    <d v="1899-12-30T11:18:24"/>
    <d v="1899-12-30T11:31:27"/>
    <n v="0"/>
    <n v="1"/>
  </r>
  <r>
    <n v="9975967"/>
    <x v="19"/>
    <d v="1899-12-30T11:23:21"/>
    <d v="1899-12-30T11:24:54"/>
    <n v="0"/>
    <n v="1"/>
  </r>
  <r>
    <n v="2134315"/>
    <x v="19"/>
    <d v="1899-12-30T11:27:22"/>
    <d v="1899-12-30T11:31:15"/>
    <n v="0"/>
    <n v="1"/>
  </r>
  <r>
    <n v="6919928"/>
    <x v="19"/>
    <d v="1899-12-30T11:28:46"/>
    <d v="1899-12-30T11:42:18"/>
    <n v="0"/>
    <n v="1"/>
  </r>
  <r>
    <n v="45081794"/>
    <x v="19"/>
    <d v="1899-12-30T11:30:10"/>
    <d v="1899-12-30T11:33:54"/>
    <n v="1"/>
    <n v="0"/>
  </r>
  <r>
    <n v="1661633"/>
    <x v="19"/>
    <d v="1899-12-30T11:31:49"/>
    <d v="1899-12-30T11:37:17"/>
    <n v="0"/>
    <n v="1"/>
  </r>
  <r>
    <n v="1639829"/>
    <x v="19"/>
    <d v="1899-12-30T11:33:28"/>
    <d v="1899-12-30T11:42:45"/>
    <n v="0"/>
    <n v="1"/>
  </r>
  <r>
    <n v="8585321"/>
    <x v="19"/>
    <d v="1899-12-30T11:36:24"/>
    <d v="1899-12-30T11:45:33"/>
    <n v="0"/>
    <n v="1"/>
  </r>
  <r>
    <n v="1661643168"/>
    <x v="19"/>
    <d v="1899-12-30T11:39:59"/>
    <d v="1899-12-30T11:43:27"/>
    <n v="0"/>
    <n v="0"/>
  </r>
  <r>
    <n v="5136126"/>
    <x v="19"/>
    <d v="1899-12-30T11:46:18"/>
    <d v="1899-12-30T11:55:28"/>
    <n v="0"/>
    <n v="1"/>
  </r>
  <r>
    <n v="9747700"/>
    <x v="19"/>
    <d v="1899-12-30T11:50:00"/>
    <d v="1899-12-30T12:06:16"/>
    <n v="0"/>
    <n v="1"/>
  </r>
  <r>
    <n v="8387594"/>
    <x v="19"/>
    <d v="1899-12-30T11:51:23"/>
    <d v="1899-12-30T11:55:26"/>
    <n v="0"/>
    <n v="1"/>
  </r>
  <r>
    <n v="65166542"/>
    <x v="19"/>
    <d v="1899-12-30T11:53:35"/>
    <d v="1899-12-30T11:55:13"/>
    <n v="1"/>
    <n v="0"/>
  </r>
  <r>
    <n v="77607017"/>
    <x v="19"/>
    <d v="1899-12-30T11:57:58"/>
    <d v="1899-12-30T12:12:50"/>
    <n v="1"/>
    <n v="0"/>
  </r>
  <r>
    <n v="9028434625"/>
    <x v="19"/>
    <d v="1899-12-30T12:03:00"/>
    <d v="1899-12-30T12:15:51"/>
    <n v="0"/>
    <n v="0"/>
  </r>
  <r>
    <n v="7503173"/>
    <x v="19"/>
    <d v="1899-12-30T12:05:37"/>
    <d v="1899-12-30T12:08:55"/>
    <n v="0"/>
    <n v="1"/>
  </r>
  <r>
    <n v="9039872"/>
    <x v="19"/>
    <d v="1899-12-30T12:11:53"/>
    <d v="1899-12-30T12:24:16"/>
    <n v="0"/>
    <n v="1"/>
  </r>
  <r>
    <n v="45940361"/>
    <x v="19"/>
    <d v="1899-12-30T12:14:09"/>
    <d v="1899-12-30T12:22:08"/>
    <n v="1"/>
    <n v="0"/>
  </r>
  <r>
    <n v="6242177"/>
    <x v="19"/>
    <d v="1899-12-30T12:19:59"/>
    <d v="1899-12-30T12:30:11"/>
    <n v="0"/>
    <n v="1"/>
  </r>
  <r>
    <n v="60454232"/>
    <x v="19"/>
    <d v="1899-12-30T12:21:31"/>
    <d v="1899-12-30T12:35:43"/>
    <n v="1"/>
    <n v="0"/>
  </r>
  <r>
    <n v="4060894"/>
    <x v="19"/>
    <d v="1899-12-30T12:24:55"/>
    <d v="1899-12-30T12:26:37"/>
    <n v="0"/>
    <n v="1"/>
  </r>
  <r>
    <n v="8223406"/>
    <x v="19"/>
    <d v="1899-12-30T12:27:29"/>
    <d v="1899-12-30T12:27:47"/>
    <n v="0"/>
    <n v="1"/>
  </r>
  <r>
    <n v="43109897"/>
    <x v="19"/>
    <d v="1899-12-30T12:35:32"/>
    <d v="1899-12-30T12:45:46"/>
    <n v="1"/>
    <n v="0"/>
  </r>
  <r>
    <n v="95805020"/>
    <x v="19"/>
    <d v="1899-12-30T12:37:29"/>
    <d v="1899-12-30T12:47:35"/>
    <n v="1"/>
    <n v="0"/>
  </r>
  <r>
    <n v="2849439"/>
    <x v="19"/>
    <d v="1899-12-30T12:40:31"/>
    <d v="1899-12-30T12:43:46"/>
    <n v="0"/>
    <n v="1"/>
  </r>
  <r>
    <n v="9589060"/>
    <x v="19"/>
    <d v="1899-12-30T12:47:40"/>
    <d v="1899-12-30T12:55:45"/>
    <n v="0"/>
    <n v="1"/>
  </r>
  <r>
    <n v="2603125"/>
    <x v="19"/>
    <d v="1899-12-30T12:51:00"/>
    <d v="1899-12-30T12:52:48"/>
    <n v="0"/>
    <n v="1"/>
  </r>
  <r>
    <n v="8770898"/>
    <x v="19"/>
    <d v="1899-12-30T12:54:20"/>
    <d v="1899-12-30T13:06:39"/>
    <n v="0"/>
    <n v="1"/>
  </r>
  <r>
    <n v="3224960"/>
    <x v="19"/>
    <d v="1899-12-30T13:00:47"/>
    <d v="1899-12-30T13:11:15"/>
    <n v="0"/>
    <n v="1"/>
  </r>
  <r>
    <n v="4150421"/>
    <x v="19"/>
    <d v="1899-12-30T13:06:14"/>
    <d v="1899-12-30T13:08:32"/>
    <n v="0"/>
    <n v="1"/>
  </r>
  <r>
    <n v="44302763"/>
    <x v="19"/>
    <d v="1899-12-30T13:10:38"/>
    <d v="1899-12-30T13:16:57"/>
    <n v="1"/>
    <n v="0"/>
  </r>
  <r>
    <n v="1922212"/>
    <x v="19"/>
    <d v="1899-12-30T13:16:49"/>
    <d v="1899-12-30T13:31:17"/>
    <n v="0"/>
    <n v="1"/>
  </r>
  <r>
    <n v="9603024"/>
    <x v="19"/>
    <d v="1899-12-30T13:23:37"/>
    <d v="1899-12-30T13:25:18"/>
    <n v="0"/>
    <n v="1"/>
  </r>
  <r>
    <n v="1640513"/>
    <x v="19"/>
    <d v="1899-12-30T13:28:44"/>
    <d v="1899-12-30T13:39:01"/>
    <n v="0"/>
    <n v="1"/>
  </r>
  <r>
    <n v="16592072"/>
    <x v="19"/>
    <d v="1899-12-30T13:36:06"/>
    <d v="1899-12-30T13:51:15"/>
    <n v="1"/>
    <n v="0"/>
  </r>
  <r>
    <n v="4895290"/>
    <x v="19"/>
    <d v="1899-12-30T13:38:14"/>
    <d v="1899-12-30T13:51:24"/>
    <n v="0"/>
    <n v="1"/>
  </r>
  <r>
    <n v="5277660"/>
    <x v="19"/>
    <d v="1899-12-30T13:41:32"/>
    <d v="1899-12-30T13:55:55"/>
    <n v="0"/>
    <n v="1"/>
  </r>
  <r>
    <n v="8715278"/>
    <x v="19"/>
    <d v="1899-12-30T13:42:55"/>
    <d v="1899-12-30T13:50:03"/>
    <n v="0"/>
    <n v="1"/>
  </r>
  <r>
    <n v="1462418"/>
    <x v="19"/>
    <d v="1899-12-30T13:43:29"/>
    <d v="1899-12-30T13:46:16"/>
    <n v="0"/>
    <n v="1"/>
  </r>
  <r>
    <n v="8077806"/>
    <x v="19"/>
    <d v="1899-12-30T13:49:52"/>
    <d v="1899-12-30T14:04:15"/>
    <n v="0"/>
    <n v="1"/>
  </r>
  <r>
    <n v="5759409"/>
    <x v="19"/>
    <d v="1899-12-30T13:52:50"/>
    <d v="1899-12-30T14:04:29"/>
    <n v="0"/>
    <n v="1"/>
  </r>
  <r>
    <n v="6257971"/>
    <x v="19"/>
    <d v="1899-12-30T13:59:58"/>
    <d v="1899-12-30T14:02:58"/>
    <n v="0"/>
    <n v="1"/>
  </r>
  <r>
    <n v="91129571"/>
    <x v="19"/>
    <d v="1899-12-30T14:00:17"/>
    <d v="1899-12-30T14:08:53"/>
    <n v="1"/>
    <n v="0"/>
  </r>
  <r>
    <n v="6884037"/>
    <x v="19"/>
    <d v="1899-12-30T14:08:03"/>
    <d v="1899-12-30T14:15:06"/>
    <n v="0"/>
    <n v="1"/>
  </r>
  <r>
    <n v="6657074"/>
    <x v="19"/>
    <d v="1899-12-30T14:10:07"/>
    <d v="1899-12-30T14:22:59"/>
    <n v="0"/>
    <n v="1"/>
  </r>
  <r>
    <n v="2211277198"/>
    <x v="19"/>
    <d v="1899-12-30T14:15:56"/>
    <d v="1899-12-30T14:24:42"/>
    <n v="0"/>
    <n v="0"/>
  </r>
  <r>
    <n v="26766818"/>
    <x v="19"/>
    <d v="1899-12-30T14:20:57"/>
    <d v="1899-12-30T14:32:18"/>
    <n v="1"/>
    <n v="0"/>
  </r>
  <r>
    <n v="4473835"/>
    <x v="19"/>
    <d v="1899-12-30T14:28:39"/>
    <d v="1899-12-30T14:33:03"/>
    <n v="0"/>
    <n v="1"/>
  </r>
  <r>
    <n v="9941776"/>
    <x v="19"/>
    <d v="1899-12-30T14:34:44"/>
    <d v="1899-12-30T14:38:39"/>
    <n v="0"/>
    <n v="1"/>
  </r>
  <r>
    <n v="9045402"/>
    <x v="19"/>
    <d v="1899-12-30T14:43:03"/>
    <d v="1899-12-30T14:55:01"/>
    <n v="0"/>
    <n v="1"/>
  </r>
  <r>
    <n v="7662302259"/>
    <x v="19"/>
    <d v="1899-12-30T14:46:37"/>
    <d v="1899-12-30T14:58:59"/>
    <n v="0"/>
    <n v="0"/>
  </r>
  <r>
    <n v="2756059784"/>
    <x v="19"/>
    <d v="1899-12-30T14:52:16"/>
    <d v="1899-12-30T14:58:33"/>
    <n v="0"/>
    <n v="0"/>
  </r>
  <r>
    <n v="8667012"/>
    <x v="19"/>
    <d v="1899-12-30T14:55:45"/>
    <d v="1899-12-30T14:59:09"/>
    <n v="0"/>
    <n v="1"/>
  </r>
  <r>
    <n v="34964547"/>
    <x v="19"/>
    <d v="1899-12-30T15:00:02"/>
    <d v="1899-12-30T15:15:28"/>
    <n v="1"/>
    <n v="0"/>
  </r>
  <r>
    <n v="9357185"/>
    <x v="20"/>
    <d v="1899-12-30T08:01:15"/>
    <d v="1899-12-30T08:11:54"/>
    <n v="0"/>
    <n v="1"/>
  </r>
  <r>
    <n v="12471534"/>
    <x v="20"/>
    <d v="1899-12-30T08:08:35"/>
    <d v="1899-12-30T08:14:38"/>
    <n v="1"/>
    <n v="0"/>
  </r>
  <r>
    <n v="1003402"/>
    <x v="20"/>
    <d v="1899-12-30T08:15:03"/>
    <d v="1899-12-30T08:19:21"/>
    <n v="0"/>
    <n v="1"/>
  </r>
  <r>
    <n v="4509550"/>
    <x v="20"/>
    <d v="1899-12-30T08:18:23"/>
    <d v="1899-12-30T08:25:42"/>
    <n v="0"/>
    <n v="1"/>
  </r>
  <r>
    <n v="5356824"/>
    <x v="20"/>
    <d v="1899-12-30T08:26:25"/>
    <d v="1899-12-30T08:31:45"/>
    <n v="0"/>
    <n v="1"/>
  </r>
  <r>
    <n v="4293872"/>
    <x v="20"/>
    <d v="1899-12-30T08:28:48"/>
    <d v="1899-12-30T08:36:10"/>
    <n v="0"/>
    <n v="1"/>
  </r>
  <r>
    <n v="5086182"/>
    <x v="20"/>
    <d v="1899-12-30T08:35:26"/>
    <d v="1899-12-30T08:46:38"/>
    <n v="0"/>
    <n v="1"/>
  </r>
  <r>
    <n v="6175467"/>
    <x v="20"/>
    <d v="1899-12-30T08:38:04"/>
    <d v="1899-12-30T08:51:07"/>
    <n v="0"/>
    <n v="1"/>
  </r>
  <r>
    <n v="2107985"/>
    <x v="20"/>
    <d v="1899-12-30T08:44:05"/>
    <d v="1899-12-30T08:58:11"/>
    <n v="0"/>
    <n v="1"/>
  </r>
  <r>
    <n v="9388066"/>
    <x v="20"/>
    <d v="1899-12-30T08:46:21"/>
    <d v="1899-12-30T08:52:22"/>
    <n v="0"/>
    <n v="1"/>
  </r>
  <r>
    <n v="4614100"/>
    <x v="20"/>
    <d v="1899-12-30T08:49:35"/>
    <d v="1899-12-30T09:01:13"/>
    <n v="0"/>
    <n v="1"/>
  </r>
  <r>
    <n v="8279741"/>
    <x v="20"/>
    <d v="1899-12-30T08:55:15"/>
    <d v="1899-12-30T09:11:36"/>
    <n v="0"/>
    <n v="1"/>
  </r>
  <r>
    <n v="9564752674"/>
    <x v="20"/>
    <d v="1899-12-30T08:56:15"/>
    <d v="1899-12-30T09:02:36"/>
    <n v="0"/>
    <n v="0"/>
  </r>
  <r>
    <n v="1451455"/>
    <x v="20"/>
    <d v="1899-12-30T09:03:05"/>
    <d v="1899-12-30T09:08:55"/>
    <n v="0"/>
    <n v="1"/>
  </r>
  <r>
    <n v="8156713"/>
    <x v="20"/>
    <d v="1899-12-30T09:09:05"/>
    <d v="1899-12-30T09:11:14"/>
    <n v="0"/>
    <n v="1"/>
  </r>
  <r>
    <n v="24024164"/>
    <x v="20"/>
    <d v="1899-12-30T09:09:09"/>
    <d v="1899-12-30T09:10:14"/>
    <n v="1"/>
    <n v="0"/>
  </r>
  <r>
    <n v="75122204"/>
    <x v="20"/>
    <d v="1899-12-30T09:16:26"/>
    <d v="1899-12-30T09:29:31"/>
    <n v="1"/>
    <n v="0"/>
  </r>
  <r>
    <n v="33166727"/>
    <x v="20"/>
    <d v="1899-12-30T09:20:33"/>
    <d v="1899-12-30T09:31:59"/>
    <n v="1"/>
    <n v="0"/>
  </r>
  <r>
    <n v="4293872"/>
    <x v="20"/>
    <d v="1899-12-30T09:21:56"/>
    <d v="1899-12-30T09:32:23"/>
    <n v="0"/>
    <n v="1"/>
  </r>
  <r>
    <n v="3017523"/>
    <x v="20"/>
    <d v="1899-12-30T09:26:32"/>
    <d v="1899-12-30T09:38:37"/>
    <n v="0"/>
    <n v="1"/>
  </r>
  <r>
    <n v="5087484"/>
    <x v="20"/>
    <d v="1899-12-30T09:32:38"/>
    <d v="1899-12-30T09:35:23"/>
    <n v="0"/>
    <n v="1"/>
  </r>
  <r>
    <n v="47615054"/>
    <x v="20"/>
    <d v="1899-12-30T09:34:15"/>
    <d v="1899-12-30T09:36:36"/>
    <n v="1"/>
    <n v="0"/>
  </r>
  <r>
    <n v="7775602353"/>
    <x v="20"/>
    <d v="1899-12-30T09:40:31"/>
    <d v="1899-12-30T09:47:08"/>
    <n v="0"/>
    <n v="0"/>
  </r>
  <r>
    <n v="9533304954"/>
    <x v="20"/>
    <d v="1899-12-30T09:40:44"/>
    <d v="1899-12-30T09:56:14"/>
    <n v="0"/>
    <n v="0"/>
  </r>
  <r>
    <n v="5147651"/>
    <x v="20"/>
    <d v="1899-12-30T09:43:10"/>
    <d v="1899-12-30T09:52:49"/>
    <n v="0"/>
    <n v="1"/>
  </r>
  <r>
    <n v="7564861"/>
    <x v="20"/>
    <d v="1899-12-30T09:46:27"/>
    <d v="1899-12-30T10:02:12"/>
    <n v="0"/>
    <n v="1"/>
  </r>
  <r>
    <n v="8163790"/>
    <x v="20"/>
    <d v="1899-12-30T09:47:20"/>
    <d v="1899-12-30T09:48:11"/>
    <n v="0"/>
    <n v="1"/>
  </r>
  <r>
    <n v="37930610"/>
    <x v="20"/>
    <d v="1899-12-30T09:55:13"/>
    <d v="1899-12-30T10:10:27"/>
    <n v="1"/>
    <n v="0"/>
  </r>
  <r>
    <n v="7518300"/>
    <x v="20"/>
    <d v="1899-12-30T09:55:16"/>
    <d v="1899-12-30T10:01:06"/>
    <n v="0"/>
    <n v="1"/>
  </r>
  <r>
    <n v="9233918039"/>
    <x v="20"/>
    <d v="1899-12-30T09:57:56"/>
    <d v="1899-12-30T10:09:27"/>
    <n v="0"/>
    <n v="0"/>
  </r>
  <r>
    <n v="5744555"/>
    <x v="20"/>
    <d v="1899-12-30T10:02:31"/>
    <d v="1899-12-30T10:14:33"/>
    <n v="0"/>
    <n v="1"/>
  </r>
  <r>
    <n v="17005785"/>
    <x v="20"/>
    <d v="1899-12-30T10:02:59"/>
    <d v="1899-12-30T10:12:02"/>
    <n v="1"/>
    <n v="0"/>
  </r>
  <r>
    <n v="35281950"/>
    <x v="20"/>
    <d v="1899-12-30T10:04:07"/>
    <d v="1899-12-30T10:06:19"/>
    <n v="1"/>
    <n v="0"/>
  </r>
  <r>
    <n v="54840810"/>
    <x v="20"/>
    <d v="1899-12-30T10:06:24"/>
    <d v="1899-12-30T10:11:10"/>
    <n v="1"/>
    <n v="0"/>
  </r>
  <r>
    <n v="3236046"/>
    <x v="20"/>
    <d v="1899-12-30T10:08:22"/>
    <d v="1899-12-30T10:14:43"/>
    <n v="0"/>
    <n v="1"/>
  </r>
  <r>
    <n v="20149106"/>
    <x v="20"/>
    <d v="1899-12-30T10:13:15"/>
    <d v="1899-12-30T10:15:03"/>
    <n v="1"/>
    <n v="0"/>
  </r>
  <r>
    <n v="6124638"/>
    <x v="20"/>
    <d v="1899-12-30T10:21:32"/>
    <d v="1899-12-30T10:35:49"/>
    <n v="0"/>
    <n v="1"/>
  </r>
  <r>
    <n v="1090396060"/>
    <x v="20"/>
    <d v="1899-12-30T10:28:45"/>
    <d v="1899-12-30T10:33:30"/>
    <n v="0"/>
    <n v="0"/>
  </r>
  <r>
    <n v="9355422"/>
    <x v="20"/>
    <d v="1899-12-30T10:29:05"/>
    <d v="1899-12-30T10:39:16"/>
    <n v="0"/>
    <n v="1"/>
  </r>
  <r>
    <n v="9950462"/>
    <x v="20"/>
    <d v="1899-12-30T10:37:06"/>
    <d v="1899-12-30T10:53:02"/>
    <n v="0"/>
    <n v="1"/>
  </r>
  <r>
    <n v="2474506"/>
    <x v="20"/>
    <d v="1899-12-30T10:45:09"/>
    <d v="1899-12-30T11:00:51"/>
    <n v="0"/>
    <n v="1"/>
  </r>
  <r>
    <n v="2462682"/>
    <x v="20"/>
    <d v="1899-12-30T10:51:30"/>
    <d v="1899-12-30T10:51:58"/>
    <n v="0"/>
    <n v="1"/>
  </r>
  <r>
    <n v="8159788"/>
    <x v="20"/>
    <d v="1899-12-30T10:53:45"/>
    <d v="1899-12-30T11:08:03"/>
    <n v="0"/>
    <n v="1"/>
  </r>
  <r>
    <n v="8802222"/>
    <x v="20"/>
    <d v="1899-12-30T10:58:24"/>
    <d v="1899-12-30T11:01:07"/>
    <n v="0"/>
    <n v="1"/>
  </r>
  <r>
    <n v="6384230"/>
    <x v="20"/>
    <d v="1899-12-30T11:00:11"/>
    <d v="1899-12-30T11:15:22"/>
    <n v="0"/>
    <n v="1"/>
  </r>
  <r>
    <n v="48676568"/>
    <x v="20"/>
    <d v="1899-12-30T11:01:37"/>
    <d v="1899-12-30T11:09:58"/>
    <n v="1"/>
    <n v="0"/>
  </r>
  <r>
    <n v="3691457"/>
    <x v="20"/>
    <d v="1899-12-30T11:04:07"/>
    <d v="1899-12-30T11:20:27"/>
    <n v="0"/>
    <n v="1"/>
  </r>
  <r>
    <n v="3263854"/>
    <x v="20"/>
    <d v="1899-12-30T11:06:53"/>
    <d v="1899-12-30T11:08:05"/>
    <n v="0"/>
    <n v="1"/>
  </r>
  <r>
    <n v="8489588"/>
    <x v="20"/>
    <d v="1899-12-30T11:13:58"/>
    <d v="1899-12-30T11:22:54"/>
    <n v="0"/>
    <n v="1"/>
  </r>
  <r>
    <n v="57211290"/>
    <x v="20"/>
    <d v="1899-12-30T11:16:37"/>
    <d v="1899-12-30T11:26:22"/>
    <n v="1"/>
    <n v="0"/>
  </r>
  <r>
    <n v="67748426"/>
    <x v="20"/>
    <d v="1899-12-30T11:19:05"/>
    <d v="1899-12-30T11:23:35"/>
    <n v="1"/>
    <n v="0"/>
  </r>
  <r>
    <n v="7225111"/>
    <x v="20"/>
    <d v="1899-12-30T11:21:20"/>
    <d v="1899-12-30T11:26:04"/>
    <n v="0"/>
    <n v="1"/>
  </r>
  <r>
    <n v="5418543"/>
    <x v="20"/>
    <d v="1899-12-30T11:21:21"/>
    <d v="1899-12-30T11:26:42"/>
    <n v="0"/>
    <n v="1"/>
  </r>
  <r>
    <n v="6439414"/>
    <x v="20"/>
    <d v="1899-12-30T11:21:50"/>
    <d v="1899-12-30T11:29:30"/>
    <n v="0"/>
    <n v="1"/>
  </r>
  <r>
    <n v="3478173"/>
    <x v="20"/>
    <d v="1899-12-30T11:21:57"/>
    <d v="1899-12-30T11:24:56"/>
    <n v="0"/>
    <n v="1"/>
  </r>
  <r>
    <n v="3691457"/>
    <x v="20"/>
    <d v="1899-12-30T11:22:05"/>
    <d v="1899-12-30T11:31:30"/>
    <n v="0"/>
    <n v="1"/>
  </r>
  <r>
    <n v="6717763"/>
    <x v="20"/>
    <d v="1899-12-30T11:29:04"/>
    <d v="1899-12-30T11:38:39"/>
    <n v="0"/>
    <n v="1"/>
  </r>
  <r>
    <n v="61228399"/>
    <x v="20"/>
    <d v="1899-12-30T11:31:58"/>
    <d v="1899-12-30T11:43:08"/>
    <n v="1"/>
    <n v="0"/>
  </r>
  <r>
    <n v="9282166"/>
    <x v="20"/>
    <d v="1899-12-30T11:33:14"/>
    <d v="1899-12-30T11:46:31"/>
    <n v="0"/>
    <n v="1"/>
  </r>
  <r>
    <n v="6426246"/>
    <x v="20"/>
    <d v="1899-12-30T11:33:43"/>
    <d v="1899-12-30T11:41:02"/>
    <n v="0"/>
    <n v="1"/>
  </r>
  <r>
    <n v="8585321"/>
    <x v="20"/>
    <d v="1899-12-30T11:37:19"/>
    <d v="1899-12-30T11:43:47"/>
    <n v="0"/>
    <n v="1"/>
  </r>
  <r>
    <n v="9791237"/>
    <x v="20"/>
    <d v="1899-12-30T11:40:21"/>
    <d v="1899-12-30T11:45:58"/>
    <n v="0"/>
    <n v="1"/>
  </r>
  <r>
    <n v="1830251"/>
    <x v="20"/>
    <d v="1899-12-30T11:44:04"/>
    <d v="1899-12-30T11:56:56"/>
    <n v="0"/>
    <n v="1"/>
  </r>
  <r>
    <n v="42603700"/>
    <x v="20"/>
    <d v="1899-12-30T11:51:30"/>
    <d v="1899-12-30T12:07:31"/>
    <n v="1"/>
    <n v="0"/>
  </r>
  <r>
    <n v="3983714"/>
    <x v="20"/>
    <d v="1899-12-30T11:57:50"/>
    <d v="1899-12-30T12:13:20"/>
    <n v="0"/>
    <n v="1"/>
  </r>
  <r>
    <n v="4520226"/>
    <x v="20"/>
    <d v="1899-12-30T11:58:37"/>
    <d v="1899-12-30T12:15:15"/>
    <n v="0"/>
    <n v="1"/>
  </r>
  <r>
    <n v="6999348"/>
    <x v="20"/>
    <d v="1899-12-30T12:00:57"/>
    <d v="1899-12-30T12:12:56"/>
    <n v="0"/>
    <n v="1"/>
  </r>
  <r>
    <n v="3767866"/>
    <x v="20"/>
    <d v="1899-12-30T12:05:54"/>
    <d v="1899-12-30T12:13:59"/>
    <n v="0"/>
    <n v="1"/>
  </r>
  <r>
    <n v="49342013"/>
    <x v="20"/>
    <d v="1899-12-30T12:05:55"/>
    <d v="1899-12-30T12:07:46"/>
    <n v="1"/>
    <n v="0"/>
  </r>
  <r>
    <n v="6051341"/>
    <x v="20"/>
    <d v="1899-12-30T12:14:07"/>
    <d v="1899-12-30T12:16:11"/>
    <n v="0"/>
    <n v="1"/>
  </r>
  <r>
    <n v="4326245"/>
    <x v="20"/>
    <d v="1899-12-30T12:19:10"/>
    <d v="1899-12-30T12:21:28"/>
    <n v="0"/>
    <n v="1"/>
  </r>
  <r>
    <n v="5356378"/>
    <x v="20"/>
    <d v="1899-12-30T12:26:05"/>
    <d v="1899-12-30T12:28:18"/>
    <n v="0"/>
    <n v="1"/>
  </r>
  <r>
    <n v="1302842"/>
    <x v="20"/>
    <d v="1899-12-30T12:31:44"/>
    <d v="1899-12-30T12:45:32"/>
    <n v="0"/>
    <n v="1"/>
  </r>
  <r>
    <n v="2025194"/>
    <x v="20"/>
    <d v="1899-12-30T12:32:14"/>
    <d v="1899-12-30T12:39:36"/>
    <n v="0"/>
    <n v="1"/>
  </r>
  <r>
    <n v="6703754"/>
    <x v="20"/>
    <d v="1899-12-30T12:34:11"/>
    <d v="1899-12-30T12:35:01"/>
    <n v="0"/>
    <n v="1"/>
  </r>
  <r>
    <n v="86965710"/>
    <x v="20"/>
    <d v="1899-12-30T12:36:14"/>
    <d v="1899-12-30T12:40:41"/>
    <n v="1"/>
    <n v="0"/>
  </r>
  <r>
    <n v="9797571"/>
    <x v="20"/>
    <d v="1899-12-30T12:43:22"/>
    <d v="1899-12-30T12:49:22"/>
    <n v="0"/>
    <n v="1"/>
  </r>
  <r>
    <n v="34628061"/>
    <x v="20"/>
    <d v="1899-12-30T12:46:10"/>
    <d v="1899-12-30T12:48:55"/>
    <n v="1"/>
    <n v="0"/>
  </r>
  <r>
    <n v="6716140"/>
    <x v="20"/>
    <d v="1899-12-30T12:49:42"/>
    <d v="1899-12-30T12:58:52"/>
    <n v="0"/>
    <n v="1"/>
  </r>
  <r>
    <n v="9709339"/>
    <x v="20"/>
    <d v="1899-12-30T12:52:10"/>
    <d v="1899-12-30T13:03:21"/>
    <n v="0"/>
    <n v="1"/>
  </r>
  <r>
    <n v="1331802"/>
    <x v="20"/>
    <d v="1899-12-30T12:54:17"/>
    <d v="1899-12-30T12:59:14"/>
    <n v="0"/>
    <n v="1"/>
  </r>
  <r>
    <n v="9413315"/>
    <x v="20"/>
    <d v="1899-12-30T12:57:03"/>
    <d v="1899-12-30T13:10:08"/>
    <n v="0"/>
    <n v="1"/>
  </r>
  <r>
    <n v="9555643"/>
    <x v="20"/>
    <d v="1899-12-30T12:59:52"/>
    <d v="1899-12-30T13:00:55"/>
    <n v="0"/>
    <n v="1"/>
  </r>
  <r>
    <n v="4824250"/>
    <x v="20"/>
    <d v="1899-12-30T13:07:15"/>
    <d v="1899-12-30T13:18:21"/>
    <n v="0"/>
    <n v="1"/>
  </r>
  <r>
    <n v="3931914"/>
    <x v="20"/>
    <d v="1899-12-30T13:12:55"/>
    <d v="1899-12-30T13:18:30"/>
    <n v="0"/>
    <n v="1"/>
  </r>
  <r>
    <n v="79698655"/>
    <x v="20"/>
    <d v="1899-12-30T13:14:38"/>
    <d v="1899-12-30T13:23:10"/>
    <n v="1"/>
    <n v="0"/>
  </r>
  <r>
    <n v="5387521845"/>
    <x v="20"/>
    <d v="1899-12-30T13:22:20"/>
    <d v="1899-12-30T13:26:24"/>
    <n v="0"/>
    <n v="0"/>
  </r>
  <r>
    <n v="84589848"/>
    <x v="20"/>
    <d v="1899-12-30T13:28:07"/>
    <d v="1899-12-30T13:29:35"/>
    <n v="1"/>
    <n v="0"/>
  </r>
  <r>
    <n v="1927908"/>
    <x v="20"/>
    <d v="1899-12-30T13:32:55"/>
    <d v="1899-12-30T13:44:26"/>
    <n v="0"/>
    <n v="1"/>
  </r>
  <r>
    <n v="7975900"/>
    <x v="20"/>
    <d v="1899-12-30T13:34:47"/>
    <d v="1899-12-30T13:45:20"/>
    <n v="0"/>
    <n v="1"/>
  </r>
  <r>
    <n v="1731500345"/>
    <x v="20"/>
    <d v="1899-12-30T13:39:36"/>
    <d v="1899-12-30T13:53:04"/>
    <n v="0"/>
    <n v="0"/>
  </r>
  <r>
    <n v="5926011"/>
    <x v="20"/>
    <d v="1899-12-30T13:44:40"/>
    <d v="1899-12-30T13:57:39"/>
    <n v="0"/>
    <n v="1"/>
  </r>
  <r>
    <n v="6408952"/>
    <x v="20"/>
    <d v="1899-12-30T13:51:28"/>
    <d v="1899-12-30T14:08:06"/>
    <n v="0"/>
    <n v="1"/>
  </r>
  <r>
    <n v="53370610"/>
    <x v="20"/>
    <d v="1899-12-30T13:52:39"/>
    <d v="1899-12-30T13:55:07"/>
    <n v="1"/>
    <n v="0"/>
  </r>
  <r>
    <n v="8060169"/>
    <x v="20"/>
    <d v="1899-12-30T13:53:24"/>
    <d v="1899-12-30T13:59:38"/>
    <n v="0"/>
    <n v="1"/>
  </r>
  <r>
    <n v="9147613"/>
    <x v="20"/>
    <d v="1899-12-30T13:54:31"/>
    <d v="1899-12-30T13:56:30"/>
    <n v="0"/>
    <n v="1"/>
  </r>
  <r>
    <n v="4505950"/>
    <x v="20"/>
    <d v="1899-12-30T13:57:33"/>
    <d v="1899-12-30T14:05:36"/>
    <n v="0"/>
    <n v="1"/>
  </r>
  <r>
    <n v="3537655"/>
    <x v="20"/>
    <d v="1899-12-30T13:59:20"/>
    <d v="1899-12-30T14:00:12"/>
    <n v="0"/>
    <n v="1"/>
  </r>
  <r>
    <n v="1583683"/>
    <x v="20"/>
    <d v="1899-12-30T14:06:30"/>
    <d v="1899-12-30T14:08:45"/>
    <n v="0"/>
    <n v="1"/>
  </r>
  <r>
    <n v="96302157"/>
    <x v="20"/>
    <d v="1899-12-30T14:10:21"/>
    <d v="1899-12-30T14:19:43"/>
    <n v="1"/>
    <n v="0"/>
  </r>
  <r>
    <n v="1809111"/>
    <x v="20"/>
    <d v="1899-12-30T14:13:47"/>
    <d v="1899-12-30T14:28:39"/>
    <n v="0"/>
    <n v="1"/>
  </r>
  <r>
    <n v="8493652"/>
    <x v="20"/>
    <d v="1899-12-30T14:17:48"/>
    <d v="1899-12-30T14:29:22"/>
    <n v="0"/>
    <n v="1"/>
  </r>
  <r>
    <n v="1026326"/>
    <x v="20"/>
    <d v="1899-12-30T14:20:12"/>
    <d v="1899-12-30T14:24:40"/>
    <n v="0"/>
    <n v="1"/>
  </r>
  <r>
    <n v="1475165"/>
    <x v="20"/>
    <d v="1899-12-30T14:26:51"/>
    <d v="1899-12-30T14:36:20"/>
    <n v="0"/>
    <n v="1"/>
  </r>
  <r>
    <n v="6264844"/>
    <x v="20"/>
    <d v="1899-12-30T14:29:01"/>
    <d v="1899-12-30T14:43:40"/>
    <n v="0"/>
    <n v="1"/>
  </r>
  <r>
    <n v="9861652"/>
    <x v="20"/>
    <d v="1899-12-30T14:31:29"/>
    <d v="1899-12-30T14:41:35"/>
    <n v="0"/>
    <n v="1"/>
  </r>
  <r>
    <n v="5446203"/>
    <x v="20"/>
    <d v="1899-12-30T14:35:53"/>
    <d v="1899-12-30T14:39:06"/>
    <n v="0"/>
    <n v="1"/>
  </r>
  <r>
    <n v="7762020"/>
    <x v="20"/>
    <d v="1899-12-30T14:40:42"/>
    <d v="1899-12-30T14:44:39"/>
    <n v="0"/>
    <n v="1"/>
  </r>
  <r>
    <n v="4045129075"/>
    <x v="20"/>
    <d v="1899-12-30T14:43:08"/>
    <d v="1899-12-30T14:50:20"/>
    <n v="0"/>
    <n v="0"/>
  </r>
  <r>
    <n v="96736796"/>
    <x v="20"/>
    <d v="1899-12-30T14:45:57"/>
    <d v="1899-12-30T14:59:02"/>
    <n v="1"/>
    <n v="0"/>
  </r>
  <r>
    <n v="1035023"/>
    <x v="20"/>
    <d v="1899-12-30T14:50:14"/>
    <d v="1899-12-30T15:02:58"/>
    <n v="0"/>
    <n v="1"/>
  </r>
  <r>
    <n v="9941776"/>
    <x v="20"/>
    <d v="1899-12-30T14:57:07"/>
    <d v="1899-12-30T14:57:17"/>
    <n v="0"/>
    <n v="1"/>
  </r>
  <r>
    <n v="6401011"/>
    <x v="20"/>
    <d v="1899-12-30T15:02:47"/>
    <d v="1899-12-30T15:04:52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0EBE6-550E-4B6E-A777-3E5A5A886AFC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y">
  <location ref="F1:G5" firstHeaderRow="1" firstDataRow="1" firstDataCol="1"/>
  <pivotFields count="7">
    <pivotField axis="axisRow" showAll="0" measureFilter="1" sortType="descending">
      <items count="1835">
        <item x="1749"/>
        <item x="913"/>
        <item x="1641"/>
        <item x="1826"/>
        <item x="1833"/>
        <item x="1211"/>
        <item x="1578"/>
        <item x="1638"/>
        <item x="1208"/>
        <item x="228"/>
        <item x="783"/>
        <item x="908"/>
        <item x="70"/>
        <item x="978"/>
        <item x="1599"/>
        <item x="1177"/>
        <item x="239"/>
        <item x="622"/>
        <item x="955"/>
        <item x="266"/>
        <item x="1323"/>
        <item x="1534"/>
        <item x="1635"/>
        <item x="1254"/>
        <item x="1574"/>
        <item x="1501"/>
        <item x="989"/>
        <item x="832"/>
        <item x="942"/>
        <item x="543"/>
        <item x="1479"/>
        <item x="650"/>
        <item x="494"/>
        <item x="440"/>
        <item x="967"/>
        <item x="668"/>
        <item x="200"/>
        <item x="318"/>
        <item x="519"/>
        <item x="953"/>
        <item x="1155"/>
        <item x="112"/>
        <item x="632"/>
        <item x="524"/>
        <item x="1206"/>
        <item x="1289"/>
        <item x="148"/>
        <item x="902"/>
        <item x="1802"/>
        <item x="825"/>
        <item x="1127"/>
        <item x="329"/>
        <item x="1810"/>
        <item x="579"/>
        <item x="929"/>
        <item x="439"/>
        <item x="1489"/>
        <item x="1109"/>
        <item x="795"/>
        <item x="1375"/>
        <item x="540"/>
        <item x="285"/>
        <item x="1078"/>
        <item x="1589"/>
        <item x="1232"/>
        <item x="876"/>
        <item x="1430"/>
        <item x="948"/>
        <item x="31"/>
        <item x="258"/>
        <item x="1758"/>
        <item x="634"/>
        <item x="1432"/>
        <item x="201"/>
        <item x="1734"/>
        <item x="1059"/>
        <item x="1265"/>
        <item x="1612"/>
        <item x="980"/>
        <item x="1343"/>
        <item x="1827"/>
        <item x="60"/>
        <item x="891"/>
        <item x="20"/>
        <item x="1284"/>
        <item x="1220"/>
        <item x="87"/>
        <item x="904"/>
        <item x="1524"/>
        <item x="836"/>
        <item x="1006"/>
        <item x="1273"/>
        <item x="213"/>
        <item x="161"/>
        <item x="968"/>
        <item x="1068"/>
        <item x="469"/>
        <item x="988"/>
        <item x="95"/>
        <item x="685"/>
        <item x="882"/>
        <item x="1228"/>
        <item x="1704"/>
        <item x="411"/>
        <item x="1730"/>
        <item x="852"/>
        <item x="272"/>
        <item x="899"/>
        <item x="1393"/>
        <item x="889"/>
        <item x="1500"/>
        <item x="716"/>
        <item x="964"/>
        <item x="881"/>
        <item x="72"/>
        <item x="115"/>
        <item x="182"/>
        <item x="1618"/>
        <item x="428"/>
        <item x="1392"/>
        <item x="1396"/>
        <item x="1160"/>
        <item x="131"/>
        <item x="1263"/>
        <item x="788"/>
        <item x="446"/>
        <item x="17"/>
        <item x="216"/>
        <item x="851"/>
        <item x="1824"/>
        <item x="620"/>
        <item x="417"/>
        <item x="737"/>
        <item x="1374"/>
        <item x="1510"/>
        <item x="1794"/>
        <item x="142"/>
        <item x="1413"/>
        <item x="46"/>
        <item x="1548"/>
        <item x="219"/>
        <item x="1603"/>
        <item x="1131"/>
        <item x="198"/>
        <item x="572"/>
        <item x="1139"/>
        <item x="1728"/>
        <item x="33"/>
        <item x="1815"/>
        <item x="249"/>
        <item x="307"/>
        <item x="1428"/>
        <item x="773"/>
        <item x="1022"/>
        <item x="1803"/>
        <item x="61"/>
        <item x="1225"/>
        <item x="1628"/>
        <item x="1531"/>
        <item x="834"/>
        <item x="995"/>
        <item x="1144"/>
        <item x="800"/>
        <item x="1593"/>
        <item x="281"/>
        <item x="1368"/>
        <item x="1753"/>
        <item x="533"/>
        <item x="623"/>
        <item x="1475"/>
        <item x="694"/>
        <item x="1516"/>
        <item x="1702"/>
        <item x="1333"/>
        <item x="819"/>
        <item x="1047"/>
        <item x="104"/>
        <item x="209"/>
        <item x="1671"/>
        <item x="252"/>
        <item x="1465"/>
        <item x="1251"/>
        <item x="1673"/>
        <item x="1681"/>
        <item x="1693"/>
        <item x="324"/>
        <item x="627"/>
        <item x="94"/>
        <item x="1442"/>
        <item x="661"/>
        <item x="546"/>
        <item x="140"/>
        <item x="1661"/>
        <item x="1595"/>
        <item x="1194"/>
        <item x="1091"/>
        <item x="504"/>
        <item x="1045"/>
        <item x="1488"/>
        <item x="389"/>
        <item x="814"/>
        <item x="817"/>
        <item x="1262"/>
        <item x="1446"/>
        <item x="1594"/>
        <item x="340"/>
        <item x="346"/>
        <item x="1565"/>
        <item x="1398"/>
        <item x="1116"/>
        <item x="1165"/>
        <item x="688"/>
        <item x="1020"/>
        <item x="1674"/>
        <item x="638"/>
        <item x="300"/>
        <item x="970"/>
        <item x="1503"/>
        <item x="1040"/>
        <item x="1781"/>
        <item x="306"/>
        <item x="1780"/>
        <item x="1060"/>
        <item x="514"/>
        <item x="541"/>
        <item x="698"/>
        <item x="189"/>
        <item x="1449"/>
        <item x="159"/>
        <item x="1356"/>
        <item x="874"/>
        <item x="407"/>
        <item x="1434"/>
        <item x="1335"/>
        <item x="633"/>
        <item x="880"/>
        <item x="996"/>
        <item x="1330"/>
        <item x="983"/>
        <item x="1723"/>
        <item x="1579"/>
        <item x="1690"/>
        <item x="422"/>
        <item x="21"/>
        <item x="1145"/>
        <item x="79"/>
        <item x="1388"/>
        <item x="946"/>
        <item x="936"/>
        <item x="958"/>
        <item x="43"/>
        <item x="969"/>
        <item x="180"/>
        <item x="1506"/>
        <item x="1334"/>
        <item x="1304"/>
        <item x="392"/>
        <item x="1292"/>
        <item x="503"/>
        <item x="1113"/>
        <item x="907"/>
        <item x="196"/>
        <item x="1230"/>
        <item x="1149"/>
        <item x="1380"/>
        <item x="594"/>
        <item x="261"/>
        <item x="283"/>
        <item x="370"/>
        <item x="1621"/>
        <item x="435"/>
        <item x="538"/>
        <item x="721"/>
        <item x="515"/>
        <item x="1179"/>
        <item x="985"/>
        <item x="1721"/>
        <item x="1373"/>
        <item x="824"/>
        <item x="1414"/>
        <item x="1112"/>
        <item x="237"/>
        <item x="1402"/>
        <item x="1280"/>
        <item x="69"/>
        <item x="583"/>
        <item x="1264"/>
        <item x="1318"/>
        <item x="1331"/>
        <item x="551"/>
        <item x="508"/>
        <item x="1276"/>
        <item x="815"/>
        <item x="517"/>
        <item x="658"/>
        <item x="227"/>
        <item x="1617"/>
        <item x="748"/>
        <item x="393"/>
        <item x="1477"/>
        <item x="614"/>
        <item x="338"/>
        <item x="333"/>
        <item x="571"/>
        <item x="1042"/>
        <item x="1141"/>
        <item x="175"/>
        <item x="1602"/>
        <item x="53"/>
        <item x="166"/>
        <item x="1056"/>
        <item x="1202"/>
        <item x="1682"/>
        <item x="1028"/>
        <item x="157"/>
        <item x="114"/>
        <item x="835"/>
        <item x="1176"/>
        <item x="1517"/>
        <item x="1173"/>
        <item x="741"/>
        <item x="1159"/>
        <item x="474"/>
        <item x="205"/>
        <item x="122"/>
        <item x="609"/>
        <item x="1560"/>
        <item x="1445"/>
        <item x="750"/>
        <item x="567"/>
        <item x="1471"/>
        <item x="1620"/>
        <item x="769"/>
        <item x="326"/>
        <item x="1725"/>
        <item x="804"/>
        <item x="1774"/>
        <item x="1586"/>
        <item x="641"/>
        <item x="511"/>
        <item x="1784"/>
        <item x="909"/>
        <item x="1014"/>
        <item x="841"/>
        <item x="1327"/>
        <item x="871"/>
        <item x="128"/>
        <item x="744"/>
        <item x="926"/>
        <item x="12"/>
        <item x="1009"/>
        <item x="779"/>
        <item x="293"/>
        <item x="57"/>
        <item x="1203"/>
        <item x="677"/>
        <item x="670"/>
        <item x="218"/>
        <item x="1075"/>
        <item x="768"/>
        <item x="169"/>
        <item x="693"/>
        <item x="1558"/>
        <item x="359"/>
        <item x="692"/>
        <item x="828"/>
        <item x="397"/>
        <item x="1366"/>
        <item x="872"/>
        <item x="792"/>
        <item x="625"/>
        <item x="530"/>
        <item x="64"/>
        <item x="1231"/>
        <item x="44"/>
        <item x="1666"/>
        <item x="441"/>
        <item x="55"/>
        <item x="1533"/>
        <item x="1822"/>
        <item x="0"/>
        <item x="774"/>
        <item x="1090"/>
        <item x="1128"/>
        <item x="1087"/>
        <item x="315"/>
        <item x="599"/>
        <item x="433"/>
        <item x="1480"/>
        <item x="564"/>
        <item x="1365"/>
        <item x="1325"/>
        <item x="1378"/>
        <item x="1537"/>
        <item x="862"/>
        <item x="1444"/>
        <item x="759"/>
        <item x="1623"/>
        <item x="1443"/>
        <item x="1241"/>
        <item x="863"/>
        <item x="42"/>
        <item x="1198"/>
        <item x="596"/>
        <item x="1381"/>
        <item x="1597"/>
        <item x="1196"/>
        <item x="1571"/>
        <item x="733"/>
        <item x="394"/>
        <item x="1798"/>
        <item x="78"/>
        <item x="894"/>
        <item x="240"/>
        <item x="1259"/>
        <item x="375"/>
        <item x="649"/>
        <item x="558"/>
        <item x="1137"/>
        <item x="1120"/>
        <item x="1295"/>
        <item x="993"/>
        <item x="1651"/>
        <item x="45"/>
        <item x="415"/>
        <item x="1410"/>
        <item x="1631"/>
        <item x="1270"/>
        <item x="421"/>
        <item x="1697"/>
        <item x="160"/>
        <item x="1812"/>
        <item x="532"/>
        <item x="549"/>
        <item x="464"/>
        <item x="15"/>
        <item x="1495"/>
        <item x="1473"/>
        <item x="1351"/>
        <item x="1187"/>
        <item x="1296"/>
        <item x="1796"/>
        <item x="726"/>
        <item x="108"/>
        <item x="793"/>
        <item x="345"/>
        <item x="628"/>
        <item x="1654"/>
        <item x="1613"/>
        <item x="1640"/>
        <item x="1169"/>
        <item x="204"/>
        <item x="943"/>
        <item x="1303"/>
        <item x="554"/>
        <item x="1718"/>
        <item x="720"/>
        <item x="1118"/>
        <item x="1018"/>
        <item x="1065"/>
        <item x="1564"/>
        <item x="25"/>
        <item x="1175"/>
        <item x="1469"/>
        <item x="372"/>
        <item x="675"/>
        <item x="270"/>
        <item x="419"/>
        <item x="294"/>
        <item x="738"/>
        <item x="497"/>
        <item x="39"/>
        <item x="481"/>
        <item x="1726"/>
        <item x="1554"/>
        <item x="77"/>
        <item x="119"/>
        <item x="192"/>
        <item x="937"/>
        <item x="822"/>
        <item x="624"/>
        <item x="1039"/>
        <item x="451"/>
        <item x="763"/>
        <item x="893"/>
        <item x="93"/>
        <item x="109"/>
        <item x="3"/>
        <item x="491"/>
        <item x="1395"/>
        <item x="595"/>
        <item x="63"/>
        <item x="784"/>
        <item x="321"/>
        <item x="1329"/>
        <item x="1359"/>
        <item x="1281"/>
        <item x="1153"/>
        <item x="1545"/>
        <item x="1800"/>
        <item x="251"/>
        <item x="1319"/>
        <item x="194"/>
        <item x="938"/>
        <item x="117"/>
        <item x="1214"/>
        <item x="1288"/>
        <item x="1580"/>
        <item x="172"/>
        <item x="1504"/>
        <item x="388"/>
        <item x="645"/>
        <item x="1543"/>
        <item x="1278"/>
        <item x="1275"/>
        <item x="1625"/>
        <item x="914"/>
        <item x="1025"/>
        <item x="1054"/>
        <item x="408"/>
        <item x="257"/>
        <item x="830"/>
        <item x="714"/>
        <item x="1454"/>
        <item x="1267"/>
        <item x="875"/>
        <item x="562"/>
        <item x="1450"/>
        <item x="1750"/>
        <item x="1797"/>
        <item x="1024"/>
        <item x="186"/>
        <item x="1680"/>
        <item x="998"/>
        <item x="1"/>
        <item x="80"/>
        <item x="556"/>
        <item x="850"/>
        <item x="1199"/>
        <item x="712"/>
        <item x="1522"/>
        <item x="1136"/>
        <item x="1755"/>
        <item x="113"/>
        <item x="463"/>
        <item x="427"/>
        <item x="41"/>
        <item x="1684"/>
        <item x="1266"/>
        <item x="314"/>
        <item x="99"/>
        <item x="1135"/>
        <item x="384"/>
        <item x="1634"/>
        <item x="1050"/>
        <item x="1655"/>
        <item x="310"/>
        <item x="327"/>
        <item x="124"/>
        <item x="488"/>
        <item x="1344"/>
        <item x="1653"/>
        <item x="1055"/>
        <item x="37"/>
        <item x="1643"/>
        <item x="1301"/>
        <item x="1811"/>
        <item x="207"/>
        <item x="1423"/>
        <item x="525"/>
        <item x="254"/>
        <item x="1132"/>
        <item x="973"/>
        <item x="505"/>
        <item x="1585"/>
        <item x="516"/>
        <item x="1497"/>
        <item x="351"/>
        <item x="709"/>
        <item x="1732"/>
        <item x="457"/>
        <item x="1077"/>
        <item x="1189"/>
        <item x="547"/>
        <item x="1386"/>
        <item x="648"/>
        <item x="639"/>
        <item x="1552"/>
        <item x="454"/>
        <item x="1577"/>
        <item x="1223"/>
        <item x="460"/>
        <item x="170"/>
        <item x="1485"/>
        <item x="1126"/>
        <item x="734"/>
        <item x="280"/>
        <item x="263"/>
        <item x="467"/>
        <item x="725"/>
        <item x="912"/>
        <item x="1205"/>
        <item x="1167"/>
        <item x="582"/>
        <item x="330"/>
        <item x="1079"/>
        <item x="654"/>
        <item x="320"/>
        <item x="1294"/>
        <item x="975"/>
        <item x="246"/>
        <item x="1509"/>
        <item x="1752"/>
        <item x="462"/>
        <item x="1763"/>
        <item x="591"/>
        <item x="663"/>
        <item x="442"/>
        <item x="643"/>
        <item x="156"/>
        <item x="1707"/>
        <item x="1218"/>
        <item x="858"/>
        <item x="437"/>
        <item x="577"/>
        <item x="447"/>
        <item x="947"/>
        <item x="390"/>
        <item x="138"/>
        <item x="1370"/>
        <item x="1379"/>
        <item x="588"/>
        <item x="1644"/>
        <item x="1518"/>
        <item x="1240"/>
        <item x="1021"/>
        <item x="597"/>
        <item x="671"/>
        <item x="86"/>
        <item x="1186"/>
        <item x="826"/>
        <item x="752"/>
        <item x="865"/>
        <item x="1384"/>
        <item x="1152"/>
        <item x="224"/>
        <item x="1659"/>
        <item x="570"/>
        <item x="526"/>
        <item x="1437"/>
        <item x="1801"/>
        <item x="1751"/>
        <item x="860"/>
        <item x="957"/>
        <item x="1663"/>
        <item x="1222"/>
        <item x="782"/>
        <item x="412"/>
        <item x="1788"/>
        <item x="1457"/>
        <item x="1829"/>
        <item x="484"/>
        <item x="927"/>
        <item x="1556"/>
        <item x="979"/>
        <item x="1358"/>
        <item x="823"/>
        <item x="356"/>
        <item x="165"/>
        <item x="406"/>
        <item x="811"/>
        <item x="103"/>
        <item x="855"/>
        <item x="780"/>
        <item x="982"/>
        <item x="1667"/>
        <item x="1512"/>
        <item x="1073"/>
        <item x="1652"/>
        <item x="1143"/>
        <item x="1164"/>
        <item x="1326"/>
        <item x="1353"/>
        <item x="373"/>
        <item x="234"/>
        <item x="1528"/>
        <item x="1269"/>
        <item x="1687"/>
        <item x="264"/>
        <item x="1438"/>
        <item x="939"/>
        <item x="1683"/>
        <item x="1200"/>
        <item x="760"/>
        <item x="1771"/>
        <item x="928"/>
        <item x="878"/>
        <item x="565"/>
        <item x="920"/>
        <item x="1736"/>
        <item x="100"/>
        <item x="868"/>
        <item x="589"/>
        <item x="900"/>
        <item x="559"/>
        <item x="8"/>
        <item x="259"/>
        <item x="776"/>
        <item x="575"/>
        <item x="1297"/>
        <item x="1385"/>
        <item x="791"/>
        <item x="322"/>
        <item x="287"/>
        <item x="1627"/>
        <item x="1431"/>
        <item x="527"/>
        <item x="276"/>
        <item x="1590"/>
        <item x="1134"/>
        <item x="1029"/>
        <item x="67"/>
        <item x="838"/>
        <item x="1818"/>
        <item x="1435"/>
        <item x="465"/>
        <item x="1313"/>
        <item x="1209"/>
        <item x="884"/>
        <item x="336"/>
        <item x="317"/>
        <item x="146"/>
        <item x="626"/>
        <item x="1397"/>
        <item x="801"/>
        <item x="267"/>
        <item x="1416"/>
        <item x="809"/>
        <item x="1536"/>
        <item x="1061"/>
        <item x="1012"/>
        <item x="806"/>
        <item x="260"/>
        <item x="269"/>
        <item x="1691"/>
        <item x="49"/>
        <item x="987"/>
        <item x="1799"/>
        <item x="1600"/>
        <item x="1407"/>
        <item x="1575"/>
        <item x="537"/>
        <item x="1181"/>
        <item x="1226"/>
        <item x="972"/>
        <item x="1650"/>
        <item x="85"/>
        <item x="485"/>
        <item x="1776"/>
        <item x="1678"/>
        <item x="1461"/>
        <item x="895"/>
        <item x="279"/>
        <item x="691"/>
        <item x="75"/>
        <item x="1290"/>
        <item x="762"/>
        <item x="603"/>
        <item x="1103"/>
        <item x="1549"/>
        <item x="1614"/>
        <item x="152"/>
        <item x="1716"/>
        <item x="522"/>
        <item x="1737"/>
        <item x="1455"/>
        <item x="590"/>
        <item x="890"/>
        <item x="352"/>
        <item x="718"/>
        <item x="680"/>
        <item x="1070"/>
        <item x="1354"/>
        <item x="1260"/>
        <item x="26"/>
        <item x="1535"/>
        <item x="1615"/>
        <item x="974"/>
        <item x="400"/>
        <item x="1089"/>
        <item x="475"/>
        <item x="940"/>
        <item x="1243"/>
        <item x="619"/>
        <item x="477"/>
        <item x="1783"/>
        <item x="1086"/>
        <item x="1547"/>
        <item x="1256"/>
        <item x="302"/>
        <item x="1215"/>
        <item x="1792"/>
        <item x="1291"/>
        <item x="1789"/>
        <item x="898"/>
        <item x="604"/>
        <item x="1424"/>
        <item x="529"/>
        <item x="534"/>
        <item x="552"/>
        <item x="1272"/>
        <item x="1484"/>
        <item x="1505"/>
        <item x="144"/>
        <item x="1117"/>
        <item x="309"/>
        <item x="831"/>
        <item x="1184"/>
        <item x="1147"/>
        <item x="1093"/>
        <item x="1191"/>
        <item x="1052"/>
        <item x="358"/>
        <item x="854"/>
        <item x="569"/>
        <item x="1332"/>
        <item x="1094"/>
        <item x="1487"/>
        <item x="215"/>
        <item x="304"/>
        <item x="73"/>
        <item x="206"/>
        <item x="301"/>
        <item x="1804"/>
        <item x="506"/>
        <item x="233"/>
        <item x="1808"/>
        <item x="1474"/>
        <item x="141"/>
        <item x="1146"/>
        <item x="859"/>
        <item x="127"/>
        <item x="923"/>
        <item x="802"/>
        <item x="429"/>
        <item x="704"/>
        <item x="1044"/>
        <item x="449"/>
        <item x="143"/>
        <item x="846"/>
        <item x="742"/>
        <item x="466"/>
        <item x="915"/>
        <item x="424"/>
        <item x="296"/>
        <item x="640"/>
        <item x="601"/>
        <item x="1598"/>
        <item x="1115"/>
        <item x="91"/>
        <item x="106"/>
        <item x="1439"/>
        <item x="1526"/>
        <item x="1739"/>
        <item x="1427"/>
        <item x="1233"/>
        <item x="1096"/>
        <item x="52"/>
        <item x="1499"/>
        <item x="1310"/>
        <item x="1568"/>
        <item x="2"/>
        <item x="158"/>
        <item x="1703"/>
        <item x="74"/>
        <item x="866"/>
        <item x="211"/>
        <item x="729"/>
        <item x="1425"/>
        <item x="1249"/>
        <item x="1227"/>
        <item x="452"/>
        <item x="1611"/>
        <item x="24"/>
        <item x="208"/>
        <item x="751"/>
        <item x="1624"/>
        <item x="520"/>
        <item x="592"/>
        <item x="1026"/>
        <item x="867"/>
        <item x="1346"/>
        <item x="747"/>
        <item x="1172"/>
        <item x="236"/>
        <item x="901"/>
        <item x="630"/>
        <item x="232"/>
        <item x="225"/>
        <item x="723"/>
        <item x="1244"/>
        <item x="584"/>
        <item x="1217"/>
        <item x="931"/>
        <item x="971"/>
        <item x="89"/>
        <item x="1023"/>
        <item x="92"/>
        <item x="767"/>
        <item x="539"/>
        <item x="349"/>
        <item x="888"/>
        <item x="1787"/>
        <item x="1389"/>
        <item x="1508"/>
        <item x="179"/>
        <item x="665"/>
        <item x="1700"/>
        <item x="443"/>
        <item x="557"/>
        <item x="1156"/>
        <item x="803"/>
        <item x="1114"/>
        <item x="1285"/>
        <item x="456"/>
        <item x="961"/>
        <item x="1261"/>
        <item x="1057"/>
        <item x="644"/>
        <item x="1140"/>
        <item x="1107"/>
        <item x="616"/>
        <item x="799"/>
        <item x="740"/>
        <item x="711"/>
        <item x="856"/>
        <item x="22"/>
        <item x="1662"/>
        <item x="155"/>
        <item x="432"/>
        <item x="887"/>
        <item x="277"/>
        <item x="1309"/>
        <item x="1391"/>
        <item x="1633"/>
        <item x="1150"/>
        <item x="598"/>
        <item x="736"/>
        <item x="1677"/>
        <item x="1713"/>
        <item x="312"/>
        <item x="941"/>
        <item x="790"/>
        <item x="1515"/>
        <item x="962"/>
        <item x="1769"/>
        <item x="1247"/>
        <item x="1559"/>
        <item x="1767"/>
        <item x="1098"/>
        <item x="1072"/>
        <item x="226"/>
        <item x="1538"/>
        <item x="1429"/>
        <item x="1142"/>
        <item x="1481"/>
        <item x="1019"/>
        <item x="820"/>
        <item x="1100"/>
        <item x="378"/>
        <item x="354"/>
        <item x="1102"/>
        <item x="1133"/>
        <item x="1405"/>
        <item x="374"/>
        <item x="473"/>
        <item x="50"/>
        <item x="715"/>
        <item x="810"/>
        <item x="580"/>
        <item x="105"/>
        <item x="1066"/>
        <item x="1830"/>
        <item x="732"/>
        <item x="667"/>
        <item x="116"/>
        <item x="1207"/>
        <item x="409"/>
        <item x="1274"/>
        <item x="1033"/>
        <item x="771"/>
        <item x="512"/>
        <item x="71"/>
        <item x="1174"/>
        <item x="18"/>
        <item x="984"/>
        <item x="405"/>
        <item x="696"/>
        <item x="1460"/>
        <item x="1058"/>
        <item x="1658"/>
        <item x="965"/>
        <item x="323"/>
        <item x="861"/>
        <item x="1482"/>
        <item x="646"/>
        <item x="1312"/>
        <item x="171"/>
        <item x="414"/>
        <item x="1622"/>
        <item x="1399"/>
        <item x="755"/>
        <item x="664"/>
        <item x="1400"/>
        <item x="1138"/>
        <item x="197"/>
        <item x="1486"/>
        <item x="1816"/>
        <item x="348"/>
        <item x="700"/>
        <item x="1498"/>
        <item x="951"/>
        <item x="1521"/>
        <item x="1377"/>
        <item x="789"/>
        <item x="241"/>
        <item x="1532"/>
        <item x="844"/>
        <item x="699"/>
        <item x="922"/>
        <item x="476"/>
        <item x="1357"/>
        <item x="1820"/>
        <item x="328"/>
        <item x="381"/>
        <item x="1735"/>
        <item x="925"/>
        <item x="137"/>
        <item x="483"/>
        <item x="1337"/>
        <item x="1037"/>
        <item x="121"/>
        <item x="531"/>
        <item x="1759"/>
        <item x="1632"/>
        <item x="945"/>
        <item x="1782"/>
        <item x="363"/>
        <item x="376"/>
        <item x="510"/>
        <item x="191"/>
        <item x="1182"/>
        <item x="66"/>
        <item x="1719"/>
        <item x="164"/>
        <item x="681"/>
        <item x="687"/>
        <item x="51"/>
        <item x="1083"/>
        <item x="434"/>
        <item x="1212"/>
        <item x="918"/>
        <item x="960"/>
        <item x="509"/>
        <item x="785"/>
        <item x="1756"/>
        <item x="1436"/>
        <item x="903"/>
        <item x="14"/>
        <item x="490"/>
        <item x="1235"/>
        <item x="857"/>
        <item x="1221"/>
        <item x="292"/>
        <item x="238"/>
        <item x="101"/>
        <item x="136"/>
        <item x="1709"/>
        <item x="342"/>
        <item x="1320"/>
        <item x="334"/>
        <item x="1311"/>
        <item x="401"/>
        <item x="636"/>
        <item x="383"/>
        <item x="147"/>
        <item x="174"/>
        <item x="203"/>
        <item x="1352"/>
        <item x="273"/>
        <item x="1124"/>
        <item x="1785"/>
        <item x="1825"/>
        <item x="76"/>
        <item x="816"/>
        <item x="1197"/>
        <item x="1540"/>
        <item x="65"/>
        <item x="1676"/>
        <item x="29"/>
        <item x="1576"/>
        <item x="1234"/>
        <item x="445"/>
        <item x="1705"/>
        <item x="1699"/>
        <item x="1258"/>
        <item x="6"/>
        <item x="313"/>
        <item x="1463"/>
        <item x="455"/>
        <item x="869"/>
        <item x="652"/>
        <item x="1745"/>
        <item x="992"/>
        <item x="586"/>
        <item x="523"/>
        <item x="1123"/>
        <item x="1148"/>
        <item x="1733"/>
        <item x="999"/>
        <item x="1467"/>
        <item x="1507"/>
        <item x="933"/>
        <item x="833"/>
        <item x="770"/>
        <item x="289"/>
        <item x="1724"/>
        <item x="1478"/>
        <item x="1005"/>
        <item x="107"/>
        <item x="655"/>
        <item x="154"/>
        <item x="697"/>
        <item x="1458"/>
        <item x="798"/>
        <item x="1419"/>
        <item x="368"/>
        <item x="499"/>
        <item x="507"/>
        <item x="1406"/>
        <item x="1591"/>
        <item x="126"/>
        <item x="1692"/>
        <item x="1339"/>
        <item x="735"/>
        <item x="1408"/>
        <item x="1675"/>
        <item x="1201"/>
        <item x="1490"/>
        <item x="1664"/>
        <item x="1239"/>
        <item x="605"/>
        <item x="1035"/>
        <item x="1553"/>
        <item x="1645"/>
        <item x="731"/>
        <item x="1283"/>
        <item x="1714"/>
        <item x="1742"/>
        <item x="1166"/>
        <item x="1224"/>
        <item x="96"/>
        <item x="1561"/>
        <item x="1418"/>
        <item x="1306"/>
        <item x="470"/>
        <item x="290"/>
        <item x="56"/>
        <item x="678"/>
        <item x="1030"/>
        <item x="1639"/>
        <item x="480"/>
        <item x="1204"/>
        <item x="1216"/>
        <item x="1821"/>
        <item x="1171"/>
        <item x="88"/>
        <item x="758"/>
        <item x="416"/>
        <item x="821"/>
        <item x="1464"/>
        <item x="163"/>
        <item x="1647"/>
        <item x="489"/>
        <item x="1670"/>
        <item x="1255"/>
        <item x="950"/>
        <item x="1088"/>
        <item x="827"/>
        <item x="717"/>
        <item x="1317"/>
        <item x="1791"/>
        <item x="1376"/>
        <item x="722"/>
        <item x="772"/>
        <item x="617"/>
        <item x="332"/>
        <item x="1076"/>
        <item x="325"/>
        <item x="176"/>
        <item x="1390"/>
        <item x="1669"/>
        <item x="764"/>
        <item x="1630"/>
        <item x="1778"/>
        <item x="706"/>
        <item x="298"/>
        <item x="1747"/>
        <item x="1003"/>
        <item x="1754"/>
        <item x="669"/>
        <item x="28"/>
        <item x="1105"/>
        <item x="1448"/>
        <item x="83"/>
        <item x="1299"/>
        <item x="1502"/>
        <item x="1422"/>
        <item x="361"/>
        <item x="1470"/>
        <item x="1053"/>
        <item x="468"/>
        <item x="1279"/>
        <item x="450"/>
        <item x="1610"/>
        <item x="410"/>
        <item x="487"/>
        <item x="1154"/>
        <item x="1341"/>
        <item x="1551"/>
        <item x="753"/>
        <item x="1696"/>
        <item x="1369"/>
        <item x="1557"/>
        <item x="574"/>
        <item x="1099"/>
        <item x="1722"/>
        <item x="1587"/>
        <item x="214"/>
        <item x="911"/>
        <item x="438"/>
        <item x="1729"/>
        <item x="178"/>
        <item x="190"/>
        <item x="600"/>
        <item x="1011"/>
        <item x="986"/>
        <item x="1074"/>
        <item x="1466"/>
        <item x="1648"/>
        <item x="705"/>
        <item x="282"/>
        <item x="311"/>
        <item x="1573"/>
        <item x="256"/>
        <item x="1809"/>
        <item x="1529"/>
        <item x="1322"/>
        <item x="1300"/>
        <item x="479"/>
        <item x="380"/>
        <item x="1686"/>
        <item x="1708"/>
        <item x="1569"/>
        <item x="347"/>
        <item x="954"/>
        <item x="686"/>
        <item x="1043"/>
        <item x="271"/>
        <item x="1340"/>
        <item x="248"/>
        <item x="1793"/>
        <item x="1806"/>
        <item x="223"/>
        <item x="118"/>
        <item x="676"/>
        <item x="399"/>
        <item x="337"/>
        <item x="991"/>
        <item x="637"/>
        <item x="1361"/>
        <item x="659"/>
        <item x="702"/>
        <item x="781"/>
        <item x="1828"/>
        <item x="1626"/>
        <item x="1520"/>
        <item x="129"/>
        <item x="1002"/>
        <item x="185"/>
        <item x="1321"/>
        <item x="291"/>
        <item x="188"/>
        <item x="316"/>
        <item x="1350"/>
        <item x="1421"/>
        <item x="797"/>
        <item x="1210"/>
        <item x="896"/>
        <item x="536"/>
        <item x="193"/>
        <item x="1741"/>
        <item x="1433"/>
        <item x="1779"/>
        <item x="1015"/>
        <item x="1383"/>
        <item x="550"/>
        <item x="1701"/>
        <item x="1004"/>
        <item x="849"/>
        <item x="220"/>
        <item x="1038"/>
        <item x="1158"/>
        <item x="576"/>
        <item x="1307"/>
        <item x="521"/>
        <item x="265"/>
        <item x="1401"/>
        <item x="1001"/>
        <item x="1581"/>
        <item x="1748"/>
        <item x="250"/>
        <item x="555"/>
        <item x="1013"/>
        <item x="935"/>
        <item x="40"/>
        <item x="1656"/>
        <item x="840"/>
        <item x="1238"/>
        <item x="1110"/>
        <item x="808"/>
        <item x="353"/>
        <item x="612"/>
        <item x="68"/>
        <item x="757"/>
        <item x="672"/>
        <item x="404"/>
        <item x="498"/>
        <item x="1637"/>
        <item x="994"/>
        <item x="1731"/>
        <item x="885"/>
        <item x="1253"/>
        <item x="593"/>
        <item x="934"/>
        <item x="135"/>
        <item x="1772"/>
        <item x="1494"/>
        <item x="398"/>
        <item x="1694"/>
        <item x="133"/>
        <item x="364"/>
        <item x="284"/>
        <item x="495"/>
        <item x="1530"/>
        <item x="761"/>
        <item x="199"/>
        <item x="886"/>
        <item x="916"/>
        <item x="303"/>
        <item x="1775"/>
        <item x="229"/>
        <item x="1420"/>
        <item x="502"/>
        <item x="1082"/>
        <item x="1411"/>
        <item x="84"/>
        <item x="1305"/>
        <item x="1608"/>
        <item x="496"/>
        <item x="1546"/>
        <item x="635"/>
        <item x="1308"/>
        <item x="1286"/>
        <item x="1417"/>
        <item x="1302"/>
        <item x="11"/>
        <item x="1409"/>
        <item x="701"/>
        <item x="1049"/>
        <item x="877"/>
        <item x="413"/>
        <item x="787"/>
        <item x="1415"/>
        <item x="1760"/>
        <item x="845"/>
        <item x="1092"/>
        <item x="870"/>
        <item x="786"/>
        <item x="253"/>
        <item x="1459"/>
        <item x="319"/>
        <item x="431"/>
        <item x="1324"/>
        <item x="775"/>
        <item x="548"/>
        <item x="829"/>
        <item x="1122"/>
        <item x="1031"/>
        <item x="5"/>
        <item x="1371"/>
        <item x="1372"/>
        <item x="749"/>
        <item x="1740"/>
        <item x="1492"/>
        <item x="1185"/>
        <item x="703"/>
        <item x="615"/>
        <item x="1041"/>
        <item x="1067"/>
        <item x="123"/>
        <item x="1605"/>
        <item x="245"/>
        <item x="707"/>
        <item x="892"/>
        <item x="1250"/>
        <item x="1178"/>
        <item x="1347"/>
        <item x="743"/>
        <item x="369"/>
        <item x="1349"/>
        <item x="1426"/>
        <item x="905"/>
        <item x="1642"/>
        <item x="724"/>
        <item x="818"/>
        <item x="1236"/>
        <item x="262"/>
        <item x="362"/>
        <item x="959"/>
        <item x="1762"/>
        <item x="19"/>
        <item x="837"/>
        <item x="386"/>
        <item x="1807"/>
        <item x="1746"/>
        <item x="1773"/>
        <item x="13"/>
        <item x="812"/>
        <item x="1452"/>
        <item x="308"/>
        <item x="1606"/>
        <item x="1572"/>
        <item x="379"/>
        <item x="1768"/>
        <item x="608"/>
        <item x="134"/>
        <item x="563"/>
        <item x="27"/>
        <item x="930"/>
        <item x="1062"/>
        <item x="1451"/>
        <item x="458"/>
        <item x="842"/>
        <item x="1570"/>
        <item x="949"/>
        <item x="673"/>
        <item x="1362"/>
        <item x="746"/>
        <item x="1036"/>
        <item x="30"/>
        <item x="578"/>
        <item x="461"/>
        <item x="402"/>
        <item x="1237"/>
        <item x="1121"/>
        <item x="341"/>
        <item x="919"/>
        <item x="1363"/>
        <item x="1795"/>
        <item x="255"/>
        <item x="710"/>
        <item x="395"/>
        <item x="932"/>
        <item x="981"/>
        <item x="917"/>
        <item x="1192"/>
        <item x="286"/>
        <item x="1727"/>
        <item x="305"/>
        <item x="1348"/>
        <item x="7"/>
        <item x="1081"/>
        <item x="54"/>
        <item x="944"/>
        <item x="1338"/>
        <item x="1071"/>
        <item x="430"/>
        <item x="1715"/>
        <item x="167"/>
        <item x="242"/>
        <item x="765"/>
        <item x="660"/>
        <item x="10"/>
        <item x="1051"/>
        <item x="1764"/>
        <item x="606"/>
        <item x="653"/>
        <item x="754"/>
        <item x="1403"/>
        <item x="1563"/>
        <item x="132"/>
        <item x="631"/>
        <item x="331"/>
        <item x="387"/>
        <item x="459"/>
        <item x="545"/>
        <item x="151"/>
        <item x="1527"/>
        <item x="813"/>
        <item x="278"/>
        <item x="501"/>
        <item x="1441"/>
        <item x="1125"/>
        <item x="377"/>
        <item x="288"/>
        <item x="1097"/>
        <item x="150"/>
        <item x="382"/>
        <item x="611"/>
        <item x="1268"/>
        <item x="1157"/>
        <item x="1819"/>
        <item x="1315"/>
        <item x="727"/>
        <item x="778"/>
        <item x="585"/>
        <item x="587"/>
        <item x="423"/>
        <item x="952"/>
        <item x="4"/>
        <item x="629"/>
        <item x="756"/>
        <item x="125"/>
        <item x="482"/>
        <item x="1364"/>
        <item x="1394"/>
        <item x="1130"/>
        <item x="1685"/>
        <item x="448"/>
        <item x="453"/>
        <item x="1592"/>
        <item x="1786"/>
        <item x="1170"/>
        <item x="1314"/>
        <item x="1180"/>
        <item x="168"/>
        <item x="221"/>
        <item x="713"/>
        <item x="1562"/>
        <item x="1525"/>
        <item x="906"/>
        <item x="1523"/>
        <item x="1387"/>
        <item x="1248"/>
        <item x="1717"/>
        <item x="1287"/>
        <item x="1790"/>
        <item x="745"/>
        <item x="708"/>
        <item x="1483"/>
        <item x="344"/>
        <item x="618"/>
        <item x="1629"/>
        <item x="1649"/>
        <item x="573"/>
        <item x="739"/>
        <item x="566"/>
        <item x="1367"/>
        <item x="1660"/>
        <item x="1345"/>
        <item x="1193"/>
        <item x="1080"/>
        <item x="1447"/>
        <item x="1710"/>
        <item x="807"/>
        <item x="217"/>
        <item x="297"/>
        <item x="1242"/>
        <item x="1085"/>
        <item x="295"/>
        <item x="544"/>
        <item x="235"/>
        <item x="719"/>
        <item x="1476"/>
        <item x="1213"/>
        <item x="1104"/>
        <item x="366"/>
        <item x="1513"/>
        <item x="173"/>
        <item x="1008"/>
        <item x="689"/>
        <item x="98"/>
        <item x="1046"/>
        <item x="1108"/>
        <item x="1246"/>
        <item x="247"/>
        <item x="1607"/>
        <item x="357"/>
        <item x="553"/>
        <item x="187"/>
        <item x="1493"/>
        <item x="657"/>
        <item x="396"/>
        <item x="1129"/>
        <item x="1679"/>
        <item x="1195"/>
        <item x="1657"/>
        <item x="1472"/>
        <item x="1355"/>
        <item x="1542"/>
        <item x="425"/>
        <item x="1328"/>
        <item x="444"/>
        <item x="130"/>
        <item x="58"/>
        <item x="883"/>
        <item x="35"/>
        <item x="210"/>
        <item x="1453"/>
        <item x="847"/>
        <item x="1761"/>
        <item x="1544"/>
        <item x="1596"/>
        <item x="335"/>
        <item x="436"/>
        <item x="607"/>
        <item x="730"/>
        <item x="1665"/>
        <item x="656"/>
        <item x="1000"/>
        <item x="963"/>
        <item x="921"/>
        <item x="1711"/>
        <item x="275"/>
        <item x="1582"/>
        <item x="560"/>
        <item x="1698"/>
        <item x="1412"/>
        <item x="1688"/>
        <item x="1032"/>
        <item x="1219"/>
        <item x="38"/>
        <item x="1813"/>
        <item x="230"/>
        <item x="471"/>
        <item x="81"/>
        <item x="403"/>
        <item x="1257"/>
        <item x="1190"/>
        <item x="1101"/>
        <item x="48"/>
        <item x="62"/>
        <item x="873"/>
        <item x="34"/>
        <item x="794"/>
        <item x="59"/>
        <item x="966"/>
        <item x="561"/>
        <item x="1271"/>
        <item x="602"/>
        <item x="32"/>
        <item x="1541"/>
        <item x="684"/>
        <item x="110"/>
        <item x="1805"/>
        <item x="418"/>
        <item x="1609"/>
        <item x="674"/>
        <item x="1316"/>
        <item x="1616"/>
        <item x="513"/>
        <item x="897"/>
        <item x="1514"/>
        <item x="1382"/>
        <item x="1151"/>
        <item x="493"/>
        <item x="120"/>
        <item x="647"/>
        <item x="355"/>
        <item x="90"/>
        <item x="1636"/>
        <item x="1063"/>
        <item x="1027"/>
        <item x="1168"/>
        <item x="1277"/>
        <item x="1738"/>
        <item x="766"/>
        <item x="1342"/>
        <item x="642"/>
        <item x="1245"/>
        <item x="1456"/>
        <item x="1293"/>
        <item x="1619"/>
        <item x="1252"/>
        <item x="500"/>
        <item x="1162"/>
        <item x="97"/>
        <item x="111"/>
        <item x="683"/>
        <item x="924"/>
        <item x="651"/>
        <item x="365"/>
        <item x="1496"/>
        <item x="360"/>
        <item x="1720"/>
        <item x="9"/>
        <item x="1823"/>
        <item x="195"/>
        <item x="23"/>
        <item x="1095"/>
        <item x="1588"/>
        <item x="1188"/>
        <item x="1566"/>
        <item x="1832"/>
        <item x="47"/>
        <item x="1555"/>
        <item x="777"/>
        <item x="848"/>
        <item x="1016"/>
        <item x="518"/>
        <item x="535"/>
        <item x="682"/>
        <item x="420"/>
        <item x="1017"/>
        <item x="839"/>
        <item x="1468"/>
        <item x="1672"/>
        <item x="486"/>
        <item x="1298"/>
        <item x="1519"/>
        <item x="1404"/>
        <item x="1183"/>
        <item x="666"/>
        <item x="181"/>
        <item x="82"/>
        <item x="478"/>
        <item x="1360"/>
        <item x="1229"/>
        <item x="343"/>
        <item x="1777"/>
        <item x="1689"/>
        <item x="1084"/>
        <item x="1163"/>
        <item x="385"/>
        <item x="162"/>
        <item x="1706"/>
        <item x="1817"/>
        <item x="149"/>
        <item x="910"/>
        <item x="102"/>
        <item x="391"/>
        <item x="613"/>
        <item x="139"/>
        <item x="472"/>
        <item x="977"/>
        <item x="16"/>
        <item x="184"/>
        <item x="1744"/>
        <item x="244"/>
        <item x="1282"/>
        <item x="1106"/>
        <item x="997"/>
        <item x="243"/>
        <item x="1550"/>
        <item x="1583"/>
        <item x="796"/>
        <item x="202"/>
        <item x="843"/>
        <item x="879"/>
        <item x="1064"/>
        <item x="1336"/>
        <item x="679"/>
        <item x="1831"/>
        <item x="1119"/>
        <item x="864"/>
        <item x="1601"/>
        <item x="231"/>
        <item x="976"/>
        <item x="177"/>
        <item x="990"/>
        <item x="36"/>
        <item x="299"/>
        <item x="1111"/>
        <item x="1069"/>
        <item x="371"/>
        <item x="1814"/>
        <item x="1161"/>
        <item x="492"/>
        <item x="1584"/>
        <item x="274"/>
        <item x="853"/>
        <item x="568"/>
        <item x="145"/>
        <item x="662"/>
        <item x="1007"/>
        <item x="542"/>
        <item x="1539"/>
        <item x="268"/>
        <item x="183"/>
        <item x="222"/>
        <item x="690"/>
        <item x="1695"/>
        <item x="153"/>
        <item x="1462"/>
        <item x="528"/>
        <item x="212"/>
        <item x="581"/>
        <item x="805"/>
        <item x="1743"/>
        <item x="1765"/>
        <item x="1491"/>
        <item x="1646"/>
        <item x="610"/>
        <item x="350"/>
        <item x="1511"/>
        <item x="1034"/>
        <item x="367"/>
        <item x="728"/>
        <item x="1668"/>
        <item x="956"/>
        <item x="1440"/>
        <item x="1712"/>
        <item x="1010"/>
        <item x="1770"/>
        <item x="695"/>
        <item x="621"/>
        <item x="339"/>
        <item x="1567"/>
        <item x="426"/>
        <item x="1766"/>
        <item x="1757"/>
        <item x="1604"/>
        <item x="10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numFmtId="164" showAll="0">
      <items count="2066">
        <item x="1093"/>
        <item x="1956"/>
        <item x="1379"/>
        <item x="1283"/>
        <item x="608"/>
        <item x="1380"/>
        <item x="192"/>
        <item x="305"/>
        <item x="696"/>
        <item x="1094"/>
        <item x="1669"/>
        <item x="1189"/>
        <item x="1468"/>
        <item x="1381"/>
        <item x="97"/>
        <item x="889"/>
        <item x="0"/>
        <item x="408"/>
        <item x="1565"/>
        <item x="890"/>
        <item x="1859"/>
        <item x="1860"/>
        <item x="988"/>
        <item x="609"/>
        <item x="1670"/>
        <item x="697"/>
        <item x="1469"/>
        <item x="1772"/>
        <item x="509"/>
        <item x="891"/>
        <item x="796"/>
        <item x="306"/>
        <item x="1861"/>
        <item x="1190"/>
        <item x="1862"/>
        <item x="1957"/>
        <item x="1773"/>
        <item x="98"/>
        <item x="610"/>
        <item x="1284"/>
        <item x="510"/>
        <item x="1470"/>
        <item x="1"/>
        <item x="2"/>
        <item x="892"/>
        <item x="989"/>
        <item x="409"/>
        <item x="193"/>
        <item x="1285"/>
        <item x="1095"/>
        <item x="1566"/>
        <item x="1382"/>
        <item x="698"/>
        <item x="1383"/>
        <item x="1774"/>
        <item x="990"/>
        <item x="1671"/>
        <item x="797"/>
        <item x="893"/>
        <item x="1567"/>
        <item x="410"/>
        <item x="611"/>
        <item x="1191"/>
        <item x="511"/>
        <item x="307"/>
        <item x="3"/>
        <item x="512"/>
        <item x="1286"/>
        <item x="1958"/>
        <item x="4"/>
        <item x="894"/>
        <item x="411"/>
        <item x="1471"/>
        <item x="1863"/>
        <item x="99"/>
        <item x="895"/>
        <item x="1384"/>
        <item x="1672"/>
        <item x="1096"/>
        <item x="5"/>
        <item x="1568"/>
        <item x="1959"/>
        <item x="699"/>
        <item x="1775"/>
        <item x="194"/>
        <item x="195"/>
        <item x="991"/>
        <item x="1385"/>
        <item x="1192"/>
        <item x="308"/>
        <item x="700"/>
        <item x="1386"/>
        <item x="1673"/>
        <item x="612"/>
        <item x="513"/>
        <item x="1472"/>
        <item x="1864"/>
        <item x="798"/>
        <item x="412"/>
        <item x="1287"/>
        <item x="992"/>
        <item x="1473"/>
        <item x="6"/>
        <item x="196"/>
        <item x="1776"/>
        <item x="197"/>
        <item x="1865"/>
        <item x="1387"/>
        <item x="1777"/>
        <item x="1866"/>
        <item x="1569"/>
        <item x="1674"/>
        <item x="1388"/>
        <item x="1193"/>
        <item x="1474"/>
        <item x="100"/>
        <item x="1097"/>
        <item x="701"/>
        <item x="1778"/>
        <item x="1475"/>
        <item x="413"/>
        <item x="613"/>
        <item x="1779"/>
        <item x="198"/>
        <item x="1389"/>
        <item x="309"/>
        <item x="1960"/>
        <item x="514"/>
        <item x="993"/>
        <item x="1570"/>
        <item x="896"/>
        <item x="1194"/>
        <item x="799"/>
        <item x="7"/>
        <item x="1288"/>
        <item x="1961"/>
        <item x="1571"/>
        <item x="101"/>
        <item x="1390"/>
        <item x="1098"/>
        <item x="1675"/>
        <item x="515"/>
        <item x="1780"/>
        <item x="897"/>
        <item x="1867"/>
        <item x="310"/>
        <item x="994"/>
        <item x="199"/>
        <item x="614"/>
        <item x="1289"/>
        <item x="1781"/>
        <item x="1572"/>
        <item x="702"/>
        <item x="102"/>
        <item x="414"/>
        <item x="1195"/>
        <item x="1099"/>
        <item x="8"/>
        <item x="1868"/>
        <item x="516"/>
        <item x="1962"/>
        <item x="1869"/>
        <item x="200"/>
        <item x="1196"/>
        <item x="103"/>
        <item x="1573"/>
        <item x="800"/>
        <item x="1290"/>
        <item x="1676"/>
        <item x="1391"/>
        <item x="995"/>
        <item x="1782"/>
        <item x="1870"/>
        <item x="615"/>
        <item x="1963"/>
        <item x="104"/>
        <item x="1476"/>
        <item x="415"/>
        <item x="1783"/>
        <item x="898"/>
        <item x="703"/>
        <item x="1477"/>
        <item x="416"/>
        <item x="311"/>
        <item x="996"/>
        <item x="1784"/>
        <item x="1100"/>
        <item x="1392"/>
        <item x="9"/>
        <item x="616"/>
        <item x="801"/>
        <item x="997"/>
        <item x="899"/>
        <item x="1291"/>
        <item x="417"/>
        <item x="1478"/>
        <item x="201"/>
        <item x="418"/>
        <item x="517"/>
        <item x="1197"/>
        <item x="1871"/>
        <item x="1479"/>
        <item x="802"/>
        <item x="1574"/>
        <item x="998"/>
        <item x="617"/>
        <item x="1101"/>
        <item x="105"/>
        <item x="1292"/>
        <item x="1677"/>
        <item x="803"/>
        <item x="900"/>
        <item x="704"/>
        <item x="1964"/>
        <item x="419"/>
        <item x="804"/>
        <item x="1785"/>
        <item x="312"/>
        <item x="1393"/>
        <item x="313"/>
        <item x="10"/>
        <item x="805"/>
        <item x="202"/>
        <item x="1872"/>
        <item x="1575"/>
        <item x="1965"/>
        <item x="705"/>
        <item x="518"/>
        <item x="1576"/>
        <item x="11"/>
        <item x="420"/>
        <item x="1198"/>
        <item x="1480"/>
        <item x="519"/>
        <item x="901"/>
        <item x="999"/>
        <item x="618"/>
        <item x="1102"/>
        <item x="1678"/>
        <item x="421"/>
        <item x="203"/>
        <item x="1293"/>
        <item x="106"/>
        <item x="520"/>
        <item x="12"/>
        <item x="1481"/>
        <item x="521"/>
        <item x="806"/>
        <item x="314"/>
        <item x="1199"/>
        <item x="422"/>
        <item x="902"/>
        <item x="1394"/>
        <item x="1000"/>
        <item x="1482"/>
        <item x="1873"/>
        <item x="1966"/>
        <item x="1786"/>
        <item x="1103"/>
        <item x="522"/>
        <item x="423"/>
        <item x="1577"/>
        <item x="1967"/>
        <item x="1578"/>
        <item x="107"/>
        <item x="1483"/>
        <item x="1679"/>
        <item x="1874"/>
        <item x="315"/>
        <item x="807"/>
        <item x="204"/>
        <item x="1787"/>
        <item x="619"/>
        <item x="424"/>
        <item x="903"/>
        <item x="1200"/>
        <item x="706"/>
        <item x="904"/>
        <item x="1875"/>
        <item x="13"/>
        <item x="108"/>
        <item x="1395"/>
        <item x="707"/>
        <item x="1001"/>
        <item x="708"/>
        <item x="808"/>
        <item x="1294"/>
        <item x="1788"/>
        <item x="425"/>
        <item x="620"/>
        <item x="621"/>
        <item x="205"/>
        <item x="1968"/>
        <item x="14"/>
        <item x="1104"/>
        <item x="523"/>
        <item x="809"/>
        <item x="109"/>
        <item x="1484"/>
        <item x="426"/>
        <item x="1876"/>
        <item x="316"/>
        <item x="1579"/>
        <item x="1680"/>
        <item x="1396"/>
        <item x="1681"/>
        <item x="810"/>
        <item x="317"/>
        <item x="524"/>
        <item x="709"/>
        <item x="905"/>
        <item x="1682"/>
        <item x="1789"/>
        <item x="1485"/>
        <item x="15"/>
        <item x="427"/>
        <item x="1683"/>
        <item x="1105"/>
        <item x="811"/>
        <item x="1201"/>
        <item x="525"/>
        <item x="710"/>
        <item x="1295"/>
        <item x="1202"/>
        <item x="1397"/>
        <item x="110"/>
        <item x="16"/>
        <item x="1969"/>
        <item x="1970"/>
        <item x="318"/>
        <item x="1203"/>
        <item x="1002"/>
        <item x="206"/>
        <item x="111"/>
        <item x="1684"/>
        <item x="1580"/>
        <item x="622"/>
        <item x="711"/>
        <item x="1877"/>
        <item x="1685"/>
        <item x="712"/>
        <item x="207"/>
        <item x="1686"/>
        <item x="526"/>
        <item x="428"/>
        <item x="1486"/>
        <item x="1296"/>
        <item x="319"/>
        <item x="906"/>
        <item x="1106"/>
        <item x="1790"/>
        <item x="812"/>
        <item x="623"/>
        <item x="1204"/>
        <item x="1107"/>
        <item x="1205"/>
        <item x="907"/>
        <item x="1297"/>
        <item x="1687"/>
        <item x="1003"/>
        <item x="112"/>
        <item x="208"/>
        <item x="1487"/>
        <item x="1581"/>
        <item x="1971"/>
        <item x="1582"/>
        <item x="17"/>
        <item x="527"/>
        <item x="1004"/>
        <item x="113"/>
        <item x="713"/>
        <item x="624"/>
        <item x="320"/>
        <item x="1206"/>
        <item x="1398"/>
        <item x="1878"/>
        <item x="1688"/>
        <item x="429"/>
        <item x="1972"/>
        <item x="528"/>
        <item x="908"/>
        <item x="1689"/>
        <item x="321"/>
        <item x="813"/>
        <item x="714"/>
        <item x="209"/>
        <item x="1207"/>
        <item x="1208"/>
        <item x="1005"/>
        <item x="1791"/>
        <item x="1879"/>
        <item x="1973"/>
        <item x="1583"/>
        <item x="1298"/>
        <item x="1399"/>
        <item x="430"/>
        <item x="1108"/>
        <item x="1006"/>
        <item x="210"/>
        <item x="1584"/>
        <item x="18"/>
        <item x="529"/>
        <item x="814"/>
        <item x="1585"/>
        <item x="431"/>
        <item x="625"/>
        <item x="715"/>
        <item x="1488"/>
        <item x="114"/>
        <item x="626"/>
        <item x="1880"/>
        <item x="1881"/>
        <item x="530"/>
        <item x="1974"/>
        <item x="1299"/>
        <item x="1489"/>
        <item x="1490"/>
        <item x="1209"/>
        <item x="1300"/>
        <item x="1792"/>
        <item x="322"/>
        <item x="1400"/>
        <item x="1007"/>
        <item x="909"/>
        <item x="1491"/>
        <item x="1008"/>
        <item x="1690"/>
        <item x="1109"/>
        <item x="19"/>
        <item x="211"/>
        <item x="1210"/>
        <item x="323"/>
        <item x="1492"/>
        <item x="115"/>
        <item x="627"/>
        <item x="1793"/>
        <item x="716"/>
        <item x="815"/>
        <item x="432"/>
        <item x="1586"/>
        <item x="1975"/>
        <item x="1301"/>
        <item x="1794"/>
        <item x="628"/>
        <item x="1882"/>
        <item x="531"/>
        <item x="1493"/>
        <item x="20"/>
        <item x="1976"/>
        <item x="116"/>
        <item x="1587"/>
        <item x="1302"/>
        <item x="1588"/>
        <item x="1883"/>
        <item x="1211"/>
        <item x="1401"/>
        <item x="324"/>
        <item x="1212"/>
        <item x="1009"/>
        <item x="1110"/>
        <item x="117"/>
        <item x="816"/>
        <item x="910"/>
        <item x="21"/>
        <item x="212"/>
        <item x="1010"/>
        <item x="1691"/>
        <item x="118"/>
        <item x="1303"/>
        <item x="1213"/>
        <item x="717"/>
        <item x="325"/>
        <item x="1111"/>
        <item x="532"/>
        <item x="1795"/>
        <item x="1884"/>
        <item x="433"/>
        <item x="1977"/>
        <item x="1112"/>
        <item x="911"/>
        <item x="1113"/>
        <item x="629"/>
        <item x="434"/>
        <item x="1692"/>
        <item x="1402"/>
        <item x="1403"/>
        <item x="119"/>
        <item x="1978"/>
        <item x="1404"/>
        <item x="213"/>
        <item x="22"/>
        <item x="435"/>
        <item x="817"/>
        <item x="1589"/>
        <item x="326"/>
        <item x="1011"/>
        <item x="120"/>
        <item x="912"/>
        <item x="1494"/>
        <item x="327"/>
        <item x="818"/>
        <item x="533"/>
        <item x="1114"/>
        <item x="1405"/>
        <item x="1115"/>
        <item x="1304"/>
        <item x="1796"/>
        <item x="1012"/>
        <item x="1979"/>
        <item x="121"/>
        <item x="1214"/>
        <item x="1797"/>
        <item x="1693"/>
        <item x="630"/>
        <item x="1980"/>
        <item x="122"/>
        <item x="718"/>
        <item x="1885"/>
        <item x="719"/>
        <item x="214"/>
        <item x="1495"/>
        <item x="1886"/>
        <item x="1116"/>
        <item x="1590"/>
        <item x="23"/>
        <item x="913"/>
        <item x="1591"/>
        <item x="534"/>
        <item x="436"/>
        <item x="437"/>
        <item x="1592"/>
        <item x="1013"/>
        <item x="914"/>
        <item x="720"/>
        <item x="123"/>
        <item x="124"/>
        <item x="1117"/>
        <item x="1215"/>
        <item x="328"/>
        <item x="819"/>
        <item x="820"/>
        <item x="721"/>
        <item x="1305"/>
        <item x="631"/>
        <item x="1798"/>
        <item x="438"/>
        <item x="1014"/>
        <item x="439"/>
        <item x="1694"/>
        <item x="1306"/>
        <item x="1216"/>
        <item x="329"/>
        <item x="1015"/>
        <item x="1981"/>
        <item x="1982"/>
        <item x="330"/>
        <item x="1799"/>
        <item x="1695"/>
        <item x="215"/>
        <item x="1696"/>
        <item x="722"/>
        <item x="535"/>
        <item x="632"/>
        <item x="1593"/>
        <item x="1118"/>
        <item x="1307"/>
        <item x="1406"/>
        <item x="24"/>
        <item x="125"/>
        <item x="1887"/>
        <item x="1983"/>
        <item x="536"/>
        <item x="1016"/>
        <item x="915"/>
        <item x="25"/>
        <item x="916"/>
        <item x="331"/>
        <item x="1119"/>
        <item x="633"/>
        <item x="1308"/>
        <item x="440"/>
        <item x="332"/>
        <item x="1017"/>
        <item x="821"/>
        <item x="537"/>
        <item x="216"/>
        <item x="26"/>
        <item x="917"/>
        <item x="1800"/>
        <item x="441"/>
        <item x="1984"/>
        <item x="217"/>
        <item x="723"/>
        <item x="538"/>
        <item x="1985"/>
        <item x="1018"/>
        <item x="126"/>
        <item x="634"/>
        <item x="1986"/>
        <item x="822"/>
        <item x="1309"/>
        <item x="442"/>
        <item x="1217"/>
        <item x="539"/>
        <item x="1594"/>
        <item x="333"/>
        <item x="1407"/>
        <item x="27"/>
        <item x="1408"/>
        <item x="823"/>
        <item x="1888"/>
        <item x="1987"/>
        <item x="1120"/>
        <item x="334"/>
        <item x="218"/>
        <item x="1218"/>
        <item x="219"/>
        <item x="1595"/>
        <item x="220"/>
        <item x="1697"/>
        <item x="918"/>
        <item x="1496"/>
        <item x="1988"/>
        <item x="127"/>
        <item x="1889"/>
        <item x="221"/>
        <item x="222"/>
        <item x="1698"/>
        <item x="724"/>
        <item x="635"/>
        <item x="1019"/>
        <item x="540"/>
        <item x="824"/>
        <item x="1219"/>
        <item x="1801"/>
        <item x="28"/>
        <item x="1890"/>
        <item x="335"/>
        <item x="1121"/>
        <item x="1310"/>
        <item x="443"/>
        <item x="1497"/>
        <item x="1498"/>
        <item x="919"/>
        <item x="1989"/>
        <item x="128"/>
        <item x="725"/>
        <item x="1020"/>
        <item x="1220"/>
        <item x="1596"/>
        <item x="223"/>
        <item x="1311"/>
        <item x="726"/>
        <item x="1891"/>
        <item x="1409"/>
        <item x="29"/>
        <item x="636"/>
        <item x="1802"/>
        <item x="336"/>
        <item x="1221"/>
        <item x="825"/>
        <item x="337"/>
        <item x="541"/>
        <item x="1803"/>
        <item x="129"/>
        <item x="1499"/>
        <item x="1021"/>
        <item x="1122"/>
        <item x="637"/>
        <item x="1123"/>
        <item x="1410"/>
        <item x="1597"/>
        <item x="444"/>
        <item x="1124"/>
        <item x="338"/>
        <item x="30"/>
        <item x="727"/>
        <item x="1411"/>
        <item x="224"/>
        <item x="1022"/>
        <item x="31"/>
        <item x="920"/>
        <item x="1892"/>
        <item x="1500"/>
        <item x="445"/>
        <item x="1990"/>
        <item x="1312"/>
        <item x="1222"/>
        <item x="1223"/>
        <item x="225"/>
        <item x="130"/>
        <item x="1804"/>
        <item x="339"/>
        <item x="826"/>
        <item x="1699"/>
        <item x="446"/>
        <item x="1893"/>
        <item x="921"/>
        <item x="1224"/>
        <item x="1023"/>
        <item x="728"/>
        <item x="1805"/>
        <item x="1412"/>
        <item x="1125"/>
        <item x="1598"/>
        <item x="542"/>
        <item x="1225"/>
        <item x="922"/>
        <item x="638"/>
        <item x="1126"/>
        <item x="1024"/>
        <item x="1894"/>
        <item x="1025"/>
        <item x="1413"/>
        <item x="340"/>
        <item x="32"/>
        <item x="1313"/>
        <item x="226"/>
        <item x="1501"/>
        <item x="1991"/>
        <item x="1992"/>
        <item x="729"/>
        <item x="1414"/>
        <item x="1226"/>
        <item x="131"/>
        <item x="447"/>
        <item x="827"/>
        <item x="1700"/>
        <item x="1127"/>
        <item x="33"/>
        <item x="1227"/>
        <item x="1806"/>
        <item x="1599"/>
        <item x="1701"/>
        <item x="227"/>
        <item x="923"/>
        <item x="543"/>
        <item x="1895"/>
        <item x="828"/>
        <item x="1807"/>
        <item x="1808"/>
        <item x="639"/>
        <item x="1128"/>
        <item x="924"/>
        <item x="341"/>
        <item x="132"/>
        <item x="925"/>
        <item x="1502"/>
        <item x="1026"/>
        <item x="730"/>
        <item x="228"/>
        <item x="133"/>
        <item x="1314"/>
        <item x="448"/>
        <item x="1503"/>
        <item x="342"/>
        <item x="544"/>
        <item x="1600"/>
        <item x="1993"/>
        <item x="1702"/>
        <item x="829"/>
        <item x="1703"/>
        <item x="1415"/>
        <item x="926"/>
        <item x="1704"/>
        <item x="1705"/>
        <item x="1228"/>
        <item x="34"/>
        <item x="343"/>
        <item x="640"/>
        <item x="229"/>
        <item x="1129"/>
        <item x="1027"/>
        <item x="230"/>
        <item x="344"/>
        <item x="134"/>
        <item x="1809"/>
        <item x="927"/>
        <item x="928"/>
        <item x="449"/>
        <item x="135"/>
        <item x="545"/>
        <item x="546"/>
        <item x="929"/>
        <item x="1601"/>
        <item x="1896"/>
        <item x="1028"/>
        <item x="1315"/>
        <item x="1504"/>
        <item x="547"/>
        <item x="641"/>
        <item x="731"/>
        <item x="1229"/>
        <item x="1505"/>
        <item x="1706"/>
        <item x="830"/>
        <item x="1130"/>
        <item x="642"/>
        <item x="450"/>
        <item x="35"/>
        <item x="1416"/>
        <item x="930"/>
        <item x="1994"/>
        <item x="732"/>
        <item x="1707"/>
        <item x="733"/>
        <item x="345"/>
        <item x="1506"/>
        <item x="931"/>
        <item x="451"/>
        <item x="36"/>
        <item x="231"/>
        <item x="1708"/>
        <item x="1810"/>
        <item x="1602"/>
        <item x="734"/>
        <item x="1709"/>
        <item x="1710"/>
        <item x="1316"/>
        <item x="1897"/>
        <item x="136"/>
        <item x="452"/>
        <item x="548"/>
        <item x="1029"/>
        <item x="831"/>
        <item x="643"/>
        <item x="1417"/>
        <item x="1230"/>
        <item x="1603"/>
        <item x="932"/>
        <item x="1131"/>
        <item x="1995"/>
        <item x="37"/>
        <item x="346"/>
        <item x="1711"/>
        <item x="1604"/>
        <item x="1507"/>
        <item x="1996"/>
        <item x="347"/>
        <item x="453"/>
        <item x="1132"/>
        <item x="1133"/>
        <item x="232"/>
        <item x="1418"/>
        <item x="644"/>
        <item x="1508"/>
        <item x="832"/>
        <item x="38"/>
        <item x="1317"/>
        <item x="735"/>
        <item x="1712"/>
        <item x="1898"/>
        <item x="1713"/>
        <item x="233"/>
        <item x="137"/>
        <item x="39"/>
        <item x="1030"/>
        <item x="549"/>
        <item x="933"/>
        <item x="736"/>
        <item x="1134"/>
        <item x="833"/>
        <item x="1419"/>
        <item x="1997"/>
        <item x="1714"/>
        <item x="1811"/>
        <item x="1899"/>
        <item x="1231"/>
        <item x="1318"/>
        <item x="234"/>
        <item x="348"/>
        <item x="1998"/>
        <item x="349"/>
        <item x="645"/>
        <item x="1605"/>
        <item x="934"/>
        <item x="1999"/>
        <item x="1135"/>
        <item x="454"/>
        <item x="834"/>
        <item x="455"/>
        <item x="235"/>
        <item x="138"/>
        <item x="550"/>
        <item x="1031"/>
        <item x="2000"/>
        <item x="1420"/>
        <item x="1136"/>
        <item x="1137"/>
        <item x="350"/>
        <item x="40"/>
        <item x="41"/>
        <item x="1319"/>
        <item x="1812"/>
        <item x="737"/>
        <item x="42"/>
        <item x="1320"/>
        <item x="1900"/>
        <item x="1715"/>
        <item x="2001"/>
        <item x="351"/>
        <item x="935"/>
        <item x="352"/>
        <item x="456"/>
        <item x="1606"/>
        <item x="1901"/>
        <item x="646"/>
        <item x="139"/>
        <item x="1716"/>
        <item x="835"/>
        <item x="236"/>
        <item x="1813"/>
        <item x="1032"/>
        <item x="1509"/>
        <item x="1232"/>
        <item x="1421"/>
        <item x="1607"/>
        <item x="1138"/>
        <item x="836"/>
        <item x="936"/>
        <item x="551"/>
        <item x="1321"/>
        <item x="552"/>
        <item x="1033"/>
        <item x="738"/>
        <item x="1814"/>
        <item x="1717"/>
        <item x="1034"/>
        <item x="647"/>
        <item x="237"/>
        <item x="1902"/>
        <item x="43"/>
        <item x="1233"/>
        <item x="2002"/>
        <item x="140"/>
        <item x="739"/>
        <item x="353"/>
        <item x="1139"/>
        <item x="457"/>
        <item x="1035"/>
        <item x="648"/>
        <item x="553"/>
        <item x="1510"/>
        <item x="2003"/>
        <item x="937"/>
        <item x="938"/>
        <item x="238"/>
        <item x="1815"/>
        <item x="1140"/>
        <item x="1422"/>
        <item x="1608"/>
        <item x="837"/>
        <item x="1322"/>
        <item x="1903"/>
        <item x="44"/>
        <item x="458"/>
        <item x="838"/>
        <item x="2004"/>
        <item x="1511"/>
        <item x="649"/>
        <item x="1141"/>
        <item x="141"/>
        <item x="1323"/>
        <item x="1718"/>
        <item x="459"/>
        <item x="239"/>
        <item x="1234"/>
        <item x="1423"/>
        <item x="1036"/>
        <item x="2005"/>
        <item x="2006"/>
        <item x="839"/>
        <item x="2007"/>
        <item x="2008"/>
        <item x="740"/>
        <item x="2009"/>
        <item x="1609"/>
        <item x="1142"/>
        <item x="354"/>
        <item x="460"/>
        <item x="939"/>
        <item x="240"/>
        <item x="142"/>
        <item x="1904"/>
        <item x="554"/>
        <item x="1143"/>
        <item x="1144"/>
        <item x="1719"/>
        <item x="1324"/>
        <item x="555"/>
        <item x="1816"/>
        <item x="461"/>
        <item x="45"/>
        <item x="1512"/>
        <item x="1610"/>
        <item x="940"/>
        <item x="1037"/>
        <item x="241"/>
        <item x="1424"/>
        <item x="1611"/>
        <item x="1038"/>
        <item x="1039"/>
        <item x="1905"/>
        <item x="650"/>
        <item x="1612"/>
        <item x="941"/>
        <item x="741"/>
        <item x="942"/>
        <item x="1906"/>
        <item x="1425"/>
        <item x="1235"/>
        <item x="2010"/>
        <item x="355"/>
        <item x="462"/>
        <item x="840"/>
        <item x="1907"/>
        <item x="1145"/>
        <item x="1613"/>
        <item x="143"/>
        <item x="242"/>
        <item x="144"/>
        <item x="145"/>
        <item x="556"/>
        <item x="356"/>
        <item x="651"/>
        <item x="1325"/>
        <item x="1908"/>
        <item x="2011"/>
        <item x="146"/>
        <item x="46"/>
        <item x="1513"/>
        <item x="1817"/>
        <item x="1040"/>
        <item x="47"/>
        <item x="943"/>
        <item x="2012"/>
        <item x="243"/>
        <item x="1909"/>
        <item x="2013"/>
        <item x="147"/>
        <item x="742"/>
        <item x="48"/>
        <item x="1326"/>
        <item x="1426"/>
        <item x="148"/>
        <item x="1514"/>
        <item x="1910"/>
        <item x="1146"/>
        <item x="1147"/>
        <item x="463"/>
        <item x="1236"/>
        <item x="1041"/>
        <item x="944"/>
        <item x="2014"/>
        <item x="1042"/>
        <item x="1427"/>
        <item x="1614"/>
        <item x="557"/>
        <item x="357"/>
        <item x="49"/>
        <item x="652"/>
        <item x="1818"/>
        <item x="1043"/>
        <item x="1720"/>
        <item x="1044"/>
        <item x="244"/>
        <item x="1819"/>
        <item x="1615"/>
        <item x="945"/>
        <item x="358"/>
        <item x="1911"/>
        <item x="1616"/>
        <item x="2015"/>
        <item x="1515"/>
        <item x="1428"/>
        <item x="464"/>
        <item x="1721"/>
        <item x="1148"/>
        <item x="245"/>
        <item x="1149"/>
        <item x="1516"/>
        <item x="841"/>
        <item x="149"/>
        <item x="1327"/>
        <item x="558"/>
        <item x="1237"/>
        <item x="743"/>
        <item x="946"/>
        <item x="1045"/>
        <item x="1517"/>
        <item x="1722"/>
        <item x="359"/>
        <item x="246"/>
        <item x="2016"/>
        <item x="1150"/>
        <item x="1238"/>
        <item x="1617"/>
        <item x="150"/>
        <item x="653"/>
        <item x="1328"/>
        <item x="1723"/>
        <item x="654"/>
        <item x="1912"/>
        <item x="50"/>
        <item x="559"/>
        <item x="744"/>
        <item x="1820"/>
        <item x="1329"/>
        <item x="842"/>
        <item x="1724"/>
        <item x="247"/>
        <item x="465"/>
        <item x="1518"/>
        <item x="360"/>
        <item x="1429"/>
        <item x="1239"/>
        <item x="1519"/>
        <item x="1151"/>
        <item x="843"/>
        <item x="51"/>
        <item x="947"/>
        <item x="1913"/>
        <item x="1430"/>
        <item x="248"/>
        <item x="1046"/>
        <item x="361"/>
        <item x="362"/>
        <item x="655"/>
        <item x="1914"/>
        <item x="2017"/>
        <item x="1520"/>
        <item x="1725"/>
        <item x="151"/>
        <item x="363"/>
        <item x="1152"/>
        <item x="560"/>
        <item x="844"/>
        <item x="1330"/>
        <item x="1618"/>
        <item x="1726"/>
        <item x="745"/>
        <item x="1915"/>
        <item x="1619"/>
        <item x="1821"/>
        <item x="249"/>
        <item x="250"/>
        <item x="948"/>
        <item x="1240"/>
        <item x="1521"/>
        <item x="1047"/>
        <item x="466"/>
        <item x="561"/>
        <item x="1822"/>
        <item x="1620"/>
        <item x="1048"/>
        <item x="1621"/>
        <item x="1431"/>
        <item x="1331"/>
        <item x="2018"/>
        <item x="1522"/>
        <item x="1916"/>
        <item x="52"/>
        <item x="2019"/>
        <item x="364"/>
        <item x="656"/>
        <item x="1727"/>
        <item x="1153"/>
        <item x="152"/>
        <item x="1432"/>
        <item x="746"/>
        <item x="1622"/>
        <item x="845"/>
        <item x="153"/>
        <item x="2020"/>
        <item x="747"/>
        <item x="53"/>
        <item x="1823"/>
        <item x="949"/>
        <item x="251"/>
        <item x="846"/>
        <item x="252"/>
        <item x="1917"/>
        <item x="1241"/>
        <item x="467"/>
        <item x="1049"/>
        <item x="253"/>
        <item x="1332"/>
        <item x="1523"/>
        <item x="657"/>
        <item x="365"/>
        <item x="1824"/>
        <item x="658"/>
        <item x="950"/>
        <item x="1154"/>
        <item x="1918"/>
        <item x="2021"/>
        <item x="2022"/>
        <item x="1623"/>
        <item x="254"/>
        <item x="1728"/>
        <item x="468"/>
        <item x="1624"/>
        <item x="54"/>
        <item x="1333"/>
        <item x="1524"/>
        <item x="154"/>
        <item x="748"/>
        <item x="1525"/>
        <item x="562"/>
        <item x="1155"/>
        <item x="1729"/>
        <item x="847"/>
        <item x="366"/>
        <item x="1526"/>
        <item x="1825"/>
        <item x="848"/>
        <item x="1242"/>
        <item x="1243"/>
        <item x="1050"/>
        <item x="951"/>
        <item x="1919"/>
        <item x="1334"/>
        <item x="1433"/>
        <item x="659"/>
        <item x="1730"/>
        <item x="749"/>
        <item x="1335"/>
        <item x="469"/>
        <item x="55"/>
        <item x="750"/>
        <item x="1156"/>
        <item x="2023"/>
        <item x="1920"/>
        <item x="563"/>
        <item x="1625"/>
        <item x="255"/>
        <item x="1336"/>
        <item x="849"/>
        <item x="155"/>
        <item x="1826"/>
        <item x="564"/>
        <item x="565"/>
        <item x="1731"/>
        <item x="566"/>
        <item x="1157"/>
        <item x="952"/>
        <item x="367"/>
        <item x="1434"/>
        <item x="850"/>
        <item x="1435"/>
        <item x="470"/>
        <item x="56"/>
        <item x="1527"/>
        <item x="1051"/>
        <item x="660"/>
        <item x="1244"/>
        <item x="567"/>
        <item x="2024"/>
        <item x="1626"/>
        <item x="1921"/>
        <item x="256"/>
        <item x="1627"/>
        <item x="156"/>
        <item x="368"/>
        <item x="1052"/>
        <item x="1922"/>
        <item x="1337"/>
        <item x="1338"/>
        <item x="1436"/>
        <item x="1732"/>
        <item x="751"/>
        <item x="369"/>
        <item x="752"/>
        <item x="1827"/>
        <item x="568"/>
        <item x="1158"/>
        <item x="851"/>
        <item x="1159"/>
        <item x="953"/>
        <item x="852"/>
        <item x="1733"/>
        <item x="1923"/>
        <item x="1245"/>
        <item x="471"/>
        <item x="1528"/>
        <item x="57"/>
        <item x="2025"/>
        <item x="257"/>
        <item x="1628"/>
        <item x="661"/>
        <item x="370"/>
        <item x="472"/>
        <item x="258"/>
        <item x="1053"/>
        <item x="1924"/>
        <item x="1339"/>
        <item x="1437"/>
        <item x="157"/>
        <item x="1529"/>
        <item x="853"/>
        <item x="1828"/>
        <item x="753"/>
        <item x="1829"/>
        <item x="954"/>
        <item x="1160"/>
        <item x="569"/>
        <item x="570"/>
        <item x="1629"/>
        <item x="754"/>
        <item x="1734"/>
        <item x="2026"/>
        <item x="58"/>
        <item x="1340"/>
        <item x="1630"/>
        <item x="2027"/>
        <item x="1341"/>
        <item x="1438"/>
        <item x="571"/>
        <item x="1735"/>
        <item x="1246"/>
        <item x="755"/>
        <item x="158"/>
        <item x="854"/>
        <item x="756"/>
        <item x="1247"/>
        <item x="855"/>
        <item x="473"/>
        <item x="1830"/>
        <item x="2028"/>
        <item x="1342"/>
        <item x="572"/>
        <item x="1631"/>
        <item x="662"/>
        <item x="259"/>
        <item x="955"/>
        <item x="59"/>
        <item x="159"/>
        <item x="1054"/>
        <item x="1925"/>
        <item x="1439"/>
        <item x="474"/>
        <item x="1055"/>
        <item x="260"/>
        <item x="1056"/>
        <item x="2029"/>
        <item x="1530"/>
        <item x="1632"/>
        <item x="60"/>
        <item x="663"/>
        <item x="1161"/>
        <item x="1926"/>
        <item x="261"/>
        <item x="1057"/>
        <item x="757"/>
        <item x="1633"/>
        <item x="856"/>
        <item x="475"/>
        <item x="1058"/>
        <item x="1440"/>
        <item x="1248"/>
        <item x="371"/>
        <item x="1059"/>
        <item x="1736"/>
        <item x="262"/>
        <item x="1343"/>
        <item x="758"/>
        <item x="573"/>
        <item x="1531"/>
        <item x="372"/>
        <item x="857"/>
        <item x="476"/>
        <item x="1737"/>
        <item x="956"/>
        <item x="477"/>
        <item x="478"/>
        <item x="373"/>
        <item x="1831"/>
        <item x="2030"/>
        <item x="61"/>
        <item x="160"/>
        <item x="1162"/>
        <item x="858"/>
        <item x="1344"/>
        <item x="759"/>
        <item x="374"/>
        <item x="1060"/>
        <item x="664"/>
        <item x="1061"/>
        <item x="1634"/>
        <item x="574"/>
        <item x="2031"/>
        <item x="1249"/>
        <item x="263"/>
        <item x="957"/>
        <item x="1441"/>
        <item x="1062"/>
        <item x="958"/>
        <item x="1738"/>
        <item x="575"/>
        <item x="1345"/>
        <item x="1927"/>
        <item x="1832"/>
        <item x="1739"/>
        <item x="375"/>
        <item x="264"/>
        <item x="665"/>
        <item x="1532"/>
        <item x="1163"/>
        <item x="1740"/>
        <item x="2032"/>
        <item x="1635"/>
        <item x="479"/>
        <item x="161"/>
        <item x="859"/>
        <item x="62"/>
        <item x="63"/>
        <item x="1636"/>
        <item x="1250"/>
        <item x="1928"/>
        <item x="64"/>
        <item x="1251"/>
        <item x="1741"/>
        <item x="265"/>
        <item x="760"/>
        <item x="2033"/>
        <item x="1742"/>
        <item x="959"/>
        <item x="162"/>
        <item x="1164"/>
        <item x="960"/>
        <item x="2034"/>
        <item x="1929"/>
        <item x="376"/>
        <item x="761"/>
        <item x="1442"/>
        <item x="1346"/>
        <item x="762"/>
        <item x="1443"/>
        <item x="576"/>
        <item x="266"/>
        <item x="480"/>
        <item x="763"/>
        <item x="961"/>
        <item x="666"/>
        <item x="1533"/>
        <item x="667"/>
        <item x="668"/>
        <item x="2035"/>
        <item x="1347"/>
        <item x="65"/>
        <item x="1743"/>
        <item x="860"/>
        <item x="1063"/>
        <item x="1252"/>
        <item x="1534"/>
        <item x="1744"/>
        <item x="377"/>
        <item x="378"/>
        <item x="962"/>
        <item x="163"/>
        <item x="1833"/>
        <item x="2036"/>
        <item x="267"/>
        <item x="577"/>
        <item x="379"/>
        <item x="1930"/>
        <item x="1444"/>
        <item x="66"/>
        <item x="578"/>
        <item x="481"/>
        <item x="1637"/>
        <item x="1165"/>
        <item x="861"/>
        <item x="482"/>
        <item x="1638"/>
        <item x="483"/>
        <item x="484"/>
        <item x="764"/>
        <item x="164"/>
        <item x="669"/>
        <item x="1535"/>
        <item x="963"/>
        <item x="670"/>
        <item x="579"/>
        <item x="1253"/>
        <item x="1348"/>
        <item x="1536"/>
        <item x="1064"/>
        <item x="964"/>
        <item x="165"/>
        <item x="1349"/>
        <item x="1745"/>
        <item x="1931"/>
        <item x="1834"/>
        <item x="268"/>
        <item x="965"/>
        <item x="1445"/>
        <item x="1065"/>
        <item x="2037"/>
        <item x="1166"/>
        <item x="765"/>
        <item x="1835"/>
        <item x="580"/>
        <item x="380"/>
        <item x="862"/>
        <item x="1537"/>
        <item x="485"/>
        <item x="1446"/>
        <item x="1538"/>
        <item x="671"/>
        <item x="863"/>
        <item x="269"/>
        <item x="766"/>
        <item x="67"/>
        <item x="270"/>
        <item x="486"/>
        <item x="271"/>
        <item x="1932"/>
        <item x="1066"/>
        <item x="166"/>
        <item x="1350"/>
        <item x="1447"/>
        <item x="1254"/>
        <item x="1167"/>
        <item x="1168"/>
        <item x="581"/>
        <item x="1746"/>
        <item x="2038"/>
        <item x="672"/>
        <item x="1836"/>
        <item x="381"/>
        <item x="1837"/>
        <item x="767"/>
        <item x="1255"/>
        <item x="167"/>
        <item x="1539"/>
        <item x="966"/>
        <item x="272"/>
        <item x="1256"/>
        <item x="2039"/>
        <item x="1639"/>
        <item x="582"/>
        <item x="273"/>
        <item x="274"/>
        <item x="68"/>
        <item x="1351"/>
        <item x="1448"/>
        <item x="864"/>
        <item x="1640"/>
        <item x="1933"/>
        <item x="487"/>
        <item x="673"/>
        <item x="1257"/>
        <item x="674"/>
        <item x="1169"/>
        <item x="1067"/>
        <item x="1747"/>
        <item x="967"/>
        <item x="1352"/>
        <item x="1540"/>
        <item x="1641"/>
        <item x="1068"/>
        <item x="488"/>
        <item x="168"/>
        <item x="865"/>
        <item x="866"/>
        <item x="768"/>
        <item x="69"/>
        <item x="1748"/>
        <item x="968"/>
        <item x="1170"/>
        <item x="583"/>
        <item x="382"/>
        <item x="769"/>
        <item x="1838"/>
        <item x="70"/>
        <item x="1449"/>
        <item x="71"/>
        <item x="1934"/>
        <item x="1353"/>
        <item x="584"/>
        <item x="275"/>
        <item x="585"/>
        <item x="770"/>
        <item x="72"/>
        <item x="169"/>
        <item x="771"/>
        <item x="1258"/>
        <item x="867"/>
        <item x="383"/>
        <item x="384"/>
        <item x="1839"/>
        <item x="489"/>
        <item x="1541"/>
        <item x="1642"/>
        <item x="772"/>
        <item x="1069"/>
        <item x="1749"/>
        <item x="276"/>
        <item x="2040"/>
        <item x="385"/>
        <item x="969"/>
        <item x="1935"/>
        <item x="1354"/>
        <item x="1542"/>
        <item x="1171"/>
        <item x="1750"/>
        <item x="586"/>
        <item x="1840"/>
        <item x="1259"/>
        <item x="1751"/>
        <item x="1450"/>
        <item x="1355"/>
        <item x="490"/>
        <item x="1543"/>
        <item x="277"/>
        <item x="868"/>
        <item x="170"/>
        <item x="773"/>
        <item x="2041"/>
        <item x="73"/>
        <item x="1643"/>
        <item x="1070"/>
        <item x="1752"/>
        <item x="774"/>
        <item x="1071"/>
        <item x="775"/>
        <item x="1356"/>
        <item x="74"/>
        <item x="675"/>
        <item x="278"/>
        <item x="1451"/>
        <item x="869"/>
        <item x="2042"/>
        <item x="1644"/>
        <item x="1645"/>
        <item x="970"/>
        <item x="386"/>
        <item x="1936"/>
        <item x="1841"/>
        <item x="587"/>
        <item x="279"/>
        <item x="1172"/>
        <item x="387"/>
        <item x="491"/>
        <item x="75"/>
        <item x="1753"/>
        <item x="1937"/>
        <item x="1260"/>
        <item x="1261"/>
        <item x="1544"/>
        <item x="171"/>
        <item x="1072"/>
        <item x="2043"/>
        <item x="776"/>
        <item x="676"/>
        <item x="1754"/>
        <item x="777"/>
        <item x="1646"/>
        <item x="1647"/>
        <item x="588"/>
        <item x="1262"/>
        <item x="1073"/>
        <item x="1938"/>
        <item x="870"/>
        <item x="492"/>
        <item x="1357"/>
        <item x="1452"/>
        <item x="76"/>
        <item x="1939"/>
        <item x="388"/>
        <item x="1074"/>
        <item x="77"/>
        <item x="677"/>
        <item x="1940"/>
        <item x="280"/>
        <item x="971"/>
        <item x="172"/>
        <item x="778"/>
        <item x="1842"/>
        <item x="972"/>
        <item x="1755"/>
        <item x="2044"/>
        <item x="1173"/>
        <item x="1648"/>
        <item x="871"/>
        <item x="1263"/>
        <item x="1545"/>
        <item x="1546"/>
        <item x="872"/>
        <item x="1649"/>
        <item x="173"/>
        <item x="389"/>
        <item x="779"/>
        <item x="973"/>
        <item x="1075"/>
        <item x="1358"/>
        <item x="493"/>
        <item x="1264"/>
        <item x="1453"/>
        <item x="589"/>
        <item x="1843"/>
        <item x="1547"/>
        <item x="390"/>
        <item x="281"/>
        <item x="391"/>
        <item x="678"/>
        <item x="1941"/>
        <item x="78"/>
        <item x="873"/>
        <item x="1548"/>
        <item x="1756"/>
        <item x="1359"/>
        <item x="392"/>
        <item x="2045"/>
        <item x="494"/>
        <item x="1360"/>
        <item x="974"/>
        <item x="2046"/>
        <item x="780"/>
        <item x="1942"/>
        <item x="1174"/>
        <item x="1549"/>
        <item x="174"/>
        <item x="1650"/>
        <item x="282"/>
        <item x="2047"/>
        <item x="283"/>
        <item x="284"/>
        <item x="495"/>
        <item x="679"/>
        <item x="2048"/>
        <item x="79"/>
        <item x="1265"/>
        <item x="1454"/>
        <item x="1175"/>
        <item x="1076"/>
        <item x="1757"/>
        <item x="1844"/>
        <item x="590"/>
        <item x="781"/>
        <item x="874"/>
        <item x="1266"/>
        <item x="1758"/>
        <item x="175"/>
        <item x="2049"/>
        <item x="591"/>
        <item x="80"/>
        <item x="1361"/>
        <item x="975"/>
        <item x="680"/>
        <item x="592"/>
        <item x="782"/>
        <item x="393"/>
        <item x="285"/>
        <item x="2050"/>
        <item x="1550"/>
        <item x="1362"/>
        <item x="1943"/>
        <item x="176"/>
        <item x="593"/>
        <item x="1944"/>
        <item x="177"/>
        <item x="1759"/>
        <item x="81"/>
        <item x="1651"/>
        <item x="178"/>
        <item x="496"/>
        <item x="394"/>
        <item x="497"/>
        <item x="1455"/>
        <item x="1176"/>
        <item x="1177"/>
        <item x="1077"/>
        <item x="1363"/>
        <item x="594"/>
        <item x="1845"/>
        <item x="783"/>
        <item x="1846"/>
        <item x="1267"/>
        <item x="875"/>
        <item x="1551"/>
        <item x="1847"/>
        <item x="681"/>
        <item x="595"/>
        <item x="82"/>
        <item x="682"/>
        <item x="1848"/>
        <item x="1760"/>
        <item x="1652"/>
        <item x="1268"/>
        <item x="976"/>
        <item x="286"/>
        <item x="498"/>
        <item x="596"/>
        <item x="395"/>
        <item x="1945"/>
        <item x="683"/>
        <item x="1653"/>
        <item x="784"/>
        <item x="597"/>
        <item x="1178"/>
        <item x="977"/>
        <item x="598"/>
        <item x="1552"/>
        <item x="684"/>
        <item x="1078"/>
        <item x="685"/>
        <item x="179"/>
        <item x="83"/>
        <item x="1456"/>
        <item x="1946"/>
        <item x="2051"/>
        <item x="1364"/>
        <item x="1269"/>
        <item x="876"/>
        <item x="396"/>
        <item x="1849"/>
        <item x="1761"/>
        <item x="877"/>
        <item x="599"/>
        <item x="287"/>
        <item x="978"/>
        <item x="2052"/>
        <item x="1762"/>
        <item x="84"/>
        <item x="1553"/>
        <item x="1654"/>
        <item x="1554"/>
        <item x="785"/>
        <item x="686"/>
        <item x="1457"/>
        <item x="180"/>
        <item x="878"/>
        <item x="1947"/>
        <item x="979"/>
        <item x="1079"/>
        <item x="1179"/>
        <item x="288"/>
        <item x="2053"/>
        <item x="1080"/>
        <item x="687"/>
        <item x="1655"/>
        <item x="1365"/>
        <item x="1850"/>
        <item x="1081"/>
        <item x="1082"/>
        <item x="1270"/>
        <item x="1555"/>
        <item x="397"/>
        <item x="600"/>
        <item x="499"/>
        <item x="1366"/>
        <item x="85"/>
        <item x="1458"/>
        <item x="1271"/>
        <item x="289"/>
        <item x="1272"/>
        <item x="2054"/>
        <item x="879"/>
        <item x="181"/>
        <item x="1367"/>
        <item x="1948"/>
        <item x="290"/>
        <item x="980"/>
        <item x="291"/>
        <item x="1556"/>
        <item x="786"/>
        <item x="1763"/>
        <item x="787"/>
        <item x="1656"/>
        <item x="1180"/>
        <item x="182"/>
        <item x="880"/>
        <item x="981"/>
        <item x="1083"/>
        <item x="688"/>
        <item x="601"/>
        <item x="1368"/>
        <item x="500"/>
        <item x="1557"/>
        <item x="788"/>
        <item x="292"/>
        <item x="689"/>
        <item x="1084"/>
        <item x="398"/>
        <item x="1851"/>
        <item x="1459"/>
        <item x="86"/>
        <item x="2055"/>
        <item x="982"/>
        <item x="1558"/>
        <item x="1085"/>
        <item x="399"/>
        <item x="1369"/>
        <item x="1181"/>
        <item x="1370"/>
        <item x="1371"/>
        <item x="1273"/>
        <item x="881"/>
        <item x="87"/>
        <item x="690"/>
        <item x="1949"/>
        <item x="1852"/>
        <item x="1657"/>
        <item x="2056"/>
        <item x="293"/>
        <item x="501"/>
        <item x="1764"/>
        <item x="294"/>
        <item x="1182"/>
        <item x="1658"/>
        <item x="1460"/>
        <item x="1086"/>
        <item x="183"/>
        <item x="602"/>
        <item x="2057"/>
        <item x="789"/>
        <item x="603"/>
        <item x="1659"/>
        <item x="1765"/>
        <item x="1274"/>
        <item x="295"/>
        <item x="184"/>
        <item x="1559"/>
        <item x="1372"/>
        <item x="691"/>
        <item x="1950"/>
        <item x="88"/>
        <item x="502"/>
        <item x="882"/>
        <item x="400"/>
        <item x="983"/>
        <item x="1461"/>
        <item x="1087"/>
        <item x="2058"/>
        <item x="1853"/>
        <item x="1275"/>
        <item x="1660"/>
        <item x="296"/>
        <item x="503"/>
        <item x="1183"/>
        <item x="1766"/>
        <item x="1373"/>
        <item x="790"/>
        <item x="1854"/>
        <item x="1276"/>
        <item x="1560"/>
        <item x="185"/>
        <item x="604"/>
        <item x="2059"/>
        <item x="401"/>
        <item x="984"/>
        <item x="692"/>
        <item x="186"/>
        <item x="1661"/>
        <item x="1277"/>
        <item x="1462"/>
        <item x="89"/>
        <item x="297"/>
        <item x="1088"/>
        <item x="1374"/>
        <item x="1951"/>
        <item x="2060"/>
        <item x="883"/>
        <item x="1184"/>
        <item x="1767"/>
        <item x="1855"/>
        <item x="402"/>
        <item x="187"/>
        <item x="504"/>
        <item x="90"/>
        <item x="298"/>
        <item x="91"/>
        <item x="1662"/>
        <item x="1561"/>
        <item x="1089"/>
        <item x="1463"/>
        <item x="92"/>
        <item x="2061"/>
        <item x="791"/>
        <item x="1375"/>
        <item x="985"/>
        <item x="505"/>
        <item x="1376"/>
        <item x="1952"/>
        <item x="884"/>
        <item x="93"/>
        <item x="1278"/>
        <item x="693"/>
        <item x="1185"/>
        <item x="885"/>
        <item x="1464"/>
        <item x="605"/>
        <item x="1768"/>
        <item x="94"/>
        <item x="2062"/>
        <item x="1562"/>
        <item x="188"/>
        <item x="403"/>
        <item x="1663"/>
        <item x="506"/>
        <item x="1090"/>
        <item x="299"/>
        <item x="1856"/>
        <item x="1953"/>
        <item x="1664"/>
        <item x="1665"/>
        <item x="886"/>
        <item x="300"/>
        <item x="694"/>
        <item x="1465"/>
        <item x="792"/>
        <item x="1377"/>
        <item x="1769"/>
        <item x="301"/>
        <item x="986"/>
        <item x="1279"/>
        <item x="1666"/>
        <item x="1563"/>
        <item x="95"/>
        <item x="887"/>
        <item x="1186"/>
        <item x="1187"/>
        <item x="1954"/>
        <item x="1857"/>
        <item x="606"/>
        <item x="302"/>
        <item x="189"/>
        <item x="1280"/>
        <item x="1091"/>
        <item x="2063"/>
        <item x="507"/>
        <item x="793"/>
        <item x="404"/>
        <item x="190"/>
        <item x="1281"/>
        <item x="405"/>
        <item x="303"/>
        <item x="794"/>
        <item x="1770"/>
        <item x="1667"/>
        <item x="1466"/>
        <item x="406"/>
        <item x="1955"/>
        <item x="987"/>
        <item x="695"/>
        <item x="1378"/>
        <item x="508"/>
        <item x="1858"/>
        <item x="1188"/>
        <item x="304"/>
        <item x="1564"/>
        <item x="1467"/>
        <item x="407"/>
        <item x="795"/>
        <item x="96"/>
        <item x="1092"/>
        <item x="2064"/>
        <item x="607"/>
        <item x="888"/>
        <item x="191"/>
        <item x="1771"/>
        <item x="1668"/>
        <item x="1282"/>
        <item t="default"/>
      </items>
    </pivotField>
    <pivotField numFmtId="164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4">
    <i>
      <x v="534"/>
    </i>
    <i>
      <x v="372"/>
    </i>
    <i>
      <x v="546"/>
    </i>
    <i t="grand">
      <x/>
    </i>
  </rowItems>
  <colItems count="1">
    <i/>
  </colItems>
  <dataFields count="1">
    <dataField name="liczba połączeń" fld="2" subtotal="count" baseField="0" baseItem="0"/>
  </dataFields>
  <formats count="4">
    <format dxfId="43">
      <pivotArea collapsedLevelsAreSubtotals="1" fieldPosition="0">
        <references count="1">
          <reference field="0" count="3">
            <x v="372"/>
            <x v="534"/>
            <x v="546"/>
          </reference>
        </references>
      </pivotArea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3">
            <x v="372"/>
            <x v="534"/>
            <x v="546"/>
          </reference>
        </references>
      </pivotArea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925AF-67B5-4BD5-8BBC-0D8D718ADC62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data">
  <location ref="H1:J23" firstHeaderRow="0" firstDataRow="1" firstDataCol="1"/>
  <pivotFields count="6">
    <pivotField showAll="0"/>
    <pivotField axis="axisRow"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164" showAll="0"/>
    <pivotField numFmtId="164" showAll="0"/>
    <pivotField dataField="1"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połączeń komórkowych" fld="4" baseField="0" baseItem="0"/>
    <dataField name="liczba połączeń stacjonarnych" fld="5" baseField="0" baseItem="0"/>
  </dataFields>
  <formats count="4"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16A472-9A1A-40FA-B321-7DCA68BDC554}" autoFormatId="16" applyNumberFormats="0" applyBorderFormats="0" applyFontFormats="0" applyPatternFormats="0" applyAlignmentFormats="0" applyWidthHeightFormats="0">
  <queryTableRefresh nextId="5">
    <queryTableFields count="4">
      <queryTableField id="1" name="nr" tableColumnId="1"/>
      <queryTableField id="2" name="data" tableColumnId="2"/>
      <queryTableField id="3" name="rozpoczecie" tableColumnId="3"/>
      <queryTableField id="4" name="zakonczeni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8164CF-7C80-4C30-AF0D-91960FFC8B7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nr" tableColumnId="1"/>
      <queryTableField id="2" name="data" tableColumnId="2"/>
      <queryTableField id="3" name="rozpoczecie" tableColumnId="3"/>
      <queryTableField id="4" name="zakonczenie" tableColumnId="4"/>
      <queryTableField id="5" dataBound="0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38BE99-FF72-468F-B18C-890C7D5D7CE1}" autoFormatId="16" applyNumberFormats="0" applyBorderFormats="0" applyFontFormats="0" applyPatternFormats="0" applyAlignmentFormats="0" applyWidthHeightFormats="0">
  <queryTableRefresh nextId="11" unboundColumnsRight="4">
    <queryTableFields count="8">
      <queryTableField id="1" name="nr" tableColumnId="1"/>
      <queryTableField id="2" name="data" tableColumnId="2"/>
      <queryTableField id="3" name="rozpoczecie" tableColumnId="3"/>
      <queryTableField id="4" name="zakonczenie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8046814-C2FC-4531-908D-2004541157A9}" autoFormatId="16" applyNumberFormats="0" applyBorderFormats="0" applyFontFormats="0" applyPatternFormats="0" applyAlignmentFormats="0" applyWidthHeightFormats="0">
  <queryTableRefresh nextId="28" unboundColumnsRight="15">
    <queryTableFields count="19">
      <queryTableField id="1" name="nr" tableColumnId="1"/>
      <queryTableField id="2" name="data" tableColumnId="2"/>
      <queryTableField id="3" name="rozpoczecie" tableColumnId="3"/>
      <queryTableField id="4" name="zakonczenie" tableColumnId="4"/>
      <queryTableField id="5" dataBound="0" tableColumnId="6"/>
      <queryTableField id="16" dataBound="0" tableColumnId="16"/>
      <queryTableField id="6" dataBound="0" tableColumnId="7"/>
      <queryTableField id="7" dataBound="0" tableColumnId="8"/>
      <queryTableField id="18" dataBound="0" tableColumnId="18"/>
      <queryTableField id="22" dataBound="0" tableColumnId="22"/>
      <queryTableField id="21" dataBound="0" tableColumnId="21"/>
      <queryTableField id="19" dataBound="0" tableColumnId="19"/>
      <queryTableField id="20" dataBound="0" tableColumnId="20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8" dataBound="0" tableColumnId="9"/>
      <queryTableField id="12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F90578-6930-462E-87D9-C2F160A57154}" autoFormatId="16" applyNumberFormats="0" applyBorderFormats="0" applyFontFormats="0" applyPatternFormats="0" applyAlignmentFormats="0" applyWidthHeightFormats="0">
  <queryTableRefresh nextId="5">
    <queryTableFields count="4">
      <queryTableField id="1" name="nr" tableColumnId="1"/>
      <queryTableField id="2" name="data" tableColumnId="2"/>
      <queryTableField id="3" name="rozpoczecie" tableColumnId="3"/>
      <queryTableField id="4" name="zakonczeni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8EED9D-C66E-412B-82B4-214B679393E8}" name="telefony3" displayName="telefony3" ref="A1:D2149" tableType="queryTable" totalsRowShown="0">
  <autoFilter ref="A1:D2149" xr:uid="{E3034210-A8FC-4EAA-9915-681183D1B8DF}"/>
  <tableColumns count="4">
    <tableColumn id="1" xr3:uid="{D5D7A7F2-0C25-4F57-83AF-325254075AD3}" uniqueName="1" name="nr" queryTableFieldId="1"/>
    <tableColumn id="2" xr3:uid="{6C9139A8-EDFE-4EBE-8036-76B81218D1F0}" uniqueName="2" name="data" queryTableFieldId="2" dataDxfId="39"/>
    <tableColumn id="3" xr3:uid="{42649A9C-D890-490B-8D84-D5C52435EC8C}" uniqueName="3" name="rozpoczecie" queryTableFieldId="3" dataDxfId="38"/>
    <tableColumn id="4" xr3:uid="{66EC50DF-E505-4979-8F80-490148C3BC8F}" uniqueName="4" name="zakonczenie" queryTableFieldId="4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D4B738-844F-469B-90AC-B5D057BAB43C}" name="telefony4" displayName="telefony4" ref="A1:F2149" tableType="queryTable" totalsRowShown="0">
  <autoFilter ref="A1:F2149" xr:uid="{E3034210-A8FC-4EAA-9915-681183D1B8DF}"/>
  <tableColumns count="6">
    <tableColumn id="1" xr3:uid="{34B7438B-E95A-46CD-8F49-50F3E2FCB393}" uniqueName="1" name="nr" queryTableFieldId="1"/>
    <tableColumn id="2" xr3:uid="{0FD15AAD-91FE-4667-973F-5B60C229C912}" uniqueName="2" name="data" queryTableFieldId="2" dataDxfId="32"/>
    <tableColumn id="3" xr3:uid="{8A1FBB5D-81D7-4166-B4C2-0CBA785086DE}" uniqueName="3" name="rozpoczecie" queryTableFieldId="3" dataDxfId="31"/>
    <tableColumn id="4" xr3:uid="{907D90D6-5850-4813-8511-7F4EF80A000B}" uniqueName="4" name="zakonczenie" queryTableFieldId="4" dataDxfId="30"/>
    <tableColumn id="5" xr3:uid="{1F78A232-D66C-4BEF-95DD-F6FFCE71DCAF}" uniqueName="5" name="czyKomorkowy" queryTableFieldId="5" dataDxfId="29">
      <calculatedColumnFormula>IF(LEN(telefony4[[#This Row],[nr]]) = 8,1,0)</calculatedColumnFormula>
    </tableColumn>
    <tableColumn id="6" xr3:uid="{20B1590F-9910-485E-9939-B83ED3A0AA9B}" uniqueName="6" name="czyStacjonarny" queryTableFieldId="6" dataDxfId="28">
      <calculatedColumnFormula>IF(LEN(telefony4[[#This Row],[nr]]) = 7,1,0)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50CDD7-726A-4136-BAD4-68425EB54EF7}" name="telefony5" displayName="telefony5" ref="A1:H2149" tableType="queryTable" totalsRowShown="0">
  <autoFilter ref="A1:H2149" xr:uid="{E3034210-A8FC-4EAA-9915-681183D1B8DF}"/>
  <tableColumns count="8">
    <tableColumn id="1" xr3:uid="{60976633-C59A-4374-9235-2EEFD9E25CC9}" uniqueName="1" name="nr" queryTableFieldId="1"/>
    <tableColumn id="2" xr3:uid="{3F2F268D-7BB4-4B37-91A7-DBECEC0C27C8}" uniqueName="2" name="data" queryTableFieldId="2" dataDxfId="27"/>
    <tableColumn id="3" xr3:uid="{3106D68D-9F88-4289-924A-454F675F33AC}" uniqueName="3" name="rozpoczecie" queryTableFieldId="3" dataDxfId="26"/>
    <tableColumn id="4" xr3:uid="{02E93E0A-ECCB-4C96-B118-DEC847E3520E}" uniqueName="4" name="zakonczenie" queryTableFieldId="4" dataDxfId="25"/>
    <tableColumn id="5" xr3:uid="{0CD569AE-7E12-4535-8393-46CD3CB04E94}" uniqueName="5" name="czyStacjonarny" queryTableFieldId="5" dataDxfId="24">
      <calculatedColumnFormula>IF(LEN(telefony5[[#This Row],[nr]])=7,1,0)</calculatedColumnFormula>
    </tableColumn>
    <tableColumn id="6" xr3:uid="{3652700F-527F-4EAC-A352-D31F153C66F2}" uniqueName="6" name="czyZaczyna12" queryTableFieldId="6" dataDxfId="23">
      <calculatedColumnFormula>IF(LEFT(telefony5[[#This Row],[nr]],2)="12",1,0)</calculatedColumnFormula>
    </tableColumn>
    <tableColumn id="7" xr3:uid="{629A752C-5F7A-4C0A-957A-C0B1EC2F60C0}" uniqueName="7" name="czyDwaWarunki" queryTableFieldId="7" dataDxfId="22">
      <calculatedColumnFormula>IF(SUM(telefony5[[#This Row],[czyStacjonarny]:[czyZaczyna12]])=2,1,0)</calculatedColumnFormula>
    </tableColumn>
    <tableColumn id="8" xr3:uid="{7B5C7386-BCE9-4DA6-876C-5874449FFD26}" uniqueName="8" name="czasPołączenia" queryTableFieldId="8" dataDxfId="21">
      <calculatedColumnFormula>telefony5[[#This Row],[zakonczenie]]-telefony5[[#This Row],[rozpoczecie]]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09EECD-712C-4559-AB60-BD6ABCC21CD3}" name="telefony6" displayName="telefony6" ref="A1:S2149" tableType="queryTable" totalsRowShown="0">
  <autoFilter ref="A1:S2149" xr:uid="{E3034210-A8FC-4EAA-9915-681183D1B8DF}"/>
  <tableColumns count="19">
    <tableColumn id="1" xr3:uid="{CDF2E69D-56FC-4898-9DD6-85A92853E64B}" uniqueName="1" name="nr" queryTableFieldId="1"/>
    <tableColumn id="2" xr3:uid="{28C82093-B151-489D-917D-E2A97F996C8B}" uniqueName="2" name="data" queryTableFieldId="2" dataDxfId="20"/>
    <tableColumn id="3" xr3:uid="{15BC3619-C214-435A-B673-A1A0672BACA9}" uniqueName="3" name="rozpoczecie" queryTableFieldId="3" dataDxfId="19"/>
    <tableColumn id="4" xr3:uid="{5747DDA6-D185-431A-BBED-E57CB3F41005}" uniqueName="4" name="zakonczenie" queryTableFieldId="4" dataDxfId="18"/>
    <tableColumn id="6" xr3:uid="{5C87E7B5-F29B-494C-8733-0834B7F5D4AC}" uniqueName="6" name="długosc_połączenia" queryTableFieldId="5" dataDxfId="17">
      <calculatedColumnFormula>telefony6[[#This Row],[zakonczenie]]-telefony6[[#This Row],[rozpoczecie]]</calculatedColumnFormula>
    </tableColumn>
    <tableColumn id="16" xr3:uid="{1C10341F-8CCF-48B7-ABE5-632F17378992}" uniqueName="16" name="abonament pods przed" queryTableFieldId="16" dataDxfId="9"/>
    <tableColumn id="7" xr3:uid="{91EA87B4-0A4F-4448-BB48-FC5EFEF88552}" uniqueName="7" name="czyStacjonarny" queryTableFieldId="6" dataDxfId="16">
      <calculatedColumnFormula>IF(LEN(telefony6[[#This Row],[nr]])=7,1,0)</calculatedColumnFormula>
    </tableColumn>
    <tableColumn id="8" xr3:uid="{AD1BB9E6-AF21-4D20-A6A0-6639DAB88890}" uniqueName="8" name="czyKomorkowe" queryTableFieldId="7" dataDxfId="15">
      <calculatedColumnFormula>IF(LEN(telefony6[[#This Row],[nr]])=8,1,0)</calculatedColumnFormula>
    </tableColumn>
    <tableColumn id="18" xr3:uid="{E78C9BEB-0DA1-435A-9D62-665A95F38499}" uniqueName="18" name="ile_zostalo_abonamentu_pods" queryTableFieldId="18" dataDxfId="8">
      <calculatedColumnFormula>IF(OR(telefony6[[#This Row],[czyStacjonarny]]=1,telefony6[[#This Row],[czyKomorkowe]]=1),telefony6[[#This Row],[abonament pods przed]]-telefony6[[#This Row],[długosc_połączenia]],telefony6[[#This Row],[abonament pods przed]]-telefony6[[#This Row],[długosc_połączenia]])</calculatedColumnFormula>
    </tableColumn>
    <tableColumn id="22" xr3:uid="{8AADE366-BB52-456C-A335-1B879E027C95}" uniqueName="22" name="ile_zabraklo_od_podstawy" queryTableFieldId="22" dataDxfId="5">
      <calculatedColumnFormula>IF(AND(telefony6[[#This Row],[abonament pods przed]]-telefony6[[#This Row],[długosc_połączenia]]&lt;0,I1&gt;0),-telefony6[[#This Row],[ile_zostalo_abonamentu_pods]],0)</calculatedColumnFormula>
    </tableColumn>
    <tableColumn id="21" xr3:uid="{9B25DF45-4305-40E7-BA8E-A9E28C5825D3}" uniqueName="21" name="czyAbonament_pods_sie_skonczyl" queryTableFieldId="21" dataDxfId="7">
      <calculatedColumnFormula>IF(telefony6[[#This Row],[ile_zostalo_abonamentu_pods]]&lt;0,1,0)</calculatedColumnFormula>
    </tableColumn>
    <tableColumn id="19" xr3:uid="{B1DB2013-0736-4D7C-B785-8646AD24A05A}" uniqueName="19" name="abonanament_stacjonarny_przed" queryTableFieldId="19" dataDxfId="6">
      <calculatedColumnFormula>0</calculatedColumnFormula>
    </tableColumn>
    <tableColumn id="20" xr3:uid="{FFAF4436-E6BE-4042-BD3A-D5926F45345A}" uniqueName="20" name="abonanament_stacjonarny_po" queryTableFieldId="20" dataDxfId="0">
      <calculatedColumnFormula>IF(AND(telefony6[[#This Row],[czyAbonament_pods_sie_skonczyl]]=1,telefony6[[#This Row],[czyStacjonarny]]=1),telefony6[[#This Row],[abonanament_stacjonarny_przed]]-telefony6[[#This Row],[długosc_połączenia]],telefony6[[#This Row],[abonanament_stacjonarny_przed]])</calculatedColumnFormula>
    </tableColumn>
    <tableColumn id="24" xr3:uid="{7833E558-D6D0-4F9E-B73B-E1C13E7C2120}" uniqueName="24" name="czyKupionoStacjonarny" queryTableFieldId="24" dataDxfId="4"/>
    <tableColumn id="25" xr3:uid="{525ABEE3-DD1E-40D6-9EC6-0D6A2F488712}" uniqueName="25" name="abo_komorkowy_przed" queryTableFieldId="25" dataDxfId="2"/>
    <tableColumn id="26" xr3:uid="{D4CB6DC4-6CEA-4E0B-9298-9B7379BB1150}" uniqueName="26" name="abo_komorkowy_po" queryTableFieldId="26" dataDxfId="1"/>
    <tableColumn id="27" xr3:uid="{28E95F3F-1723-4EC7-BF9B-9B3DC77DD6A9}" uniqueName="27" name="czyKupionoKomorkowy" queryTableFieldId="27" dataDxfId="3"/>
    <tableColumn id="9" xr3:uid="{8451080F-5E5F-4977-8DC7-DD8E93E6BA8C}" uniqueName="9" name="czyZagranicczne" queryTableFieldId="8" dataDxfId="14">
      <calculatedColumnFormula>IF(LEN(telefony6[[#This Row],[nr]])&gt;=10,1,0)</calculatedColumnFormula>
    </tableColumn>
    <tableColumn id="14" xr3:uid="{2720FC33-CA25-4BD2-B472-15B392E4140B}" uniqueName="14" name="ile_pln_za_zagraniczne" queryTableFieldId="12" dataDxfId="13">
      <calculatedColumnFormula>MINUTE(IF(telefony6[[#This Row],[czyZagranicczne]]=1,CEILING(telefony6[[#This Row],[długosc_połączenia]],"00:01"),0))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34210-A8FC-4EAA-9915-681183D1B8DF}" name="telefony" displayName="telefony" ref="A1:D2149" tableType="queryTable" totalsRowShown="0">
  <autoFilter ref="A1:D2149" xr:uid="{E3034210-A8FC-4EAA-9915-681183D1B8DF}"/>
  <tableColumns count="4">
    <tableColumn id="1" xr3:uid="{0F60C92B-A22E-4E41-A057-9F77D90E59B8}" uniqueName="1" name="nr" queryTableFieldId="1"/>
    <tableColumn id="2" xr3:uid="{9B7F18F3-BEFA-49CD-8352-E69713424579}" uniqueName="2" name="data" queryTableFieldId="2" dataDxfId="12"/>
    <tableColumn id="3" xr3:uid="{659E3CEE-BA2A-4E04-A500-4A9B5F5F70F0}" uniqueName="3" name="rozpoczecie" queryTableFieldId="3" dataDxfId="11"/>
    <tableColumn id="4" xr3:uid="{F4CD870D-4E7B-4796-BE82-B7FB6ED295C3}" uniqueName="4" name="zakonczenie" queryTableFieldId="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F6D0-3557-420F-A97B-F966C44CCE4B}">
  <dimension ref="A1:G2149"/>
  <sheetViews>
    <sheetView workbookViewId="0">
      <selection activeCell="F1" sqref="F1:G4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3.7109375" bestFit="1" customWidth="1"/>
    <col min="4" max="4" width="14.140625" bestFit="1" customWidth="1"/>
    <col min="6" max="6" width="14.2851562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4" t="s">
        <v>6</v>
      </c>
      <c r="G1" s="4" t="s">
        <v>5</v>
      </c>
    </row>
    <row r="2" spans="1:7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F2" s="5">
        <v>4546455</v>
      </c>
      <c r="G2" s="4">
        <v>8</v>
      </c>
    </row>
    <row r="3" spans="1:7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F3" s="5">
        <v>3505978</v>
      </c>
      <c r="G3" s="4">
        <v>7</v>
      </c>
    </row>
    <row r="4" spans="1:7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F4" s="5">
        <v>4657345</v>
      </c>
      <c r="G4" s="4">
        <v>6</v>
      </c>
    </row>
    <row r="5" spans="1:7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F5" s="3" t="s">
        <v>4</v>
      </c>
      <c r="G5">
        <v>21</v>
      </c>
    </row>
    <row r="6" spans="1:7" x14ac:dyDescent="0.25">
      <c r="A6">
        <v>4250194</v>
      </c>
      <c r="B6" s="1">
        <v>42919</v>
      </c>
      <c r="C6" s="2">
        <v>0.34399305555555554</v>
      </c>
      <c r="D6" s="2">
        <v>0.34872685185185187</v>
      </c>
    </row>
    <row r="7" spans="1:7" x14ac:dyDescent="0.25">
      <c r="A7">
        <v>54586484</v>
      </c>
      <c r="B7" s="1">
        <v>42919</v>
      </c>
      <c r="C7" s="2">
        <v>0.3460185185185185</v>
      </c>
      <c r="D7" s="2">
        <v>0.34969907407407408</v>
      </c>
    </row>
    <row r="8" spans="1:7" x14ac:dyDescent="0.25">
      <c r="A8">
        <v>26204415</v>
      </c>
      <c r="B8" s="1">
        <v>42919</v>
      </c>
      <c r="C8" s="2">
        <v>0.34880787037037037</v>
      </c>
      <c r="D8" s="2">
        <v>0.35023148148148148</v>
      </c>
    </row>
    <row r="9" spans="1:7" x14ac:dyDescent="0.25">
      <c r="A9">
        <v>8596929</v>
      </c>
      <c r="B9" s="1">
        <v>42919</v>
      </c>
      <c r="C9" s="2">
        <v>0.35322916666666665</v>
      </c>
      <c r="D9" s="2">
        <v>0.35968749999999999</v>
      </c>
    </row>
    <row r="10" spans="1:7" x14ac:dyDescent="0.25">
      <c r="A10">
        <v>4546455</v>
      </c>
      <c r="B10" s="1">
        <v>42919</v>
      </c>
      <c r="C10" s="2">
        <v>0.35723379629629631</v>
      </c>
      <c r="D10" s="2">
        <v>0.36699074074074073</v>
      </c>
    </row>
    <row r="11" spans="1:7" x14ac:dyDescent="0.25">
      <c r="A11">
        <v>44937926</v>
      </c>
      <c r="B11" s="1">
        <v>42919</v>
      </c>
      <c r="C11" s="2">
        <v>0.36178240740740741</v>
      </c>
      <c r="D11" s="2">
        <v>0.37260416666666668</v>
      </c>
    </row>
    <row r="12" spans="1:7" x14ac:dyDescent="0.25">
      <c r="A12">
        <v>5816822</v>
      </c>
      <c r="B12" s="1">
        <v>42919</v>
      </c>
      <c r="C12" s="2">
        <v>0.36702546296296296</v>
      </c>
      <c r="D12" s="2">
        <v>0.37568287037037035</v>
      </c>
    </row>
    <row r="13" spans="1:7" x14ac:dyDescent="0.25">
      <c r="A13">
        <v>96191858</v>
      </c>
      <c r="B13" s="1">
        <v>42919</v>
      </c>
      <c r="C13" s="2">
        <v>0.36861111111111111</v>
      </c>
      <c r="D13" s="2">
        <v>0.37554398148148149</v>
      </c>
    </row>
    <row r="14" spans="1:7" x14ac:dyDescent="0.25">
      <c r="A14">
        <v>47261256</v>
      </c>
      <c r="B14" s="1">
        <v>42919</v>
      </c>
      <c r="C14" s="2">
        <v>0.37017361111111113</v>
      </c>
      <c r="D14" s="2">
        <v>0.37328703703703703</v>
      </c>
    </row>
    <row r="15" spans="1:7" x14ac:dyDescent="0.25">
      <c r="A15">
        <v>26204415</v>
      </c>
      <c r="B15" s="1">
        <v>42919</v>
      </c>
      <c r="C15" s="2">
        <v>0.37516203703703704</v>
      </c>
      <c r="D15" s="2">
        <v>0.38424768518518521</v>
      </c>
    </row>
    <row r="16" spans="1:7" x14ac:dyDescent="0.25">
      <c r="A16">
        <v>22747425</v>
      </c>
      <c r="B16" s="1">
        <v>42919</v>
      </c>
      <c r="C16" s="2">
        <v>0.37719907407407405</v>
      </c>
      <c r="D16" s="2">
        <v>0.38513888888888886</v>
      </c>
    </row>
    <row r="17" spans="1:4" x14ac:dyDescent="0.25">
      <c r="A17">
        <v>96191858</v>
      </c>
      <c r="B17" s="1">
        <v>42919</v>
      </c>
      <c r="C17" s="2">
        <v>0.37987268518518519</v>
      </c>
      <c r="D17" s="2">
        <v>0.38802083333333331</v>
      </c>
    </row>
    <row r="18" spans="1:4" x14ac:dyDescent="0.25">
      <c r="A18">
        <v>5816822</v>
      </c>
      <c r="B18" s="1">
        <v>42919</v>
      </c>
      <c r="C18" s="2">
        <v>0.38123842592592594</v>
      </c>
      <c r="D18" s="2">
        <v>0.38390046296296299</v>
      </c>
    </row>
    <row r="19" spans="1:4" x14ac:dyDescent="0.25">
      <c r="A19">
        <v>3352943</v>
      </c>
      <c r="B19" s="1">
        <v>42919</v>
      </c>
      <c r="C19" s="2">
        <v>0.38701388888888888</v>
      </c>
      <c r="D19" s="2">
        <v>0.3943402777777778</v>
      </c>
    </row>
    <row r="20" spans="1:4" x14ac:dyDescent="0.25">
      <c r="A20">
        <v>35634368</v>
      </c>
      <c r="B20" s="1">
        <v>42919</v>
      </c>
      <c r="C20" s="2">
        <v>0.39181712962962961</v>
      </c>
      <c r="D20" s="2">
        <v>0.40334490740740742</v>
      </c>
    </row>
    <row r="21" spans="1:4" x14ac:dyDescent="0.25">
      <c r="A21">
        <v>8313390</v>
      </c>
      <c r="B21" s="1">
        <v>42919</v>
      </c>
      <c r="C21" s="2">
        <v>0.39571759259259259</v>
      </c>
      <c r="D21" s="2">
        <v>0.39844907407407409</v>
      </c>
    </row>
    <row r="22" spans="1:4" x14ac:dyDescent="0.25">
      <c r="A22">
        <v>3954712</v>
      </c>
      <c r="B22" s="1">
        <v>42919</v>
      </c>
      <c r="C22" s="2">
        <v>0.39876157407407409</v>
      </c>
      <c r="D22" s="2">
        <v>0.40207175925925925</v>
      </c>
    </row>
    <row r="23" spans="1:4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</row>
    <row r="24" spans="1:4" x14ac:dyDescent="0.25">
      <c r="A24">
        <v>1787732</v>
      </c>
      <c r="B24" s="1">
        <v>42919</v>
      </c>
      <c r="C24" s="2">
        <v>0.4052546296296296</v>
      </c>
      <c r="D24" s="2">
        <v>0.41048611111111111</v>
      </c>
    </row>
    <row r="25" spans="1:4" x14ac:dyDescent="0.25">
      <c r="A25">
        <v>7834807</v>
      </c>
      <c r="B25" s="1">
        <v>42919</v>
      </c>
      <c r="C25" s="2">
        <v>0.40980324074074076</v>
      </c>
      <c r="D25" s="2">
        <v>0.41035879629629629</v>
      </c>
    </row>
    <row r="26" spans="1:4" x14ac:dyDescent="0.25">
      <c r="A26">
        <v>33320202</v>
      </c>
      <c r="B26" s="1">
        <v>42919</v>
      </c>
      <c r="C26" s="2">
        <v>0.41506944444444444</v>
      </c>
      <c r="D26" s="2">
        <v>0.42621527777777779</v>
      </c>
    </row>
    <row r="27" spans="1:4" x14ac:dyDescent="0.25">
      <c r="A27">
        <v>1488369</v>
      </c>
      <c r="B27" s="1">
        <v>42919</v>
      </c>
      <c r="C27" s="2">
        <v>0.41612268518518519</v>
      </c>
      <c r="D27" s="2">
        <v>0.41756944444444444</v>
      </c>
    </row>
    <row r="28" spans="1:4" x14ac:dyDescent="0.25">
      <c r="A28">
        <v>2631285</v>
      </c>
      <c r="B28" s="1">
        <v>42919</v>
      </c>
      <c r="C28" s="2">
        <v>0.4176273148148148</v>
      </c>
      <c r="D28" s="2">
        <v>0.42375000000000002</v>
      </c>
    </row>
    <row r="29" spans="1:4" x14ac:dyDescent="0.25">
      <c r="A29">
        <v>7415603</v>
      </c>
      <c r="B29" s="1">
        <v>42919</v>
      </c>
      <c r="C29" s="2">
        <v>0.42078703703703701</v>
      </c>
      <c r="D29" s="2">
        <v>0.43216435185185187</v>
      </c>
    </row>
    <row r="30" spans="1:4" x14ac:dyDescent="0.25">
      <c r="A30">
        <v>96375379</v>
      </c>
      <c r="B30" s="1">
        <v>42919</v>
      </c>
      <c r="C30" s="2">
        <v>0.42447916666666669</v>
      </c>
      <c r="D30" s="2">
        <v>0.42660879629629628</v>
      </c>
    </row>
    <row r="31" spans="1:4" x14ac:dyDescent="0.25">
      <c r="A31">
        <v>6976431</v>
      </c>
      <c r="B31" s="1">
        <v>42919</v>
      </c>
      <c r="C31" s="2">
        <v>0.4281712962962963</v>
      </c>
      <c r="D31" s="2">
        <v>0.43692129629629628</v>
      </c>
    </row>
    <row r="32" spans="1:4" x14ac:dyDescent="0.25">
      <c r="A32">
        <v>4093292</v>
      </c>
      <c r="B32" s="1">
        <v>42919</v>
      </c>
      <c r="C32" s="2">
        <v>0.43038194444444444</v>
      </c>
      <c r="D32" s="2">
        <v>0.43494212962962964</v>
      </c>
    </row>
    <row r="33" spans="1:4" x14ac:dyDescent="0.25">
      <c r="A33">
        <v>6312575</v>
      </c>
      <c r="B33" s="1">
        <v>42919</v>
      </c>
      <c r="C33" s="2">
        <v>0.4309837962962963</v>
      </c>
      <c r="D33" s="2">
        <v>0.43748842592592591</v>
      </c>
    </row>
    <row r="34" spans="1:4" x14ac:dyDescent="0.25">
      <c r="A34">
        <v>38535407</v>
      </c>
      <c r="B34" s="1">
        <v>42919</v>
      </c>
      <c r="C34" s="2">
        <v>0.43593749999999998</v>
      </c>
      <c r="D34" s="2">
        <v>0.44417824074074075</v>
      </c>
    </row>
    <row r="35" spans="1:4" x14ac:dyDescent="0.25">
      <c r="A35">
        <v>38535407</v>
      </c>
      <c r="B35" s="1">
        <v>42919</v>
      </c>
      <c r="C35" s="2">
        <v>0.43824074074074076</v>
      </c>
      <c r="D35" s="2">
        <v>0.43913194444444442</v>
      </c>
    </row>
    <row r="36" spans="1:4" x14ac:dyDescent="0.25">
      <c r="A36">
        <v>9413315</v>
      </c>
      <c r="B36" s="1">
        <v>42919</v>
      </c>
      <c r="C36" s="2">
        <v>0.44313657407407409</v>
      </c>
      <c r="D36" s="2">
        <v>0.45300925925925928</v>
      </c>
    </row>
    <row r="37" spans="1:4" x14ac:dyDescent="0.25">
      <c r="A37">
        <v>8514016</v>
      </c>
      <c r="B37" s="1">
        <v>42919</v>
      </c>
      <c r="C37" s="2">
        <v>0.44778935185185187</v>
      </c>
      <c r="D37" s="2">
        <v>0.44998842592592592</v>
      </c>
    </row>
    <row r="38" spans="1:4" x14ac:dyDescent="0.25">
      <c r="A38">
        <v>40965486</v>
      </c>
      <c r="B38" s="1">
        <v>42919</v>
      </c>
      <c r="C38" s="2">
        <v>0.44945601851851852</v>
      </c>
      <c r="D38" s="2">
        <v>0.46011574074074074</v>
      </c>
    </row>
    <row r="39" spans="1:4" x14ac:dyDescent="0.25">
      <c r="A39">
        <v>4546455</v>
      </c>
      <c r="B39" s="1">
        <v>42919</v>
      </c>
      <c r="C39" s="2">
        <v>0.45270833333333332</v>
      </c>
      <c r="D39" s="2">
        <v>0.45620370370370372</v>
      </c>
    </row>
    <row r="40" spans="1:4" x14ac:dyDescent="0.25">
      <c r="A40">
        <v>1435049</v>
      </c>
      <c r="B40" s="1">
        <v>42919</v>
      </c>
      <c r="C40" s="2">
        <v>0.45494212962962965</v>
      </c>
      <c r="D40" s="2">
        <v>0.45567129629629627</v>
      </c>
    </row>
    <row r="41" spans="1:4" x14ac:dyDescent="0.25">
      <c r="A41">
        <v>85598139</v>
      </c>
      <c r="B41" s="1">
        <v>42919</v>
      </c>
      <c r="C41" s="2">
        <v>0.45608796296296295</v>
      </c>
      <c r="D41" s="2">
        <v>0.46314814814814814</v>
      </c>
    </row>
    <row r="42" spans="1:4" x14ac:dyDescent="0.25">
      <c r="A42">
        <v>1787732</v>
      </c>
      <c r="B42" s="1">
        <v>42919</v>
      </c>
      <c r="C42" s="2">
        <v>0.46151620370370372</v>
      </c>
      <c r="D42" s="2">
        <v>0.46546296296296297</v>
      </c>
    </row>
    <row r="43" spans="1:4" x14ac:dyDescent="0.25">
      <c r="A43">
        <v>1926053</v>
      </c>
      <c r="B43" s="1">
        <v>42919</v>
      </c>
      <c r="C43" s="2">
        <v>0.46155092592592595</v>
      </c>
      <c r="D43" s="2">
        <v>0.46766203703703701</v>
      </c>
    </row>
    <row r="44" spans="1:4" x14ac:dyDescent="0.25">
      <c r="A44">
        <v>82949156</v>
      </c>
      <c r="B44" s="1">
        <v>42919</v>
      </c>
      <c r="C44" s="2">
        <v>0.46224537037037039</v>
      </c>
      <c r="D44" s="2">
        <v>0.46390046296296295</v>
      </c>
    </row>
    <row r="45" spans="1:4" x14ac:dyDescent="0.25">
      <c r="A45">
        <v>73690742</v>
      </c>
      <c r="B45" s="1">
        <v>42919</v>
      </c>
      <c r="C45" s="2">
        <v>0.46766203703703701</v>
      </c>
      <c r="D45" s="2">
        <v>0.4767939814814815</v>
      </c>
    </row>
    <row r="46" spans="1:4" x14ac:dyDescent="0.25">
      <c r="A46">
        <v>5107477025</v>
      </c>
      <c r="B46" s="1">
        <v>42919</v>
      </c>
      <c r="C46" s="2">
        <v>0.47125</v>
      </c>
      <c r="D46" s="2">
        <v>0.47871527777777778</v>
      </c>
    </row>
    <row r="47" spans="1:4" x14ac:dyDescent="0.25">
      <c r="A47">
        <v>4787793</v>
      </c>
      <c r="B47" s="1">
        <v>42919</v>
      </c>
      <c r="C47" s="2">
        <v>0.47584490740740742</v>
      </c>
      <c r="D47" s="2">
        <v>0.48518518518518516</v>
      </c>
    </row>
    <row r="48" spans="1:4" x14ac:dyDescent="0.25">
      <c r="A48">
        <v>79381100</v>
      </c>
      <c r="B48" s="1">
        <v>42919</v>
      </c>
      <c r="C48" s="2">
        <v>0.48078703703703701</v>
      </c>
      <c r="D48" s="2">
        <v>0.48550925925925925</v>
      </c>
    </row>
    <row r="49" spans="1:4" x14ac:dyDescent="0.25">
      <c r="A49">
        <v>4146159</v>
      </c>
      <c r="B49" s="1">
        <v>42919</v>
      </c>
      <c r="C49" s="2">
        <v>0.48123842592592592</v>
      </c>
      <c r="D49" s="2">
        <v>0.49261574074074072</v>
      </c>
    </row>
    <row r="50" spans="1:4" x14ac:dyDescent="0.25">
      <c r="A50">
        <v>13484133</v>
      </c>
      <c r="B50" s="1">
        <v>42919</v>
      </c>
      <c r="C50" s="2">
        <v>0.48254629629629631</v>
      </c>
      <c r="D50" s="2">
        <v>0.48739583333333331</v>
      </c>
    </row>
    <row r="51" spans="1:4" x14ac:dyDescent="0.25">
      <c r="A51">
        <v>4657345</v>
      </c>
      <c r="B51" s="1">
        <v>42919</v>
      </c>
      <c r="C51" s="2">
        <v>0.48489583333333336</v>
      </c>
      <c r="D51" s="2">
        <v>0.48734953703703704</v>
      </c>
    </row>
    <row r="52" spans="1:4" x14ac:dyDescent="0.25">
      <c r="A52">
        <v>3697935</v>
      </c>
      <c r="B52" s="1">
        <v>42919</v>
      </c>
      <c r="C52" s="2">
        <v>0.49054398148148148</v>
      </c>
      <c r="D52" s="2">
        <v>0.49251157407407409</v>
      </c>
    </row>
    <row r="53" spans="1:4" x14ac:dyDescent="0.25">
      <c r="A53">
        <v>2668991</v>
      </c>
      <c r="B53" s="1">
        <v>42919</v>
      </c>
      <c r="C53" s="2">
        <v>0.49284722222222221</v>
      </c>
      <c r="D53" s="2">
        <v>0.50354166666666667</v>
      </c>
    </row>
    <row r="54" spans="1:4" x14ac:dyDescent="0.25">
      <c r="A54">
        <v>3520189</v>
      </c>
      <c r="B54" s="1">
        <v>42919</v>
      </c>
      <c r="C54" s="2">
        <v>0.49862268518518521</v>
      </c>
      <c r="D54" s="2">
        <v>0.50287037037037041</v>
      </c>
    </row>
    <row r="55" spans="1:4" x14ac:dyDescent="0.25">
      <c r="A55">
        <v>4546455</v>
      </c>
      <c r="B55" s="1">
        <v>42919</v>
      </c>
      <c r="C55" s="2">
        <v>0.50089120370370366</v>
      </c>
      <c r="D55" s="2">
        <v>0.50876157407407407</v>
      </c>
    </row>
    <row r="56" spans="1:4" x14ac:dyDescent="0.25">
      <c r="A56">
        <v>3897347</v>
      </c>
      <c r="B56" s="1">
        <v>42919</v>
      </c>
      <c r="C56" s="2">
        <v>0.50549768518518523</v>
      </c>
      <c r="D56" s="2">
        <v>0.5100231481481482</v>
      </c>
    </row>
    <row r="57" spans="1:4" x14ac:dyDescent="0.25">
      <c r="A57">
        <v>1867016</v>
      </c>
      <c r="B57" s="1">
        <v>42919</v>
      </c>
      <c r="C57" s="2">
        <v>0.50910879629629635</v>
      </c>
      <c r="D57" s="2">
        <v>0.50930555555555557</v>
      </c>
    </row>
    <row r="58" spans="1:4" x14ac:dyDescent="0.25">
      <c r="A58">
        <v>96949751</v>
      </c>
      <c r="B58" s="1">
        <v>42919</v>
      </c>
      <c r="C58" s="2">
        <v>0.51262731481481483</v>
      </c>
      <c r="D58" s="2">
        <v>0.5142592592592593</v>
      </c>
    </row>
    <row r="59" spans="1:4" x14ac:dyDescent="0.25">
      <c r="A59">
        <v>81613163</v>
      </c>
      <c r="B59" s="1">
        <v>42919</v>
      </c>
      <c r="C59" s="2">
        <v>0.5175925925925926</v>
      </c>
      <c r="D59" s="2">
        <v>0.52021990740740742</v>
      </c>
    </row>
    <row r="60" spans="1:4" x14ac:dyDescent="0.25">
      <c r="A60">
        <v>4250194</v>
      </c>
      <c r="B60" s="1">
        <v>42919</v>
      </c>
      <c r="C60" s="2">
        <v>0.52217592592592588</v>
      </c>
      <c r="D60" s="2">
        <v>0.52918981481481486</v>
      </c>
    </row>
    <row r="61" spans="1:4" x14ac:dyDescent="0.25">
      <c r="A61">
        <v>6050344</v>
      </c>
      <c r="B61" s="1">
        <v>42919</v>
      </c>
      <c r="C61" s="2">
        <v>0.52444444444444449</v>
      </c>
      <c r="D61" s="2">
        <v>0.52681712962962968</v>
      </c>
    </row>
    <row r="62" spans="1:4" x14ac:dyDescent="0.25">
      <c r="A62">
        <v>4546455</v>
      </c>
      <c r="B62" s="1">
        <v>42919</v>
      </c>
      <c r="C62" s="2">
        <v>0.5258680555555556</v>
      </c>
      <c r="D62" s="2">
        <v>0.53531249999999997</v>
      </c>
    </row>
    <row r="63" spans="1:4" x14ac:dyDescent="0.25">
      <c r="A63">
        <v>7727942</v>
      </c>
      <c r="B63" s="1">
        <v>42919</v>
      </c>
      <c r="C63" s="2">
        <v>0.53013888888888894</v>
      </c>
      <c r="D63" s="2">
        <v>0.53707175925925921</v>
      </c>
    </row>
    <row r="64" spans="1:4" x14ac:dyDescent="0.25">
      <c r="A64">
        <v>8249721</v>
      </c>
      <c r="B64" s="1">
        <v>42919</v>
      </c>
      <c r="C64" s="2">
        <v>0.53486111111111112</v>
      </c>
      <c r="D64" s="2">
        <v>0.53756944444444443</v>
      </c>
    </row>
    <row r="65" spans="1:4" x14ac:dyDescent="0.25">
      <c r="A65">
        <v>6894270</v>
      </c>
      <c r="B65" s="1">
        <v>42919</v>
      </c>
      <c r="C65" s="2">
        <v>0.53488425925925931</v>
      </c>
      <c r="D65" s="2">
        <v>0.53523148148148147</v>
      </c>
    </row>
    <row r="66" spans="1:4" x14ac:dyDescent="0.25">
      <c r="A66">
        <v>3095218</v>
      </c>
      <c r="B66" s="1">
        <v>42919</v>
      </c>
      <c r="C66" s="2">
        <v>0.5358680555555555</v>
      </c>
      <c r="D66" s="2">
        <v>0.54329861111111111</v>
      </c>
    </row>
    <row r="67" spans="1:4" x14ac:dyDescent="0.25">
      <c r="A67">
        <v>45081794</v>
      </c>
      <c r="B67" s="1">
        <v>42919</v>
      </c>
      <c r="C67" s="2">
        <v>0.54016203703703702</v>
      </c>
      <c r="D67" s="2">
        <v>0.54297453703703702</v>
      </c>
    </row>
    <row r="68" spans="1:4" x14ac:dyDescent="0.25">
      <c r="A68">
        <v>3533271</v>
      </c>
      <c r="B68" s="1">
        <v>42919</v>
      </c>
      <c r="C68" s="2">
        <v>0.54280092592592588</v>
      </c>
      <c r="D68" s="2">
        <v>0.54478009259259264</v>
      </c>
    </row>
    <row r="69" spans="1:4" x14ac:dyDescent="0.25">
      <c r="A69">
        <v>7415603</v>
      </c>
      <c r="B69" s="1">
        <v>42919</v>
      </c>
      <c r="C69" s="2">
        <v>0.54848379629629629</v>
      </c>
      <c r="D69" s="2">
        <v>0.5578819444444445</v>
      </c>
    </row>
    <row r="70" spans="1:4" x14ac:dyDescent="0.25">
      <c r="A70">
        <v>9088452</v>
      </c>
      <c r="B70" s="1">
        <v>42919</v>
      </c>
      <c r="C70" s="2">
        <v>0.55283564814814812</v>
      </c>
      <c r="D70" s="2">
        <v>0.55756944444444445</v>
      </c>
    </row>
    <row r="71" spans="1:4" x14ac:dyDescent="0.25">
      <c r="A71">
        <v>3379401</v>
      </c>
      <c r="B71" s="1">
        <v>42919</v>
      </c>
      <c r="C71" s="2">
        <v>0.55576388888888884</v>
      </c>
      <c r="D71" s="2">
        <v>0.56342592592592589</v>
      </c>
    </row>
    <row r="72" spans="1:4" x14ac:dyDescent="0.25">
      <c r="A72">
        <v>73350537</v>
      </c>
      <c r="B72" s="1">
        <v>42919</v>
      </c>
      <c r="C72" s="2">
        <v>0.55722222222222217</v>
      </c>
      <c r="D72" s="2">
        <v>0.55787037037037035</v>
      </c>
    </row>
    <row r="73" spans="1:4" x14ac:dyDescent="0.25">
      <c r="A73">
        <v>83707586</v>
      </c>
      <c r="B73" s="1">
        <v>42919</v>
      </c>
      <c r="C73" s="2">
        <v>0.55803240740740745</v>
      </c>
      <c r="D73" s="2">
        <v>0.56174768518518514</v>
      </c>
    </row>
    <row r="74" spans="1:4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</row>
    <row r="75" spans="1:4" x14ac:dyDescent="0.25">
      <c r="A75">
        <v>1480206</v>
      </c>
      <c r="B75" s="1">
        <v>42919</v>
      </c>
      <c r="C75" s="2">
        <v>0.5645486111111111</v>
      </c>
      <c r="D75" s="2">
        <v>0.56458333333333333</v>
      </c>
    </row>
    <row r="76" spans="1:4" x14ac:dyDescent="0.25">
      <c r="A76">
        <v>3095218</v>
      </c>
      <c r="B76" s="1">
        <v>42919</v>
      </c>
      <c r="C76" s="2">
        <v>0.56555555555555559</v>
      </c>
      <c r="D76" s="2">
        <v>0.56557870370370367</v>
      </c>
    </row>
    <row r="77" spans="1:4" x14ac:dyDescent="0.25">
      <c r="A77">
        <v>2028923</v>
      </c>
      <c r="B77" s="1">
        <v>42919</v>
      </c>
      <c r="C77" s="2">
        <v>0.56800925925925927</v>
      </c>
      <c r="D77" s="2">
        <v>0.57093749999999999</v>
      </c>
    </row>
    <row r="78" spans="1:4" x14ac:dyDescent="0.25">
      <c r="A78">
        <v>81880891</v>
      </c>
      <c r="B78" s="1">
        <v>42919</v>
      </c>
      <c r="C78" s="2">
        <v>0.57141203703703702</v>
      </c>
      <c r="D78" s="2">
        <v>0.57547453703703699</v>
      </c>
    </row>
    <row r="79" spans="1:4" x14ac:dyDescent="0.25">
      <c r="A79">
        <v>4274149</v>
      </c>
      <c r="B79" s="1">
        <v>42919</v>
      </c>
      <c r="C79" s="2">
        <v>0.5717592592592593</v>
      </c>
      <c r="D79" s="2">
        <v>0.58065972222222217</v>
      </c>
    </row>
    <row r="80" spans="1:4" x14ac:dyDescent="0.25">
      <c r="A80">
        <v>3505978</v>
      </c>
      <c r="B80" s="1">
        <v>42919</v>
      </c>
      <c r="C80" s="2">
        <v>0.57642361111111107</v>
      </c>
      <c r="D80" s="2">
        <v>0.5799305555555555</v>
      </c>
    </row>
    <row r="81" spans="1:4" x14ac:dyDescent="0.25">
      <c r="A81">
        <v>8504601</v>
      </c>
      <c r="B81" s="1">
        <v>42919</v>
      </c>
      <c r="C81" s="2">
        <v>0.57958333333333334</v>
      </c>
      <c r="D81" s="2">
        <v>0.58056712962962964</v>
      </c>
    </row>
    <row r="82" spans="1:4" x14ac:dyDescent="0.25">
      <c r="A82">
        <v>8214927</v>
      </c>
      <c r="B82" s="1">
        <v>42919</v>
      </c>
      <c r="C82" s="2">
        <v>0.5819212962962963</v>
      </c>
      <c r="D82" s="2">
        <v>0.59106481481481477</v>
      </c>
    </row>
    <row r="83" spans="1:4" x14ac:dyDescent="0.25">
      <c r="A83">
        <v>5913547</v>
      </c>
      <c r="B83" s="1">
        <v>42919</v>
      </c>
      <c r="C83" s="2">
        <v>0.58414351851851853</v>
      </c>
      <c r="D83" s="2">
        <v>0.5861574074074074</v>
      </c>
    </row>
    <row r="84" spans="1:4" x14ac:dyDescent="0.25">
      <c r="A84">
        <v>3505978</v>
      </c>
      <c r="B84" s="1">
        <v>42919</v>
      </c>
      <c r="C84" s="2">
        <v>0.58699074074074076</v>
      </c>
      <c r="D84" s="2">
        <v>0.59060185185185188</v>
      </c>
    </row>
    <row r="85" spans="1:4" x14ac:dyDescent="0.25">
      <c r="A85">
        <v>14783929</v>
      </c>
      <c r="B85" s="1">
        <v>42919</v>
      </c>
      <c r="C85" s="2">
        <v>0.5902546296296296</v>
      </c>
      <c r="D85" s="2">
        <v>0.59516203703703707</v>
      </c>
    </row>
    <row r="86" spans="1:4" x14ac:dyDescent="0.25">
      <c r="A86">
        <v>2915745</v>
      </c>
      <c r="B86" s="1">
        <v>42919</v>
      </c>
      <c r="C86" s="2">
        <v>0.59324074074074074</v>
      </c>
      <c r="D86" s="2">
        <v>0.6029282407407407</v>
      </c>
    </row>
    <row r="87" spans="1:4" x14ac:dyDescent="0.25">
      <c r="A87">
        <v>1100142</v>
      </c>
      <c r="B87" s="1">
        <v>42919</v>
      </c>
      <c r="C87" s="2">
        <v>0.59710648148148149</v>
      </c>
      <c r="D87" s="2">
        <v>0.6003356481481481</v>
      </c>
    </row>
    <row r="88" spans="1:4" x14ac:dyDescent="0.25">
      <c r="A88">
        <v>7795911</v>
      </c>
      <c r="B88" s="1">
        <v>42919</v>
      </c>
      <c r="C88" s="2">
        <v>0.60196759259259258</v>
      </c>
      <c r="D88" s="2">
        <v>0.61259259259259258</v>
      </c>
    </row>
    <row r="89" spans="1:4" x14ac:dyDescent="0.25">
      <c r="A89">
        <v>1709455</v>
      </c>
      <c r="B89" s="1">
        <v>42919</v>
      </c>
      <c r="C89" s="2">
        <v>0.60313657407407406</v>
      </c>
      <c r="D89" s="2">
        <v>0.60765046296296299</v>
      </c>
    </row>
    <row r="90" spans="1:4" x14ac:dyDescent="0.25">
      <c r="A90">
        <v>54586484</v>
      </c>
      <c r="B90" s="1">
        <v>42919</v>
      </c>
      <c r="C90" s="2">
        <v>0.60753472222222227</v>
      </c>
      <c r="D90" s="2">
        <v>0.61120370370370369</v>
      </c>
    </row>
    <row r="91" spans="1:4" x14ac:dyDescent="0.25">
      <c r="A91">
        <v>6674505</v>
      </c>
      <c r="B91" s="1">
        <v>42919</v>
      </c>
      <c r="C91" s="2">
        <v>0.61243055555555559</v>
      </c>
      <c r="D91" s="2">
        <v>0.62267361111111108</v>
      </c>
    </row>
    <row r="92" spans="1:4" x14ac:dyDescent="0.25">
      <c r="A92">
        <v>6920814</v>
      </c>
      <c r="B92" s="1">
        <v>42919</v>
      </c>
      <c r="C92" s="2">
        <v>0.6141550925925926</v>
      </c>
      <c r="D92" s="2">
        <v>0.61440972222222223</v>
      </c>
    </row>
    <row r="93" spans="1:4" x14ac:dyDescent="0.25">
      <c r="A93">
        <v>6161675</v>
      </c>
      <c r="B93" s="1">
        <v>42919</v>
      </c>
      <c r="C93" s="2">
        <v>0.61449074074074073</v>
      </c>
      <c r="D93" s="2">
        <v>0.62415509259259261</v>
      </c>
    </row>
    <row r="94" spans="1:4" x14ac:dyDescent="0.25">
      <c r="A94">
        <v>8498076</v>
      </c>
      <c r="B94" s="1">
        <v>42919</v>
      </c>
      <c r="C94" s="2">
        <v>0.61523148148148143</v>
      </c>
      <c r="D94" s="2">
        <v>0.62223379629629627</v>
      </c>
    </row>
    <row r="95" spans="1:4" x14ac:dyDescent="0.25">
      <c r="A95">
        <v>4174785</v>
      </c>
      <c r="B95" s="1">
        <v>42919</v>
      </c>
      <c r="C95" s="2">
        <v>0.61624999999999996</v>
      </c>
      <c r="D95" s="2">
        <v>0.62702546296296291</v>
      </c>
    </row>
    <row r="96" spans="1:4" x14ac:dyDescent="0.25">
      <c r="A96">
        <v>3776937</v>
      </c>
      <c r="B96" s="1">
        <v>42919</v>
      </c>
      <c r="C96" s="2">
        <v>0.61767361111111108</v>
      </c>
      <c r="D96" s="2">
        <v>0.6234143518518519</v>
      </c>
    </row>
    <row r="97" spans="1:4" x14ac:dyDescent="0.25">
      <c r="A97">
        <v>2636055</v>
      </c>
      <c r="B97" s="1">
        <v>42919</v>
      </c>
      <c r="C97" s="2">
        <v>0.62174768518518519</v>
      </c>
      <c r="D97" s="2">
        <v>0.62206018518518513</v>
      </c>
    </row>
    <row r="98" spans="1:4" x14ac:dyDescent="0.25">
      <c r="A98">
        <v>4555937</v>
      </c>
      <c r="B98" s="1">
        <v>42919</v>
      </c>
      <c r="C98" s="2">
        <v>0.62645833333333334</v>
      </c>
      <c r="D98" s="2">
        <v>0.63792824074074073</v>
      </c>
    </row>
    <row r="99" spans="1:4" x14ac:dyDescent="0.25">
      <c r="A99">
        <v>80306197</v>
      </c>
      <c r="B99" s="1">
        <v>42920</v>
      </c>
      <c r="C99" s="2">
        <v>0.33644675925925926</v>
      </c>
      <c r="D99" s="2">
        <v>0.33884259259259258</v>
      </c>
    </row>
    <row r="100" spans="1:4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</row>
    <row r="101" spans="1:4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</row>
    <row r="102" spans="1:4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</row>
    <row r="103" spans="1:4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</row>
    <row r="104" spans="1:4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</row>
    <row r="105" spans="1:4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</row>
    <row r="106" spans="1:4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</row>
    <row r="107" spans="1:4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</row>
    <row r="108" spans="1:4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</row>
    <row r="109" spans="1:4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</row>
    <row r="110" spans="1:4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</row>
    <row r="111" spans="1:4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</row>
    <row r="112" spans="1:4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</row>
    <row r="113" spans="1:4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</row>
    <row r="114" spans="1:4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</row>
    <row r="115" spans="1:4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</row>
    <row r="116" spans="1:4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</row>
    <row r="117" spans="1:4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</row>
    <row r="118" spans="1:4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</row>
    <row r="119" spans="1:4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</row>
    <row r="120" spans="1:4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</row>
    <row r="121" spans="1:4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</row>
    <row r="122" spans="1:4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</row>
    <row r="123" spans="1:4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</row>
    <row r="124" spans="1:4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</row>
    <row r="125" spans="1:4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</row>
    <row r="126" spans="1:4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</row>
    <row r="127" spans="1:4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</row>
    <row r="128" spans="1:4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</row>
    <row r="129" spans="1:4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</row>
    <row r="130" spans="1:4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</row>
    <row r="131" spans="1:4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</row>
    <row r="132" spans="1:4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</row>
    <row r="133" spans="1:4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</row>
    <row r="134" spans="1:4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</row>
    <row r="135" spans="1:4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</row>
    <row r="136" spans="1:4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</row>
    <row r="137" spans="1:4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</row>
    <row r="138" spans="1:4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</row>
    <row r="139" spans="1:4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</row>
    <row r="140" spans="1:4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</row>
    <row r="141" spans="1:4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</row>
    <row r="142" spans="1:4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</row>
    <row r="143" spans="1:4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</row>
    <row r="144" spans="1:4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</row>
    <row r="145" spans="1:4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</row>
    <row r="146" spans="1:4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</row>
    <row r="147" spans="1:4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</row>
    <row r="148" spans="1:4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</row>
    <row r="149" spans="1:4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</row>
    <row r="150" spans="1:4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</row>
    <row r="151" spans="1:4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</row>
    <row r="152" spans="1:4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</row>
    <row r="153" spans="1:4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</row>
    <row r="154" spans="1:4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</row>
    <row r="155" spans="1:4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</row>
    <row r="156" spans="1:4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</row>
    <row r="157" spans="1:4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</row>
    <row r="158" spans="1:4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</row>
    <row r="159" spans="1:4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</row>
    <row r="160" spans="1:4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</row>
    <row r="161" spans="1:4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</row>
    <row r="162" spans="1:4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</row>
    <row r="163" spans="1:4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</row>
    <row r="164" spans="1:4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</row>
    <row r="165" spans="1:4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</row>
    <row r="166" spans="1:4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</row>
    <row r="167" spans="1:4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</row>
    <row r="168" spans="1:4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</row>
    <row r="169" spans="1:4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</row>
    <row r="170" spans="1:4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</row>
    <row r="171" spans="1:4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</row>
    <row r="172" spans="1:4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</row>
    <row r="173" spans="1:4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</row>
    <row r="174" spans="1:4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</row>
    <row r="175" spans="1:4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</row>
    <row r="176" spans="1:4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</row>
    <row r="177" spans="1:4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</row>
    <row r="178" spans="1:4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</row>
    <row r="179" spans="1:4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</row>
    <row r="180" spans="1:4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</row>
    <row r="181" spans="1:4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</row>
    <row r="182" spans="1:4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</row>
    <row r="183" spans="1:4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</row>
    <row r="184" spans="1:4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</row>
    <row r="185" spans="1:4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</row>
    <row r="186" spans="1:4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</row>
    <row r="187" spans="1:4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</row>
    <row r="188" spans="1:4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</row>
    <row r="189" spans="1:4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</row>
    <row r="190" spans="1:4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</row>
    <row r="191" spans="1:4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</row>
    <row r="192" spans="1:4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</row>
    <row r="193" spans="1:4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</row>
    <row r="194" spans="1:4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</row>
    <row r="195" spans="1:4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</row>
    <row r="196" spans="1:4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</row>
    <row r="197" spans="1:4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</row>
    <row r="198" spans="1:4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</row>
    <row r="199" spans="1:4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</row>
    <row r="200" spans="1:4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</row>
    <row r="201" spans="1:4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</row>
    <row r="202" spans="1:4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</row>
    <row r="203" spans="1:4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</row>
    <row r="204" spans="1:4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</row>
    <row r="205" spans="1:4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</row>
    <row r="206" spans="1:4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</row>
    <row r="207" spans="1:4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</row>
    <row r="208" spans="1:4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</row>
    <row r="209" spans="1:4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</row>
    <row r="210" spans="1:4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</row>
    <row r="211" spans="1:4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</row>
    <row r="212" spans="1:4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</row>
    <row r="213" spans="1:4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</row>
    <row r="214" spans="1:4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</row>
    <row r="215" spans="1:4" x14ac:dyDescent="0.25">
      <c r="A215">
        <v>13484133</v>
      </c>
      <c r="B215" s="1">
        <v>42921</v>
      </c>
      <c r="C215" s="2">
        <v>0.3959375</v>
      </c>
      <c r="D215" s="2">
        <v>0.3982060185185185</v>
      </c>
    </row>
    <row r="216" spans="1:4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</row>
    <row r="217" spans="1:4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</row>
    <row r="218" spans="1:4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</row>
    <row r="219" spans="1:4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</row>
    <row r="220" spans="1:4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</row>
    <row r="221" spans="1:4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</row>
    <row r="222" spans="1:4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</row>
    <row r="223" spans="1:4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</row>
    <row r="224" spans="1:4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</row>
    <row r="225" spans="1:4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</row>
    <row r="226" spans="1:4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</row>
    <row r="227" spans="1:4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</row>
    <row r="228" spans="1:4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</row>
    <row r="229" spans="1:4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</row>
    <row r="230" spans="1:4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</row>
    <row r="231" spans="1:4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</row>
    <row r="232" spans="1:4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</row>
    <row r="233" spans="1:4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</row>
    <row r="234" spans="1:4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</row>
    <row r="235" spans="1:4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</row>
    <row r="236" spans="1:4" x14ac:dyDescent="0.25">
      <c r="A236">
        <v>2750193</v>
      </c>
      <c r="B236" s="1">
        <v>42921</v>
      </c>
      <c r="C236" s="2">
        <v>0.45445601851851852</v>
      </c>
      <c r="D236" s="2">
        <v>0.455625</v>
      </c>
    </row>
    <row r="237" spans="1:4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</row>
    <row r="238" spans="1:4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</row>
    <row r="239" spans="1:4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</row>
    <row r="240" spans="1:4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</row>
    <row r="241" spans="1:4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</row>
    <row r="242" spans="1:4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</row>
    <row r="243" spans="1:4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</row>
    <row r="244" spans="1:4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</row>
    <row r="245" spans="1:4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</row>
    <row r="246" spans="1:4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</row>
    <row r="247" spans="1:4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</row>
    <row r="248" spans="1:4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</row>
    <row r="249" spans="1:4" x14ac:dyDescent="0.25">
      <c r="A249">
        <v>4824267</v>
      </c>
      <c r="B249" s="1">
        <v>42921</v>
      </c>
      <c r="C249" s="2">
        <v>0.4871875</v>
      </c>
      <c r="D249" s="2">
        <v>0.49509259259259258</v>
      </c>
    </row>
    <row r="250" spans="1:4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</row>
    <row r="251" spans="1:4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</row>
    <row r="252" spans="1:4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</row>
    <row r="253" spans="1:4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</row>
    <row r="254" spans="1:4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</row>
    <row r="255" spans="1:4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</row>
    <row r="256" spans="1:4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</row>
    <row r="257" spans="1:4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</row>
    <row r="258" spans="1:4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</row>
    <row r="259" spans="1:4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</row>
    <row r="260" spans="1:4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</row>
    <row r="261" spans="1:4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</row>
    <row r="262" spans="1:4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</row>
    <row r="263" spans="1:4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</row>
    <row r="264" spans="1:4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</row>
    <row r="265" spans="1:4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</row>
    <row r="266" spans="1:4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</row>
    <row r="267" spans="1:4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</row>
    <row r="268" spans="1:4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</row>
    <row r="269" spans="1:4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</row>
    <row r="270" spans="1:4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</row>
    <row r="271" spans="1:4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</row>
    <row r="272" spans="1:4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</row>
    <row r="273" spans="1:4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</row>
    <row r="274" spans="1:4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</row>
    <row r="275" spans="1:4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</row>
    <row r="276" spans="1:4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</row>
    <row r="277" spans="1:4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</row>
    <row r="278" spans="1:4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</row>
    <row r="279" spans="1:4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</row>
    <row r="280" spans="1:4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</row>
    <row r="281" spans="1:4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</row>
    <row r="282" spans="1:4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</row>
    <row r="283" spans="1:4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</row>
    <row r="284" spans="1:4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</row>
    <row r="285" spans="1:4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</row>
    <row r="286" spans="1:4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</row>
    <row r="287" spans="1:4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</row>
    <row r="288" spans="1:4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</row>
    <row r="289" spans="1:4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</row>
    <row r="290" spans="1:4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</row>
    <row r="291" spans="1:4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</row>
    <row r="292" spans="1:4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</row>
    <row r="293" spans="1:4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</row>
    <row r="294" spans="1:4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</row>
    <row r="295" spans="1:4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</row>
    <row r="296" spans="1:4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</row>
    <row r="297" spans="1:4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</row>
    <row r="298" spans="1:4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</row>
    <row r="299" spans="1:4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</row>
    <row r="300" spans="1:4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</row>
    <row r="301" spans="1:4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</row>
    <row r="302" spans="1:4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</row>
    <row r="303" spans="1:4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</row>
    <row r="304" spans="1:4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</row>
    <row r="305" spans="1:4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</row>
    <row r="306" spans="1:4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</row>
    <row r="307" spans="1:4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</row>
    <row r="308" spans="1:4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</row>
    <row r="309" spans="1:4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</row>
    <row r="310" spans="1:4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</row>
    <row r="311" spans="1:4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</row>
    <row r="312" spans="1:4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</row>
    <row r="313" spans="1:4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</row>
    <row r="314" spans="1:4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</row>
    <row r="315" spans="1:4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</row>
    <row r="316" spans="1:4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</row>
    <row r="317" spans="1:4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</row>
    <row r="318" spans="1:4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</row>
    <row r="319" spans="1:4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</row>
    <row r="320" spans="1:4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</row>
    <row r="321" spans="1:4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</row>
    <row r="322" spans="1:4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</row>
    <row r="323" spans="1:4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</row>
    <row r="324" spans="1:4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</row>
    <row r="325" spans="1:4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</row>
    <row r="326" spans="1:4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</row>
    <row r="327" spans="1:4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</row>
    <row r="328" spans="1:4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</row>
    <row r="329" spans="1:4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</row>
    <row r="330" spans="1:4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</row>
    <row r="331" spans="1:4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</row>
    <row r="332" spans="1:4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</row>
    <row r="333" spans="1:4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</row>
    <row r="334" spans="1:4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</row>
    <row r="335" spans="1:4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</row>
    <row r="336" spans="1:4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</row>
    <row r="337" spans="1:4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</row>
    <row r="338" spans="1:4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</row>
    <row r="339" spans="1:4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</row>
    <row r="340" spans="1:4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</row>
    <row r="341" spans="1:4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</row>
    <row r="342" spans="1:4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</row>
    <row r="343" spans="1:4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</row>
    <row r="344" spans="1:4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</row>
    <row r="345" spans="1:4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</row>
    <row r="346" spans="1:4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</row>
    <row r="347" spans="1:4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</row>
    <row r="348" spans="1:4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</row>
    <row r="349" spans="1:4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</row>
    <row r="350" spans="1:4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</row>
    <row r="351" spans="1:4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</row>
    <row r="352" spans="1:4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</row>
    <row r="353" spans="1:4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</row>
    <row r="354" spans="1:4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</row>
    <row r="355" spans="1:4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</row>
    <row r="356" spans="1:4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</row>
    <row r="357" spans="1:4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</row>
    <row r="358" spans="1:4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</row>
    <row r="359" spans="1:4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</row>
    <row r="360" spans="1:4" x14ac:dyDescent="0.25">
      <c r="A360">
        <v>6420583</v>
      </c>
      <c r="B360" s="1">
        <v>42922</v>
      </c>
      <c r="C360" s="2">
        <v>0.48</v>
      </c>
      <c r="D360" s="2">
        <v>0.48539351851851853</v>
      </c>
    </row>
    <row r="361" spans="1:4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</row>
    <row r="362" spans="1:4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</row>
    <row r="363" spans="1:4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</row>
    <row r="364" spans="1:4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</row>
    <row r="365" spans="1:4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</row>
    <row r="366" spans="1:4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</row>
    <row r="367" spans="1:4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</row>
    <row r="368" spans="1:4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</row>
    <row r="369" spans="1:4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</row>
    <row r="370" spans="1:4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</row>
    <row r="371" spans="1:4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</row>
    <row r="372" spans="1:4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</row>
    <row r="373" spans="1:4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</row>
    <row r="374" spans="1:4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</row>
    <row r="375" spans="1:4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</row>
    <row r="376" spans="1:4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</row>
    <row r="377" spans="1:4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</row>
    <row r="378" spans="1:4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</row>
    <row r="379" spans="1:4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</row>
    <row r="380" spans="1:4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</row>
    <row r="381" spans="1:4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</row>
    <row r="382" spans="1:4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</row>
    <row r="383" spans="1:4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</row>
    <row r="384" spans="1:4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</row>
    <row r="385" spans="1:4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</row>
    <row r="386" spans="1:4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</row>
    <row r="387" spans="1:4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</row>
    <row r="388" spans="1:4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</row>
    <row r="389" spans="1:4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</row>
    <row r="390" spans="1:4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</row>
    <row r="391" spans="1:4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</row>
    <row r="392" spans="1:4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</row>
    <row r="393" spans="1:4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</row>
    <row r="394" spans="1:4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</row>
    <row r="395" spans="1:4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</row>
    <row r="396" spans="1:4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</row>
    <row r="397" spans="1:4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</row>
    <row r="398" spans="1:4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</row>
    <row r="399" spans="1:4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</row>
    <row r="400" spans="1:4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</row>
    <row r="401" spans="1:4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</row>
    <row r="402" spans="1:4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</row>
    <row r="403" spans="1:4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</row>
    <row r="404" spans="1:4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</row>
    <row r="405" spans="1:4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</row>
    <row r="406" spans="1:4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</row>
    <row r="407" spans="1:4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</row>
    <row r="408" spans="1:4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</row>
    <row r="409" spans="1:4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</row>
    <row r="410" spans="1:4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</row>
    <row r="411" spans="1:4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</row>
    <row r="412" spans="1:4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</row>
    <row r="413" spans="1:4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</row>
    <row r="414" spans="1:4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</row>
    <row r="415" spans="1:4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</row>
    <row r="416" spans="1:4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</row>
    <row r="417" spans="1:4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</row>
    <row r="418" spans="1:4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</row>
    <row r="419" spans="1:4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</row>
    <row r="420" spans="1:4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</row>
    <row r="421" spans="1:4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</row>
    <row r="422" spans="1:4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</row>
    <row r="423" spans="1:4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</row>
    <row r="424" spans="1:4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</row>
    <row r="425" spans="1:4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</row>
    <row r="426" spans="1:4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</row>
    <row r="427" spans="1:4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</row>
    <row r="428" spans="1:4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</row>
    <row r="429" spans="1:4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</row>
    <row r="430" spans="1:4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</row>
    <row r="431" spans="1:4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</row>
    <row r="432" spans="1:4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</row>
    <row r="433" spans="1:4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</row>
    <row r="434" spans="1:4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</row>
    <row r="435" spans="1:4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</row>
    <row r="436" spans="1:4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</row>
    <row r="437" spans="1:4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</row>
    <row r="438" spans="1:4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</row>
    <row r="439" spans="1:4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</row>
    <row r="440" spans="1:4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</row>
    <row r="441" spans="1:4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</row>
    <row r="442" spans="1:4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</row>
    <row r="443" spans="1:4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</row>
    <row r="444" spans="1:4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</row>
    <row r="445" spans="1:4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</row>
    <row r="446" spans="1:4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</row>
    <row r="447" spans="1:4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</row>
    <row r="448" spans="1:4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</row>
    <row r="449" spans="1:4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</row>
    <row r="450" spans="1:4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</row>
    <row r="451" spans="1:4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</row>
    <row r="452" spans="1:4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</row>
    <row r="453" spans="1:4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</row>
    <row r="454" spans="1:4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</row>
    <row r="455" spans="1:4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</row>
    <row r="456" spans="1:4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</row>
    <row r="457" spans="1:4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</row>
    <row r="458" spans="1:4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</row>
    <row r="459" spans="1:4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</row>
    <row r="460" spans="1:4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</row>
    <row r="461" spans="1:4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</row>
    <row r="462" spans="1:4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</row>
    <row r="463" spans="1:4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</row>
    <row r="464" spans="1:4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</row>
    <row r="465" spans="1:4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</row>
    <row r="466" spans="1:4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</row>
    <row r="467" spans="1:4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</row>
    <row r="468" spans="1:4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</row>
    <row r="469" spans="1:4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</row>
    <row r="470" spans="1:4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</row>
    <row r="471" spans="1:4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</row>
    <row r="472" spans="1:4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</row>
    <row r="473" spans="1:4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</row>
    <row r="474" spans="1:4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</row>
    <row r="475" spans="1:4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</row>
    <row r="476" spans="1:4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</row>
    <row r="477" spans="1:4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</row>
    <row r="478" spans="1:4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</row>
    <row r="479" spans="1:4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</row>
    <row r="480" spans="1:4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</row>
    <row r="481" spans="1:4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</row>
    <row r="482" spans="1:4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</row>
    <row r="483" spans="1:4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</row>
    <row r="484" spans="1:4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</row>
    <row r="485" spans="1:4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</row>
    <row r="486" spans="1:4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</row>
    <row r="487" spans="1:4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</row>
    <row r="488" spans="1:4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</row>
    <row r="489" spans="1:4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</row>
    <row r="490" spans="1:4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</row>
    <row r="491" spans="1:4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</row>
    <row r="492" spans="1:4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</row>
    <row r="493" spans="1:4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</row>
    <row r="494" spans="1:4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</row>
    <row r="495" spans="1:4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</row>
    <row r="496" spans="1:4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</row>
    <row r="497" spans="1:4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</row>
    <row r="498" spans="1:4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</row>
    <row r="499" spans="1:4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</row>
    <row r="500" spans="1:4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</row>
    <row r="501" spans="1:4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</row>
    <row r="502" spans="1:4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</row>
    <row r="503" spans="1:4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</row>
    <row r="504" spans="1:4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</row>
    <row r="505" spans="1:4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</row>
    <row r="506" spans="1:4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</row>
    <row r="507" spans="1:4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</row>
    <row r="508" spans="1:4" x14ac:dyDescent="0.25">
      <c r="A508">
        <v>8251878</v>
      </c>
      <c r="B508" s="1">
        <v>42923</v>
      </c>
      <c r="C508" s="2">
        <v>0.59281249999999996</v>
      </c>
      <c r="D508" s="2">
        <v>0.59375</v>
      </c>
    </row>
    <row r="509" spans="1:4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</row>
    <row r="510" spans="1:4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</row>
    <row r="511" spans="1:4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</row>
    <row r="512" spans="1:4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</row>
    <row r="513" spans="1:4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</row>
    <row r="514" spans="1:4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</row>
    <row r="515" spans="1:4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</row>
    <row r="516" spans="1:4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</row>
    <row r="517" spans="1:4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</row>
    <row r="518" spans="1:4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</row>
    <row r="519" spans="1:4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</row>
    <row r="520" spans="1:4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</row>
    <row r="521" spans="1:4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</row>
    <row r="522" spans="1:4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</row>
    <row r="523" spans="1:4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</row>
    <row r="524" spans="1:4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</row>
    <row r="525" spans="1:4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</row>
    <row r="526" spans="1:4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</row>
    <row r="527" spans="1:4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</row>
    <row r="528" spans="1:4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</row>
    <row r="529" spans="1:4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</row>
    <row r="530" spans="1:4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</row>
    <row r="531" spans="1:4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</row>
    <row r="532" spans="1:4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</row>
    <row r="533" spans="1:4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</row>
    <row r="534" spans="1:4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</row>
    <row r="535" spans="1:4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</row>
    <row r="536" spans="1:4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</row>
    <row r="537" spans="1:4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</row>
    <row r="538" spans="1:4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</row>
    <row r="539" spans="1:4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</row>
    <row r="540" spans="1:4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</row>
    <row r="541" spans="1:4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</row>
    <row r="542" spans="1:4" x14ac:dyDescent="0.25">
      <c r="A542">
        <v>5960122</v>
      </c>
      <c r="B542" s="1">
        <v>42926</v>
      </c>
      <c r="C542" s="2">
        <v>0.3984375</v>
      </c>
      <c r="D542" s="2">
        <v>0.40802083333333333</v>
      </c>
    </row>
    <row r="543" spans="1:4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</row>
    <row r="544" spans="1:4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</row>
    <row r="545" spans="1:4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</row>
    <row r="546" spans="1:4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</row>
    <row r="547" spans="1:4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</row>
    <row r="548" spans="1:4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</row>
    <row r="549" spans="1:4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</row>
    <row r="550" spans="1:4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</row>
    <row r="551" spans="1:4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</row>
    <row r="552" spans="1:4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</row>
    <row r="553" spans="1:4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</row>
    <row r="554" spans="1:4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</row>
    <row r="555" spans="1:4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</row>
    <row r="556" spans="1:4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</row>
    <row r="557" spans="1:4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</row>
    <row r="558" spans="1:4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</row>
    <row r="559" spans="1:4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</row>
    <row r="560" spans="1:4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</row>
    <row r="561" spans="1:4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</row>
    <row r="562" spans="1:4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</row>
    <row r="563" spans="1:4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</row>
    <row r="564" spans="1:4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</row>
    <row r="565" spans="1:4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</row>
    <row r="566" spans="1:4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</row>
    <row r="567" spans="1:4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</row>
    <row r="568" spans="1:4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</row>
    <row r="569" spans="1:4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</row>
    <row r="570" spans="1:4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</row>
    <row r="571" spans="1:4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</row>
    <row r="572" spans="1:4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</row>
    <row r="573" spans="1:4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</row>
    <row r="574" spans="1:4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</row>
    <row r="575" spans="1:4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</row>
    <row r="576" spans="1:4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</row>
    <row r="577" spans="1:4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</row>
    <row r="578" spans="1:4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</row>
    <row r="579" spans="1:4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</row>
    <row r="580" spans="1:4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</row>
    <row r="581" spans="1:4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</row>
    <row r="582" spans="1:4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</row>
    <row r="583" spans="1:4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</row>
    <row r="584" spans="1:4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</row>
    <row r="585" spans="1:4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</row>
    <row r="586" spans="1:4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</row>
    <row r="587" spans="1:4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</row>
    <row r="588" spans="1:4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</row>
    <row r="589" spans="1:4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</row>
    <row r="590" spans="1:4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</row>
    <row r="591" spans="1:4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</row>
    <row r="592" spans="1:4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</row>
    <row r="593" spans="1:4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</row>
    <row r="594" spans="1:4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</row>
    <row r="595" spans="1:4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</row>
    <row r="596" spans="1:4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</row>
    <row r="597" spans="1:4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</row>
    <row r="598" spans="1:4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</row>
    <row r="599" spans="1:4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</row>
    <row r="600" spans="1:4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</row>
    <row r="601" spans="1:4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</row>
    <row r="602" spans="1:4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</row>
    <row r="603" spans="1:4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</row>
    <row r="604" spans="1:4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</row>
    <row r="605" spans="1:4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</row>
    <row r="606" spans="1:4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</row>
    <row r="607" spans="1:4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</row>
    <row r="608" spans="1:4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</row>
    <row r="609" spans="1:4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</row>
    <row r="610" spans="1:4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</row>
    <row r="611" spans="1:4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</row>
    <row r="612" spans="1:4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</row>
    <row r="613" spans="1:4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</row>
    <row r="614" spans="1:4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</row>
    <row r="615" spans="1:4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</row>
    <row r="616" spans="1:4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</row>
    <row r="617" spans="1:4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</row>
    <row r="618" spans="1:4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</row>
    <row r="619" spans="1:4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</row>
    <row r="620" spans="1:4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</row>
    <row r="621" spans="1:4" x14ac:dyDescent="0.25">
      <c r="A621">
        <v>2111996</v>
      </c>
      <c r="B621" s="1">
        <v>42927</v>
      </c>
      <c r="C621" s="2">
        <v>0.33706018518518521</v>
      </c>
      <c r="D621" s="2">
        <v>0.33875</v>
      </c>
    </row>
    <row r="622" spans="1:4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</row>
    <row r="623" spans="1:4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</row>
    <row r="624" spans="1:4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</row>
    <row r="625" spans="1:4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</row>
    <row r="626" spans="1:4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</row>
    <row r="627" spans="1:4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</row>
    <row r="628" spans="1:4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</row>
    <row r="629" spans="1:4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</row>
    <row r="630" spans="1:4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</row>
    <row r="631" spans="1:4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</row>
    <row r="632" spans="1:4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</row>
    <row r="633" spans="1:4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</row>
    <row r="634" spans="1:4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</row>
    <row r="635" spans="1:4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</row>
    <row r="636" spans="1:4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</row>
    <row r="637" spans="1:4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</row>
    <row r="638" spans="1:4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</row>
    <row r="639" spans="1:4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</row>
    <row r="640" spans="1:4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</row>
    <row r="641" spans="1:4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</row>
    <row r="642" spans="1:4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</row>
    <row r="643" spans="1:4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</row>
    <row r="644" spans="1:4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</row>
    <row r="645" spans="1:4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</row>
    <row r="646" spans="1:4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</row>
    <row r="647" spans="1:4" x14ac:dyDescent="0.25">
      <c r="A647">
        <v>3824660</v>
      </c>
      <c r="B647" s="1">
        <v>42927</v>
      </c>
      <c r="C647" s="2">
        <v>0.4238425925925926</v>
      </c>
      <c r="D647" s="2">
        <v>0.4321875</v>
      </c>
    </row>
    <row r="648" spans="1:4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</row>
    <row r="649" spans="1:4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</row>
    <row r="650" spans="1:4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</row>
    <row r="651" spans="1:4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</row>
    <row r="652" spans="1:4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</row>
    <row r="653" spans="1:4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</row>
    <row r="654" spans="1:4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</row>
    <row r="655" spans="1:4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</row>
    <row r="656" spans="1:4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</row>
    <row r="657" spans="1:4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</row>
    <row r="658" spans="1:4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</row>
    <row r="659" spans="1:4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</row>
    <row r="660" spans="1:4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</row>
    <row r="661" spans="1:4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</row>
    <row r="662" spans="1:4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</row>
    <row r="663" spans="1:4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</row>
    <row r="664" spans="1:4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</row>
    <row r="665" spans="1:4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</row>
    <row r="666" spans="1:4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</row>
    <row r="667" spans="1:4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</row>
    <row r="668" spans="1:4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</row>
    <row r="669" spans="1:4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</row>
    <row r="670" spans="1:4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</row>
    <row r="671" spans="1:4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</row>
    <row r="672" spans="1:4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</row>
    <row r="673" spans="1:4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</row>
    <row r="674" spans="1:4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</row>
    <row r="675" spans="1:4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</row>
    <row r="676" spans="1:4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</row>
    <row r="677" spans="1:4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</row>
    <row r="678" spans="1:4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</row>
    <row r="679" spans="1:4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</row>
    <row r="680" spans="1:4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</row>
    <row r="681" spans="1:4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</row>
    <row r="682" spans="1:4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</row>
    <row r="683" spans="1:4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</row>
    <row r="684" spans="1:4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</row>
    <row r="685" spans="1:4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</row>
    <row r="686" spans="1:4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</row>
    <row r="687" spans="1:4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</row>
    <row r="688" spans="1:4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</row>
    <row r="689" spans="1:4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</row>
    <row r="690" spans="1:4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</row>
    <row r="691" spans="1:4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</row>
    <row r="692" spans="1:4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</row>
    <row r="693" spans="1:4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</row>
    <row r="694" spans="1:4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</row>
    <row r="695" spans="1:4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</row>
    <row r="696" spans="1:4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</row>
    <row r="697" spans="1:4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</row>
    <row r="698" spans="1:4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</row>
    <row r="699" spans="1:4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</row>
    <row r="700" spans="1:4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</row>
    <row r="701" spans="1:4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</row>
    <row r="702" spans="1:4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</row>
    <row r="703" spans="1:4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</row>
    <row r="704" spans="1:4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</row>
    <row r="705" spans="1:4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</row>
    <row r="706" spans="1:4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</row>
    <row r="707" spans="1:4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</row>
    <row r="708" spans="1:4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</row>
    <row r="709" spans="1:4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</row>
    <row r="710" spans="1:4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</row>
    <row r="711" spans="1:4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</row>
    <row r="712" spans="1:4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</row>
    <row r="713" spans="1:4" x14ac:dyDescent="0.25">
      <c r="A713">
        <v>14201334</v>
      </c>
      <c r="B713" s="1">
        <v>42928</v>
      </c>
      <c r="C713" s="2">
        <v>0.33568287037037037</v>
      </c>
      <c r="D713" s="2">
        <v>0.34125</v>
      </c>
    </row>
    <row r="714" spans="1:4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</row>
    <row r="715" spans="1:4" x14ac:dyDescent="0.25">
      <c r="A715">
        <v>3028093</v>
      </c>
      <c r="B715" s="1">
        <v>42928</v>
      </c>
      <c r="C715" s="2">
        <v>0.34185185185185185</v>
      </c>
      <c r="D715" s="2">
        <v>0.34375</v>
      </c>
    </row>
    <row r="716" spans="1:4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</row>
    <row r="717" spans="1:4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</row>
    <row r="718" spans="1:4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</row>
    <row r="719" spans="1:4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</row>
    <row r="720" spans="1:4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</row>
    <row r="721" spans="1:4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</row>
    <row r="722" spans="1:4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</row>
    <row r="723" spans="1:4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</row>
    <row r="724" spans="1:4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</row>
    <row r="725" spans="1:4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</row>
    <row r="726" spans="1:4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</row>
    <row r="727" spans="1:4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</row>
    <row r="728" spans="1:4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</row>
    <row r="729" spans="1:4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</row>
    <row r="730" spans="1:4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</row>
    <row r="731" spans="1:4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</row>
    <row r="732" spans="1:4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</row>
    <row r="733" spans="1:4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</row>
    <row r="734" spans="1:4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</row>
    <row r="735" spans="1:4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</row>
    <row r="736" spans="1:4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</row>
    <row r="737" spans="1:4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</row>
    <row r="738" spans="1:4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</row>
    <row r="739" spans="1:4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</row>
    <row r="740" spans="1:4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</row>
    <row r="741" spans="1:4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</row>
    <row r="742" spans="1:4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</row>
    <row r="743" spans="1:4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</row>
    <row r="744" spans="1:4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</row>
    <row r="745" spans="1:4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</row>
    <row r="746" spans="1:4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</row>
    <row r="747" spans="1:4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</row>
    <row r="748" spans="1:4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</row>
    <row r="749" spans="1:4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</row>
    <row r="750" spans="1:4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</row>
    <row r="751" spans="1:4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</row>
    <row r="752" spans="1:4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</row>
    <row r="753" spans="1:4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</row>
    <row r="754" spans="1:4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</row>
    <row r="755" spans="1:4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</row>
    <row r="756" spans="1:4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</row>
    <row r="757" spans="1:4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</row>
    <row r="758" spans="1:4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</row>
    <row r="759" spans="1:4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</row>
    <row r="760" spans="1:4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</row>
    <row r="761" spans="1:4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</row>
    <row r="762" spans="1:4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</row>
    <row r="763" spans="1:4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</row>
    <row r="764" spans="1:4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</row>
    <row r="765" spans="1:4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</row>
    <row r="766" spans="1:4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</row>
    <row r="767" spans="1:4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</row>
    <row r="768" spans="1:4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</row>
    <row r="769" spans="1:4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</row>
    <row r="770" spans="1:4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</row>
    <row r="771" spans="1:4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</row>
    <row r="772" spans="1:4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</row>
    <row r="773" spans="1:4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</row>
    <row r="774" spans="1:4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</row>
    <row r="775" spans="1:4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</row>
    <row r="776" spans="1:4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</row>
    <row r="777" spans="1:4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</row>
    <row r="778" spans="1:4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</row>
    <row r="779" spans="1:4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</row>
    <row r="780" spans="1:4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</row>
    <row r="781" spans="1:4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</row>
    <row r="782" spans="1:4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</row>
    <row r="783" spans="1:4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</row>
    <row r="784" spans="1:4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</row>
    <row r="785" spans="1:4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</row>
    <row r="786" spans="1:4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</row>
    <row r="787" spans="1:4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</row>
    <row r="788" spans="1:4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</row>
    <row r="789" spans="1:4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</row>
    <row r="790" spans="1:4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</row>
    <row r="791" spans="1:4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</row>
    <row r="792" spans="1:4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</row>
    <row r="793" spans="1:4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</row>
    <row r="794" spans="1:4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</row>
    <row r="795" spans="1:4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</row>
    <row r="796" spans="1:4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</row>
    <row r="797" spans="1:4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</row>
    <row r="798" spans="1:4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</row>
    <row r="799" spans="1:4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</row>
    <row r="800" spans="1:4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</row>
    <row r="801" spans="1:4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</row>
    <row r="802" spans="1:4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</row>
    <row r="803" spans="1:4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</row>
    <row r="804" spans="1:4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</row>
    <row r="805" spans="1:4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</row>
    <row r="806" spans="1:4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</row>
    <row r="807" spans="1:4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</row>
    <row r="808" spans="1:4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</row>
    <row r="809" spans="1:4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</row>
    <row r="810" spans="1:4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</row>
    <row r="811" spans="1:4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</row>
    <row r="812" spans="1:4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</row>
    <row r="813" spans="1:4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</row>
    <row r="814" spans="1:4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</row>
    <row r="815" spans="1:4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</row>
    <row r="816" spans="1:4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</row>
    <row r="817" spans="1:4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</row>
    <row r="818" spans="1:4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</row>
    <row r="819" spans="1:4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</row>
    <row r="820" spans="1:4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</row>
    <row r="821" spans="1:4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</row>
    <row r="822" spans="1:4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</row>
    <row r="823" spans="1:4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</row>
    <row r="824" spans="1:4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</row>
    <row r="825" spans="1:4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</row>
    <row r="826" spans="1:4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</row>
    <row r="827" spans="1:4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</row>
    <row r="828" spans="1:4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</row>
    <row r="829" spans="1:4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</row>
    <row r="830" spans="1:4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</row>
    <row r="831" spans="1:4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</row>
    <row r="832" spans="1:4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</row>
    <row r="833" spans="1:4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</row>
    <row r="834" spans="1:4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</row>
    <row r="835" spans="1:4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</row>
    <row r="836" spans="1:4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</row>
    <row r="837" spans="1:4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</row>
    <row r="838" spans="1:4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</row>
    <row r="839" spans="1:4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</row>
    <row r="840" spans="1:4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</row>
    <row r="841" spans="1:4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</row>
    <row r="842" spans="1:4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</row>
    <row r="843" spans="1:4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</row>
    <row r="844" spans="1:4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</row>
    <row r="845" spans="1:4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</row>
    <row r="846" spans="1:4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</row>
    <row r="847" spans="1:4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</row>
    <row r="848" spans="1:4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</row>
    <row r="849" spans="1:4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</row>
    <row r="850" spans="1:4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</row>
    <row r="851" spans="1:4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</row>
    <row r="852" spans="1:4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</row>
    <row r="853" spans="1:4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</row>
    <row r="854" spans="1:4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</row>
    <row r="855" spans="1:4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</row>
    <row r="856" spans="1:4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</row>
    <row r="857" spans="1:4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</row>
    <row r="858" spans="1:4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</row>
    <row r="859" spans="1:4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</row>
    <row r="860" spans="1:4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</row>
    <row r="861" spans="1:4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</row>
    <row r="862" spans="1:4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</row>
    <row r="863" spans="1:4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</row>
    <row r="864" spans="1:4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</row>
    <row r="865" spans="1:4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</row>
    <row r="866" spans="1:4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</row>
    <row r="867" spans="1:4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</row>
    <row r="868" spans="1:4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</row>
    <row r="869" spans="1:4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</row>
    <row r="870" spans="1:4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</row>
    <row r="871" spans="1:4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</row>
    <row r="872" spans="1:4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</row>
    <row r="873" spans="1:4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</row>
    <row r="874" spans="1:4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</row>
    <row r="875" spans="1:4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</row>
    <row r="876" spans="1:4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</row>
    <row r="877" spans="1:4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</row>
    <row r="878" spans="1:4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</row>
    <row r="879" spans="1:4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</row>
    <row r="880" spans="1:4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</row>
    <row r="881" spans="1:4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</row>
    <row r="882" spans="1:4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</row>
    <row r="883" spans="1:4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</row>
    <row r="884" spans="1:4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</row>
    <row r="885" spans="1:4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</row>
    <row r="886" spans="1:4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</row>
    <row r="887" spans="1:4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</row>
    <row r="888" spans="1:4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</row>
    <row r="889" spans="1:4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</row>
    <row r="890" spans="1:4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</row>
    <row r="891" spans="1:4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</row>
    <row r="892" spans="1:4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</row>
    <row r="893" spans="1:4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</row>
    <row r="894" spans="1:4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</row>
    <row r="895" spans="1:4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</row>
    <row r="896" spans="1:4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</row>
    <row r="897" spans="1:4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</row>
    <row r="898" spans="1:4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</row>
    <row r="899" spans="1:4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</row>
    <row r="900" spans="1:4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</row>
    <row r="901" spans="1:4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</row>
    <row r="902" spans="1:4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</row>
    <row r="903" spans="1:4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</row>
    <row r="904" spans="1:4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</row>
    <row r="905" spans="1:4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</row>
    <row r="906" spans="1:4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</row>
    <row r="907" spans="1:4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</row>
    <row r="908" spans="1:4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</row>
    <row r="909" spans="1:4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</row>
    <row r="910" spans="1:4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</row>
    <row r="911" spans="1:4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</row>
    <row r="912" spans="1:4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</row>
    <row r="913" spans="1:4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</row>
    <row r="914" spans="1:4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</row>
    <row r="915" spans="1:4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</row>
    <row r="916" spans="1:4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</row>
    <row r="917" spans="1:4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</row>
    <row r="918" spans="1:4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</row>
    <row r="919" spans="1:4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</row>
    <row r="920" spans="1:4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</row>
    <row r="921" spans="1:4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</row>
    <row r="922" spans="1:4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</row>
    <row r="923" spans="1:4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</row>
    <row r="924" spans="1:4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</row>
    <row r="925" spans="1:4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</row>
    <row r="926" spans="1:4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</row>
    <row r="927" spans="1:4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</row>
    <row r="928" spans="1:4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</row>
    <row r="929" spans="1:4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</row>
    <row r="930" spans="1:4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</row>
    <row r="931" spans="1:4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</row>
    <row r="932" spans="1:4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</row>
    <row r="933" spans="1:4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</row>
    <row r="934" spans="1:4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</row>
    <row r="935" spans="1:4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</row>
    <row r="936" spans="1:4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</row>
    <row r="937" spans="1:4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</row>
    <row r="938" spans="1:4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</row>
    <row r="939" spans="1:4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</row>
    <row r="940" spans="1:4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</row>
    <row r="941" spans="1:4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</row>
    <row r="942" spans="1:4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</row>
    <row r="943" spans="1:4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</row>
    <row r="944" spans="1:4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</row>
    <row r="945" spans="1:4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</row>
    <row r="946" spans="1:4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</row>
    <row r="947" spans="1:4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</row>
    <row r="948" spans="1:4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</row>
    <row r="949" spans="1:4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</row>
    <row r="950" spans="1:4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</row>
    <row r="951" spans="1:4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</row>
    <row r="952" spans="1:4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</row>
    <row r="953" spans="1:4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</row>
    <row r="954" spans="1:4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</row>
    <row r="955" spans="1:4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</row>
    <row r="956" spans="1:4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</row>
    <row r="957" spans="1:4" x14ac:dyDescent="0.25">
      <c r="A957">
        <v>2969264</v>
      </c>
      <c r="B957" s="1">
        <v>42930</v>
      </c>
      <c r="C957" s="2">
        <v>0.45930555555555558</v>
      </c>
      <c r="D957" s="2">
        <v>0.4634375</v>
      </c>
    </row>
    <row r="958" spans="1:4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</row>
    <row r="959" spans="1:4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</row>
    <row r="960" spans="1:4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</row>
    <row r="961" spans="1:4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</row>
    <row r="962" spans="1:4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</row>
    <row r="963" spans="1:4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</row>
    <row r="964" spans="1:4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</row>
    <row r="965" spans="1:4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</row>
    <row r="966" spans="1:4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</row>
    <row r="967" spans="1:4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</row>
    <row r="968" spans="1:4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</row>
    <row r="969" spans="1:4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</row>
    <row r="970" spans="1:4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</row>
    <row r="971" spans="1:4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</row>
    <row r="972" spans="1:4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</row>
    <row r="973" spans="1:4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</row>
    <row r="974" spans="1:4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</row>
    <row r="975" spans="1:4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</row>
    <row r="976" spans="1:4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</row>
    <row r="977" spans="1:4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</row>
    <row r="978" spans="1:4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</row>
    <row r="979" spans="1:4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</row>
    <row r="980" spans="1:4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</row>
    <row r="981" spans="1:4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</row>
    <row r="982" spans="1:4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</row>
    <row r="983" spans="1:4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</row>
    <row r="984" spans="1:4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</row>
    <row r="985" spans="1:4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</row>
    <row r="986" spans="1:4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</row>
    <row r="987" spans="1:4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</row>
    <row r="988" spans="1:4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</row>
    <row r="989" spans="1:4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</row>
    <row r="990" spans="1:4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</row>
    <row r="991" spans="1:4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</row>
    <row r="992" spans="1:4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</row>
    <row r="993" spans="1:4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</row>
    <row r="994" spans="1:4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</row>
    <row r="995" spans="1:4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</row>
    <row r="996" spans="1:4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</row>
    <row r="997" spans="1:4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</row>
    <row r="998" spans="1:4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</row>
    <row r="999" spans="1:4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</row>
    <row r="1000" spans="1:4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</row>
    <row r="1001" spans="1:4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</row>
    <row r="1002" spans="1:4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</row>
    <row r="1003" spans="1:4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</row>
    <row r="1004" spans="1:4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</row>
    <row r="1005" spans="1:4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</row>
    <row r="1006" spans="1:4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</row>
    <row r="1007" spans="1:4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</row>
    <row r="1008" spans="1:4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</row>
    <row r="1009" spans="1:4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</row>
    <row r="1010" spans="1:4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</row>
    <row r="1011" spans="1:4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</row>
    <row r="1012" spans="1:4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</row>
    <row r="1013" spans="1:4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</row>
    <row r="1014" spans="1:4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</row>
    <row r="1015" spans="1:4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</row>
    <row r="1016" spans="1:4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</row>
    <row r="1017" spans="1:4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</row>
    <row r="1018" spans="1:4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</row>
    <row r="1019" spans="1:4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</row>
    <row r="1020" spans="1:4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</row>
    <row r="1021" spans="1:4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</row>
    <row r="1022" spans="1:4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</row>
    <row r="1023" spans="1:4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</row>
    <row r="1024" spans="1:4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</row>
    <row r="1025" spans="1:4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</row>
    <row r="1026" spans="1:4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</row>
    <row r="1027" spans="1:4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</row>
    <row r="1028" spans="1:4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</row>
    <row r="1029" spans="1:4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</row>
    <row r="1030" spans="1:4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</row>
    <row r="1031" spans="1:4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</row>
    <row r="1032" spans="1:4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</row>
    <row r="1033" spans="1:4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</row>
    <row r="1034" spans="1:4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</row>
    <row r="1035" spans="1:4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</row>
    <row r="1036" spans="1:4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</row>
    <row r="1037" spans="1:4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</row>
    <row r="1038" spans="1:4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</row>
    <row r="1039" spans="1:4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</row>
    <row r="1040" spans="1:4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</row>
    <row r="1041" spans="1:4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</row>
    <row r="1042" spans="1:4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</row>
    <row r="1043" spans="1:4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</row>
    <row r="1044" spans="1:4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</row>
    <row r="1045" spans="1:4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</row>
    <row r="1046" spans="1:4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</row>
    <row r="1047" spans="1:4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</row>
    <row r="1048" spans="1:4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</row>
    <row r="1049" spans="1:4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</row>
    <row r="1050" spans="1:4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</row>
    <row r="1051" spans="1:4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</row>
    <row r="1052" spans="1:4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</row>
    <row r="1053" spans="1:4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</row>
    <row r="1054" spans="1:4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</row>
    <row r="1055" spans="1:4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</row>
    <row r="1056" spans="1:4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</row>
    <row r="1057" spans="1:4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</row>
    <row r="1058" spans="1:4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</row>
    <row r="1059" spans="1:4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</row>
    <row r="1060" spans="1:4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</row>
    <row r="1061" spans="1:4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</row>
    <row r="1062" spans="1:4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</row>
    <row r="1063" spans="1:4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</row>
    <row r="1064" spans="1:4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</row>
    <row r="1065" spans="1:4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</row>
    <row r="1066" spans="1:4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</row>
    <row r="1067" spans="1:4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</row>
    <row r="1068" spans="1:4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</row>
    <row r="1069" spans="1:4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</row>
    <row r="1070" spans="1:4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</row>
    <row r="1071" spans="1:4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</row>
    <row r="1072" spans="1:4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</row>
    <row r="1073" spans="1:4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</row>
    <row r="1074" spans="1:4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</row>
    <row r="1075" spans="1:4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</row>
    <row r="1076" spans="1:4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</row>
    <row r="1077" spans="1:4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</row>
    <row r="1078" spans="1:4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</row>
    <row r="1079" spans="1:4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</row>
    <row r="1080" spans="1:4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</row>
    <row r="1081" spans="1:4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</row>
    <row r="1082" spans="1:4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</row>
    <row r="1083" spans="1:4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</row>
    <row r="1084" spans="1:4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</row>
    <row r="1085" spans="1:4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</row>
    <row r="1086" spans="1:4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</row>
    <row r="1087" spans="1:4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</row>
    <row r="1088" spans="1:4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</row>
    <row r="1089" spans="1:4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</row>
    <row r="1090" spans="1:4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</row>
    <row r="1091" spans="1:4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</row>
    <row r="1092" spans="1:4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</row>
    <row r="1093" spans="1:4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</row>
    <row r="1094" spans="1:4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</row>
    <row r="1095" spans="1:4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</row>
    <row r="1096" spans="1:4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</row>
    <row r="1097" spans="1:4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</row>
    <row r="1098" spans="1:4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</row>
    <row r="1099" spans="1:4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</row>
    <row r="1100" spans="1:4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</row>
    <row r="1101" spans="1:4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</row>
    <row r="1102" spans="1:4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</row>
    <row r="1103" spans="1:4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</row>
    <row r="1104" spans="1:4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</row>
    <row r="1105" spans="1:4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</row>
    <row r="1106" spans="1:4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</row>
    <row r="1107" spans="1:4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</row>
    <row r="1108" spans="1:4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</row>
    <row r="1109" spans="1:4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</row>
    <row r="1110" spans="1:4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</row>
    <row r="1111" spans="1:4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</row>
    <row r="1112" spans="1:4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</row>
    <row r="1113" spans="1:4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</row>
    <row r="1114" spans="1:4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</row>
    <row r="1115" spans="1:4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</row>
    <row r="1116" spans="1:4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</row>
    <row r="1117" spans="1:4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</row>
    <row r="1118" spans="1:4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</row>
    <row r="1119" spans="1:4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</row>
    <row r="1120" spans="1:4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</row>
    <row r="1121" spans="1:4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</row>
    <row r="1122" spans="1:4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</row>
    <row r="1123" spans="1:4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</row>
    <row r="1124" spans="1:4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</row>
    <row r="1125" spans="1:4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</row>
    <row r="1126" spans="1:4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</row>
    <row r="1127" spans="1:4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</row>
    <row r="1128" spans="1:4" x14ac:dyDescent="0.25">
      <c r="A1128">
        <v>1700508</v>
      </c>
      <c r="B1128" s="1">
        <v>42934</v>
      </c>
      <c r="C1128" s="2">
        <v>0.37179398148148146</v>
      </c>
      <c r="D1128" s="2">
        <v>0.3828125</v>
      </c>
    </row>
    <row r="1129" spans="1:4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</row>
    <row r="1130" spans="1:4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</row>
    <row r="1131" spans="1:4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</row>
    <row r="1132" spans="1:4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</row>
    <row r="1133" spans="1:4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</row>
    <row r="1134" spans="1:4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</row>
    <row r="1135" spans="1:4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</row>
    <row r="1136" spans="1:4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</row>
    <row r="1137" spans="1:4" x14ac:dyDescent="0.25">
      <c r="A1137">
        <v>4657345</v>
      </c>
      <c r="B1137" s="1">
        <v>42934</v>
      </c>
      <c r="C1137" s="2">
        <v>0.40328703703703705</v>
      </c>
      <c r="D1137" s="2">
        <v>0.4140625</v>
      </c>
    </row>
    <row r="1138" spans="1:4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</row>
    <row r="1139" spans="1:4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</row>
    <row r="1140" spans="1:4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</row>
    <row r="1141" spans="1:4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</row>
    <row r="1142" spans="1:4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</row>
    <row r="1143" spans="1:4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</row>
    <row r="1144" spans="1:4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</row>
    <row r="1145" spans="1:4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</row>
    <row r="1146" spans="1:4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</row>
    <row r="1147" spans="1:4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</row>
    <row r="1148" spans="1:4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</row>
    <row r="1149" spans="1:4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</row>
    <row r="1150" spans="1:4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</row>
    <row r="1151" spans="1:4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</row>
    <row r="1152" spans="1:4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</row>
    <row r="1153" spans="1:4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</row>
    <row r="1154" spans="1:4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</row>
    <row r="1155" spans="1:4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</row>
    <row r="1156" spans="1:4" x14ac:dyDescent="0.25">
      <c r="A1156">
        <v>2861766</v>
      </c>
      <c r="B1156" s="1">
        <v>42934</v>
      </c>
      <c r="C1156" s="2">
        <v>0.4403125</v>
      </c>
      <c r="D1156" s="2">
        <v>0.4490972222222222</v>
      </c>
    </row>
    <row r="1157" spans="1:4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</row>
    <row r="1158" spans="1:4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</row>
    <row r="1159" spans="1:4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</row>
    <row r="1160" spans="1:4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</row>
    <row r="1161" spans="1:4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</row>
    <row r="1162" spans="1:4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</row>
    <row r="1163" spans="1:4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</row>
    <row r="1164" spans="1:4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</row>
    <row r="1165" spans="1:4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</row>
    <row r="1166" spans="1:4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</row>
    <row r="1167" spans="1:4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</row>
    <row r="1168" spans="1:4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</row>
    <row r="1169" spans="1:4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</row>
    <row r="1170" spans="1:4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</row>
    <row r="1171" spans="1:4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</row>
    <row r="1172" spans="1:4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</row>
    <row r="1173" spans="1:4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</row>
    <row r="1174" spans="1:4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</row>
    <row r="1175" spans="1:4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</row>
    <row r="1176" spans="1:4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</row>
    <row r="1177" spans="1:4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</row>
    <row r="1178" spans="1:4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</row>
    <row r="1179" spans="1:4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</row>
    <row r="1180" spans="1:4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</row>
    <row r="1181" spans="1:4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</row>
    <row r="1182" spans="1:4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</row>
    <row r="1183" spans="1:4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</row>
    <row r="1184" spans="1:4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</row>
    <row r="1185" spans="1:4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</row>
    <row r="1186" spans="1:4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</row>
    <row r="1187" spans="1:4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</row>
    <row r="1188" spans="1:4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</row>
    <row r="1189" spans="1:4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</row>
    <row r="1190" spans="1:4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</row>
    <row r="1191" spans="1:4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</row>
    <row r="1192" spans="1:4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</row>
    <row r="1193" spans="1:4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</row>
    <row r="1194" spans="1:4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</row>
    <row r="1195" spans="1:4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</row>
    <row r="1196" spans="1:4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</row>
    <row r="1197" spans="1:4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</row>
    <row r="1198" spans="1:4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</row>
    <row r="1199" spans="1:4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</row>
    <row r="1200" spans="1:4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</row>
    <row r="1201" spans="1:4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</row>
    <row r="1202" spans="1:4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</row>
    <row r="1203" spans="1:4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</row>
    <row r="1204" spans="1:4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</row>
    <row r="1205" spans="1:4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</row>
    <row r="1206" spans="1:4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</row>
    <row r="1207" spans="1:4" x14ac:dyDescent="0.25">
      <c r="A1207">
        <v>78976022</v>
      </c>
      <c r="B1207" s="1">
        <v>42934</v>
      </c>
      <c r="C1207" s="2">
        <v>0.59495370370370371</v>
      </c>
      <c r="D1207" s="2">
        <v>0.5965625</v>
      </c>
    </row>
    <row r="1208" spans="1:4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</row>
    <row r="1209" spans="1:4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</row>
    <row r="1210" spans="1:4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</row>
    <row r="1211" spans="1:4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</row>
    <row r="1212" spans="1:4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</row>
    <row r="1213" spans="1:4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</row>
    <row r="1214" spans="1:4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</row>
    <row r="1215" spans="1:4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</row>
    <row r="1216" spans="1:4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</row>
    <row r="1217" spans="1:4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</row>
    <row r="1218" spans="1:4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</row>
    <row r="1219" spans="1:4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</row>
    <row r="1220" spans="1:4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</row>
    <row r="1221" spans="1:4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</row>
    <row r="1222" spans="1:4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</row>
    <row r="1223" spans="1:4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</row>
    <row r="1224" spans="1:4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</row>
    <row r="1225" spans="1:4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</row>
    <row r="1226" spans="1:4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</row>
    <row r="1227" spans="1:4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</row>
    <row r="1228" spans="1:4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</row>
    <row r="1229" spans="1:4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</row>
    <row r="1230" spans="1:4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</row>
    <row r="1231" spans="1:4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</row>
    <row r="1232" spans="1:4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</row>
    <row r="1233" spans="1:4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</row>
    <row r="1234" spans="1:4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</row>
    <row r="1235" spans="1:4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</row>
    <row r="1236" spans="1:4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</row>
    <row r="1237" spans="1:4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</row>
    <row r="1238" spans="1:4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</row>
    <row r="1239" spans="1:4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</row>
    <row r="1240" spans="1:4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</row>
    <row r="1241" spans="1:4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</row>
    <row r="1242" spans="1:4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</row>
    <row r="1243" spans="1:4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</row>
    <row r="1244" spans="1:4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</row>
    <row r="1245" spans="1:4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</row>
    <row r="1246" spans="1:4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</row>
    <row r="1247" spans="1:4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</row>
    <row r="1248" spans="1:4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</row>
    <row r="1249" spans="1:4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</row>
    <row r="1250" spans="1:4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</row>
    <row r="1251" spans="1:4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</row>
    <row r="1252" spans="1:4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</row>
    <row r="1253" spans="1:4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</row>
    <row r="1254" spans="1:4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</row>
    <row r="1255" spans="1:4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</row>
    <row r="1256" spans="1:4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</row>
    <row r="1257" spans="1:4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</row>
    <row r="1258" spans="1:4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</row>
    <row r="1259" spans="1:4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</row>
    <row r="1260" spans="1:4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</row>
    <row r="1261" spans="1:4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</row>
    <row r="1262" spans="1:4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</row>
    <row r="1263" spans="1:4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</row>
    <row r="1264" spans="1:4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</row>
    <row r="1265" spans="1:4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</row>
    <row r="1266" spans="1:4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</row>
    <row r="1267" spans="1:4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</row>
    <row r="1268" spans="1:4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</row>
    <row r="1269" spans="1:4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</row>
    <row r="1270" spans="1:4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</row>
    <row r="1271" spans="1:4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</row>
    <row r="1272" spans="1:4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</row>
    <row r="1273" spans="1:4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</row>
    <row r="1274" spans="1:4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</row>
    <row r="1275" spans="1:4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</row>
    <row r="1276" spans="1:4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</row>
    <row r="1277" spans="1:4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</row>
    <row r="1278" spans="1:4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</row>
    <row r="1279" spans="1:4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</row>
    <row r="1280" spans="1:4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</row>
    <row r="1281" spans="1:4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</row>
    <row r="1282" spans="1:4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</row>
    <row r="1283" spans="1:4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</row>
    <row r="1284" spans="1:4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</row>
    <row r="1285" spans="1:4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</row>
    <row r="1286" spans="1:4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</row>
    <row r="1287" spans="1:4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</row>
    <row r="1288" spans="1:4" x14ac:dyDescent="0.25">
      <c r="A1288">
        <v>6194112</v>
      </c>
      <c r="B1288" s="1">
        <v>42935</v>
      </c>
      <c r="C1288" s="2">
        <v>0.55174768518518513</v>
      </c>
      <c r="D1288" s="2">
        <v>0.5575</v>
      </c>
    </row>
    <row r="1289" spans="1:4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</row>
    <row r="1290" spans="1:4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</row>
    <row r="1291" spans="1:4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</row>
    <row r="1292" spans="1:4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</row>
    <row r="1293" spans="1:4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</row>
    <row r="1294" spans="1:4" x14ac:dyDescent="0.25">
      <c r="A1294">
        <v>1345591</v>
      </c>
      <c r="B1294" s="1">
        <v>42935</v>
      </c>
      <c r="C1294" s="2">
        <v>0.5703125</v>
      </c>
      <c r="D1294" s="2">
        <v>0.57703703703703701</v>
      </c>
    </row>
    <row r="1295" spans="1:4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</row>
    <row r="1296" spans="1:4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</row>
    <row r="1297" spans="1:4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</row>
    <row r="1298" spans="1:4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</row>
    <row r="1299" spans="1:4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</row>
    <row r="1300" spans="1:4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</row>
    <row r="1301" spans="1:4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</row>
    <row r="1302" spans="1:4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</row>
    <row r="1303" spans="1:4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</row>
    <row r="1304" spans="1:4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</row>
    <row r="1305" spans="1:4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</row>
    <row r="1306" spans="1:4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</row>
    <row r="1307" spans="1:4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</row>
    <row r="1308" spans="1:4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</row>
    <row r="1309" spans="1:4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</row>
    <row r="1310" spans="1:4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</row>
    <row r="1311" spans="1:4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</row>
    <row r="1312" spans="1:4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</row>
    <row r="1313" spans="1:4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</row>
    <row r="1314" spans="1:4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</row>
    <row r="1315" spans="1:4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</row>
    <row r="1316" spans="1:4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</row>
    <row r="1317" spans="1:4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</row>
    <row r="1318" spans="1:4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</row>
    <row r="1319" spans="1:4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</row>
    <row r="1320" spans="1:4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</row>
    <row r="1321" spans="1:4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</row>
    <row r="1322" spans="1:4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</row>
    <row r="1323" spans="1:4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</row>
    <row r="1324" spans="1:4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</row>
    <row r="1325" spans="1:4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</row>
    <row r="1326" spans="1:4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</row>
    <row r="1327" spans="1:4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</row>
    <row r="1328" spans="1:4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</row>
    <row r="1329" spans="1:4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</row>
    <row r="1330" spans="1:4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</row>
    <row r="1331" spans="1:4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</row>
    <row r="1332" spans="1:4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</row>
    <row r="1333" spans="1:4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</row>
    <row r="1334" spans="1:4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</row>
    <row r="1335" spans="1:4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</row>
    <row r="1336" spans="1:4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</row>
    <row r="1337" spans="1:4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</row>
    <row r="1338" spans="1:4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</row>
    <row r="1339" spans="1:4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</row>
    <row r="1340" spans="1:4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</row>
    <row r="1341" spans="1:4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</row>
    <row r="1342" spans="1:4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</row>
    <row r="1343" spans="1:4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</row>
    <row r="1344" spans="1:4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</row>
    <row r="1345" spans="1:4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</row>
    <row r="1346" spans="1:4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</row>
    <row r="1347" spans="1:4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</row>
    <row r="1348" spans="1:4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</row>
    <row r="1349" spans="1:4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</row>
    <row r="1350" spans="1:4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</row>
    <row r="1351" spans="1:4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</row>
    <row r="1352" spans="1:4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</row>
    <row r="1353" spans="1:4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</row>
    <row r="1354" spans="1:4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</row>
    <row r="1355" spans="1:4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</row>
    <row r="1356" spans="1:4" x14ac:dyDescent="0.25">
      <c r="A1356">
        <v>1288318920</v>
      </c>
      <c r="B1356" s="1">
        <v>42936</v>
      </c>
      <c r="C1356" s="2">
        <v>0.46606481481481482</v>
      </c>
      <c r="D1356" s="2">
        <v>0.47375</v>
      </c>
    </row>
    <row r="1357" spans="1:4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</row>
    <row r="1358" spans="1:4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</row>
    <row r="1359" spans="1:4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</row>
    <row r="1360" spans="1:4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</row>
    <row r="1361" spans="1:4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</row>
    <row r="1362" spans="1:4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</row>
    <row r="1363" spans="1:4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</row>
    <row r="1364" spans="1:4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</row>
    <row r="1365" spans="1:4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</row>
    <row r="1366" spans="1:4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</row>
    <row r="1367" spans="1:4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</row>
    <row r="1368" spans="1:4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</row>
    <row r="1369" spans="1:4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</row>
    <row r="1370" spans="1:4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</row>
    <row r="1371" spans="1:4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</row>
    <row r="1372" spans="1:4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</row>
    <row r="1373" spans="1:4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</row>
    <row r="1374" spans="1:4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</row>
    <row r="1375" spans="1:4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</row>
    <row r="1376" spans="1:4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</row>
    <row r="1377" spans="1:4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</row>
    <row r="1378" spans="1:4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</row>
    <row r="1379" spans="1:4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</row>
    <row r="1380" spans="1:4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</row>
    <row r="1381" spans="1:4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</row>
    <row r="1382" spans="1:4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</row>
    <row r="1383" spans="1:4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</row>
    <row r="1384" spans="1:4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</row>
    <row r="1385" spans="1:4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</row>
    <row r="1386" spans="1:4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</row>
    <row r="1387" spans="1:4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</row>
    <row r="1388" spans="1:4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</row>
    <row r="1389" spans="1:4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</row>
    <row r="1390" spans="1:4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</row>
    <row r="1391" spans="1:4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</row>
    <row r="1392" spans="1:4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</row>
    <row r="1393" spans="1:4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</row>
    <row r="1394" spans="1:4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</row>
    <row r="1395" spans="1:4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</row>
    <row r="1396" spans="1:4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</row>
    <row r="1397" spans="1:4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</row>
    <row r="1398" spans="1:4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</row>
    <row r="1399" spans="1:4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</row>
    <row r="1400" spans="1:4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</row>
    <row r="1401" spans="1:4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</row>
    <row r="1402" spans="1:4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</row>
    <row r="1403" spans="1:4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</row>
    <row r="1404" spans="1:4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</row>
    <row r="1405" spans="1:4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</row>
    <row r="1406" spans="1:4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</row>
    <row r="1407" spans="1:4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</row>
    <row r="1408" spans="1:4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</row>
    <row r="1409" spans="1:4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</row>
    <row r="1410" spans="1:4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</row>
    <row r="1411" spans="1:4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</row>
    <row r="1412" spans="1:4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</row>
    <row r="1413" spans="1:4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</row>
    <row r="1414" spans="1:4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</row>
    <row r="1415" spans="1:4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</row>
    <row r="1416" spans="1:4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</row>
    <row r="1417" spans="1:4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</row>
    <row r="1418" spans="1:4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</row>
    <row r="1419" spans="1:4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</row>
    <row r="1420" spans="1:4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</row>
    <row r="1421" spans="1:4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</row>
    <row r="1422" spans="1:4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</row>
    <row r="1423" spans="1:4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</row>
    <row r="1424" spans="1:4" x14ac:dyDescent="0.25">
      <c r="A1424">
        <v>6070136</v>
      </c>
      <c r="B1424" s="1">
        <v>42937</v>
      </c>
      <c r="C1424" s="2">
        <v>0.3515625</v>
      </c>
      <c r="D1424" s="2">
        <v>0.35299768518518521</v>
      </c>
    </row>
    <row r="1425" spans="1:4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</row>
    <row r="1426" spans="1:4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</row>
    <row r="1427" spans="1:4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</row>
    <row r="1428" spans="1:4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</row>
    <row r="1429" spans="1:4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</row>
    <row r="1430" spans="1:4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</row>
    <row r="1431" spans="1:4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</row>
    <row r="1432" spans="1:4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</row>
    <row r="1433" spans="1:4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</row>
    <row r="1434" spans="1:4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</row>
    <row r="1435" spans="1:4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</row>
    <row r="1436" spans="1:4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</row>
    <row r="1437" spans="1:4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</row>
    <row r="1438" spans="1:4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</row>
    <row r="1439" spans="1:4" x14ac:dyDescent="0.25">
      <c r="A1439">
        <v>8972366</v>
      </c>
      <c r="B1439" s="1">
        <v>42937</v>
      </c>
      <c r="C1439" s="2">
        <v>0.40462962962962962</v>
      </c>
      <c r="D1439" s="2">
        <v>0.40875</v>
      </c>
    </row>
    <row r="1440" spans="1:4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</row>
    <row r="1441" spans="1:4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</row>
    <row r="1442" spans="1:4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</row>
    <row r="1443" spans="1:4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</row>
    <row r="1444" spans="1:4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</row>
    <row r="1445" spans="1:4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</row>
    <row r="1446" spans="1:4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</row>
    <row r="1447" spans="1:4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</row>
    <row r="1448" spans="1:4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</row>
    <row r="1449" spans="1:4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</row>
    <row r="1450" spans="1:4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</row>
    <row r="1451" spans="1:4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</row>
    <row r="1452" spans="1:4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</row>
    <row r="1453" spans="1:4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</row>
    <row r="1454" spans="1:4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</row>
    <row r="1455" spans="1:4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</row>
    <row r="1456" spans="1:4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</row>
    <row r="1457" spans="1:4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</row>
    <row r="1458" spans="1:4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</row>
    <row r="1459" spans="1:4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</row>
    <row r="1460" spans="1:4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</row>
    <row r="1461" spans="1:4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</row>
    <row r="1462" spans="1:4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</row>
    <row r="1463" spans="1:4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</row>
    <row r="1464" spans="1:4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</row>
    <row r="1465" spans="1:4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</row>
    <row r="1466" spans="1:4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</row>
    <row r="1467" spans="1:4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</row>
    <row r="1468" spans="1:4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</row>
    <row r="1469" spans="1:4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</row>
    <row r="1470" spans="1:4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</row>
    <row r="1471" spans="1:4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</row>
    <row r="1472" spans="1:4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</row>
    <row r="1473" spans="1:4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</row>
    <row r="1474" spans="1:4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</row>
    <row r="1475" spans="1:4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</row>
    <row r="1476" spans="1:4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</row>
    <row r="1477" spans="1:4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</row>
    <row r="1478" spans="1:4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</row>
    <row r="1479" spans="1:4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</row>
    <row r="1480" spans="1:4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</row>
    <row r="1481" spans="1:4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</row>
    <row r="1482" spans="1:4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</row>
    <row r="1483" spans="1:4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</row>
    <row r="1484" spans="1:4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</row>
    <row r="1485" spans="1:4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</row>
    <row r="1486" spans="1:4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</row>
    <row r="1487" spans="1:4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</row>
    <row r="1488" spans="1:4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</row>
    <row r="1489" spans="1:4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</row>
    <row r="1490" spans="1:4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</row>
    <row r="1491" spans="1:4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</row>
    <row r="1492" spans="1:4" x14ac:dyDescent="0.25">
      <c r="A1492">
        <v>9021766</v>
      </c>
      <c r="B1492" s="1">
        <v>42937</v>
      </c>
      <c r="C1492" s="2">
        <v>0.5575</v>
      </c>
      <c r="D1492" s="2">
        <v>0.56418981481481478</v>
      </c>
    </row>
    <row r="1493" spans="1:4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</row>
    <row r="1494" spans="1:4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</row>
    <row r="1495" spans="1:4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</row>
    <row r="1496" spans="1:4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</row>
    <row r="1497" spans="1:4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</row>
    <row r="1498" spans="1:4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</row>
    <row r="1499" spans="1:4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</row>
    <row r="1500" spans="1:4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</row>
    <row r="1501" spans="1:4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</row>
    <row r="1502" spans="1:4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</row>
    <row r="1503" spans="1:4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</row>
    <row r="1504" spans="1:4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</row>
    <row r="1505" spans="1:4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</row>
    <row r="1506" spans="1:4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</row>
    <row r="1507" spans="1:4" x14ac:dyDescent="0.25">
      <c r="A1507">
        <v>5039266</v>
      </c>
      <c r="B1507" s="1">
        <v>42937</v>
      </c>
      <c r="C1507" s="2">
        <v>0.6121875</v>
      </c>
      <c r="D1507" s="2">
        <v>0.6181712962962963</v>
      </c>
    </row>
    <row r="1508" spans="1:4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</row>
    <row r="1509" spans="1:4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</row>
    <row r="1510" spans="1:4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</row>
    <row r="1511" spans="1:4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</row>
    <row r="1512" spans="1:4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</row>
    <row r="1513" spans="1:4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</row>
    <row r="1514" spans="1:4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</row>
    <row r="1515" spans="1:4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</row>
    <row r="1516" spans="1:4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</row>
    <row r="1517" spans="1:4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</row>
    <row r="1518" spans="1:4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</row>
    <row r="1519" spans="1:4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</row>
    <row r="1520" spans="1:4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</row>
    <row r="1521" spans="1:4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</row>
    <row r="1522" spans="1:4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</row>
    <row r="1523" spans="1:4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</row>
    <row r="1524" spans="1:4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</row>
    <row r="1525" spans="1:4" x14ac:dyDescent="0.25">
      <c r="A1525">
        <v>6561564994</v>
      </c>
      <c r="B1525" s="1">
        <v>42940</v>
      </c>
      <c r="C1525" s="2">
        <v>0.36334490740740738</v>
      </c>
      <c r="D1525" s="2">
        <v>0.3696875</v>
      </c>
    </row>
    <row r="1526" spans="1:4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</row>
    <row r="1527" spans="1:4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</row>
    <row r="1528" spans="1:4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</row>
    <row r="1529" spans="1:4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</row>
    <row r="1530" spans="1:4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</row>
    <row r="1531" spans="1:4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</row>
    <row r="1532" spans="1:4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</row>
    <row r="1533" spans="1:4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</row>
    <row r="1534" spans="1:4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</row>
    <row r="1535" spans="1:4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</row>
    <row r="1536" spans="1:4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</row>
    <row r="1537" spans="1:4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</row>
    <row r="1538" spans="1:4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</row>
    <row r="1539" spans="1:4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</row>
    <row r="1540" spans="1:4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</row>
    <row r="1541" spans="1:4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</row>
    <row r="1542" spans="1:4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</row>
    <row r="1543" spans="1:4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</row>
    <row r="1544" spans="1:4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</row>
    <row r="1545" spans="1:4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</row>
    <row r="1546" spans="1:4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</row>
    <row r="1547" spans="1:4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</row>
    <row r="1548" spans="1:4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</row>
    <row r="1549" spans="1:4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</row>
    <row r="1550" spans="1:4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</row>
    <row r="1551" spans="1:4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</row>
    <row r="1552" spans="1:4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</row>
    <row r="1553" spans="1:4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</row>
    <row r="1554" spans="1:4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</row>
    <row r="1555" spans="1:4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</row>
    <row r="1556" spans="1:4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</row>
    <row r="1557" spans="1:4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</row>
    <row r="1558" spans="1:4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</row>
    <row r="1559" spans="1:4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</row>
    <row r="1560" spans="1:4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</row>
    <row r="1561" spans="1:4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</row>
    <row r="1562" spans="1:4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</row>
    <row r="1563" spans="1:4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</row>
    <row r="1564" spans="1:4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</row>
    <row r="1565" spans="1:4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</row>
    <row r="1566" spans="1:4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</row>
    <row r="1567" spans="1:4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</row>
    <row r="1568" spans="1:4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</row>
    <row r="1569" spans="1:4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</row>
    <row r="1570" spans="1:4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</row>
    <row r="1571" spans="1:4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</row>
    <row r="1572" spans="1:4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</row>
    <row r="1573" spans="1:4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</row>
    <row r="1574" spans="1:4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</row>
    <row r="1575" spans="1:4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</row>
    <row r="1576" spans="1:4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</row>
    <row r="1577" spans="1:4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</row>
    <row r="1578" spans="1:4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</row>
    <row r="1579" spans="1:4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</row>
    <row r="1580" spans="1:4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</row>
    <row r="1581" spans="1:4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</row>
    <row r="1582" spans="1:4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</row>
    <row r="1583" spans="1:4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</row>
    <row r="1584" spans="1:4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</row>
    <row r="1585" spans="1:4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</row>
    <row r="1586" spans="1:4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</row>
    <row r="1587" spans="1:4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</row>
    <row r="1588" spans="1:4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</row>
    <row r="1589" spans="1:4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</row>
    <row r="1590" spans="1:4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</row>
    <row r="1591" spans="1:4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</row>
    <row r="1592" spans="1:4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</row>
    <row r="1593" spans="1:4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</row>
    <row r="1594" spans="1:4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</row>
    <row r="1595" spans="1:4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</row>
    <row r="1596" spans="1:4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</row>
    <row r="1597" spans="1:4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</row>
    <row r="1598" spans="1:4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</row>
    <row r="1599" spans="1:4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</row>
    <row r="1600" spans="1:4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</row>
    <row r="1601" spans="1:4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</row>
    <row r="1602" spans="1:4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</row>
    <row r="1603" spans="1:4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</row>
    <row r="1604" spans="1:4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</row>
    <row r="1605" spans="1:4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</row>
    <row r="1606" spans="1:4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</row>
    <row r="1607" spans="1:4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</row>
    <row r="1608" spans="1:4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</row>
    <row r="1609" spans="1:4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</row>
    <row r="1610" spans="1:4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</row>
    <row r="1611" spans="1:4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</row>
    <row r="1612" spans="1:4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</row>
    <row r="1613" spans="1:4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</row>
    <row r="1614" spans="1:4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</row>
    <row r="1615" spans="1:4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</row>
    <row r="1616" spans="1:4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</row>
    <row r="1617" spans="1:4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</row>
    <row r="1618" spans="1:4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</row>
    <row r="1619" spans="1:4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</row>
    <row r="1620" spans="1:4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</row>
    <row r="1621" spans="1:4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</row>
    <row r="1622" spans="1:4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</row>
    <row r="1623" spans="1:4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</row>
    <row r="1624" spans="1:4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</row>
    <row r="1625" spans="1:4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</row>
    <row r="1626" spans="1:4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</row>
    <row r="1627" spans="1:4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</row>
    <row r="1628" spans="1:4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</row>
    <row r="1629" spans="1:4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</row>
    <row r="1630" spans="1:4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</row>
    <row r="1631" spans="1:4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</row>
    <row r="1632" spans="1:4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</row>
    <row r="1633" spans="1:4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</row>
    <row r="1634" spans="1:4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</row>
    <row r="1635" spans="1:4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</row>
    <row r="1636" spans="1:4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</row>
    <row r="1637" spans="1:4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</row>
    <row r="1638" spans="1:4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</row>
    <row r="1639" spans="1:4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</row>
    <row r="1640" spans="1:4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</row>
    <row r="1641" spans="1:4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</row>
    <row r="1642" spans="1:4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</row>
    <row r="1643" spans="1:4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</row>
    <row r="1644" spans="1:4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</row>
    <row r="1645" spans="1:4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</row>
    <row r="1646" spans="1:4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</row>
    <row r="1647" spans="1:4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</row>
    <row r="1648" spans="1:4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</row>
    <row r="1649" spans="1:4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</row>
    <row r="1650" spans="1:4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</row>
    <row r="1651" spans="1:4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</row>
    <row r="1652" spans="1:4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</row>
    <row r="1653" spans="1:4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</row>
    <row r="1654" spans="1:4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</row>
    <row r="1655" spans="1:4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</row>
    <row r="1656" spans="1:4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</row>
    <row r="1657" spans="1:4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</row>
    <row r="1658" spans="1:4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</row>
    <row r="1659" spans="1:4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</row>
    <row r="1660" spans="1:4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</row>
    <row r="1661" spans="1:4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</row>
    <row r="1662" spans="1:4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</row>
    <row r="1663" spans="1:4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</row>
    <row r="1664" spans="1:4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</row>
    <row r="1665" spans="1:4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</row>
    <row r="1666" spans="1:4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</row>
    <row r="1667" spans="1:4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</row>
    <row r="1668" spans="1:4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</row>
    <row r="1669" spans="1:4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</row>
    <row r="1670" spans="1:4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</row>
    <row r="1671" spans="1:4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</row>
    <row r="1672" spans="1:4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</row>
    <row r="1673" spans="1:4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</row>
    <row r="1674" spans="1:4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</row>
    <row r="1675" spans="1:4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</row>
    <row r="1676" spans="1:4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</row>
    <row r="1677" spans="1:4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</row>
    <row r="1678" spans="1:4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</row>
    <row r="1679" spans="1:4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</row>
    <row r="1680" spans="1:4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</row>
    <row r="1681" spans="1:4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</row>
    <row r="1682" spans="1:4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</row>
    <row r="1683" spans="1:4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</row>
    <row r="1684" spans="1:4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</row>
    <row r="1685" spans="1:4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</row>
    <row r="1686" spans="1:4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</row>
    <row r="1687" spans="1:4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</row>
    <row r="1688" spans="1:4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</row>
    <row r="1689" spans="1:4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</row>
    <row r="1690" spans="1:4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</row>
    <row r="1691" spans="1:4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</row>
    <row r="1692" spans="1:4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</row>
    <row r="1693" spans="1:4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</row>
    <row r="1694" spans="1:4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</row>
    <row r="1695" spans="1:4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</row>
    <row r="1696" spans="1:4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</row>
    <row r="1697" spans="1:4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</row>
    <row r="1698" spans="1:4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</row>
    <row r="1699" spans="1:4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</row>
    <row r="1700" spans="1:4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</row>
    <row r="1701" spans="1:4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</row>
    <row r="1702" spans="1:4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</row>
    <row r="1703" spans="1:4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</row>
    <row r="1704" spans="1:4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</row>
    <row r="1705" spans="1:4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</row>
    <row r="1706" spans="1:4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</row>
    <row r="1707" spans="1:4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</row>
    <row r="1708" spans="1:4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</row>
    <row r="1709" spans="1:4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</row>
    <row r="1710" spans="1:4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</row>
    <row r="1711" spans="1:4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</row>
    <row r="1712" spans="1:4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</row>
    <row r="1713" spans="1:4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</row>
    <row r="1714" spans="1:4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</row>
    <row r="1715" spans="1:4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</row>
    <row r="1716" spans="1:4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</row>
    <row r="1717" spans="1:4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</row>
    <row r="1718" spans="1:4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</row>
    <row r="1719" spans="1:4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</row>
    <row r="1720" spans="1:4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</row>
    <row r="1721" spans="1:4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</row>
    <row r="1722" spans="1:4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</row>
    <row r="1723" spans="1:4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</row>
    <row r="1724" spans="1:4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</row>
    <row r="1725" spans="1:4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</row>
    <row r="1726" spans="1:4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</row>
    <row r="1727" spans="1:4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</row>
    <row r="1728" spans="1:4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</row>
    <row r="1729" spans="1:4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</row>
    <row r="1730" spans="1:4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</row>
    <row r="1731" spans="1:4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</row>
    <row r="1732" spans="1:4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</row>
    <row r="1733" spans="1:4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</row>
    <row r="1734" spans="1:4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</row>
    <row r="1735" spans="1:4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</row>
    <row r="1736" spans="1:4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</row>
    <row r="1737" spans="1:4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</row>
    <row r="1738" spans="1:4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</row>
    <row r="1739" spans="1:4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</row>
    <row r="1740" spans="1:4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</row>
    <row r="1741" spans="1:4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</row>
    <row r="1742" spans="1:4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</row>
    <row r="1743" spans="1:4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</row>
    <row r="1744" spans="1:4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</row>
    <row r="1745" spans="1:4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</row>
    <row r="1746" spans="1:4" x14ac:dyDescent="0.25">
      <c r="A1746">
        <v>4857453</v>
      </c>
      <c r="B1746" s="1">
        <v>42942</v>
      </c>
      <c r="C1746" s="2">
        <v>0.38013888888888892</v>
      </c>
      <c r="D1746" s="2">
        <v>0.385625</v>
      </c>
    </row>
    <row r="1747" spans="1:4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</row>
    <row r="1748" spans="1:4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</row>
    <row r="1749" spans="1:4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</row>
    <row r="1750" spans="1:4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</row>
    <row r="1751" spans="1:4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</row>
    <row r="1752" spans="1:4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</row>
    <row r="1753" spans="1:4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</row>
    <row r="1754" spans="1:4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</row>
    <row r="1755" spans="1:4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</row>
    <row r="1756" spans="1:4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</row>
    <row r="1757" spans="1:4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</row>
    <row r="1758" spans="1:4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</row>
    <row r="1759" spans="1:4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</row>
    <row r="1760" spans="1:4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</row>
    <row r="1761" spans="1:4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</row>
    <row r="1762" spans="1:4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</row>
    <row r="1763" spans="1:4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</row>
    <row r="1764" spans="1:4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</row>
    <row r="1765" spans="1:4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</row>
    <row r="1766" spans="1:4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</row>
    <row r="1767" spans="1:4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</row>
    <row r="1768" spans="1:4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</row>
    <row r="1769" spans="1:4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</row>
    <row r="1770" spans="1:4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</row>
    <row r="1771" spans="1:4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</row>
    <row r="1772" spans="1:4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</row>
    <row r="1773" spans="1:4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</row>
    <row r="1774" spans="1:4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</row>
    <row r="1775" spans="1:4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</row>
    <row r="1776" spans="1:4" x14ac:dyDescent="0.25">
      <c r="A1776">
        <v>59723258</v>
      </c>
      <c r="B1776" s="1">
        <v>42942</v>
      </c>
      <c r="C1776" s="2">
        <v>0.4503125</v>
      </c>
      <c r="D1776" s="2">
        <v>0.4601736111111111</v>
      </c>
    </row>
    <row r="1777" spans="1:4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</row>
    <row r="1778" spans="1:4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</row>
    <row r="1779" spans="1:4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</row>
    <row r="1780" spans="1:4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</row>
    <row r="1781" spans="1:4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</row>
    <row r="1782" spans="1:4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</row>
    <row r="1783" spans="1:4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</row>
    <row r="1784" spans="1:4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</row>
    <row r="1785" spans="1:4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</row>
    <row r="1786" spans="1:4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</row>
    <row r="1787" spans="1:4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</row>
    <row r="1788" spans="1:4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</row>
    <row r="1789" spans="1:4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</row>
    <row r="1790" spans="1:4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</row>
    <row r="1791" spans="1:4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</row>
    <row r="1792" spans="1:4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</row>
    <row r="1793" spans="1:4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</row>
    <row r="1794" spans="1:4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</row>
    <row r="1795" spans="1:4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</row>
    <row r="1796" spans="1:4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</row>
    <row r="1797" spans="1:4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</row>
    <row r="1798" spans="1:4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</row>
    <row r="1799" spans="1:4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</row>
    <row r="1800" spans="1:4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</row>
    <row r="1801" spans="1:4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</row>
    <row r="1802" spans="1:4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</row>
    <row r="1803" spans="1:4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</row>
    <row r="1804" spans="1:4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</row>
    <row r="1805" spans="1:4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</row>
    <row r="1806" spans="1:4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</row>
    <row r="1807" spans="1:4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</row>
    <row r="1808" spans="1:4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</row>
    <row r="1809" spans="1:4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</row>
    <row r="1810" spans="1:4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</row>
    <row r="1811" spans="1:4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</row>
    <row r="1812" spans="1:4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</row>
    <row r="1813" spans="1:4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</row>
    <row r="1814" spans="1:4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</row>
    <row r="1815" spans="1:4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</row>
    <row r="1816" spans="1:4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</row>
    <row r="1817" spans="1:4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</row>
    <row r="1818" spans="1:4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</row>
    <row r="1819" spans="1:4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</row>
    <row r="1820" spans="1:4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</row>
    <row r="1821" spans="1:4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</row>
    <row r="1822" spans="1:4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</row>
    <row r="1823" spans="1:4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</row>
    <row r="1824" spans="1:4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</row>
    <row r="1825" spans="1:4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</row>
    <row r="1826" spans="1:4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</row>
    <row r="1827" spans="1:4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</row>
    <row r="1828" spans="1:4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</row>
    <row r="1829" spans="1:4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</row>
    <row r="1830" spans="1:4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</row>
    <row r="1831" spans="1:4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</row>
    <row r="1832" spans="1:4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</row>
    <row r="1833" spans="1:4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</row>
    <row r="1834" spans="1:4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</row>
    <row r="1835" spans="1:4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</row>
    <row r="1836" spans="1:4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</row>
    <row r="1837" spans="1:4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</row>
    <row r="1838" spans="1:4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</row>
    <row r="1839" spans="1:4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</row>
    <row r="1840" spans="1:4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</row>
    <row r="1841" spans="1:4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</row>
    <row r="1842" spans="1:4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</row>
    <row r="1843" spans="1:4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</row>
    <row r="1844" spans="1:4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</row>
    <row r="1845" spans="1:4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</row>
    <row r="1846" spans="1:4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</row>
    <row r="1847" spans="1:4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</row>
    <row r="1848" spans="1:4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</row>
    <row r="1849" spans="1:4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</row>
    <row r="1850" spans="1:4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</row>
    <row r="1851" spans="1:4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</row>
    <row r="1852" spans="1:4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</row>
    <row r="1853" spans="1:4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</row>
    <row r="1854" spans="1:4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</row>
    <row r="1855" spans="1:4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</row>
    <row r="1856" spans="1:4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</row>
    <row r="1857" spans="1:4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</row>
    <row r="1858" spans="1:4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</row>
    <row r="1859" spans="1:4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</row>
    <row r="1860" spans="1:4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</row>
    <row r="1861" spans="1:4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</row>
    <row r="1862" spans="1:4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</row>
    <row r="1863" spans="1:4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</row>
    <row r="1864" spans="1:4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</row>
    <row r="1865" spans="1:4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</row>
    <row r="1866" spans="1:4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</row>
    <row r="1867" spans="1:4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</row>
    <row r="1868" spans="1:4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</row>
    <row r="1869" spans="1:4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</row>
    <row r="1870" spans="1:4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</row>
    <row r="1871" spans="1:4" x14ac:dyDescent="0.25">
      <c r="A1871">
        <v>1890121</v>
      </c>
      <c r="B1871" s="1">
        <v>42943</v>
      </c>
      <c r="C1871" s="2">
        <v>0.42357638888888888</v>
      </c>
      <c r="D1871" s="2">
        <v>0.43</v>
      </c>
    </row>
    <row r="1872" spans="1:4" x14ac:dyDescent="0.25">
      <c r="A1872">
        <v>9906846123</v>
      </c>
      <c r="B1872" s="1">
        <v>42943</v>
      </c>
      <c r="C1872" s="2">
        <v>0.424375</v>
      </c>
      <c r="D1872" s="2">
        <v>0.42505787037037035</v>
      </c>
    </row>
    <row r="1873" spans="1:4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</row>
    <row r="1874" spans="1:4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</row>
    <row r="1875" spans="1:4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</row>
    <row r="1876" spans="1:4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</row>
    <row r="1877" spans="1:4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</row>
    <row r="1878" spans="1:4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</row>
    <row r="1879" spans="1:4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</row>
    <row r="1880" spans="1:4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</row>
    <row r="1881" spans="1:4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</row>
    <row r="1882" spans="1:4" x14ac:dyDescent="0.25">
      <c r="A1882">
        <v>6956143</v>
      </c>
      <c r="B1882" s="1">
        <v>42943</v>
      </c>
      <c r="C1882" s="2">
        <v>0.45157407407407407</v>
      </c>
      <c r="D1882" s="2">
        <v>0.455625</v>
      </c>
    </row>
    <row r="1883" spans="1:4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</row>
    <row r="1884" spans="1:4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</row>
    <row r="1885" spans="1:4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</row>
    <row r="1886" spans="1:4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</row>
    <row r="1887" spans="1:4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</row>
    <row r="1888" spans="1:4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</row>
    <row r="1889" spans="1:4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</row>
    <row r="1890" spans="1:4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</row>
    <row r="1891" spans="1:4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</row>
    <row r="1892" spans="1:4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</row>
    <row r="1893" spans="1:4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</row>
    <row r="1894" spans="1:4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</row>
    <row r="1895" spans="1:4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</row>
    <row r="1896" spans="1:4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</row>
    <row r="1897" spans="1:4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</row>
    <row r="1898" spans="1:4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</row>
    <row r="1899" spans="1:4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</row>
    <row r="1900" spans="1:4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</row>
    <row r="1901" spans="1:4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</row>
    <row r="1902" spans="1:4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</row>
    <row r="1903" spans="1:4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</row>
    <row r="1904" spans="1:4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</row>
    <row r="1905" spans="1:4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</row>
    <row r="1906" spans="1:4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</row>
    <row r="1907" spans="1:4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</row>
    <row r="1908" spans="1:4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</row>
    <row r="1909" spans="1:4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</row>
    <row r="1910" spans="1:4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</row>
    <row r="1911" spans="1:4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</row>
    <row r="1912" spans="1:4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</row>
    <row r="1913" spans="1:4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</row>
    <row r="1914" spans="1:4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</row>
    <row r="1915" spans="1:4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</row>
    <row r="1916" spans="1:4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</row>
    <row r="1917" spans="1:4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</row>
    <row r="1918" spans="1:4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</row>
    <row r="1919" spans="1:4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</row>
    <row r="1920" spans="1:4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</row>
    <row r="1921" spans="1:4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</row>
    <row r="1922" spans="1:4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</row>
    <row r="1923" spans="1:4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</row>
    <row r="1924" spans="1:4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</row>
    <row r="1925" spans="1:4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</row>
    <row r="1926" spans="1:4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</row>
    <row r="1927" spans="1:4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</row>
    <row r="1928" spans="1:4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</row>
    <row r="1929" spans="1:4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</row>
    <row r="1930" spans="1:4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</row>
    <row r="1931" spans="1:4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</row>
    <row r="1932" spans="1:4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</row>
    <row r="1933" spans="1:4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</row>
    <row r="1934" spans="1:4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</row>
    <row r="1935" spans="1:4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</row>
    <row r="1936" spans="1:4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</row>
    <row r="1937" spans="1:4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</row>
    <row r="1938" spans="1:4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</row>
    <row r="1939" spans="1:4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</row>
    <row r="1940" spans="1:4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</row>
    <row r="1941" spans="1:4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</row>
    <row r="1942" spans="1:4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</row>
    <row r="1943" spans="1:4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</row>
    <row r="1944" spans="1:4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</row>
    <row r="1945" spans="1:4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</row>
    <row r="1946" spans="1:4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</row>
    <row r="1947" spans="1:4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</row>
    <row r="1948" spans="1:4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</row>
    <row r="1949" spans="1:4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</row>
    <row r="1950" spans="1:4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</row>
    <row r="1951" spans="1:4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</row>
    <row r="1952" spans="1:4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</row>
    <row r="1953" spans="1:4" x14ac:dyDescent="0.25">
      <c r="A1953">
        <v>7488966</v>
      </c>
      <c r="B1953" s="1">
        <v>42944</v>
      </c>
      <c r="C1953" s="2">
        <v>0.37513888888888891</v>
      </c>
      <c r="D1953" s="2">
        <v>0.3775</v>
      </c>
    </row>
    <row r="1954" spans="1:4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</row>
    <row r="1955" spans="1:4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</row>
    <row r="1956" spans="1:4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</row>
    <row r="1957" spans="1:4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</row>
    <row r="1958" spans="1:4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</row>
    <row r="1959" spans="1:4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</row>
    <row r="1960" spans="1:4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</row>
    <row r="1961" spans="1:4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</row>
    <row r="1962" spans="1:4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</row>
    <row r="1963" spans="1:4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</row>
    <row r="1964" spans="1:4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</row>
    <row r="1965" spans="1:4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</row>
    <row r="1966" spans="1:4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</row>
    <row r="1967" spans="1:4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</row>
    <row r="1968" spans="1:4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</row>
    <row r="1969" spans="1:4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</row>
    <row r="1970" spans="1:4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</row>
    <row r="1971" spans="1:4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</row>
    <row r="1972" spans="1:4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</row>
    <row r="1973" spans="1:4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</row>
    <row r="1974" spans="1:4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</row>
    <row r="1975" spans="1:4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</row>
    <row r="1976" spans="1:4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</row>
    <row r="1977" spans="1:4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</row>
    <row r="1978" spans="1:4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</row>
    <row r="1979" spans="1:4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</row>
    <row r="1980" spans="1:4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</row>
    <row r="1981" spans="1:4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</row>
    <row r="1982" spans="1:4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</row>
    <row r="1983" spans="1:4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</row>
    <row r="1984" spans="1:4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</row>
    <row r="1985" spans="1:4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</row>
    <row r="1986" spans="1:4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</row>
    <row r="1987" spans="1:4" x14ac:dyDescent="0.25">
      <c r="A1987">
        <v>45081794</v>
      </c>
      <c r="B1987" s="1">
        <v>42944</v>
      </c>
      <c r="C1987" s="2">
        <v>0.47928240740740741</v>
      </c>
      <c r="D1987" s="2">
        <v>0.481875</v>
      </c>
    </row>
    <row r="1988" spans="1:4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</row>
    <row r="1989" spans="1:4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</row>
    <row r="1990" spans="1:4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</row>
    <row r="1991" spans="1:4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</row>
    <row r="1992" spans="1:4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</row>
    <row r="1993" spans="1:4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</row>
    <row r="1994" spans="1:4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</row>
    <row r="1995" spans="1:4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</row>
    <row r="1996" spans="1:4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</row>
    <row r="1997" spans="1:4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</row>
    <row r="1998" spans="1:4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</row>
    <row r="1999" spans="1:4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</row>
    <row r="2000" spans="1:4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</row>
    <row r="2001" spans="1:4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</row>
    <row r="2002" spans="1:4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</row>
    <row r="2003" spans="1:4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</row>
    <row r="2004" spans="1:4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</row>
    <row r="2005" spans="1:4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</row>
    <row r="2006" spans="1:4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</row>
    <row r="2007" spans="1:4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</row>
    <row r="2008" spans="1:4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</row>
    <row r="2009" spans="1:4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</row>
    <row r="2010" spans="1:4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</row>
    <row r="2011" spans="1:4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</row>
    <row r="2012" spans="1:4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</row>
    <row r="2013" spans="1:4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</row>
    <row r="2014" spans="1:4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</row>
    <row r="2015" spans="1:4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</row>
    <row r="2016" spans="1:4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</row>
    <row r="2017" spans="1:4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</row>
    <row r="2018" spans="1:4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</row>
    <row r="2019" spans="1:4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</row>
    <row r="2020" spans="1:4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</row>
    <row r="2021" spans="1:4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</row>
    <row r="2022" spans="1:4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</row>
    <row r="2023" spans="1:4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</row>
    <row r="2024" spans="1:4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</row>
    <row r="2025" spans="1:4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</row>
    <row r="2026" spans="1:4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</row>
    <row r="2027" spans="1:4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</row>
    <row r="2028" spans="1:4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</row>
    <row r="2029" spans="1:4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</row>
    <row r="2030" spans="1:4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</row>
    <row r="2031" spans="1:4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</row>
    <row r="2032" spans="1:4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</row>
    <row r="2033" spans="1:4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</row>
    <row r="2034" spans="1:4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</row>
    <row r="2035" spans="1:4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</row>
    <row r="2036" spans="1:4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</row>
    <row r="2037" spans="1:4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</row>
    <row r="2038" spans="1:4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</row>
    <row r="2039" spans="1:4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</row>
    <row r="2040" spans="1:4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</row>
    <row r="2041" spans="1:4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</row>
    <row r="2042" spans="1:4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</row>
    <row r="2043" spans="1:4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</row>
    <row r="2044" spans="1:4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</row>
    <row r="2045" spans="1:4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</row>
    <row r="2046" spans="1:4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</row>
    <row r="2047" spans="1:4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</row>
    <row r="2048" spans="1:4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</row>
    <row r="2049" spans="1:4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</row>
    <row r="2050" spans="1:4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</row>
    <row r="2051" spans="1:4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</row>
    <row r="2052" spans="1:4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</row>
    <row r="2053" spans="1:4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</row>
    <row r="2054" spans="1:4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</row>
    <row r="2055" spans="1:4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</row>
    <row r="2056" spans="1:4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</row>
    <row r="2057" spans="1:4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</row>
    <row r="2058" spans="1:4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</row>
    <row r="2059" spans="1:4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</row>
    <row r="2060" spans="1:4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</row>
    <row r="2061" spans="1:4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</row>
    <row r="2062" spans="1:4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</row>
    <row r="2063" spans="1:4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</row>
    <row r="2064" spans="1:4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</row>
    <row r="2065" spans="1:4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</row>
    <row r="2066" spans="1:4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</row>
    <row r="2067" spans="1:4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</row>
    <row r="2068" spans="1:4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</row>
    <row r="2069" spans="1:4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</row>
    <row r="2070" spans="1:4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</row>
    <row r="2071" spans="1:4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</row>
    <row r="2072" spans="1:4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</row>
    <row r="2073" spans="1:4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</row>
    <row r="2074" spans="1:4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</row>
    <row r="2075" spans="1:4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</row>
    <row r="2076" spans="1:4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</row>
    <row r="2077" spans="1:4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</row>
    <row r="2078" spans="1:4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</row>
    <row r="2079" spans="1:4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</row>
    <row r="2080" spans="1:4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</row>
    <row r="2081" spans="1:4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</row>
    <row r="2082" spans="1:4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</row>
    <row r="2083" spans="1:4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</row>
    <row r="2084" spans="1:4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</row>
    <row r="2085" spans="1:4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</row>
    <row r="2086" spans="1:4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</row>
    <row r="2087" spans="1:4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</row>
    <row r="2088" spans="1:4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</row>
    <row r="2089" spans="1:4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</row>
    <row r="2090" spans="1:4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</row>
    <row r="2091" spans="1:4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</row>
    <row r="2092" spans="1:4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</row>
    <row r="2093" spans="1:4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</row>
    <row r="2094" spans="1:4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</row>
    <row r="2095" spans="1:4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</row>
    <row r="2096" spans="1:4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</row>
    <row r="2097" spans="1:4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</row>
    <row r="2098" spans="1:4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</row>
    <row r="2099" spans="1:4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</row>
    <row r="2100" spans="1:4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</row>
    <row r="2101" spans="1:4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</row>
    <row r="2102" spans="1:4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</row>
    <row r="2103" spans="1:4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</row>
    <row r="2104" spans="1:4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</row>
    <row r="2105" spans="1:4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</row>
    <row r="2106" spans="1:4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</row>
    <row r="2107" spans="1:4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</row>
    <row r="2108" spans="1:4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</row>
    <row r="2109" spans="1:4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</row>
    <row r="2110" spans="1:4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</row>
    <row r="2111" spans="1:4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</row>
    <row r="2112" spans="1:4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</row>
    <row r="2113" spans="1:4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</row>
    <row r="2114" spans="1:4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</row>
    <row r="2115" spans="1:4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</row>
    <row r="2116" spans="1:4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</row>
    <row r="2117" spans="1:4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</row>
    <row r="2118" spans="1:4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</row>
    <row r="2119" spans="1:4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</row>
    <row r="2120" spans="1:4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</row>
    <row r="2121" spans="1:4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</row>
    <row r="2122" spans="1:4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</row>
    <row r="2123" spans="1:4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</row>
    <row r="2124" spans="1:4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</row>
    <row r="2125" spans="1:4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</row>
    <row r="2126" spans="1:4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</row>
    <row r="2127" spans="1:4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</row>
    <row r="2128" spans="1:4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</row>
    <row r="2129" spans="1:4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</row>
    <row r="2130" spans="1:4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</row>
    <row r="2131" spans="1:4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</row>
    <row r="2132" spans="1:4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</row>
    <row r="2133" spans="1:4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</row>
    <row r="2134" spans="1:4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</row>
    <row r="2135" spans="1:4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</row>
    <row r="2136" spans="1:4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</row>
    <row r="2137" spans="1:4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</row>
    <row r="2138" spans="1:4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</row>
    <row r="2139" spans="1:4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</row>
    <row r="2140" spans="1:4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</row>
    <row r="2141" spans="1:4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</row>
    <row r="2142" spans="1:4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</row>
    <row r="2143" spans="1:4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</row>
    <row r="2144" spans="1:4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</row>
    <row r="2145" spans="1:4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</row>
    <row r="2146" spans="1:4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</row>
    <row r="2147" spans="1:4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</row>
    <row r="2148" spans="1:4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</row>
    <row r="2149" spans="1:4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CE66-E7E4-4186-AFF3-71502273050B}">
  <dimension ref="A1:N2149"/>
  <sheetViews>
    <sheetView topLeftCell="D1" workbookViewId="0">
      <selection activeCell="H1" sqref="H1:J22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3.7109375" bestFit="1" customWidth="1"/>
    <col min="4" max="4" width="14.140625" bestFit="1" customWidth="1"/>
    <col min="5" max="5" width="16.7109375" bestFit="1" customWidth="1"/>
    <col min="6" max="6" width="16.42578125" bestFit="1" customWidth="1"/>
    <col min="8" max="8" width="14.28515625" bestFit="1" customWidth="1"/>
    <col min="9" max="9" width="27.7109375" bestFit="1" customWidth="1"/>
    <col min="10" max="10" width="27.42578125" bestFit="1" customWidth="1"/>
    <col min="11" max="11" width="17.7109375" bestFit="1" customWidth="1"/>
    <col min="12" max="12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s="4" t="s">
        <v>1</v>
      </c>
      <c r="I1" s="4" t="s">
        <v>9</v>
      </c>
      <c r="J1" s="4" t="s">
        <v>10</v>
      </c>
    </row>
    <row r="2" spans="1:10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>
        <f>IF(LEN(telefony4[[#This Row],[nr]]) = 8,1,0)</f>
        <v>0</v>
      </c>
      <c r="F2">
        <f>IF(LEN(telefony4[[#This Row],[nr]]) = 7,1,0)</f>
        <v>1</v>
      </c>
      <c r="H2" s="7">
        <v>42919</v>
      </c>
      <c r="I2" s="4">
        <v>27</v>
      </c>
      <c r="J2" s="4">
        <v>67</v>
      </c>
    </row>
    <row r="3" spans="1:10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>
        <f>IF(LEN(telefony4[[#This Row],[nr]]) = 8,1,0)</f>
        <v>0</v>
      </c>
      <c r="F3">
        <f>IF(LEN(telefony4[[#This Row],[nr]]) = 7,1,0)</f>
        <v>1</v>
      </c>
      <c r="H3" s="7">
        <v>42920</v>
      </c>
      <c r="I3" s="4">
        <v>23</v>
      </c>
      <c r="J3" s="4">
        <v>68</v>
      </c>
    </row>
    <row r="4" spans="1:10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>
        <f>IF(LEN(telefony4[[#This Row],[nr]]) = 8,1,0)</f>
        <v>0</v>
      </c>
      <c r="F4">
        <f>IF(LEN(telefony4[[#This Row],[nr]]) = 7,1,0)</f>
        <v>1</v>
      </c>
      <c r="H4" s="7">
        <v>42921</v>
      </c>
      <c r="I4" s="4">
        <v>24</v>
      </c>
      <c r="J4" s="4">
        <v>79</v>
      </c>
    </row>
    <row r="5" spans="1:10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>
        <f>IF(LEN(telefony4[[#This Row],[nr]]) = 8,1,0)</f>
        <v>0</v>
      </c>
      <c r="F5">
        <f>IF(LEN(telefony4[[#This Row],[nr]]) = 7,1,0)</f>
        <v>1</v>
      </c>
      <c r="H5" s="7">
        <v>42922</v>
      </c>
      <c r="I5" s="4">
        <v>20</v>
      </c>
      <c r="J5" s="4">
        <v>78</v>
      </c>
    </row>
    <row r="6" spans="1:10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>
        <f>IF(LEN(telefony4[[#This Row],[nr]]) = 8,1,0)</f>
        <v>0</v>
      </c>
      <c r="F6">
        <f>IF(LEN(telefony4[[#This Row],[nr]]) = 7,1,0)</f>
        <v>1</v>
      </c>
      <c r="H6" s="7">
        <v>42923</v>
      </c>
      <c r="I6" s="4">
        <v>31</v>
      </c>
      <c r="J6" s="4">
        <v>69</v>
      </c>
    </row>
    <row r="7" spans="1:10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>
        <f>IF(LEN(telefony4[[#This Row],[nr]]) = 8,1,0)</f>
        <v>1</v>
      </c>
      <c r="F7">
        <f>IF(LEN(telefony4[[#This Row],[nr]]) = 7,1,0)</f>
        <v>0</v>
      </c>
      <c r="H7" s="7">
        <v>42926</v>
      </c>
      <c r="I7" s="4">
        <v>23</v>
      </c>
      <c r="J7" s="4">
        <v>73</v>
      </c>
    </row>
    <row r="8" spans="1:10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>
        <f>IF(LEN(telefony4[[#This Row],[nr]]) = 8,1,0)</f>
        <v>1</v>
      </c>
      <c r="F8">
        <f>IF(LEN(telefony4[[#This Row],[nr]]) = 7,1,0)</f>
        <v>0</v>
      </c>
      <c r="H8" s="7">
        <v>42927</v>
      </c>
      <c r="I8" s="4">
        <v>27</v>
      </c>
      <c r="J8" s="4">
        <v>60</v>
      </c>
    </row>
    <row r="9" spans="1:10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>
        <f>IF(LEN(telefony4[[#This Row],[nr]]) = 8,1,0)</f>
        <v>0</v>
      </c>
      <c r="F9">
        <f>IF(LEN(telefony4[[#This Row],[nr]]) = 7,1,0)</f>
        <v>1</v>
      </c>
      <c r="H9" s="7">
        <v>42928</v>
      </c>
      <c r="I9" s="4">
        <v>27</v>
      </c>
      <c r="J9" s="4">
        <v>70</v>
      </c>
    </row>
    <row r="10" spans="1:10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>
        <f>IF(LEN(telefony4[[#This Row],[nr]]) = 8,1,0)</f>
        <v>0</v>
      </c>
      <c r="F10">
        <f>IF(LEN(telefony4[[#This Row],[nr]]) = 7,1,0)</f>
        <v>1</v>
      </c>
      <c r="H10" s="7">
        <v>42929</v>
      </c>
      <c r="I10" s="4">
        <v>24</v>
      </c>
      <c r="J10" s="4">
        <v>67</v>
      </c>
    </row>
    <row r="11" spans="1:10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>
        <f>IF(LEN(telefony4[[#This Row],[nr]]) = 8,1,0)</f>
        <v>1</v>
      </c>
      <c r="F11">
        <f>IF(LEN(telefony4[[#This Row],[nr]]) = 7,1,0)</f>
        <v>0</v>
      </c>
      <c r="H11" s="7">
        <v>42930</v>
      </c>
      <c r="I11" s="4">
        <v>24</v>
      </c>
      <c r="J11" s="4">
        <v>74</v>
      </c>
    </row>
    <row r="12" spans="1:10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>
        <f>IF(LEN(telefony4[[#This Row],[nr]]) = 8,1,0)</f>
        <v>0</v>
      </c>
      <c r="F12">
        <f>IF(LEN(telefony4[[#This Row],[nr]]) = 7,1,0)</f>
        <v>1</v>
      </c>
      <c r="H12" s="7">
        <v>42933</v>
      </c>
      <c r="I12" s="4">
        <v>26</v>
      </c>
      <c r="J12" s="4">
        <v>76</v>
      </c>
    </row>
    <row r="13" spans="1:10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>
        <f>IF(LEN(telefony4[[#This Row],[nr]]) = 8,1,0)</f>
        <v>1</v>
      </c>
      <c r="F13">
        <f>IF(LEN(telefony4[[#This Row],[nr]]) = 7,1,0)</f>
        <v>0</v>
      </c>
      <c r="H13" s="7">
        <v>42934</v>
      </c>
      <c r="I13" s="4">
        <v>17</v>
      </c>
      <c r="J13" s="4">
        <v>74</v>
      </c>
    </row>
    <row r="14" spans="1:10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>
        <f>IF(LEN(telefony4[[#This Row],[nr]]) = 8,1,0)</f>
        <v>1</v>
      </c>
      <c r="F14">
        <f>IF(LEN(telefony4[[#This Row],[nr]]) = 7,1,0)</f>
        <v>0</v>
      </c>
      <c r="H14" s="7">
        <v>42935</v>
      </c>
      <c r="I14" s="4">
        <v>24</v>
      </c>
      <c r="J14" s="4">
        <v>67</v>
      </c>
    </row>
    <row r="15" spans="1:10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>
        <f>IF(LEN(telefony4[[#This Row],[nr]]) = 8,1,0)</f>
        <v>1</v>
      </c>
      <c r="F15">
        <f>IF(LEN(telefony4[[#This Row],[nr]]) = 7,1,0)</f>
        <v>0</v>
      </c>
      <c r="H15" s="7">
        <v>42936</v>
      </c>
      <c r="I15" s="4">
        <v>20</v>
      </c>
      <c r="J15" s="4">
        <v>75</v>
      </c>
    </row>
    <row r="16" spans="1:10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>
        <f>IF(LEN(telefony4[[#This Row],[nr]]) = 8,1,0)</f>
        <v>1</v>
      </c>
      <c r="F16">
        <f>IF(LEN(telefony4[[#This Row],[nr]]) = 7,1,0)</f>
        <v>0</v>
      </c>
      <c r="H16" s="7">
        <v>42937</v>
      </c>
      <c r="I16" s="4">
        <v>25</v>
      </c>
      <c r="J16" s="4">
        <v>73</v>
      </c>
    </row>
    <row r="17" spans="1:10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>
        <f>IF(LEN(telefony4[[#This Row],[nr]]) = 8,1,0)</f>
        <v>1</v>
      </c>
      <c r="F17">
        <f>IF(LEN(telefony4[[#This Row],[nr]]) = 7,1,0)</f>
        <v>0</v>
      </c>
      <c r="H17" s="7">
        <v>42940</v>
      </c>
      <c r="I17" s="4">
        <v>30</v>
      </c>
      <c r="J17" s="4">
        <v>77</v>
      </c>
    </row>
    <row r="18" spans="1:10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>
        <f>IF(LEN(telefony4[[#This Row],[nr]]) = 8,1,0)</f>
        <v>0</v>
      </c>
      <c r="F18">
        <f>IF(LEN(telefony4[[#This Row],[nr]]) = 7,1,0)</f>
        <v>1</v>
      </c>
      <c r="H18" s="7">
        <v>42941</v>
      </c>
      <c r="I18" s="4">
        <v>27</v>
      </c>
      <c r="J18" s="4">
        <v>79</v>
      </c>
    </row>
    <row r="19" spans="1:10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>
        <f>IF(LEN(telefony4[[#This Row],[nr]]) = 8,1,0)</f>
        <v>0</v>
      </c>
      <c r="F19">
        <f>IF(LEN(telefony4[[#This Row],[nr]]) = 7,1,0)</f>
        <v>1</v>
      </c>
      <c r="H19" s="7">
        <v>42942</v>
      </c>
      <c r="I19" s="4">
        <v>24</v>
      </c>
      <c r="J19" s="4">
        <v>78</v>
      </c>
    </row>
    <row r="20" spans="1:10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>
        <f>IF(LEN(telefony4[[#This Row],[nr]]) = 8,1,0)</f>
        <v>1</v>
      </c>
      <c r="F20">
        <f>IF(LEN(telefony4[[#This Row],[nr]]) = 7,1,0)</f>
        <v>0</v>
      </c>
      <c r="H20" s="7">
        <v>42943</v>
      </c>
      <c r="I20" s="4">
        <v>22</v>
      </c>
      <c r="J20" s="4">
        <v>70</v>
      </c>
    </row>
    <row r="21" spans="1:10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>
        <f>IF(LEN(telefony4[[#This Row],[nr]]) = 8,1,0)</f>
        <v>0</v>
      </c>
      <c r="F21">
        <f>IF(LEN(telefony4[[#This Row],[nr]]) = 7,1,0)</f>
        <v>1</v>
      </c>
      <c r="H21" s="7">
        <v>42944</v>
      </c>
      <c r="I21" s="4">
        <v>24</v>
      </c>
      <c r="J21" s="4">
        <v>68</v>
      </c>
    </row>
    <row r="22" spans="1:10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>
        <f>IF(LEN(telefony4[[#This Row],[nr]]) = 8,1,0)</f>
        <v>0</v>
      </c>
      <c r="F22">
        <f>IF(LEN(telefony4[[#This Row],[nr]]) = 7,1,0)</f>
        <v>1</v>
      </c>
      <c r="H22" s="7">
        <v>42947</v>
      </c>
      <c r="I22" s="4">
        <v>23</v>
      </c>
      <c r="J22" s="4">
        <v>82</v>
      </c>
    </row>
    <row r="23" spans="1:10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>
        <f>IF(LEN(telefony4[[#This Row],[nr]]) = 8,1,0)</f>
        <v>0</v>
      </c>
      <c r="F23">
        <f>IF(LEN(telefony4[[#This Row],[nr]]) = 7,1,0)</f>
        <v>0</v>
      </c>
      <c r="H23" s="6" t="s">
        <v>4</v>
      </c>
      <c r="I23">
        <v>512</v>
      </c>
      <c r="J23">
        <v>1524</v>
      </c>
    </row>
    <row r="24" spans="1:10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>
        <f>IF(LEN(telefony4[[#This Row],[nr]]) = 8,1,0)</f>
        <v>0</v>
      </c>
      <c r="F24">
        <f>IF(LEN(telefony4[[#This Row],[nr]]) = 7,1,0)</f>
        <v>1</v>
      </c>
    </row>
    <row r="25" spans="1:10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>
        <f>IF(LEN(telefony4[[#This Row],[nr]]) = 8,1,0)</f>
        <v>0</v>
      </c>
      <c r="F25">
        <f>IF(LEN(telefony4[[#This Row],[nr]]) = 7,1,0)</f>
        <v>1</v>
      </c>
    </row>
    <row r="26" spans="1:10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>
        <f>IF(LEN(telefony4[[#This Row],[nr]]) = 8,1,0)</f>
        <v>1</v>
      </c>
      <c r="F26">
        <f>IF(LEN(telefony4[[#This Row],[nr]]) = 7,1,0)</f>
        <v>0</v>
      </c>
    </row>
    <row r="27" spans="1:10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>
        <f>IF(LEN(telefony4[[#This Row],[nr]]) = 8,1,0)</f>
        <v>0</v>
      </c>
      <c r="F27">
        <f>IF(LEN(telefony4[[#This Row],[nr]]) = 7,1,0)</f>
        <v>1</v>
      </c>
    </row>
    <row r="28" spans="1:10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>
        <f>IF(LEN(telefony4[[#This Row],[nr]]) = 8,1,0)</f>
        <v>0</v>
      </c>
      <c r="F28">
        <f>IF(LEN(telefony4[[#This Row],[nr]]) = 7,1,0)</f>
        <v>1</v>
      </c>
    </row>
    <row r="29" spans="1:10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>
        <f>IF(LEN(telefony4[[#This Row],[nr]]) = 8,1,0)</f>
        <v>0</v>
      </c>
      <c r="F29">
        <f>IF(LEN(telefony4[[#This Row],[nr]]) = 7,1,0)</f>
        <v>1</v>
      </c>
    </row>
    <row r="30" spans="1:10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>
        <f>IF(LEN(telefony4[[#This Row],[nr]]) = 8,1,0)</f>
        <v>1</v>
      </c>
      <c r="F30">
        <f>IF(LEN(telefony4[[#This Row],[nr]]) = 7,1,0)</f>
        <v>0</v>
      </c>
    </row>
    <row r="31" spans="1:10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>
        <f>IF(LEN(telefony4[[#This Row],[nr]]) = 8,1,0)</f>
        <v>0</v>
      </c>
      <c r="F31">
        <f>IF(LEN(telefony4[[#This Row],[nr]]) = 7,1,0)</f>
        <v>1</v>
      </c>
    </row>
    <row r="32" spans="1:10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>
        <f>IF(LEN(telefony4[[#This Row],[nr]]) = 8,1,0)</f>
        <v>0</v>
      </c>
      <c r="F32">
        <f>IF(LEN(telefony4[[#This Row],[nr]]) = 7,1,0)</f>
        <v>1</v>
      </c>
    </row>
    <row r="33" spans="1:14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>
        <f>IF(LEN(telefony4[[#This Row],[nr]]) = 8,1,0)</f>
        <v>0</v>
      </c>
      <c r="F33">
        <f>IF(LEN(telefony4[[#This Row],[nr]]) = 7,1,0)</f>
        <v>1</v>
      </c>
    </row>
    <row r="34" spans="1:14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>
        <f>IF(LEN(telefony4[[#This Row],[nr]]) = 8,1,0)</f>
        <v>1</v>
      </c>
      <c r="F34">
        <f>IF(LEN(telefony4[[#This Row],[nr]]) = 7,1,0)</f>
        <v>0</v>
      </c>
    </row>
    <row r="35" spans="1:14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>
        <f>IF(LEN(telefony4[[#This Row],[nr]]) = 8,1,0)</f>
        <v>1</v>
      </c>
      <c r="F35">
        <f>IF(LEN(telefony4[[#This Row],[nr]]) = 7,1,0)</f>
        <v>0</v>
      </c>
    </row>
    <row r="36" spans="1:14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>
        <f>IF(LEN(telefony4[[#This Row],[nr]]) = 8,1,0)</f>
        <v>0</v>
      </c>
      <c r="F36">
        <f>IF(LEN(telefony4[[#This Row],[nr]]) = 7,1,0)</f>
        <v>1</v>
      </c>
    </row>
    <row r="37" spans="1:14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>
        <f>IF(LEN(telefony4[[#This Row],[nr]]) = 8,1,0)</f>
        <v>0</v>
      </c>
      <c r="F37">
        <f>IF(LEN(telefony4[[#This Row],[nr]]) = 7,1,0)</f>
        <v>1</v>
      </c>
    </row>
    <row r="38" spans="1:14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>
        <f>IF(LEN(telefony4[[#This Row],[nr]]) = 8,1,0)</f>
        <v>1</v>
      </c>
      <c r="F38">
        <f>IF(LEN(telefony4[[#This Row],[nr]]) = 7,1,0)</f>
        <v>0</v>
      </c>
    </row>
    <row r="39" spans="1:14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>
        <f>IF(LEN(telefony4[[#This Row],[nr]]) = 8,1,0)</f>
        <v>0</v>
      </c>
      <c r="F39">
        <f>IF(LEN(telefony4[[#This Row],[nr]]) = 7,1,0)</f>
        <v>1</v>
      </c>
    </row>
    <row r="40" spans="1:14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>
        <f>IF(LEN(telefony4[[#This Row],[nr]]) = 8,1,0)</f>
        <v>0</v>
      </c>
      <c r="F40">
        <f>IF(LEN(telefony4[[#This Row],[nr]]) = 7,1,0)</f>
        <v>1</v>
      </c>
    </row>
    <row r="41" spans="1:14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>
        <f>IF(LEN(telefony4[[#This Row],[nr]]) = 8,1,0)</f>
        <v>1</v>
      </c>
      <c r="F41">
        <f>IF(LEN(telefony4[[#This Row],[nr]]) = 7,1,0)</f>
        <v>0</v>
      </c>
    </row>
    <row r="42" spans="1:14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>
        <f>IF(LEN(telefony4[[#This Row],[nr]]) = 8,1,0)</f>
        <v>0</v>
      </c>
      <c r="F42">
        <f>IF(LEN(telefony4[[#This Row],[nr]]) = 7,1,0)</f>
        <v>1</v>
      </c>
    </row>
    <row r="43" spans="1:14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>
        <f>IF(LEN(telefony4[[#This Row],[nr]]) = 8,1,0)</f>
        <v>0</v>
      </c>
      <c r="F43">
        <f>IF(LEN(telefony4[[#This Row],[nr]]) = 7,1,0)</f>
        <v>1</v>
      </c>
    </row>
    <row r="44" spans="1:14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>
        <f>IF(LEN(telefony4[[#This Row],[nr]]) = 8,1,0)</f>
        <v>1</v>
      </c>
      <c r="F44">
        <f>IF(LEN(telefony4[[#This Row],[nr]]) = 7,1,0)</f>
        <v>0</v>
      </c>
    </row>
    <row r="45" spans="1:14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>
        <f>IF(LEN(telefony4[[#This Row],[nr]]) = 8,1,0)</f>
        <v>1</v>
      </c>
      <c r="F45">
        <f>IF(LEN(telefony4[[#This Row],[nr]]) = 7,1,0)</f>
        <v>0</v>
      </c>
      <c r="N45" t="s">
        <v>11</v>
      </c>
    </row>
    <row r="46" spans="1:14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>
        <f>IF(LEN(telefony4[[#This Row],[nr]]) = 8,1,0)</f>
        <v>0</v>
      </c>
      <c r="F46">
        <f>IF(LEN(telefony4[[#This Row],[nr]]) = 7,1,0)</f>
        <v>0</v>
      </c>
    </row>
    <row r="47" spans="1:14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>
        <f>IF(LEN(telefony4[[#This Row],[nr]]) = 8,1,0)</f>
        <v>0</v>
      </c>
      <c r="F47">
        <f>IF(LEN(telefony4[[#This Row],[nr]]) = 7,1,0)</f>
        <v>1</v>
      </c>
    </row>
    <row r="48" spans="1:14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>
        <f>IF(LEN(telefony4[[#This Row],[nr]]) = 8,1,0)</f>
        <v>1</v>
      </c>
      <c r="F48">
        <f>IF(LEN(telefony4[[#This Row],[nr]]) = 7,1,0)</f>
        <v>0</v>
      </c>
    </row>
    <row r="49" spans="1:6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>
        <f>IF(LEN(telefony4[[#This Row],[nr]]) = 8,1,0)</f>
        <v>0</v>
      </c>
      <c r="F49">
        <f>IF(LEN(telefony4[[#This Row],[nr]]) = 7,1,0)</f>
        <v>1</v>
      </c>
    </row>
    <row r="50" spans="1:6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>
        <f>IF(LEN(telefony4[[#This Row],[nr]]) = 8,1,0)</f>
        <v>1</v>
      </c>
      <c r="F50">
        <f>IF(LEN(telefony4[[#This Row],[nr]]) = 7,1,0)</f>
        <v>0</v>
      </c>
    </row>
    <row r="51" spans="1:6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>
        <f>IF(LEN(telefony4[[#This Row],[nr]]) = 8,1,0)</f>
        <v>0</v>
      </c>
      <c r="F51">
        <f>IF(LEN(telefony4[[#This Row],[nr]]) = 7,1,0)</f>
        <v>1</v>
      </c>
    </row>
    <row r="52" spans="1:6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>
        <f>IF(LEN(telefony4[[#This Row],[nr]]) = 8,1,0)</f>
        <v>0</v>
      </c>
      <c r="F52">
        <f>IF(LEN(telefony4[[#This Row],[nr]]) = 7,1,0)</f>
        <v>1</v>
      </c>
    </row>
    <row r="53" spans="1:6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>
        <f>IF(LEN(telefony4[[#This Row],[nr]]) = 8,1,0)</f>
        <v>0</v>
      </c>
      <c r="F53">
        <f>IF(LEN(telefony4[[#This Row],[nr]]) = 7,1,0)</f>
        <v>1</v>
      </c>
    </row>
    <row r="54" spans="1:6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>
        <f>IF(LEN(telefony4[[#This Row],[nr]]) = 8,1,0)</f>
        <v>0</v>
      </c>
      <c r="F54">
        <f>IF(LEN(telefony4[[#This Row],[nr]]) = 7,1,0)</f>
        <v>1</v>
      </c>
    </row>
    <row r="55" spans="1:6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>
        <f>IF(LEN(telefony4[[#This Row],[nr]]) = 8,1,0)</f>
        <v>0</v>
      </c>
      <c r="F55">
        <f>IF(LEN(telefony4[[#This Row],[nr]]) = 7,1,0)</f>
        <v>1</v>
      </c>
    </row>
    <row r="56" spans="1:6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>
        <f>IF(LEN(telefony4[[#This Row],[nr]]) = 8,1,0)</f>
        <v>0</v>
      </c>
      <c r="F56">
        <f>IF(LEN(telefony4[[#This Row],[nr]]) = 7,1,0)</f>
        <v>1</v>
      </c>
    </row>
    <row r="57" spans="1:6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>
        <f>IF(LEN(telefony4[[#This Row],[nr]]) = 8,1,0)</f>
        <v>0</v>
      </c>
      <c r="F57">
        <f>IF(LEN(telefony4[[#This Row],[nr]]) = 7,1,0)</f>
        <v>1</v>
      </c>
    </row>
    <row r="58" spans="1:6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>
        <f>IF(LEN(telefony4[[#This Row],[nr]]) = 8,1,0)</f>
        <v>1</v>
      </c>
      <c r="F58">
        <f>IF(LEN(telefony4[[#This Row],[nr]]) = 7,1,0)</f>
        <v>0</v>
      </c>
    </row>
    <row r="59" spans="1:6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>
        <f>IF(LEN(telefony4[[#This Row],[nr]]) = 8,1,0)</f>
        <v>1</v>
      </c>
      <c r="F59">
        <f>IF(LEN(telefony4[[#This Row],[nr]]) = 7,1,0)</f>
        <v>0</v>
      </c>
    </row>
    <row r="60" spans="1:6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>
        <f>IF(LEN(telefony4[[#This Row],[nr]]) = 8,1,0)</f>
        <v>0</v>
      </c>
      <c r="F60">
        <f>IF(LEN(telefony4[[#This Row],[nr]]) = 7,1,0)</f>
        <v>1</v>
      </c>
    </row>
    <row r="61" spans="1:6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>
        <f>IF(LEN(telefony4[[#This Row],[nr]]) = 8,1,0)</f>
        <v>0</v>
      </c>
      <c r="F61">
        <f>IF(LEN(telefony4[[#This Row],[nr]]) = 7,1,0)</f>
        <v>1</v>
      </c>
    </row>
    <row r="62" spans="1:6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>
        <f>IF(LEN(telefony4[[#This Row],[nr]]) = 8,1,0)</f>
        <v>0</v>
      </c>
      <c r="F62">
        <f>IF(LEN(telefony4[[#This Row],[nr]]) = 7,1,0)</f>
        <v>1</v>
      </c>
    </row>
    <row r="63" spans="1:6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>
        <f>IF(LEN(telefony4[[#This Row],[nr]]) = 8,1,0)</f>
        <v>0</v>
      </c>
      <c r="F63">
        <f>IF(LEN(telefony4[[#This Row],[nr]]) = 7,1,0)</f>
        <v>1</v>
      </c>
    </row>
    <row r="64" spans="1:6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>
        <f>IF(LEN(telefony4[[#This Row],[nr]]) = 8,1,0)</f>
        <v>0</v>
      </c>
      <c r="F64">
        <f>IF(LEN(telefony4[[#This Row],[nr]]) = 7,1,0)</f>
        <v>1</v>
      </c>
    </row>
    <row r="65" spans="1:6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>
        <f>IF(LEN(telefony4[[#This Row],[nr]]) = 8,1,0)</f>
        <v>0</v>
      </c>
      <c r="F65">
        <f>IF(LEN(telefony4[[#This Row],[nr]]) = 7,1,0)</f>
        <v>1</v>
      </c>
    </row>
    <row r="66" spans="1:6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>
        <f>IF(LEN(telefony4[[#This Row],[nr]]) = 8,1,0)</f>
        <v>0</v>
      </c>
      <c r="F66">
        <f>IF(LEN(telefony4[[#This Row],[nr]]) = 7,1,0)</f>
        <v>1</v>
      </c>
    </row>
    <row r="67" spans="1:6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>
        <f>IF(LEN(telefony4[[#This Row],[nr]]) = 8,1,0)</f>
        <v>1</v>
      </c>
      <c r="F67">
        <f>IF(LEN(telefony4[[#This Row],[nr]]) = 7,1,0)</f>
        <v>0</v>
      </c>
    </row>
    <row r="68" spans="1:6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>
        <f>IF(LEN(telefony4[[#This Row],[nr]]) = 8,1,0)</f>
        <v>0</v>
      </c>
      <c r="F68">
        <f>IF(LEN(telefony4[[#This Row],[nr]]) = 7,1,0)</f>
        <v>1</v>
      </c>
    </row>
    <row r="69" spans="1:6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>
        <f>IF(LEN(telefony4[[#This Row],[nr]]) = 8,1,0)</f>
        <v>0</v>
      </c>
      <c r="F69">
        <f>IF(LEN(telefony4[[#This Row],[nr]]) = 7,1,0)</f>
        <v>1</v>
      </c>
    </row>
    <row r="70" spans="1:6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>
        <f>IF(LEN(telefony4[[#This Row],[nr]]) = 8,1,0)</f>
        <v>0</v>
      </c>
      <c r="F70">
        <f>IF(LEN(telefony4[[#This Row],[nr]]) = 7,1,0)</f>
        <v>1</v>
      </c>
    </row>
    <row r="71" spans="1:6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>
        <f>IF(LEN(telefony4[[#This Row],[nr]]) = 8,1,0)</f>
        <v>0</v>
      </c>
      <c r="F71">
        <f>IF(LEN(telefony4[[#This Row],[nr]]) = 7,1,0)</f>
        <v>1</v>
      </c>
    </row>
    <row r="72" spans="1:6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>
        <f>IF(LEN(telefony4[[#This Row],[nr]]) = 8,1,0)</f>
        <v>1</v>
      </c>
      <c r="F72">
        <f>IF(LEN(telefony4[[#This Row],[nr]]) = 7,1,0)</f>
        <v>0</v>
      </c>
    </row>
    <row r="73" spans="1:6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>
        <f>IF(LEN(telefony4[[#This Row],[nr]]) = 8,1,0)</f>
        <v>1</v>
      </c>
      <c r="F73">
        <f>IF(LEN(telefony4[[#This Row],[nr]]) = 7,1,0)</f>
        <v>0</v>
      </c>
    </row>
    <row r="74" spans="1:6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>
        <f>IF(LEN(telefony4[[#This Row],[nr]]) = 8,1,0)</f>
        <v>0</v>
      </c>
      <c r="F74">
        <f>IF(LEN(telefony4[[#This Row],[nr]]) = 7,1,0)</f>
        <v>0</v>
      </c>
    </row>
    <row r="75" spans="1:6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>
        <f>IF(LEN(telefony4[[#This Row],[nr]]) = 8,1,0)</f>
        <v>0</v>
      </c>
      <c r="F75">
        <f>IF(LEN(telefony4[[#This Row],[nr]]) = 7,1,0)</f>
        <v>1</v>
      </c>
    </row>
    <row r="76" spans="1:6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>
        <f>IF(LEN(telefony4[[#This Row],[nr]]) = 8,1,0)</f>
        <v>0</v>
      </c>
      <c r="F76">
        <f>IF(LEN(telefony4[[#This Row],[nr]]) = 7,1,0)</f>
        <v>1</v>
      </c>
    </row>
    <row r="77" spans="1:6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>
        <f>IF(LEN(telefony4[[#This Row],[nr]]) = 8,1,0)</f>
        <v>0</v>
      </c>
      <c r="F77">
        <f>IF(LEN(telefony4[[#This Row],[nr]]) = 7,1,0)</f>
        <v>1</v>
      </c>
    </row>
    <row r="78" spans="1:6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>
        <f>IF(LEN(telefony4[[#This Row],[nr]]) = 8,1,0)</f>
        <v>1</v>
      </c>
      <c r="F78">
        <f>IF(LEN(telefony4[[#This Row],[nr]]) = 7,1,0)</f>
        <v>0</v>
      </c>
    </row>
    <row r="79" spans="1:6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>
        <f>IF(LEN(telefony4[[#This Row],[nr]]) = 8,1,0)</f>
        <v>0</v>
      </c>
      <c r="F79">
        <f>IF(LEN(telefony4[[#This Row],[nr]]) = 7,1,0)</f>
        <v>1</v>
      </c>
    </row>
    <row r="80" spans="1:6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>
        <f>IF(LEN(telefony4[[#This Row],[nr]]) = 8,1,0)</f>
        <v>0</v>
      </c>
      <c r="F80">
        <f>IF(LEN(telefony4[[#This Row],[nr]]) = 7,1,0)</f>
        <v>1</v>
      </c>
    </row>
    <row r="81" spans="1:6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>
        <f>IF(LEN(telefony4[[#This Row],[nr]]) = 8,1,0)</f>
        <v>0</v>
      </c>
      <c r="F81">
        <f>IF(LEN(telefony4[[#This Row],[nr]]) = 7,1,0)</f>
        <v>1</v>
      </c>
    </row>
    <row r="82" spans="1:6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>
        <f>IF(LEN(telefony4[[#This Row],[nr]]) = 8,1,0)</f>
        <v>0</v>
      </c>
      <c r="F82">
        <f>IF(LEN(telefony4[[#This Row],[nr]]) = 7,1,0)</f>
        <v>1</v>
      </c>
    </row>
    <row r="83" spans="1:6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>
        <f>IF(LEN(telefony4[[#This Row],[nr]]) = 8,1,0)</f>
        <v>0</v>
      </c>
      <c r="F83">
        <f>IF(LEN(telefony4[[#This Row],[nr]]) = 7,1,0)</f>
        <v>1</v>
      </c>
    </row>
    <row r="84" spans="1:6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>
        <f>IF(LEN(telefony4[[#This Row],[nr]]) = 8,1,0)</f>
        <v>0</v>
      </c>
      <c r="F84">
        <f>IF(LEN(telefony4[[#This Row],[nr]]) = 7,1,0)</f>
        <v>1</v>
      </c>
    </row>
    <row r="85" spans="1:6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>
        <f>IF(LEN(telefony4[[#This Row],[nr]]) = 8,1,0)</f>
        <v>1</v>
      </c>
      <c r="F85">
        <f>IF(LEN(telefony4[[#This Row],[nr]]) = 7,1,0)</f>
        <v>0</v>
      </c>
    </row>
    <row r="86" spans="1:6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>
        <f>IF(LEN(telefony4[[#This Row],[nr]]) = 8,1,0)</f>
        <v>0</v>
      </c>
      <c r="F86">
        <f>IF(LEN(telefony4[[#This Row],[nr]]) = 7,1,0)</f>
        <v>1</v>
      </c>
    </row>
    <row r="87" spans="1:6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>
        <f>IF(LEN(telefony4[[#This Row],[nr]]) = 8,1,0)</f>
        <v>0</v>
      </c>
      <c r="F87">
        <f>IF(LEN(telefony4[[#This Row],[nr]]) = 7,1,0)</f>
        <v>1</v>
      </c>
    </row>
    <row r="88" spans="1:6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>
        <f>IF(LEN(telefony4[[#This Row],[nr]]) = 8,1,0)</f>
        <v>0</v>
      </c>
      <c r="F88">
        <f>IF(LEN(telefony4[[#This Row],[nr]]) = 7,1,0)</f>
        <v>1</v>
      </c>
    </row>
    <row r="89" spans="1:6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>
        <f>IF(LEN(telefony4[[#This Row],[nr]]) = 8,1,0)</f>
        <v>0</v>
      </c>
      <c r="F89">
        <f>IF(LEN(telefony4[[#This Row],[nr]]) = 7,1,0)</f>
        <v>1</v>
      </c>
    </row>
    <row r="90" spans="1:6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>
        <f>IF(LEN(telefony4[[#This Row],[nr]]) = 8,1,0)</f>
        <v>1</v>
      </c>
      <c r="F90">
        <f>IF(LEN(telefony4[[#This Row],[nr]]) = 7,1,0)</f>
        <v>0</v>
      </c>
    </row>
    <row r="91" spans="1:6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>
        <f>IF(LEN(telefony4[[#This Row],[nr]]) = 8,1,0)</f>
        <v>0</v>
      </c>
      <c r="F91">
        <f>IF(LEN(telefony4[[#This Row],[nr]]) = 7,1,0)</f>
        <v>1</v>
      </c>
    </row>
    <row r="92" spans="1:6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>
        <f>IF(LEN(telefony4[[#This Row],[nr]]) = 8,1,0)</f>
        <v>0</v>
      </c>
      <c r="F92">
        <f>IF(LEN(telefony4[[#This Row],[nr]]) = 7,1,0)</f>
        <v>1</v>
      </c>
    </row>
    <row r="93" spans="1:6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>
        <f>IF(LEN(telefony4[[#This Row],[nr]]) = 8,1,0)</f>
        <v>0</v>
      </c>
      <c r="F93">
        <f>IF(LEN(telefony4[[#This Row],[nr]]) = 7,1,0)</f>
        <v>1</v>
      </c>
    </row>
    <row r="94" spans="1:6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>
        <f>IF(LEN(telefony4[[#This Row],[nr]]) = 8,1,0)</f>
        <v>0</v>
      </c>
      <c r="F94">
        <f>IF(LEN(telefony4[[#This Row],[nr]]) = 7,1,0)</f>
        <v>1</v>
      </c>
    </row>
    <row r="95" spans="1:6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>
        <f>IF(LEN(telefony4[[#This Row],[nr]]) = 8,1,0)</f>
        <v>0</v>
      </c>
      <c r="F95">
        <f>IF(LEN(telefony4[[#This Row],[nr]]) = 7,1,0)</f>
        <v>1</v>
      </c>
    </row>
    <row r="96" spans="1:6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>
        <f>IF(LEN(telefony4[[#This Row],[nr]]) = 8,1,0)</f>
        <v>0</v>
      </c>
      <c r="F96">
        <f>IF(LEN(telefony4[[#This Row],[nr]]) = 7,1,0)</f>
        <v>1</v>
      </c>
    </row>
    <row r="97" spans="1:6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>
        <f>IF(LEN(telefony4[[#This Row],[nr]]) = 8,1,0)</f>
        <v>0</v>
      </c>
      <c r="F97">
        <f>IF(LEN(telefony4[[#This Row],[nr]]) = 7,1,0)</f>
        <v>1</v>
      </c>
    </row>
    <row r="98" spans="1:6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>
        <f>IF(LEN(telefony4[[#This Row],[nr]]) = 8,1,0)</f>
        <v>0</v>
      </c>
      <c r="F98">
        <f>IF(LEN(telefony4[[#This Row],[nr]]) = 7,1,0)</f>
        <v>1</v>
      </c>
    </row>
    <row r="99" spans="1:6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>
        <f>IF(LEN(telefony4[[#This Row],[nr]]) = 8,1,0)</f>
        <v>1</v>
      </c>
      <c r="F99">
        <f>IF(LEN(telefony4[[#This Row],[nr]]) = 7,1,0)</f>
        <v>0</v>
      </c>
    </row>
    <row r="100" spans="1:6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>
        <f>IF(LEN(telefony4[[#This Row],[nr]]) = 8,1,0)</f>
        <v>1</v>
      </c>
      <c r="F100">
        <f>IF(LEN(telefony4[[#This Row],[nr]]) = 7,1,0)</f>
        <v>0</v>
      </c>
    </row>
    <row r="101" spans="1:6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>
        <f>IF(LEN(telefony4[[#This Row],[nr]]) = 8,1,0)</f>
        <v>0</v>
      </c>
      <c r="F101">
        <f>IF(LEN(telefony4[[#This Row],[nr]]) = 7,1,0)</f>
        <v>0</v>
      </c>
    </row>
    <row r="102" spans="1:6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>
        <f>IF(LEN(telefony4[[#This Row],[nr]]) = 8,1,0)</f>
        <v>0</v>
      </c>
      <c r="F102">
        <f>IF(LEN(telefony4[[#This Row],[nr]]) = 7,1,0)</f>
        <v>1</v>
      </c>
    </row>
    <row r="103" spans="1:6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>
        <f>IF(LEN(telefony4[[#This Row],[nr]]) = 8,1,0)</f>
        <v>1</v>
      </c>
      <c r="F103">
        <f>IF(LEN(telefony4[[#This Row],[nr]]) = 7,1,0)</f>
        <v>0</v>
      </c>
    </row>
    <row r="104" spans="1:6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>
        <f>IF(LEN(telefony4[[#This Row],[nr]]) = 8,1,0)</f>
        <v>0</v>
      </c>
      <c r="F104">
        <f>IF(LEN(telefony4[[#This Row],[nr]]) = 7,1,0)</f>
        <v>1</v>
      </c>
    </row>
    <row r="105" spans="1:6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>
        <f>IF(LEN(telefony4[[#This Row],[nr]]) = 8,1,0)</f>
        <v>1</v>
      </c>
      <c r="F105">
        <f>IF(LEN(telefony4[[#This Row],[nr]]) = 7,1,0)</f>
        <v>0</v>
      </c>
    </row>
    <row r="106" spans="1:6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>
        <f>IF(LEN(telefony4[[#This Row],[nr]]) = 8,1,0)</f>
        <v>0</v>
      </c>
      <c r="F106">
        <f>IF(LEN(telefony4[[#This Row],[nr]]) = 7,1,0)</f>
        <v>1</v>
      </c>
    </row>
    <row r="107" spans="1:6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>
        <f>IF(LEN(telefony4[[#This Row],[nr]]) = 8,1,0)</f>
        <v>1</v>
      </c>
      <c r="F107">
        <f>IF(LEN(telefony4[[#This Row],[nr]]) = 7,1,0)</f>
        <v>0</v>
      </c>
    </row>
    <row r="108" spans="1:6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>
        <f>IF(LEN(telefony4[[#This Row],[nr]]) = 8,1,0)</f>
        <v>0</v>
      </c>
      <c r="F108">
        <f>IF(LEN(telefony4[[#This Row],[nr]]) = 7,1,0)</f>
        <v>1</v>
      </c>
    </row>
    <row r="109" spans="1:6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>
        <f>IF(LEN(telefony4[[#This Row],[nr]]) = 8,1,0)</f>
        <v>0</v>
      </c>
      <c r="F109">
        <f>IF(LEN(telefony4[[#This Row],[nr]]) = 7,1,0)</f>
        <v>1</v>
      </c>
    </row>
    <row r="110" spans="1:6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>
        <f>IF(LEN(telefony4[[#This Row],[nr]]) = 8,1,0)</f>
        <v>0</v>
      </c>
      <c r="F110">
        <f>IF(LEN(telefony4[[#This Row],[nr]]) = 7,1,0)</f>
        <v>1</v>
      </c>
    </row>
    <row r="111" spans="1:6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>
        <f>IF(LEN(telefony4[[#This Row],[nr]]) = 8,1,0)</f>
        <v>0</v>
      </c>
      <c r="F111">
        <f>IF(LEN(telefony4[[#This Row],[nr]]) = 7,1,0)</f>
        <v>1</v>
      </c>
    </row>
    <row r="112" spans="1:6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>
        <f>IF(LEN(telefony4[[#This Row],[nr]]) = 8,1,0)</f>
        <v>1</v>
      </c>
      <c r="F112">
        <f>IF(LEN(telefony4[[#This Row],[nr]]) = 7,1,0)</f>
        <v>0</v>
      </c>
    </row>
    <row r="113" spans="1:6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>
        <f>IF(LEN(telefony4[[#This Row],[nr]]) = 8,1,0)</f>
        <v>0</v>
      </c>
      <c r="F113">
        <f>IF(LEN(telefony4[[#This Row],[nr]]) = 7,1,0)</f>
        <v>1</v>
      </c>
    </row>
    <row r="114" spans="1:6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>
        <f>IF(LEN(telefony4[[#This Row],[nr]]) = 8,1,0)</f>
        <v>0</v>
      </c>
      <c r="F114">
        <f>IF(LEN(telefony4[[#This Row],[nr]]) = 7,1,0)</f>
        <v>1</v>
      </c>
    </row>
    <row r="115" spans="1:6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>
        <f>IF(LEN(telefony4[[#This Row],[nr]]) = 8,1,0)</f>
        <v>0</v>
      </c>
      <c r="F115">
        <f>IF(LEN(telefony4[[#This Row],[nr]]) = 7,1,0)</f>
        <v>1</v>
      </c>
    </row>
    <row r="116" spans="1:6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>
        <f>IF(LEN(telefony4[[#This Row],[nr]]) = 8,1,0)</f>
        <v>0</v>
      </c>
      <c r="F116">
        <f>IF(LEN(telefony4[[#This Row],[nr]]) = 7,1,0)</f>
        <v>1</v>
      </c>
    </row>
    <row r="117" spans="1:6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>
        <f>IF(LEN(telefony4[[#This Row],[nr]]) = 8,1,0)</f>
        <v>0</v>
      </c>
      <c r="F117">
        <f>IF(LEN(telefony4[[#This Row],[nr]]) = 7,1,0)</f>
        <v>1</v>
      </c>
    </row>
    <row r="118" spans="1:6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>
        <f>IF(LEN(telefony4[[#This Row],[nr]]) = 8,1,0)</f>
        <v>0</v>
      </c>
      <c r="F118">
        <f>IF(LEN(telefony4[[#This Row],[nr]]) = 7,1,0)</f>
        <v>1</v>
      </c>
    </row>
    <row r="119" spans="1:6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>
        <f>IF(LEN(telefony4[[#This Row],[nr]]) = 8,1,0)</f>
        <v>0</v>
      </c>
      <c r="F119">
        <f>IF(LEN(telefony4[[#This Row],[nr]]) = 7,1,0)</f>
        <v>1</v>
      </c>
    </row>
    <row r="120" spans="1:6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>
        <f>IF(LEN(telefony4[[#This Row],[nr]]) = 8,1,0)</f>
        <v>1</v>
      </c>
      <c r="F120">
        <f>IF(LEN(telefony4[[#This Row],[nr]]) = 7,1,0)</f>
        <v>0</v>
      </c>
    </row>
    <row r="121" spans="1:6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>
        <f>IF(LEN(telefony4[[#This Row],[nr]]) = 8,1,0)</f>
        <v>1</v>
      </c>
      <c r="F121">
        <f>IF(LEN(telefony4[[#This Row],[nr]]) = 7,1,0)</f>
        <v>0</v>
      </c>
    </row>
    <row r="122" spans="1:6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>
        <f>IF(LEN(telefony4[[#This Row],[nr]]) = 8,1,0)</f>
        <v>1</v>
      </c>
      <c r="F122">
        <f>IF(LEN(telefony4[[#This Row],[nr]]) = 7,1,0)</f>
        <v>0</v>
      </c>
    </row>
    <row r="123" spans="1:6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>
        <f>IF(LEN(telefony4[[#This Row],[nr]]) = 8,1,0)</f>
        <v>0</v>
      </c>
      <c r="F123">
        <f>IF(LEN(telefony4[[#This Row],[nr]]) = 7,1,0)</f>
        <v>1</v>
      </c>
    </row>
    <row r="124" spans="1:6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>
        <f>IF(LEN(telefony4[[#This Row],[nr]]) = 8,1,0)</f>
        <v>0</v>
      </c>
      <c r="F124">
        <f>IF(LEN(telefony4[[#This Row],[nr]]) = 7,1,0)</f>
        <v>1</v>
      </c>
    </row>
    <row r="125" spans="1:6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>
        <f>IF(LEN(telefony4[[#This Row],[nr]]) = 8,1,0)</f>
        <v>0</v>
      </c>
      <c r="F125">
        <f>IF(LEN(telefony4[[#This Row],[nr]]) = 7,1,0)</f>
        <v>1</v>
      </c>
    </row>
    <row r="126" spans="1:6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>
        <f>IF(LEN(telefony4[[#This Row],[nr]]) = 8,1,0)</f>
        <v>0</v>
      </c>
      <c r="F126">
        <f>IF(LEN(telefony4[[#This Row],[nr]]) = 7,1,0)</f>
        <v>1</v>
      </c>
    </row>
    <row r="127" spans="1:6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>
        <f>IF(LEN(telefony4[[#This Row],[nr]]) = 8,1,0)</f>
        <v>0</v>
      </c>
      <c r="F127">
        <f>IF(LEN(telefony4[[#This Row],[nr]]) = 7,1,0)</f>
        <v>0</v>
      </c>
    </row>
    <row r="128" spans="1:6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>
        <f>IF(LEN(telefony4[[#This Row],[nr]]) = 8,1,0)</f>
        <v>0</v>
      </c>
      <c r="F128">
        <f>IF(LEN(telefony4[[#This Row],[nr]]) = 7,1,0)</f>
        <v>1</v>
      </c>
    </row>
    <row r="129" spans="1:6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>
        <f>IF(LEN(telefony4[[#This Row],[nr]]) = 8,1,0)</f>
        <v>0</v>
      </c>
      <c r="F129">
        <f>IF(LEN(telefony4[[#This Row],[nr]]) = 7,1,0)</f>
        <v>1</v>
      </c>
    </row>
    <row r="130" spans="1:6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>
        <f>IF(LEN(telefony4[[#This Row],[nr]]) = 8,1,0)</f>
        <v>0</v>
      </c>
      <c r="F130">
        <f>IF(LEN(telefony4[[#This Row],[nr]]) = 7,1,0)</f>
        <v>1</v>
      </c>
    </row>
    <row r="131" spans="1:6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>
        <f>IF(LEN(telefony4[[#This Row],[nr]]) = 8,1,0)</f>
        <v>0</v>
      </c>
      <c r="F131">
        <f>IF(LEN(telefony4[[#This Row],[nr]]) = 7,1,0)</f>
        <v>1</v>
      </c>
    </row>
    <row r="132" spans="1:6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>
        <f>IF(LEN(telefony4[[#This Row],[nr]]) = 8,1,0)</f>
        <v>0</v>
      </c>
      <c r="F132">
        <f>IF(LEN(telefony4[[#This Row],[nr]]) = 7,1,0)</f>
        <v>1</v>
      </c>
    </row>
    <row r="133" spans="1:6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>
        <f>IF(LEN(telefony4[[#This Row],[nr]]) = 8,1,0)</f>
        <v>0</v>
      </c>
      <c r="F133">
        <f>IF(LEN(telefony4[[#This Row],[nr]]) = 7,1,0)</f>
        <v>1</v>
      </c>
    </row>
    <row r="134" spans="1:6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>
        <f>IF(LEN(telefony4[[#This Row],[nr]]) = 8,1,0)</f>
        <v>0</v>
      </c>
      <c r="F134">
        <f>IF(LEN(telefony4[[#This Row],[nr]]) = 7,1,0)</f>
        <v>1</v>
      </c>
    </row>
    <row r="135" spans="1:6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>
        <f>IF(LEN(telefony4[[#This Row],[nr]]) = 8,1,0)</f>
        <v>0</v>
      </c>
      <c r="F135">
        <f>IF(LEN(telefony4[[#This Row],[nr]]) = 7,1,0)</f>
        <v>1</v>
      </c>
    </row>
    <row r="136" spans="1:6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>
        <f>IF(LEN(telefony4[[#This Row],[nr]]) = 8,1,0)</f>
        <v>0</v>
      </c>
      <c r="F136">
        <f>IF(LEN(telefony4[[#This Row],[nr]]) = 7,1,0)</f>
        <v>1</v>
      </c>
    </row>
    <row r="137" spans="1:6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>
        <f>IF(LEN(telefony4[[#This Row],[nr]]) = 8,1,0)</f>
        <v>1</v>
      </c>
      <c r="F137">
        <f>IF(LEN(telefony4[[#This Row],[nr]]) = 7,1,0)</f>
        <v>0</v>
      </c>
    </row>
    <row r="138" spans="1:6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>
        <f>IF(LEN(telefony4[[#This Row],[nr]]) = 8,1,0)</f>
        <v>1</v>
      </c>
      <c r="F138">
        <f>IF(LEN(telefony4[[#This Row],[nr]]) = 7,1,0)</f>
        <v>0</v>
      </c>
    </row>
    <row r="139" spans="1:6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>
        <f>IF(LEN(telefony4[[#This Row],[nr]]) = 8,1,0)</f>
        <v>0</v>
      </c>
      <c r="F139">
        <f>IF(LEN(telefony4[[#This Row],[nr]]) = 7,1,0)</f>
        <v>1</v>
      </c>
    </row>
    <row r="140" spans="1:6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>
        <f>IF(LEN(telefony4[[#This Row],[nr]]) = 8,1,0)</f>
        <v>0</v>
      </c>
      <c r="F140">
        <f>IF(LEN(telefony4[[#This Row],[nr]]) = 7,1,0)</f>
        <v>1</v>
      </c>
    </row>
    <row r="141" spans="1:6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>
        <f>IF(LEN(telefony4[[#This Row],[nr]]) = 8,1,0)</f>
        <v>0</v>
      </c>
      <c r="F141">
        <f>IF(LEN(telefony4[[#This Row],[nr]]) = 7,1,0)</f>
        <v>1</v>
      </c>
    </row>
    <row r="142" spans="1:6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>
        <f>IF(LEN(telefony4[[#This Row],[nr]]) = 8,1,0)</f>
        <v>0</v>
      </c>
      <c r="F142">
        <f>IF(LEN(telefony4[[#This Row],[nr]]) = 7,1,0)</f>
        <v>1</v>
      </c>
    </row>
    <row r="143" spans="1:6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>
        <f>IF(LEN(telefony4[[#This Row],[nr]]) = 8,1,0)</f>
        <v>0</v>
      </c>
      <c r="F143">
        <f>IF(LEN(telefony4[[#This Row],[nr]]) = 7,1,0)</f>
        <v>1</v>
      </c>
    </row>
    <row r="144" spans="1:6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>
        <f>IF(LEN(telefony4[[#This Row],[nr]]) = 8,1,0)</f>
        <v>0</v>
      </c>
      <c r="F144">
        <f>IF(LEN(telefony4[[#This Row],[nr]]) = 7,1,0)</f>
        <v>1</v>
      </c>
    </row>
    <row r="145" spans="1:6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>
        <f>IF(LEN(telefony4[[#This Row],[nr]]) = 8,1,0)</f>
        <v>0</v>
      </c>
      <c r="F145">
        <f>IF(LEN(telefony4[[#This Row],[nr]]) = 7,1,0)</f>
        <v>1</v>
      </c>
    </row>
    <row r="146" spans="1:6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>
        <f>IF(LEN(telefony4[[#This Row],[nr]]) = 8,1,0)</f>
        <v>0</v>
      </c>
      <c r="F146">
        <f>IF(LEN(telefony4[[#This Row],[nr]]) = 7,1,0)</f>
        <v>1</v>
      </c>
    </row>
    <row r="147" spans="1:6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>
        <f>IF(LEN(telefony4[[#This Row],[nr]]) = 8,1,0)</f>
        <v>0</v>
      </c>
      <c r="F147">
        <f>IF(LEN(telefony4[[#This Row],[nr]]) = 7,1,0)</f>
        <v>1</v>
      </c>
    </row>
    <row r="148" spans="1:6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>
        <f>IF(LEN(telefony4[[#This Row],[nr]]) = 8,1,0)</f>
        <v>1</v>
      </c>
      <c r="F148">
        <f>IF(LEN(telefony4[[#This Row],[nr]]) = 7,1,0)</f>
        <v>0</v>
      </c>
    </row>
    <row r="149" spans="1:6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>
        <f>IF(LEN(telefony4[[#This Row],[nr]]) = 8,1,0)</f>
        <v>0</v>
      </c>
      <c r="F149">
        <f>IF(LEN(telefony4[[#This Row],[nr]]) = 7,1,0)</f>
        <v>1</v>
      </c>
    </row>
    <row r="150" spans="1:6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>
        <f>IF(LEN(telefony4[[#This Row],[nr]]) = 8,1,0)</f>
        <v>0</v>
      </c>
      <c r="F150">
        <f>IF(LEN(telefony4[[#This Row],[nr]]) = 7,1,0)</f>
        <v>1</v>
      </c>
    </row>
    <row r="151" spans="1:6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>
        <f>IF(LEN(telefony4[[#This Row],[nr]]) = 8,1,0)</f>
        <v>1</v>
      </c>
      <c r="F151">
        <f>IF(LEN(telefony4[[#This Row],[nr]]) = 7,1,0)</f>
        <v>0</v>
      </c>
    </row>
    <row r="152" spans="1:6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>
        <f>IF(LEN(telefony4[[#This Row],[nr]]) = 8,1,0)</f>
        <v>0</v>
      </c>
      <c r="F152">
        <f>IF(LEN(telefony4[[#This Row],[nr]]) = 7,1,0)</f>
        <v>1</v>
      </c>
    </row>
    <row r="153" spans="1:6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>
        <f>IF(LEN(telefony4[[#This Row],[nr]]) = 8,1,0)</f>
        <v>1</v>
      </c>
      <c r="F153">
        <f>IF(LEN(telefony4[[#This Row],[nr]]) = 7,1,0)</f>
        <v>0</v>
      </c>
    </row>
    <row r="154" spans="1:6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>
        <f>IF(LEN(telefony4[[#This Row],[nr]]) = 8,1,0)</f>
        <v>0</v>
      </c>
      <c r="F154">
        <f>IF(LEN(telefony4[[#This Row],[nr]]) = 7,1,0)</f>
        <v>1</v>
      </c>
    </row>
    <row r="155" spans="1:6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>
        <f>IF(LEN(telefony4[[#This Row],[nr]]) = 8,1,0)</f>
        <v>0</v>
      </c>
      <c r="F155">
        <f>IF(LEN(telefony4[[#This Row],[nr]]) = 7,1,0)</f>
        <v>1</v>
      </c>
    </row>
    <row r="156" spans="1:6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>
        <f>IF(LEN(telefony4[[#This Row],[nr]]) = 8,1,0)</f>
        <v>0</v>
      </c>
      <c r="F156">
        <f>IF(LEN(telefony4[[#This Row],[nr]]) = 7,1,0)</f>
        <v>1</v>
      </c>
    </row>
    <row r="157" spans="1:6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>
        <f>IF(LEN(telefony4[[#This Row],[nr]]) = 8,1,0)</f>
        <v>0</v>
      </c>
      <c r="F157">
        <f>IF(LEN(telefony4[[#This Row],[nr]]) = 7,1,0)</f>
        <v>1</v>
      </c>
    </row>
    <row r="158" spans="1:6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>
        <f>IF(LEN(telefony4[[#This Row],[nr]]) = 8,1,0)</f>
        <v>1</v>
      </c>
      <c r="F158">
        <f>IF(LEN(telefony4[[#This Row],[nr]]) = 7,1,0)</f>
        <v>0</v>
      </c>
    </row>
    <row r="159" spans="1:6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>
        <f>IF(LEN(telefony4[[#This Row],[nr]]) = 8,1,0)</f>
        <v>0</v>
      </c>
      <c r="F159">
        <f>IF(LEN(telefony4[[#This Row],[nr]]) = 7,1,0)</f>
        <v>1</v>
      </c>
    </row>
    <row r="160" spans="1:6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>
        <f>IF(LEN(telefony4[[#This Row],[nr]]) = 8,1,0)</f>
        <v>1</v>
      </c>
      <c r="F160">
        <f>IF(LEN(telefony4[[#This Row],[nr]]) = 7,1,0)</f>
        <v>0</v>
      </c>
    </row>
    <row r="161" spans="1:6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>
        <f>IF(LEN(telefony4[[#This Row],[nr]]) = 8,1,0)</f>
        <v>0</v>
      </c>
      <c r="F161">
        <f>IF(LEN(telefony4[[#This Row],[nr]]) = 7,1,0)</f>
        <v>1</v>
      </c>
    </row>
    <row r="162" spans="1:6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>
        <f>IF(LEN(telefony4[[#This Row],[nr]]) = 8,1,0)</f>
        <v>1</v>
      </c>
      <c r="F162">
        <f>IF(LEN(telefony4[[#This Row],[nr]]) = 7,1,0)</f>
        <v>0</v>
      </c>
    </row>
    <row r="163" spans="1:6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>
        <f>IF(LEN(telefony4[[#This Row],[nr]]) = 8,1,0)</f>
        <v>1</v>
      </c>
      <c r="F163">
        <f>IF(LEN(telefony4[[#This Row],[nr]]) = 7,1,0)</f>
        <v>0</v>
      </c>
    </row>
    <row r="164" spans="1:6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>
        <f>IF(LEN(telefony4[[#This Row],[nr]]) = 8,1,0)</f>
        <v>0</v>
      </c>
      <c r="F164">
        <f>IF(LEN(telefony4[[#This Row],[nr]]) = 7,1,0)</f>
        <v>1</v>
      </c>
    </row>
    <row r="165" spans="1:6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>
        <f>IF(LEN(telefony4[[#This Row],[nr]]) = 8,1,0)</f>
        <v>0</v>
      </c>
      <c r="F165">
        <f>IF(LEN(telefony4[[#This Row],[nr]]) = 7,1,0)</f>
        <v>1</v>
      </c>
    </row>
    <row r="166" spans="1:6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>
        <f>IF(LEN(telefony4[[#This Row],[nr]]) = 8,1,0)</f>
        <v>1</v>
      </c>
      <c r="F166">
        <f>IF(LEN(telefony4[[#This Row],[nr]]) = 7,1,0)</f>
        <v>0</v>
      </c>
    </row>
    <row r="167" spans="1:6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>
        <f>IF(LEN(telefony4[[#This Row],[nr]]) = 8,1,0)</f>
        <v>0</v>
      </c>
      <c r="F167">
        <f>IF(LEN(telefony4[[#This Row],[nr]]) = 7,1,0)</f>
        <v>1</v>
      </c>
    </row>
    <row r="168" spans="1:6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>
        <f>IF(LEN(telefony4[[#This Row],[nr]]) = 8,1,0)</f>
        <v>0</v>
      </c>
      <c r="F168">
        <f>IF(LEN(telefony4[[#This Row],[nr]]) = 7,1,0)</f>
        <v>1</v>
      </c>
    </row>
    <row r="169" spans="1:6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>
        <f>IF(LEN(telefony4[[#This Row],[nr]]) = 8,1,0)</f>
        <v>0</v>
      </c>
      <c r="F169">
        <f>IF(LEN(telefony4[[#This Row],[nr]]) = 7,1,0)</f>
        <v>1</v>
      </c>
    </row>
    <row r="170" spans="1:6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>
        <f>IF(LEN(telefony4[[#This Row],[nr]]) = 8,1,0)</f>
        <v>0</v>
      </c>
      <c r="F170">
        <f>IF(LEN(telefony4[[#This Row],[nr]]) = 7,1,0)</f>
        <v>0</v>
      </c>
    </row>
    <row r="171" spans="1:6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>
        <f>IF(LEN(telefony4[[#This Row],[nr]]) = 8,1,0)</f>
        <v>0</v>
      </c>
      <c r="F171">
        <f>IF(LEN(telefony4[[#This Row],[nr]]) = 7,1,0)</f>
        <v>1</v>
      </c>
    </row>
    <row r="172" spans="1:6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>
        <f>IF(LEN(telefony4[[#This Row],[nr]]) = 8,1,0)</f>
        <v>0</v>
      </c>
      <c r="F172">
        <f>IF(LEN(telefony4[[#This Row],[nr]]) = 7,1,0)</f>
        <v>1</v>
      </c>
    </row>
    <row r="173" spans="1:6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>
        <f>IF(LEN(telefony4[[#This Row],[nr]]) = 8,1,0)</f>
        <v>0</v>
      </c>
      <c r="F173">
        <f>IF(LEN(telefony4[[#This Row],[nr]]) = 7,1,0)</f>
        <v>1</v>
      </c>
    </row>
    <row r="174" spans="1:6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>
        <f>IF(LEN(telefony4[[#This Row],[nr]]) = 8,1,0)</f>
        <v>0</v>
      </c>
      <c r="F174">
        <f>IF(LEN(telefony4[[#This Row],[nr]]) = 7,1,0)</f>
        <v>1</v>
      </c>
    </row>
    <row r="175" spans="1:6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>
        <f>IF(LEN(telefony4[[#This Row],[nr]]) = 8,1,0)</f>
        <v>0</v>
      </c>
      <c r="F175">
        <f>IF(LEN(telefony4[[#This Row],[nr]]) = 7,1,0)</f>
        <v>1</v>
      </c>
    </row>
    <row r="176" spans="1:6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>
        <f>IF(LEN(telefony4[[#This Row],[nr]]) = 8,1,0)</f>
        <v>0</v>
      </c>
      <c r="F176">
        <f>IF(LEN(telefony4[[#This Row],[nr]]) = 7,1,0)</f>
        <v>0</v>
      </c>
    </row>
    <row r="177" spans="1:6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>
        <f>IF(LEN(telefony4[[#This Row],[nr]]) = 8,1,0)</f>
        <v>0</v>
      </c>
      <c r="F177">
        <f>IF(LEN(telefony4[[#This Row],[nr]]) = 7,1,0)</f>
        <v>1</v>
      </c>
    </row>
    <row r="178" spans="1:6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>
        <f>IF(LEN(telefony4[[#This Row],[nr]]) = 8,1,0)</f>
        <v>1</v>
      </c>
      <c r="F178">
        <f>IF(LEN(telefony4[[#This Row],[nr]]) = 7,1,0)</f>
        <v>0</v>
      </c>
    </row>
    <row r="179" spans="1:6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>
        <f>IF(LEN(telefony4[[#This Row],[nr]]) = 8,1,0)</f>
        <v>0</v>
      </c>
      <c r="F179">
        <f>IF(LEN(telefony4[[#This Row],[nr]]) = 7,1,0)</f>
        <v>1</v>
      </c>
    </row>
    <row r="180" spans="1:6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>
        <f>IF(LEN(telefony4[[#This Row],[nr]]) = 8,1,0)</f>
        <v>0</v>
      </c>
      <c r="F180">
        <f>IF(LEN(telefony4[[#This Row],[nr]]) = 7,1,0)</f>
        <v>1</v>
      </c>
    </row>
    <row r="181" spans="1:6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>
        <f>IF(LEN(telefony4[[#This Row],[nr]]) = 8,1,0)</f>
        <v>0</v>
      </c>
      <c r="F181">
        <f>IF(LEN(telefony4[[#This Row],[nr]]) = 7,1,0)</f>
        <v>0</v>
      </c>
    </row>
    <row r="182" spans="1:6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>
        <f>IF(LEN(telefony4[[#This Row],[nr]]) = 8,1,0)</f>
        <v>1</v>
      </c>
      <c r="F182">
        <f>IF(LEN(telefony4[[#This Row],[nr]]) = 7,1,0)</f>
        <v>0</v>
      </c>
    </row>
    <row r="183" spans="1:6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>
        <f>IF(LEN(telefony4[[#This Row],[nr]]) = 8,1,0)</f>
        <v>1</v>
      </c>
      <c r="F183">
        <f>IF(LEN(telefony4[[#This Row],[nr]]) = 7,1,0)</f>
        <v>0</v>
      </c>
    </row>
    <row r="184" spans="1:6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>
        <f>IF(LEN(telefony4[[#This Row],[nr]]) = 8,1,0)</f>
        <v>0</v>
      </c>
      <c r="F184">
        <f>IF(LEN(telefony4[[#This Row],[nr]]) = 7,1,0)</f>
        <v>1</v>
      </c>
    </row>
    <row r="185" spans="1:6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>
        <f>IF(LEN(telefony4[[#This Row],[nr]]) = 8,1,0)</f>
        <v>0</v>
      </c>
      <c r="F185">
        <f>IF(LEN(telefony4[[#This Row],[nr]]) = 7,1,0)</f>
        <v>0</v>
      </c>
    </row>
    <row r="186" spans="1:6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>
        <f>IF(LEN(telefony4[[#This Row],[nr]]) = 8,1,0)</f>
        <v>0</v>
      </c>
      <c r="F186">
        <f>IF(LEN(telefony4[[#This Row],[nr]]) = 7,1,0)</f>
        <v>1</v>
      </c>
    </row>
    <row r="187" spans="1:6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>
        <f>IF(LEN(telefony4[[#This Row],[nr]]) = 8,1,0)</f>
        <v>0</v>
      </c>
      <c r="F187">
        <f>IF(LEN(telefony4[[#This Row],[nr]]) = 7,1,0)</f>
        <v>1</v>
      </c>
    </row>
    <row r="188" spans="1:6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>
        <f>IF(LEN(telefony4[[#This Row],[nr]]) = 8,1,0)</f>
        <v>0</v>
      </c>
      <c r="F188">
        <f>IF(LEN(telefony4[[#This Row],[nr]]) = 7,1,0)</f>
        <v>1</v>
      </c>
    </row>
    <row r="189" spans="1:6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>
        <f>IF(LEN(telefony4[[#This Row],[nr]]) = 8,1,0)</f>
        <v>0</v>
      </c>
      <c r="F189">
        <f>IF(LEN(telefony4[[#This Row],[nr]]) = 7,1,0)</f>
        <v>1</v>
      </c>
    </row>
    <row r="190" spans="1:6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>
        <f>IF(LEN(telefony4[[#This Row],[nr]]) = 8,1,0)</f>
        <v>0</v>
      </c>
      <c r="F190">
        <f>IF(LEN(telefony4[[#This Row],[nr]]) = 7,1,0)</f>
        <v>1</v>
      </c>
    </row>
    <row r="191" spans="1:6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>
        <f>IF(LEN(telefony4[[#This Row],[nr]]) = 8,1,0)</f>
        <v>0</v>
      </c>
      <c r="F191">
        <f>IF(LEN(telefony4[[#This Row],[nr]]) = 7,1,0)</f>
        <v>1</v>
      </c>
    </row>
    <row r="192" spans="1:6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>
        <f>IF(LEN(telefony4[[#This Row],[nr]]) = 8,1,0)</f>
        <v>0</v>
      </c>
      <c r="F192">
        <f>IF(LEN(telefony4[[#This Row],[nr]]) = 7,1,0)</f>
        <v>1</v>
      </c>
    </row>
    <row r="193" spans="1:6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>
        <f>IF(LEN(telefony4[[#This Row],[nr]]) = 8,1,0)</f>
        <v>1</v>
      </c>
      <c r="F193">
        <f>IF(LEN(telefony4[[#This Row],[nr]]) = 7,1,0)</f>
        <v>0</v>
      </c>
    </row>
    <row r="194" spans="1:6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>
        <f>IF(LEN(telefony4[[#This Row],[nr]]) = 8,1,0)</f>
        <v>0</v>
      </c>
      <c r="F194">
        <f>IF(LEN(telefony4[[#This Row],[nr]]) = 7,1,0)</f>
        <v>1</v>
      </c>
    </row>
    <row r="195" spans="1:6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>
        <f>IF(LEN(telefony4[[#This Row],[nr]]) = 8,1,0)</f>
        <v>0</v>
      </c>
      <c r="F195">
        <f>IF(LEN(telefony4[[#This Row],[nr]]) = 7,1,0)</f>
        <v>1</v>
      </c>
    </row>
    <row r="196" spans="1:6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>
        <f>IF(LEN(telefony4[[#This Row],[nr]]) = 8,1,0)</f>
        <v>1</v>
      </c>
      <c r="F196">
        <f>IF(LEN(telefony4[[#This Row],[nr]]) = 7,1,0)</f>
        <v>0</v>
      </c>
    </row>
    <row r="197" spans="1:6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>
        <f>IF(LEN(telefony4[[#This Row],[nr]]) = 8,1,0)</f>
        <v>0</v>
      </c>
      <c r="F197">
        <f>IF(LEN(telefony4[[#This Row],[nr]]) = 7,1,0)</f>
        <v>0</v>
      </c>
    </row>
    <row r="198" spans="1:6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>
        <f>IF(LEN(telefony4[[#This Row],[nr]]) = 8,1,0)</f>
        <v>0</v>
      </c>
      <c r="F198">
        <f>IF(LEN(telefony4[[#This Row],[nr]]) = 7,1,0)</f>
        <v>1</v>
      </c>
    </row>
    <row r="199" spans="1:6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>
        <f>IF(LEN(telefony4[[#This Row],[nr]]) = 8,1,0)</f>
        <v>0</v>
      </c>
      <c r="F199">
        <f>IF(LEN(telefony4[[#This Row],[nr]]) = 7,1,0)</f>
        <v>1</v>
      </c>
    </row>
    <row r="200" spans="1:6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>
        <f>IF(LEN(telefony4[[#This Row],[nr]]) = 8,1,0)</f>
        <v>0</v>
      </c>
      <c r="F200">
        <f>IF(LEN(telefony4[[#This Row],[nr]]) = 7,1,0)</f>
        <v>1</v>
      </c>
    </row>
    <row r="201" spans="1:6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>
        <f>IF(LEN(telefony4[[#This Row],[nr]]) = 8,1,0)</f>
        <v>0</v>
      </c>
      <c r="F201">
        <f>IF(LEN(telefony4[[#This Row],[nr]]) = 7,1,0)</f>
        <v>1</v>
      </c>
    </row>
    <row r="202" spans="1:6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>
        <f>IF(LEN(telefony4[[#This Row],[nr]]) = 8,1,0)</f>
        <v>0</v>
      </c>
      <c r="F202">
        <f>IF(LEN(telefony4[[#This Row],[nr]]) = 7,1,0)</f>
        <v>1</v>
      </c>
    </row>
    <row r="203" spans="1:6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>
        <f>IF(LEN(telefony4[[#This Row],[nr]]) = 8,1,0)</f>
        <v>1</v>
      </c>
      <c r="F203">
        <f>IF(LEN(telefony4[[#This Row],[nr]]) = 7,1,0)</f>
        <v>0</v>
      </c>
    </row>
    <row r="204" spans="1:6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>
        <f>IF(LEN(telefony4[[#This Row],[nr]]) = 8,1,0)</f>
        <v>1</v>
      </c>
      <c r="F204">
        <f>IF(LEN(telefony4[[#This Row],[nr]]) = 7,1,0)</f>
        <v>0</v>
      </c>
    </row>
    <row r="205" spans="1:6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>
        <f>IF(LEN(telefony4[[#This Row],[nr]]) = 8,1,0)</f>
        <v>1</v>
      </c>
      <c r="F205">
        <f>IF(LEN(telefony4[[#This Row],[nr]]) = 7,1,0)</f>
        <v>0</v>
      </c>
    </row>
    <row r="206" spans="1:6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>
        <f>IF(LEN(telefony4[[#This Row],[nr]]) = 8,1,0)</f>
        <v>0</v>
      </c>
      <c r="F206">
        <f>IF(LEN(telefony4[[#This Row],[nr]]) = 7,1,0)</f>
        <v>1</v>
      </c>
    </row>
    <row r="207" spans="1:6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>
        <f>IF(LEN(telefony4[[#This Row],[nr]]) = 8,1,0)</f>
        <v>0</v>
      </c>
      <c r="F207">
        <f>IF(LEN(telefony4[[#This Row],[nr]]) = 7,1,0)</f>
        <v>1</v>
      </c>
    </row>
    <row r="208" spans="1:6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>
        <f>IF(LEN(telefony4[[#This Row],[nr]]) = 8,1,0)</f>
        <v>0</v>
      </c>
      <c r="F208">
        <f>IF(LEN(telefony4[[#This Row],[nr]]) = 7,1,0)</f>
        <v>1</v>
      </c>
    </row>
    <row r="209" spans="1:6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>
        <f>IF(LEN(telefony4[[#This Row],[nr]]) = 8,1,0)</f>
        <v>0</v>
      </c>
      <c r="F209">
        <f>IF(LEN(telefony4[[#This Row],[nr]]) = 7,1,0)</f>
        <v>1</v>
      </c>
    </row>
    <row r="210" spans="1:6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>
        <f>IF(LEN(telefony4[[#This Row],[nr]]) = 8,1,0)</f>
        <v>1</v>
      </c>
      <c r="F210">
        <f>IF(LEN(telefony4[[#This Row],[nr]]) = 7,1,0)</f>
        <v>0</v>
      </c>
    </row>
    <row r="211" spans="1:6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>
        <f>IF(LEN(telefony4[[#This Row],[nr]]) = 8,1,0)</f>
        <v>0</v>
      </c>
      <c r="F211">
        <f>IF(LEN(telefony4[[#This Row],[nr]]) = 7,1,0)</f>
        <v>1</v>
      </c>
    </row>
    <row r="212" spans="1:6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>
        <f>IF(LEN(telefony4[[#This Row],[nr]]) = 8,1,0)</f>
        <v>0</v>
      </c>
      <c r="F212">
        <f>IF(LEN(telefony4[[#This Row],[nr]]) = 7,1,0)</f>
        <v>1</v>
      </c>
    </row>
    <row r="213" spans="1:6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>
        <f>IF(LEN(telefony4[[#This Row],[nr]]) = 8,1,0)</f>
        <v>0</v>
      </c>
      <c r="F213">
        <f>IF(LEN(telefony4[[#This Row],[nr]]) = 7,1,0)</f>
        <v>1</v>
      </c>
    </row>
    <row r="214" spans="1:6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>
        <f>IF(LEN(telefony4[[#This Row],[nr]]) = 8,1,0)</f>
        <v>0</v>
      </c>
      <c r="F214">
        <f>IF(LEN(telefony4[[#This Row],[nr]]) = 7,1,0)</f>
        <v>0</v>
      </c>
    </row>
    <row r="215" spans="1:6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>
        <f>IF(LEN(telefony4[[#This Row],[nr]]) = 8,1,0)</f>
        <v>1</v>
      </c>
      <c r="F215">
        <f>IF(LEN(telefony4[[#This Row],[nr]]) = 7,1,0)</f>
        <v>0</v>
      </c>
    </row>
    <row r="216" spans="1:6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>
        <f>IF(LEN(telefony4[[#This Row],[nr]]) = 8,1,0)</f>
        <v>0</v>
      </c>
      <c r="F216">
        <f>IF(LEN(telefony4[[#This Row],[nr]]) = 7,1,0)</f>
        <v>1</v>
      </c>
    </row>
    <row r="217" spans="1:6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>
        <f>IF(LEN(telefony4[[#This Row],[nr]]) = 8,1,0)</f>
        <v>0</v>
      </c>
      <c r="F217">
        <f>IF(LEN(telefony4[[#This Row],[nr]]) = 7,1,0)</f>
        <v>1</v>
      </c>
    </row>
    <row r="218" spans="1:6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>
        <f>IF(LEN(telefony4[[#This Row],[nr]]) = 8,1,0)</f>
        <v>0</v>
      </c>
      <c r="F218">
        <f>IF(LEN(telefony4[[#This Row],[nr]]) = 7,1,0)</f>
        <v>1</v>
      </c>
    </row>
    <row r="219" spans="1:6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>
        <f>IF(LEN(telefony4[[#This Row],[nr]]) = 8,1,0)</f>
        <v>0</v>
      </c>
      <c r="F219">
        <f>IF(LEN(telefony4[[#This Row],[nr]]) = 7,1,0)</f>
        <v>1</v>
      </c>
    </row>
    <row r="220" spans="1:6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>
        <f>IF(LEN(telefony4[[#This Row],[nr]]) = 8,1,0)</f>
        <v>1</v>
      </c>
      <c r="F220">
        <f>IF(LEN(telefony4[[#This Row],[nr]]) = 7,1,0)</f>
        <v>0</v>
      </c>
    </row>
    <row r="221" spans="1:6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>
        <f>IF(LEN(telefony4[[#This Row],[nr]]) = 8,1,0)</f>
        <v>0</v>
      </c>
      <c r="F221">
        <f>IF(LEN(telefony4[[#This Row],[nr]]) = 7,1,0)</f>
        <v>1</v>
      </c>
    </row>
    <row r="222" spans="1:6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>
        <f>IF(LEN(telefony4[[#This Row],[nr]]) = 8,1,0)</f>
        <v>0</v>
      </c>
      <c r="F222">
        <f>IF(LEN(telefony4[[#This Row],[nr]]) = 7,1,0)</f>
        <v>0</v>
      </c>
    </row>
    <row r="223" spans="1:6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>
        <f>IF(LEN(telefony4[[#This Row],[nr]]) = 8,1,0)</f>
        <v>0</v>
      </c>
      <c r="F223">
        <f>IF(LEN(telefony4[[#This Row],[nr]]) = 7,1,0)</f>
        <v>0</v>
      </c>
    </row>
    <row r="224" spans="1:6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>
        <f>IF(LEN(telefony4[[#This Row],[nr]]) = 8,1,0)</f>
        <v>0</v>
      </c>
      <c r="F224">
        <f>IF(LEN(telefony4[[#This Row],[nr]]) = 7,1,0)</f>
        <v>1</v>
      </c>
    </row>
    <row r="225" spans="1:6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>
        <f>IF(LEN(telefony4[[#This Row],[nr]]) = 8,1,0)</f>
        <v>0</v>
      </c>
      <c r="F225">
        <f>IF(LEN(telefony4[[#This Row],[nr]]) = 7,1,0)</f>
        <v>1</v>
      </c>
    </row>
    <row r="226" spans="1:6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>
        <f>IF(LEN(telefony4[[#This Row],[nr]]) = 8,1,0)</f>
        <v>1</v>
      </c>
      <c r="F226">
        <f>IF(LEN(telefony4[[#This Row],[nr]]) = 7,1,0)</f>
        <v>0</v>
      </c>
    </row>
    <row r="227" spans="1:6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>
        <f>IF(LEN(telefony4[[#This Row],[nr]]) = 8,1,0)</f>
        <v>0</v>
      </c>
      <c r="F227">
        <f>IF(LEN(telefony4[[#This Row],[nr]]) = 7,1,0)</f>
        <v>1</v>
      </c>
    </row>
    <row r="228" spans="1:6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>
        <f>IF(LEN(telefony4[[#This Row],[nr]]) = 8,1,0)</f>
        <v>0</v>
      </c>
      <c r="F228">
        <f>IF(LEN(telefony4[[#This Row],[nr]]) = 7,1,0)</f>
        <v>1</v>
      </c>
    </row>
    <row r="229" spans="1:6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>
        <f>IF(LEN(telefony4[[#This Row],[nr]]) = 8,1,0)</f>
        <v>0</v>
      </c>
      <c r="F229">
        <f>IF(LEN(telefony4[[#This Row],[nr]]) = 7,1,0)</f>
        <v>1</v>
      </c>
    </row>
    <row r="230" spans="1:6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>
        <f>IF(LEN(telefony4[[#This Row],[nr]]) = 8,1,0)</f>
        <v>0</v>
      </c>
      <c r="F230">
        <f>IF(LEN(telefony4[[#This Row],[nr]]) = 7,1,0)</f>
        <v>1</v>
      </c>
    </row>
    <row r="231" spans="1:6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>
        <f>IF(LEN(telefony4[[#This Row],[nr]]) = 8,1,0)</f>
        <v>0</v>
      </c>
      <c r="F231">
        <f>IF(LEN(telefony4[[#This Row],[nr]]) = 7,1,0)</f>
        <v>1</v>
      </c>
    </row>
    <row r="232" spans="1:6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>
        <f>IF(LEN(telefony4[[#This Row],[nr]]) = 8,1,0)</f>
        <v>0</v>
      </c>
      <c r="F232">
        <f>IF(LEN(telefony4[[#This Row],[nr]]) = 7,1,0)</f>
        <v>1</v>
      </c>
    </row>
    <row r="233" spans="1:6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>
        <f>IF(LEN(telefony4[[#This Row],[nr]]) = 8,1,0)</f>
        <v>0</v>
      </c>
      <c r="F233">
        <f>IF(LEN(telefony4[[#This Row],[nr]]) = 7,1,0)</f>
        <v>1</v>
      </c>
    </row>
    <row r="234" spans="1:6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>
        <f>IF(LEN(telefony4[[#This Row],[nr]]) = 8,1,0)</f>
        <v>0</v>
      </c>
      <c r="F234">
        <f>IF(LEN(telefony4[[#This Row],[nr]]) = 7,1,0)</f>
        <v>1</v>
      </c>
    </row>
    <row r="235" spans="1:6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>
        <f>IF(LEN(telefony4[[#This Row],[nr]]) = 8,1,0)</f>
        <v>1</v>
      </c>
      <c r="F235">
        <f>IF(LEN(telefony4[[#This Row],[nr]]) = 7,1,0)</f>
        <v>0</v>
      </c>
    </row>
    <row r="236" spans="1:6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>
        <f>IF(LEN(telefony4[[#This Row],[nr]]) = 8,1,0)</f>
        <v>0</v>
      </c>
      <c r="F236">
        <f>IF(LEN(telefony4[[#This Row],[nr]]) = 7,1,0)</f>
        <v>1</v>
      </c>
    </row>
    <row r="237" spans="1:6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>
        <f>IF(LEN(telefony4[[#This Row],[nr]]) = 8,1,0)</f>
        <v>0</v>
      </c>
      <c r="F237">
        <f>IF(LEN(telefony4[[#This Row],[nr]]) = 7,1,0)</f>
        <v>1</v>
      </c>
    </row>
    <row r="238" spans="1:6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>
        <f>IF(LEN(telefony4[[#This Row],[nr]]) = 8,1,0)</f>
        <v>0</v>
      </c>
      <c r="F238">
        <f>IF(LEN(telefony4[[#This Row],[nr]]) = 7,1,0)</f>
        <v>1</v>
      </c>
    </row>
    <row r="239" spans="1:6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>
        <f>IF(LEN(telefony4[[#This Row],[nr]]) = 8,1,0)</f>
        <v>1</v>
      </c>
      <c r="F239">
        <f>IF(LEN(telefony4[[#This Row],[nr]]) = 7,1,0)</f>
        <v>0</v>
      </c>
    </row>
    <row r="240" spans="1:6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>
        <f>IF(LEN(telefony4[[#This Row],[nr]]) = 8,1,0)</f>
        <v>0</v>
      </c>
      <c r="F240">
        <f>IF(LEN(telefony4[[#This Row],[nr]]) = 7,1,0)</f>
        <v>1</v>
      </c>
    </row>
    <row r="241" spans="1:6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>
        <f>IF(LEN(telefony4[[#This Row],[nr]]) = 8,1,0)</f>
        <v>0</v>
      </c>
      <c r="F241">
        <f>IF(LEN(telefony4[[#This Row],[nr]]) = 7,1,0)</f>
        <v>1</v>
      </c>
    </row>
    <row r="242" spans="1:6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>
        <f>IF(LEN(telefony4[[#This Row],[nr]]) = 8,1,0)</f>
        <v>0</v>
      </c>
      <c r="F242">
        <f>IF(LEN(telefony4[[#This Row],[nr]]) = 7,1,0)</f>
        <v>1</v>
      </c>
    </row>
    <row r="243" spans="1:6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>
        <f>IF(LEN(telefony4[[#This Row],[nr]]) = 8,1,0)</f>
        <v>0</v>
      </c>
      <c r="F243">
        <f>IF(LEN(telefony4[[#This Row],[nr]]) = 7,1,0)</f>
        <v>0</v>
      </c>
    </row>
    <row r="244" spans="1:6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>
        <f>IF(LEN(telefony4[[#This Row],[nr]]) = 8,1,0)</f>
        <v>0</v>
      </c>
      <c r="F244">
        <f>IF(LEN(telefony4[[#This Row],[nr]]) = 7,1,0)</f>
        <v>1</v>
      </c>
    </row>
    <row r="245" spans="1:6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>
        <f>IF(LEN(telefony4[[#This Row],[nr]]) = 8,1,0)</f>
        <v>0</v>
      </c>
      <c r="F245">
        <f>IF(LEN(telefony4[[#This Row],[nr]]) = 7,1,0)</f>
        <v>1</v>
      </c>
    </row>
    <row r="246" spans="1:6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>
        <f>IF(LEN(telefony4[[#This Row],[nr]]) = 8,1,0)</f>
        <v>0</v>
      </c>
      <c r="F246">
        <f>IF(LEN(telefony4[[#This Row],[nr]]) = 7,1,0)</f>
        <v>1</v>
      </c>
    </row>
    <row r="247" spans="1:6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>
        <f>IF(LEN(telefony4[[#This Row],[nr]]) = 8,1,0)</f>
        <v>0</v>
      </c>
      <c r="F247">
        <f>IF(LEN(telefony4[[#This Row],[nr]]) = 7,1,0)</f>
        <v>1</v>
      </c>
    </row>
    <row r="248" spans="1:6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>
        <f>IF(LEN(telefony4[[#This Row],[nr]]) = 8,1,0)</f>
        <v>0</v>
      </c>
      <c r="F248">
        <f>IF(LEN(telefony4[[#This Row],[nr]]) = 7,1,0)</f>
        <v>1</v>
      </c>
    </row>
    <row r="249" spans="1:6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>
        <f>IF(LEN(telefony4[[#This Row],[nr]]) = 8,1,0)</f>
        <v>0</v>
      </c>
      <c r="F249">
        <f>IF(LEN(telefony4[[#This Row],[nr]]) = 7,1,0)</f>
        <v>1</v>
      </c>
    </row>
    <row r="250" spans="1:6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>
        <f>IF(LEN(telefony4[[#This Row],[nr]]) = 8,1,0)</f>
        <v>0</v>
      </c>
      <c r="F250">
        <f>IF(LEN(telefony4[[#This Row],[nr]]) = 7,1,0)</f>
        <v>1</v>
      </c>
    </row>
    <row r="251" spans="1:6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>
        <f>IF(LEN(telefony4[[#This Row],[nr]]) = 8,1,0)</f>
        <v>0</v>
      </c>
      <c r="F251">
        <f>IF(LEN(telefony4[[#This Row],[nr]]) = 7,1,0)</f>
        <v>1</v>
      </c>
    </row>
    <row r="252" spans="1:6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>
        <f>IF(LEN(telefony4[[#This Row],[nr]]) = 8,1,0)</f>
        <v>1</v>
      </c>
      <c r="F252">
        <f>IF(LEN(telefony4[[#This Row],[nr]]) = 7,1,0)</f>
        <v>0</v>
      </c>
    </row>
    <row r="253" spans="1:6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>
        <f>IF(LEN(telefony4[[#This Row],[nr]]) = 8,1,0)</f>
        <v>0</v>
      </c>
      <c r="F253">
        <f>IF(LEN(telefony4[[#This Row],[nr]]) = 7,1,0)</f>
        <v>1</v>
      </c>
    </row>
    <row r="254" spans="1:6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>
        <f>IF(LEN(telefony4[[#This Row],[nr]]) = 8,1,0)</f>
        <v>0</v>
      </c>
      <c r="F254">
        <f>IF(LEN(telefony4[[#This Row],[nr]]) = 7,1,0)</f>
        <v>0</v>
      </c>
    </row>
    <row r="255" spans="1:6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>
        <f>IF(LEN(telefony4[[#This Row],[nr]]) = 8,1,0)</f>
        <v>0</v>
      </c>
      <c r="F255">
        <f>IF(LEN(telefony4[[#This Row],[nr]]) = 7,1,0)</f>
        <v>1</v>
      </c>
    </row>
    <row r="256" spans="1:6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>
        <f>IF(LEN(telefony4[[#This Row],[nr]]) = 8,1,0)</f>
        <v>0</v>
      </c>
      <c r="F256">
        <f>IF(LEN(telefony4[[#This Row],[nr]]) = 7,1,0)</f>
        <v>1</v>
      </c>
    </row>
    <row r="257" spans="1:6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>
        <f>IF(LEN(telefony4[[#This Row],[nr]]) = 8,1,0)</f>
        <v>0</v>
      </c>
      <c r="F257">
        <f>IF(LEN(telefony4[[#This Row],[nr]]) = 7,1,0)</f>
        <v>1</v>
      </c>
    </row>
    <row r="258" spans="1:6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>
        <f>IF(LEN(telefony4[[#This Row],[nr]]) = 8,1,0)</f>
        <v>0</v>
      </c>
      <c r="F258">
        <f>IF(LEN(telefony4[[#This Row],[nr]]) = 7,1,0)</f>
        <v>1</v>
      </c>
    </row>
    <row r="259" spans="1:6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>
        <f>IF(LEN(telefony4[[#This Row],[nr]]) = 8,1,0)</f>
        <v>0</v>
      </c>
      <c r="F259">
        <f>IF(LEN(telefony4[[#This Row],[nr]]) = 7,1,0)</f>
        <v>1</v>
      </c>
    </row>
    <row r="260" spans="1:6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>
        <f>IF(LEN(telefony4[[#This Row],[nr]]) = 8,1,0)</f>
        <v>1</v>
      </c>
      <c r="F260">
        <f>IF(LEN(telefony4[[#This Row],[nr]]) = 7,1,0)</f>
        <v>0</v>
      </c>
    </row>
    <row r="261" spans="1:6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>
        <f>IF(LEN(telefony4[[#This Row],[nr]]) = 8,1,0)</f>
        <v>0</v>
      </c>
      <c r="F261">
        <f>IF(LEN(telefony4[[#This Row],[nr]]) = 7,1,0)</f>
        <v>1</v>
      </c>
    </row>
    <row r="262" spans="1:6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>
        <f>IF(LEN(telefony4[[#This Row],[nr]]) = 8,1,0)</f>
        <v>0</v>
      </c>
      <c r="F262">
        <f>IF(LEN(telefony4[[#This Row],[nr]]) = 7,1,0)</f>
        <v>1</v>
      </c>
    </row>
    <row r="263" spans="1:6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>
        <f>IF(LEN(telefony4[[#This Row],[nr]]) = 8,1,0)</f>
        <v>0</v>
      </c>
      <c r="F263">
        <f>IF(LEN(telefony4[[#This Row],[nr]]) = 7,1,0)</f>
        <v>1</v>
      </c>
    </row>
    <row r="264" spans="1:6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>
        <f>IF(LEN(telefony4[[#This Row],[nr]]) = 8,1,0)</f>
        <v>0</v>
      </c>
      <c r="F264">
        <f>IF(LEN(telefony4[[#This Row],[nr]]) = 7,1,0)</f>
        <v>1</v>
      </c>
    </row>
    <row r="265" spans="1:6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>
        <f>IF(LEN(telefony4[[#This Row],[nr]]) = 8,1,0)</f>
        <v>1</v>
      </c>
      <c r="F265">
        <f>IF(LEN(telefony4[[#This Row],[nr]]) = 7,1,0)</f>
        <v>0</v>
      </c>
    </row>
    <row r="266" spans="1:6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>
        <f>IF(LEN(telefony4[[#This Row],[nr]]) = 8,1,0)</f>
        <v>0</v>
      </c>
      <c r="F266">
        <f>IF(LEN(telefony4[[#This Row],[nr]]) = 7,1,0)</f>
        <v>0</v>
      </c>
    </row>
    <row r="267" spans="1:6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>
        <f>IF(LEN(telefony4[[#This Row],[nr]]) = 8,1,0)</f>
        <v>0</v>
      </c>
      <c r="F267">
        <f>IF(LEN(telefony4[[#This Row],[nr]]) = 7,1,0)</f>
        <v>1</v>
      </c>
    </row>
    <row r="268" spans="1:6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>
        <f>IF(LEN(telefony4[[#This Row],[nr]]) = 8,1,0)</f>
        <v>0</v>
      </c>
      <c r="F268">
        <f>IF(LEN(telefony4[[#This Row],[nr]]) = 7,1,0)</f>
        <v>1</v>
      </c>
    </row>
    <row r="269" spans="1:6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>
        <f>IF(LEN(telefony4[[#This Row],[nr]]) = 8,1,0)</f>
        <v>0</v>
      </c>
      <c r="F269">
        <f>IF(LEN(telefony4[[#This Row],[nr]]) = 7,1,0)</f>
        <v>1</v>
      </c>
    </row>
    <row r="270" spans="1:6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>
        <f>IF(LEN(telefony4[[#This Row],[nr]]) = 8,1,0)</f>
        <v>0</v>
      </c>
      <c r="F270">
        <f>IF(LEN(telefony4[[#This Row],[nr]]) = 7,1,0)</f>
        <v>1</v>
      </c>
    </row>
    <row r="271" spans="1:6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>
        <f>IF(LEN(telefony4[[#This Row],[nr]]) = 8,1,0)</f>
        <v>0</v>
      </c>
      <c r="F271">
        <f>IF(LEN(telefony4[[#This Row],[nr]]) = 7,1,0)</f>
        <v>1</v>
      </c>
    </row>
    <row r="272" spans="1:6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>
        <f>IF(LEN(telefony4[[#This Row],[nr]]) = 8,1,0)</f>
        <v>0</v>
      </c>
      <c r="F272">
        <f>IF(LEN(telefony4[[#This Row],[nr]]) = 7,1,0)</f>
        <v>1</v>
      </c>
    </row>
    <row r="273" spans="1:6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>
        <f>IF(LEN(telefony4[[#This Row],[nr]]) = 8,1,0)</f>
        <v>0</v>
      </c>
      <c r="F273">
        <f>IF(LEN(telefony4[[#This Row],[nr]]) = 7,1,0)</f>
        <v>1</v>
      </c>
    </row>
    <row r="274" spans="1:6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>
        <f>IF(LEN(telefony4[[#This Row],[nr]]) = 8,1,0)</f>
        <v>1</v>
      </c>
      <c r="F274">
        <f>IF(LEN(telefony4[[#This Row],[nr]]) = 7,1,0)</f>
        <v>0</v>
      </c>
    </row>
    <row r="275" spans="1:6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>
        <f>IF(LEN(telefony4[[#This Row],[nr]]) = 8,1,0)</f>
        <v>1</v>
      </c>
      <c r="F275">
        <f>IF(LEN(telefony4[[#This Row],[nr]]) = 7,1,0)</f>
        <v>0</v>
      </c>
    </row>
    <row r="276" spans="1:6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>
        <f>IF(LEN(telefony4[[#This Row],[nr]]) = 8,1,0)</f>
        <v>0</v>
      </c>
      <c r="F276">
        <f>IF(LEN(telefony4[[#This Row],[nr]]) = 7,1,0)</f>
        <v>0</v>
      </c>
    </row>
    <row r="277" spans="1:6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>
        <f>IF(LEN(telefony4[[#This Row],[nr]]) = 8,1,0)</f>
        <v>0</v>
      </c>
      <c r="F277">
        <f>IF(LEN(telefony4[[#This Row],[nr]]) = 7,1,0)</f>
        <v>1</v>
      </c>
    </row>
    <row r="278" spans="1:6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>
        <f>IF(LEN(telefony4[[#This Row],[nr]]) = 8,1,0)</f>
        <v>0</v>
      </c>
      <c r="F278">
        <f>IF(LEN(telefony4[[#This Row],[nr]]) = 7,1,0)</f>
        <v>1</v>
      </c>
    </row>
    <row r="279" spans="1:6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>
        <f>IF(LEN(telefony4[[#This Row],[nr]]) = 8,1,0)</f>
        <v>1</v>
      </c>
      <c r="F279">
        <f>IF(LEN(telefony4[[#This Row],[nr]]) = 7,1,0)</f>
        <v>0</v>
      </c>
    </row>
    <row r="280" spans="1:6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>
        <f>IF(LEN(telefony4[[#This Row],[nr]]) = 8,1,0)</f>
        <v>0</v>
      </c>
      <c r="F280">
        <f>IF(LEN(telefony4[[#This Row],[nr]]) = 7,1,0)</f>
        <v>1</v>
      </c>
    </row>
    <row r="281" spans="1:6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>
        <f>IF(LEN(telefony4[[#This Row],[nr]]) = 8,1,0)</f>
        <v>0</v>
      </c>
      <c r="F281">
        <f>IF(LEN(telefony4[[#This Row],[nr]]) = 7,1,0)</f>
        <v>1</v>
      </c>
    </row>
    <row r="282" spans="1:6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>
        <f>IF(LEN(telefony4[[#This Row],[nr]]) = 8,1,0)</f>
        <v>1</v>
      </c>
      <c r="F282">
        <f>IF(LEN(telefony4[[#This Row],[nr]]) = 7,1,0)</f>
        <v>0</v>
      </c>
    </row>
    <row r="283" spans="1:6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>
        <f>IF(LEN(telefony4[[#This Row],[nr]]) = 8,1,0)</f>
        <v>1</v>
      </c>
      <c r="F283">
        <f>IF(LEN(telefony4[[#This Row],[nr]]) = 7,1,0)</f>
        <v>0</v>
      </c>
    </row>
    <row r="284" spans="1:6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>
        <f>IF(LEN(telefony4[[#This Row],[nr]]) = 8,1,0)</f>
        <v>0</v>
      </c>
      <c r="F284">
        <f>IF(LEN(telefony4[[#This Row],[nr]]) = 7,1,0)</f>
        <v>1</v>
      </c>
    </row>
    <row r="285" spans="1:6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>
        <f>IF(LEN(telefony4[[#This Row],[nr]]) = 8,1,0)</f>
        <v>0</v>
      </c>
      <c r="F285">
        <f>IF(LEN(telefony4[[#This Row],[nr]]) = 7,1,0)</f>
        <v>1</v>
      </c>
    </row>
    <row r="286" spans="1:6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>
        <f>IF(LEN(telefony4[[#This Row],[nr]]) = 8,1,0)</f>
        <v>0</v>
      </c>
      <c r="F286">
        <f>IF(LEN(telefony4[[#This Row],[nr]]) = 7,1,0)</f>
        <v>1</v>
      </c>
    </row>
    <row r="287" spans="1:6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>
        <f>IF(LEN(telefony4[[#This Row],[nr]]) = 8,1,0)</f>
        <v>0</v>
      </c>
      <c r="F287">
        <f>IF(LEN(telefony4[[#This Row],[nr]]) = 7,1,0)</f>
        <v>1</v>
      </c>
    </row>
    <row r="288" spans="1:6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>
        <f>IF(LEN(telefony4[[#This Row],[nr]]) = 8,1,0)</f>
        <v>0</v>
      </c>
      <c r="F288">
        <f>IF(LEN(telefony4[[#This Row],[nr]]) = 7,1,0)</f>
        <v>1</v>
      </c>
    </row>
    <row r="289" spans="1:6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>
        <f>IF(LEN(telefony4[[#This Row],[nr]]) = 8,1,0)</f>
        <v>0</v>
      </c>
      <c r="F289">
        <f>IF(LEN(telefony4[[#This Row],[nr]]) = 7,1,0)</f>
        <v>1</v>
      </c>
    </row>
    <row r="290" spans="1:6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>
        <f>IF(LEN(telefony4[[#This Row],[nr]]) = 8,1,0)</f>
        <v>1</v>
      </c>
      <c r="F290">
        <f>IF(LEN(telefony4[[#This Row],[nr]]) = 7,1,0)</f>
        <v>0</v>
      </c>
    </row>
    <row r="291" spans="1:6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>
        <f>IF(LEN(telefony4[[#This Row],[nr]]) = 8,1,0)</f>
        <v>0</v>
      </c>
      <c r="F291">
        <f>IF(LEN(telefony4[[#This Row],[nr]]) = 7,1,0)</f>
        <v>0</v>
      </c>
    </row>
    <row r="292" spans="1:6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>
        <f>IF(LEN(telefony4[[#This Row],[nr]]) = 8,1,0)</f>
        <v>0</v>
      </c>
      <c r="F292">
        <f>IF(LEN(telefony4[[#This Row],[nr]]) = 7,1,0)</f>
        <v>0</v>
      </c>
    </row>
    <row r="293" spans="1:6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>
        <f>IF(LEN(telefony4[[#This Row],[nr]]) = 8,1,0)</f>
        <v>1</v>
      </c>
      <c r="F293">
        <f>IF(LEN(telefony4[[#This Row],[nr]]) = 7,1,0)</f>
        <v>0</v>
      </c>
    </row>
    <row r="294" spans="1:6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>
        <f>IF(LEN(telefony4[[#This Row],[nr]]) = 8,1,0)</f>
        <v>0</v>
      </c>
      <c r="F294">
        <f>IF(LEN(telefony4[[#This Row],[nr]]) = 7,1,0)</f>
        <v>1</v>
      </c>
    </row>
    <row r="295" spans="1:6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>
        <f>IF(LEN(telefony4[[#This Row],[nr]]) = 8,1,0)</f>
        <v>1</v>
      </c>
      <c r="F295">
        <f>IF(LEN(telefony4[[#This Row],[nr]]) = 7,1,0)</f>
        <v>0</v>
      </c>
    </row>
    <row r="296" spans="1:6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>
        <f>IF(LEN(telefony4[[#This Row],[nr]]) = 8,1,0)</f>
        <v>0</v>
      </c>
      <c r="F296">
        <f>IF(LEN(telefony4[[#This Row],[nr]]) = 7,1,0)</f>
        <v>1</v>
      </c>
    </row>
    <row r="297" spans="1:6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>
        <f>IF(LEN(telefony4[[#This Row],[nr]]) = 8,1,0)</f>
        <v>0</v>
      </c>
      <c r="F297">
        <f>IF(LEN(telefony4[[#This Row],[nr]]) = 7,1,0)</f>
        <v>1</v>
      </c>
    </row>
    <row r="298" spans="1:6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>
        <f>IF(LEN(telefony4[[#This Row],[nr]]) = 8,1,0)</f>
        <v>0</v>
      </c>
      <c r="F298">
        <f>IF(LEN(telefony4[[#This Row],[nr]]) = 7,1,0)</f>
        <v>1</v>
      </c>
    </row>
    <row r="299" spans="1:6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>
        <f>IF(LEN(telefony4[[#This Row],[nr]]) = 8,1,0)</f>
        <v>1</v>
      </c>
      <c r="F299">
        <f>IF(LEN(telefony4[[#This Row],[nr]]) = 7,1,0)</f>
        <v>0</v>
      </c>
    </row>
    <row r="300" spans="1:6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>
        <f>IF(LEN(telefony4[[#This Row],[nr]]) = 8,1,0)</f>
        <v>0</v>
      </c>
      <c r="F300">
        <f>IF(LEN(telefony4[[#This Row],[nr]]) = 7,1,0)</f>
        <v>1</v>
      </c>
    </row>
    <row r="301" spans="1:6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>
        <f>IF(LEN(telefony4[[#This Row],[nr]]) = 8,1,0)</f>
        <v>0</v>
      </c>
      <c r="F301">
        <f>IF(LEN(telefony4[[#This Row],[nr]]) = 7,1,0)</f>
        <v>1</v>
      </c>
    </row>
    <row r="302" spans="1:6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>
        <f>IF(LEN(telefony4[[#This Row],[nr]]) = 8,1,0)</f>
        <v>1</v>
      </c>
      <c r="F302">
        <f>IF(LEN(telefony4[[#This Row],[nr]]) = 7,1,0)</f>
        <v>0</v>
      </c>
    </row>
    <row r="303" spans="1:6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>
        <f>IF(LEN(telefony4[[#This Row],[nr]]) = 8,1,0)</f>
        <v>0</v>
      </c>
      <c r="F303">
        <f>IF(LEN(telefony4[[#This Row],[nr]]) = 7,1,0)</f>
        <v>1</v>
      </c>
    </row>
    <row r="304" spans="1:6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>
        <f>IF(LEN(telefony4[[#This Row],[nr]]) = 8,1,0)</f>
        <v>0</v>
      </c>
      <c r="F304">
        <f>IF(LEN(telefony4[[#This Row],[nr]]) = 7,1,0)</f>
        <v>1</v>
      </c>
    </row>
    <row r="305" spans="1:6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>
        <f>IF(LEN(telefony4[[#This Row],[nr]]) = 8,1,0)</f>
        <v>1</v>
      </c>
      <c r="F305">
        <f>IF(LEN(telefony4[[#This Row],[nr]]) = 7,1,0)</f>
        <v>0</v>
      </c>
    </row>
    <row r="306" spans="1:6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>
        <f>IF(LEN(telefony4[[#This Row],[nr]]) = 8,1,0)</f>
        <v>0</v>
      </c>
      <c r="F306">
        <f>IF(LEN(telefony4[[#This Row],[nr]]) = 7,1,0)</f>
        <v>1</v>
      </c>
    </row>
    <row r="307" spans="1:6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>
        <f>IF(LEN(telefony4[[#This Row],[nr]]) = 8,1,0)</f>
        <v>0</v>
      </c>
      <c r="F307">
        <f>IF(LEN(telefony4[[#This Row],[nr]]) = 7,1,0)</f>
        <v>1</v>
      </c>
    </row>
    <row r="308" spans="1:6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>
        <f>IF(LEN(telefony4[[#This Row],[nr]]) = 8,1,0)</f>
        <v>0</v>
      </c>
      <c r="F308">
        <f>IF(LEN(telefony4[[#This Row],[nr]]) = 7,1,0)</f>
        <v>1</v>
      </c>
    </row>
    <row r="309" spans="1:6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>
        <f>IF(LEN(telefony4[[#This Row],[nr]]) = 8,1,0)</f>
        <v>0</v>
      </c>
      <c r="F309">
        <f>IF(LEN(telefony4[[#This Row],[nr]]) = 7,1,0)</f>
        <v>1</v>
      </c>
    </row>
    <row r="310" spans="1:6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>
        <f>IF(LEN(telefony4[[#This Row],[nr]]) = 8,1,0)</f>
        <v>0</v>
      </c>
      <c r="F310">
        <f>IF(LEN(telefony4[[#This Row],[nr]]) = 7,1,0)</f>
        <v>1</v>
      </c>
    </row>
    <row r="311" spans="1:6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>
        <f>IF(LEN(telefony4[[#This Row],[nr]]) = 8,1,0)</f>
        <v>0</v>
      </c>
      <c r="F311">
        <f>IF(LEN(telefony4[[#This Row],[nr]]) = 7,1,0)</f>
        <v>1</v>
      </c>
    </row>
    <row r="312" spans="1:6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>
        <f>IF(LEN(telefony4[[#This Row],[nr]]) = 8,1,0)</f>
        <v>1</v>
      </c>
      <c r="F312">
        <f>IF(LEN(telefony4[[#This Row],[nr]]) = 7,1,0)</f>
        <v>0</v>
      </c>
    </row>
    <row r="313" spans="1:6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>
        <f>IF(LEN(telefony4[[#This Row],[nr]]) = 8,1,0)</f>
        <v>0</v>
      </c>
      <c r="F313">
        <f>IF(LEN(telefony4[[#This Row],[nr]]) = 7,1,0)</f>
        <v>1</v>
      </c>
    </row>
    <row r="314" spans="1:6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>
        <f>IF(LEN(telefony4[[#This Row],[nr]]) = 8,1,0)</f>
        <v>0</v>
      </c>
      <c r="F314">
        <f>IF(LEN(telefony4[[#This Row],[nr]]) = 7,1,0)</f>
        <v>1</v>
      </c>
    </row>
    <row r="315" spans="1:6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>
        <f>IF(LEN(telefony4[[#This Row],[nr]]) = 8,1,0)</f>
        <v>0</v>
      </c>
      <c r="F315">
        <f>IF(LEN(telefony4[[#This Row],[nr]]) = 7,1,0)</f>
        <v>1</v>
      </c>
    </row>
    <row r="316" spans="1:6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>
        <f>IF(LEN(telefony4[[#This Row],[nr]]) = 8,1,0)</f>
        <v>1</v>
      </c>
      <c r="F316">
        <f>IF(LEN(telefony4[[#This Row],[nr]]) = 7,1,0)</f>
        <v>0</v>
      </c>
    </row>
    <row r="317" spans="1:6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>
        <f>IF(LEN(telefony4[[#This Row],[nr]]) = 8,1,0)</f>
        <v>0</v>
      </c>
      <c r="F317">
        <f>IF(LEN(telefony4[[#This Row],[nr]]) = 7,1,0)</f>
        <v>1</v>
      </c>
    </row>
    <row r="318" spans="1:6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>
        <f>IF(LEN(telefony4[[#This Row],[nr]]) = 8,1,0)</f>
        <v>0</v>
      </c>
      <c r="F318">
        <f>IF(LEN(telefony4[[#This Row],[nr]]) = 7,1,0)</f>
        <v>1</v>
      </c>
    </row>
    <row r="319" spans="1:6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>
        <f>IF(LEN(telefony4[[#This Row],[nr]]) = 8,1,0)</f>
        <v>0</v>
      </c>
      <c r="F319">
        <f>IF(LEN(telefony4[[#This Row],[nr]]) = 7,1,0)</f>
        <v>0</v>
      </c>
    </row>
    <row r="320" spans="1:6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>
        <f>IF(LEN(telefony4[[#This Row],[nr]]) = 8,1,0)</f>
        <v>0</v>
      </c>
      <c r="F320">
        <f>IF(LEN(telefony4[[#This Row],[nr]]) = 7,1,0)</f>
        <v>1</v>
      </c>
    </row>
    <row r="321" spans="1:6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>
        <f>IF(LEN(telefony4[[#This Row],[nr]]) = 8,1,0)</f>
        <v>0</v>
      </c>
      <c r="F321">
        <f>IF(LEN(telefony4[[#This Row],[nr]]) = 7,1,0)</f>
        <v>1</v>
      </c>
    </row>
    <row r="322" spans="1:6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>
        <f>IF(LEN(telefony4[[#This Row],[nr]]) = 8,1,0)</f>
        <v>0</v>
      </c>
      <c r="F322">
        <f>IF(LEN(telefony4[[#This Row],[nr]]) = 7,1,0)</f>
        <v>1</v>
      </c>
    </row>
    <row r="323" spans="1:6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>
        <f>IF(LEN(telefony4[[#This Row],[nr]]) = 8,1,0)</f>
        <v>0</v>
      </c>
      <c r="F323">
        <f>IF(LEN(telefony4[[#This Row],[nr]]) = 7,1,0)</f>
        <v>1</v>
      </c>
    </row>
    <row r="324" spans="1:6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>
        <f>IF(LEN(telefony4[[#This Row],[nr]]) = 8,1,0)</f>
        <v>1</v>
      </c>
      <c r="F324">
        <f>IF(LEN(telefony4[[#This Row],[nr]]) = 7,1,0)</f>
        <v>0</v>
      </c>
    </row>
    <row r="325" spans="1:6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>
        <f>IF(LEN(telefony4[[#This Row],[nr]]) = 8,1,0)</f>
        <v>0</v>
      </c>
      <c r="F325">
        <f>IF(LEN(telefony4[[#This Row],[nr]]) = 7,1,0)</f>
        <v>1</v>
      </c>
    </row>
    <row r="326" spans="1:6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>
        <f>IF(LEN(telefony4[[#This Row],[nr]]) = 8,1,0)</f>
        <v>0</v>
      </c>
      <c r="F326">
        <f>IF(LEN(telefony4[[#This Row],[nr]]) = 7,1,0)</f>
        <v>1</v>
      </c>
    </row>
    <row r="327" spans="1:6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>
        <f>IF(LEN(telefony4[[#This Row],[nr]]) = 8,1,0)</f>
        <v>0</v>
      </c>
      <c r="F327">
        <f>IF(LEN(telefony4[[#This Row],[nr]]) = 7,1,0)</f>
        <v>0</v>
      </c>
    </row>
    <row r="328" spans="1:6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>
        <f>IF(LEN(telefony4[[#This Row],[nr]]) = 8,1,0)</f>
        <v>1</v>
      </c>
      <c r="F328">
        <f>IF(LEN(telefony4[[#This Row],[nr]]) = 7,1,0)</f>
        <v>0</v>
      </c>
    </row>
    <row r="329" spans="1:6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>
        <f>IF(LEN(telefony4[[#This Row],[nr]]) = 8,1,0)</f>
        <v>0</v>
      </c>
      <c r="F329">
        <f>IF(LEN(telefony4[[#This Row],[nr]]) = 7,1,0)</f>
        <v>1</v>
      </c>
    </row>
    <row r="330" spans="1:6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>
        <f>IF(LEN(telefony4[[#This Row],[nr]]) = 8,1,0)</f>
        <v>0</v>
      </c>
      <c r="F330">
        <f>IF(LEN(telefony4[[#This Row],[nr]]) = 7,1,0)</f>
        <v>1</v>
      </c>
    </row>
    <row r="331" spans="1:6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>
        <f>IF(LEN(telefony4[[#This Row],[nr]]) = 8,1,0)</f>
        <v>1</v>
      </c>
      <c r="F331">
        <f>IF(LEN(telefony4[[#This Row],[nr]]) = 7,1,0)</f>
        <v>0</v>
      </c>
    </row>
    <row r="332" spans="1:6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>
        <f>IF(LEN(telefony4[[#This Row],[nr]]) = 8,1,0)</f>
        <v>0</v>
      </c>
      <c r="F332">
        <f>IF(LEN(telefony4[[#This Row],[nr]]) = 7,1,0)</f>
        <v>1</v>
      </c>
    </row>
    <row r="333" spans="1:6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>
        <f>IF(LEN(telefony4[[#This Row],[nr]]) = 8,1,0)</f>
        <v>0</v>
      </c>
      <c r="F333">
        <f>IF(LEN(telefony4[[#This Row],[nr]]) = 7,1,0)</f>
        <v>1</v>
      </c>
    </row>
    <row r="334" spans="1:6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>
        <f>IF(LEN(telefony4[[#This Row],[nr]]) = 8,1,0)</f>
        <v>0</v>
      </c>
      <c r="F334">
        <f>IF(LEN(telefony4[[#This Row],[nr]]) = 7,1,0)</f>
        <v>1</v>
      </c>
    </row>
    <row r="335" spans="1:6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>
        <f>IF(LEN(telefony4[[#This Row],[nr]]) = 8,1,0)</f>
        <v>0</v>
      </c>
      <c r="F335">
        <f>IF(LEN(telefony4[[#This Row],[nr]]) = 7,1,0)</f>
        <v>1</v>
      </c>
    </row>
    <row r="336" spans="1:6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>
        <f>IF(LEN(telefony4[[#This Row],[nr]]) = 8,1,0)</f>
        <v>0</v>
      </c>
      <c r="F336">
        <f>IF(LEN(telefony4[[#This Row],[nr]]) = 7,1,0)</f>
        <v>1</v>
      </c>
    </row>
    <row r="337" spans="1:6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>
        <f>IF(LEN(telefony4[[#This Row],[nr]]) = 8,1,0)</f>
        <v>0</v>
      </c>
      <c r="F337">
        <f>IF(LEN(telefony4[[#This Row],[nr]]) = 7,1,0)</f>
        <v>1</v>
      </c>
    </row>
    <row r="338" spans="1:6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>
        <f>IF(LEN(telefony4[[#This Row],[nr]]) = 8,1,0)</f>
        <v>0</v>
      </c>
      <c r="F338">
        <f>IF(LEN(telefony4[[#This Row],[nr]]) = 7,1,0)</f>
        <v>1</v>
      </c>
    </row>
    <row r="339" spans="1:6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>
        <f>IF(LEN(telefony4[[#This Row],[nr]]) = 8,1,0)</f>
        <v>1</v>
      </c>
      <c r="F339">
        <f>IF(LEN(telefony4[[#This Row],[nr]]) = 7,1,0)</f>
        <v>0</v>
      </c>
    </row>
    <row r="340" spans="1:6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>
        <f>IF(LEN(telefony4[[#This Row],[nr]]) = 8,1,0)</f>
        <v>0</v>
      </c>
      <c r="F340">
        <f>IF(LEN(telefony4[[#This Row],[nr]]) = 7,1,0)</f>
        <v>1</v>
      </c>
    </row>
    <row r="341" spans="1:6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>
        <f>IF(LEN(telefony4[[#This Row],[nr]]) = 8,1,0)</f>
        <v>1</v>
      </c>
      <c r="F341">
        <f>IF(LEN(telefony4[[#This Row],[nr]]) = 7,1,0)</f>
        <v>0</v>
      </c>
    </row>
    <row r="342" spans="1:6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>
        <f>IF(LEN(telefony4[[#This Row],[nr]]) = 8,1,0)</f>
        <v>0</v>
      </c>
      <c r="F342">
        <f>IF(LEN(telefony4[[#This Row],[nr]]) = 7,1,0)</f>
        <v>1</v>
      </c>
    </row>
    <row r="343" spans="1:6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>
        <f>IF(LEN(telefony4[[#This Row],[nr]]) = 8,1,0)</f>
        <v>1</v>
      </c>
      <c r="F343">
        <f>IF(LEN(telefony4[[#This Row],[nr]]) = 7,1,0)</f>
        <v>0</v>
      </c>
    </row>
    <row r="344" spans="1:6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>
        <f>IF(LEN(telefony4[[#This Row],[nr]]) = 8,1,0)</f>
        <v>0</v>
      </c>
      <c r="F344">
        <f>IF(LEN(telefony4[[#This Row],[nr]]) = 7,1,0)</f>
        <v>1</v>
      </c>
    </row>
    <row r="345" spans="1:6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>
        <f>IF(LEN(telefony4[[#This Row],[nr]]) = 8,1,0)</f>
        <v>0</v>
      </c>
      <c r="F345">
        <f>IF(LEN(telefony4[[#This Row],[nr]]) = 7,1,0)</f>
        <v>1</v>
      </c>
    </row>
    <row r="346" spans="1:6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>
        <f>IF(LEN(telefony4[[#This Row],[nr]]) = 8,1,0)</f>
        <v>0</v>
      </c>
      <c r="F346">
        <f>IF(LEN(telefony4[[#This Row],[nr]]) = 7,1,0)</f>
        <v>1</v>
      </c>
    </row>
    <row r="347" spans="1:6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>
        <f>IF(LEN(telefony4[[#This Row],[nr]]) = 8,1,0)</f>
        <v>0</v>
      </c>
      <c r="F347">
        <f>IF(LEN(telefony4[[#This Row],[nr]]) = 7,1,0)</f>
        <v>1</v>
      </c>
    </row>
    <row r="348" spans="1:6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>
        <f>IF(LEN(telefony4[[#This Row],[nr]]) = 8,1,0)</f>
        <v>0</v>
      </c>
      <c r="F348">
        <f>IF(LEN(telefony4[[#This Row],[nr]]) = 7,1,0)</f>
        <v>1</v>
      </c>
    </row>
    <row r="349" spans="1:6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>
        <f>IF(LEN(telefony4[[#This Row],[nr]]) = 8,1,0)</f>
        <v>0</v>
      </c>
      <c r="F349">
        <f>IF(LEN(telefony4[[#This Row],[nr]]) = 7,1,0)</f>
        <v>1</v>
      </c>
    </row>
    <row r="350" spans="1:6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>
        <f>IF(LEN(telefony4[[#This Row],[nr]]) = 8,1,0)</f>
        <v>0</v>
      </c>
      <c r="F350">
        <f>IF(LEN(telefony4[[#This Row],[nr]]) = 7,1,0)</f>
        <v>1</v>
      </c>
    </row>
    <row r="351" spans="1:6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>
        <f>IF(LEN(telefony4[[#This Row],[nr]]) = 8,1,0)</f>
        <v>1</v>
      </c>
      <c r="F351">
        <f>IF(LEN(telefony4[[#This Row],[nr]]) = 7,1,0)</f>
        <v>0</v>
      </c>
    </row>
    <row r="352" spans="1:6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>
        <f>IF(LEN(telefony4[[#This Row],[nr]]) = 8,1,0)</f>
        <v>0</v>
      </c>
      <c r="F352">
        <f>IF(LEN(telefony4[[#This Row],[nr]]) = 7,1,0)</f>
        <v>1</v>
      </c>
    </row>
    <row r="353" spans="1:6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>
        <f>IF(LEN(telefony4[[#This Row],[nr]]) = 8,1,0)</f>
        <v>1</v>
      </c>
      <c r="F353">
        <f>IF(LEN(telefony4[[#This Row],[nr]]) = 7,1,0)</f>
        <v>0</v>
      </c>
    </row>
    <row r="354" spans="1:6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>
        <f>IF(LEN(telefony4[[#This Row],[nr]]) = 8,1,0)</f>
        <v>0</v>
      </c>
      <c r="F354">
        <f>IF(LEN(telefony4[[#This Row],[nr]]) = 7,1,0)</f>
        <v>0</v>
      </c>
    </row>
    <row r="355" spans="1:6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>
        <f>IF(LEN(telefony4[[#This Row],[nr]]) = 8,1,0)</f>
        <v>1</v>
      </c>
      <c r="F355">
        <f>IF(LEN(telefony4[[#This Row],[nr]]) = 7,1,0)</f>
        <v>0</v>
      </c>
    </row>
    <row r="356" spans="1:6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>
        <f>IF(LEN(telefony4[[#This Row],[nr]]) = 8,1,0)</f>
        <v>0</v>
      </c>
      <c r="F356">
        <f>IF(LEN(telefony4[[#This Row],[nr]]) = 7,1,0)</f>
        <v>1</v>
      </c>
    </row>
    <row r="357" spans="1:6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>
        <f>IF(LEN(telefony4[[#This Row],[nr]]) = 8,1,0)</f>
        <v>0</v>
      </c>
      <c r="F357">
        <f>IF(LEN(telefony4[[#This Row],[nr]]) = 7,1,0)</f>
        <v>0</v>
      </c>
    </row>
    <row r="358" spans="1:6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>
        <f>IF(LEN(telefony4[[#This Row],[nr]]) = 8,1,0)</f>
        <v>0</v>
      </c>
      <c r="F358">
        <f>IF(LEN(telefony4[[#This Row],[nr]]) = 7,1,0)</f>
        <v>1</v>
      </c>
    </row>
    <row r="359" spans="1:6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>
        <f>IF(LEN(telefony4[[#This Row],[nr]]) = 8,1,0)</f>
        <v>0</v>
      </c>
      <c r="F359">
        <f>IF(LEN(telefony4[[#This Row],[nr]]) = 7,1,0)</f>
        <v>1</v>
      </c>
    </row>
    <row r="360" spans="1:6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>
        <f>IF(LEN(telefony4[[#This Row],[nr]]) = 8,1,0)</f>
        <v>0</v>
      </c>
      <c r="F360">
        <f>IF(LEN(telefony4[[#This Row],[nr]]) = 7,1,0)</f>
        <v>1</v>
      </c>
    </row>
    <row r="361" spans="1:6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>
        <f>IF(LEN(telefony4[[#This Row],[nr]]) = 8,1,0)</f>
        <v>1</v>
      </c>
      <c r="F361">
        <f>IF(LEN(telefony4[[#This Row],[nr]]) = 7,1,0)</f>
        <v>0</v>
      </c>
    </row>
    <row r="362" spans="1:6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>
        <f>IF(LEN(telefony4[[#This Row],[nr]]) = 8,1,0)</f>
        <v>0</v>
      </c>
      <c r="F362">
        <f>IF(LEN(telefony4[[#This Row],[nr]]) = 7,1,0)</f>
        <v>1</v>
      </c>
    </row>
    <row r="363" spans="1:6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>
        <f>IF(LEN(telefony4[[#This Row],[nr]]) = 8,1,0)</f>
        <v>1</v>
      </c>
      <c r="F363">
        <f>IF(LEN(telefony4[[#This Row],[nr]]) = 7,1,0)</f>
        <v>0</v>
      </c>
    </row>
    <row r="364" spans="1:6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>
        <f>IF(LEN(telefony4[[#This Row],[nr]]) = 8,1,0)</f>
        <v>0</v>
      </c>
      <c r="F364">
        <f>IF(LEN(telefony4[[#This Row],[nr]]) = 7,1,0)</f>
        <v>1</v>
      </c>
    </row>
    <row r="365" spans="1:6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>
        <f>IF(LEN(telefony4[[#This Row],[nr]]) = 8,1,0)</f>
        <v>0</v>
      </c>
      <c r="F365">
        <f>IF(LEN(telefony4[[#This Row],[nr]]) = 7,1,0)</f>
        <v>1</v>
      </c>
    </row>
    <row r="366" spans="1:6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>
        <f>IF(LEN(telefony4[[#This Row],[nr]]) = 8,1,0)</f>
        <v>1</v>
      </c>
      <c r="F366">
        <f>IF(LEN(telefony4[[#This Row],[nr]]) = 7,1,0)</f>
        <v>0</v>
      </c>
    </row>
    <row r="367" spans="1:6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>
        <f>IF(LEN(telefony4[[#This Row],[nr]]) = 8,1,0)</f>
        <v>0</v>
      </c>
      <c r="F367">
        <f>IF(LEN(telefony4[[#This Row],[nr]]) = 7,1,0)</f>
        <v>1</v>
      </c>
    </row>
    <row r="368" spans="1:6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>
        <f>IF(LEN(telefony4[[#This Row],[nr]]) = 8,1,0)</f>
        <v>0</v>
      </c>
      <c r="F368">
        <f>IF(LEN(telefony4[[#This Row],[nr]]) = 7,1,0)</f>
        <v>1</v>
      </c>
    </row>
    <row r="369" spans="1:6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>
        <f>IF(LEN(telefony4[[#This Row],[nr]]) = 8,1,0)</f>
        <v>0</v>
      </c>
      <c r="F369">
        <f>IF(LEN(telefony4[[#This Row],[nr]]) = 7,1,0)</f>
        <v>1</v>
      </c>
    </row>
    <row r="370" spans="1:6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>
        <f>IF(LEN(telefony4[[#This Row],[nr]]) = 8,1,0)</f>
        <v>0</v>
      </c>
      <c r="F370">
        <f>IF(LEN(telefony4[[#This Row],[nr]]) = 7,1,0)</f>
        <v>1</v>
      </c>
    </row>
    <row r="371" spans="1:6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>
        <f>IF(LEN(telefony4[[#This Row],[nr]]) = 8,1,0)</f>
        <v>0</v>
      </c>
      <c r="F371">
        <f>IF(LEN(telefony4[[#This Row],[nr]]) = 7,1,0)</f>
        <v>1</v>
      </c>
    </row>
    <row r="372" spans="1:6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>
        <f>IF(LEN(telefony4[[#This Row],[nr]]) = 8,1,0)</f>
        <v>0</v>
      </c>
      <c r="F372">
        <f>IF(LEN(telefony4[[#This Row],[nr]]) = 7,1,0)</f>
        <v>1</v>
      </c>
    </row>
    <row r="373" spans="1:6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>
        <f>IF(LEN(telefony4[[#This Row],[nr]]) = 8,1,0)</f>
        <v>0</v>
      </c>
      <c r="F373">
        <f>IF(LEN(telefony4[[#This Row],[nr]]) = 7,1,0)</f>
        <v>1</v>
      </c>
    </row>
    <row r="374" spans="1:6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>
        <f>IF(LEN(telefony4[[#This Row],[nr]]) = 8,1,0)</f>
        <v>0</v>
      </c>
      <c r="F374">
        <f>IF(LEN(telefony4[[#This Row],[nr]]) = 7,1,0)</f>
        <v>1</v>
      </c>
    </row>
    <row r="375" spans="1:6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>
        <f>IF(LEN(telefony4[[#This Row],[nr]]) = 8,1,0)</f>
        <v>0</v>
      </c>
      <c r="F375">
        <f>IF(LEN(telefony4[[#This Row],[nr]]) = 7,1,0)</f>
        <v>1</v>
      </c>
    </row>
    <row r="376" spans="1:6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>
        <f>IF(LEN(telefony4[[#This Row],[nr]]) = 8,1,0)</f>
        <v>0</v>
      </c>
      <c r="F376">
        <f>IF(LEN(telefony4[[#This Row],[nr]]) = 7,1,0)</f>
        <v>1</v>
      </c>
    </row>
    <row r="377" spans="1:6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>
        <f>IF(LEN(telefony4[[#This Row],[nr]]) = 8,1,0)</f>
        <v>1</v>
      </c>
      <c r="F377">
        <f>IF(LEN(telefony4[[#This Row],[nr]]) = 7,1,0)</f>
        <v>0</v>
      </c>
    </row>
    <row r="378" spans="1:6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>
        <f>IF(LEN(telefony4[[#This Row],[nr]]) = 8,1,0)</f>
        <v>0</v>
      </c>
      <c r="F378">
        <f>IF(LEN(telefony4[[#This Row],[nr]]) = 7,1,0)</f>
        <v>1</v>
      </c>
    </row>
    <row r="379" spans="1:6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>
        <f>IF(LEN(telefony4[[#This Row],[nr]]) = 8,1,0)</f>
        <v>0</v>
      </c>
      <c r="F379">
        <f>IF(LEN(telefony4[[#This Row],[nr]]) = 7,1,0)</f>
        <v>1</v>
      </c>
    </row>
    <row r="380" spans="1:6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>
        <f>IF(LEN(telefony4[[#This Row],[nr]]) = 8,1,0)</f>
        <v>0</v>
      </c>
      <c r="F380">
        <f>IF(LEN(telefony4[[#This Row],[nr]]) = 7,1,0)</f>
        <v>1</v>
      </c>
    </row>
    <row r="381" spans="1:6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>
        <f>IF(LEN(telefony4[[#This Row],[nr]]) = 8,1,0)</f>
        <v>0</v>
      </c>
      <c r="F381">
        <f>IF(LEN(telefony4[[#This Row],[nr]]) = 7,1,0)</f>
        <v>1</v>
      </c>
    </row>
    <row r="382" spans="1:6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>
        <f>IF(LEN(telefony4[[#This Row],[nr]]) = 8,1,0)</f>
        <v>0</v>
      </c>
      <c r="F382">
        <f>IF(LEN(telefony4[[#This Row],[nr]]) = 7,1,0)</f>
        <v>1</v>
      </c>
    </row>
    <row r="383" spans="1:6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>
        <f>IF(LEN(telefony4[[#This Row],[nr]]) = 8,1,0)</f>
        <v>1</v>
      </c>
      <c r="F383">
        <f>IF(LEN(telefony4[[#This Row],[nr]]) = 7,1,0)</f>
        <v>0</v>
      </c>
    </row>
    <row r="384" spans="1:6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>
        <f>IF(LEN(telefony4[[#This Row],[nr]]) = 8,1,0)</f>
        <v>0</v>
      </c>
      <c r="F384">
        <f>IF(LEN(telefony4[[#This Row],[nr]]) = 7,1,0)</f>
        <v>1</v>
      </c>
    </row>
    <row r="385" spans="1:6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>
        <f>IF(LEN(telefony4[[#This Row],[nr]]) = 8,1,0)</f>
        <v>0</v>
      </c>
      <c r="F385">
        <f>IF(LEN(telefony4[[#This Row],[nr]]) = 7,1,0)</f>
        <v>1</v>
      </c>
    </row>
    <row r="386" spans="1:6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>
        <f>IF(LEN(telefony4[[#This Row],[nr]]) = 8,1,0)</f>
        <v>0</v>
      </c>
      <c r="F386">
        <f>IF(LEN(telefony4[[#This Row],[nr]]) = 7,1,0)</f>
        <v>1</v>
      </c>
    </row>
    <row r="387" spans="1:6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>
        <f>IF(LEN(telefony4[[#This Row],[nr]]) = 8,1,0)</f>
        <v>0</v>
      </c>
      <c r="F387">
        <f>IF(LEN(telefony4[[#This Row],[nr]]) = 7,1,0)</f>
        <v>1</v>
      </c>
    </row>
    <row r="388" spans="1:6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>
        <f>IF(LEN(telefony4[[#This Row],[nr]]) = 8,1,0)</f>
        <v>0</v>
      </c>
      <c r="F388">
        <f>IF(LEN(telefony4[[#This Row],[nr]]) = 7,1,0)</f>
        <v>1</v>
      </c>
    </row>
    <row r="389" spans="1:6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>
        <f>IF(LEN(telefony4[[#This Row],[nr]]) = 8,1,0)</f>
        <v>0</v>
      </c>
      <c r="F389">
        <f>IF(LEN(telefony4[[#This Row],[nr]]) = 7,1,0)</f>
        <v>1</v>
      </c>
    </row>
    <row r="390" spans="1:6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>
        <f>IF(LEN(telefony4[[#This Row],[nr]]) = 8,1,0)</f>
        <v>0</v>
      </c>
      <c r="F390">
        <f>IF(LEN(telefony4[[#This Row],[nr]]) = 7,1,0)</f>
        <v>1</v>
      </c>
    </row>
    <row r="391" spans="1:6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>
        <f>IF(LEN(telefony4[[#This Row],[nr]]) = 8,1,0)</f>
        <v>1</v>
      </c>
      <c r="F391">
        <f>IF(LEN(telefony4[[#This Row],[nr]]) = 7,1,0)</f>
        <v>0</v>
      </c>
    </row>
    <row r="392" spans="1:6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>
        <f>IF(LEN(telefony4[[#This Row],[nr]]) = 8,1,0)</f>
        <v>0</v>
      </c>
      <c r="F392">
        <f>IF(LEN(telefony4[[#This Row],[nr]]) = 7,1,0)</f>
        <v>1</v>
      </c>
    </row>
    <row r="393" spans="1:6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>
        <f>IF(LEN(telefony4[[#This Row],[nr]]) = 8,1,0)</f>
        <v>0</v>
      </c>
      <c r="F393">
        <f>IF(LEN(telefony4[[#This Row],[nr]]) = 7,1,0)</f>
        <v>1</v>
      </c>
    </row>
    <row r="394" spans="1:6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>
        <f>IF(LEN(telefony4[[#This Row],[nr]]) = 8,1,0)</f>
        <v>0</v>
      </c>
      <c r="F394">
        <f>IF(LEN(telefony4[[#This Row],[nr]]) = 7,1,0)</f>
        <v>1</v>
      </c>
    </row>
    <row r="395" spans="1:6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>
        <f>IF(LEN(telefony4[[#This Row],[nr]]) = 8,1,0)</f>
        <v>1</v>
      </c>
      <c r="F395">
        <f>IF(LEN(telefony4[[#This Row],[nr]]) = 7,1,0)</f>
        <v>0</v>
      </c>
    </row>
    <row r="396" spans="1:6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>
        <f>IF(LEN(telefony4[[#This Row],[nr]]) = 8,1,0)</f>
        <v>0</v>
      </c>
      <c r="F396">
        <f>IF(LEN(telefony4[[#This Row],[nr]]) = 7,1,0)</f>
        <v>1</v>
      </c>
    </row>
    <row r="397" spans="1:6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>
        <f>IF(LEN(telefony4[[#This Row],[nr]]) = 8,1,0)</f>
        <v>0</v>
      </c>
      <c r="F397">
        <f>IF(LEN(telefony4[[#This Row],[nr]]) = 7,1,0)</f>
        <v>1</v>
      </c>
    </row>
    <row r="398" spans="1:6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>
        <f>IF(LEN(telefony4[[#This Row],[nr]]) = 8,1,0)</f>
        <v>0</v>
      </c>
      <c r="F398">
        <f>IF(LEN(telefony4[[#This Row],[nr]]) = 7,1,0)</f>
        <v>1</v>
      </c>
    </row>
    <row r="399" spans="1:6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>
        <f>IF(LEN(telefony4[[#This Row],[nr]]) = 8,1,0)</f>
        <v>0</v>
      </c>
      <c r="F399">
        <f>IF(LEN(telefony4[[#This Row],[nr]]) = 7,1,0)</f>
        <v>0</v>
      </c>
    </row>
    <row r="400" spans="1:6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>
        <f>IF(LEN(telefony4[[#This Row],[nr]]) = 8,1,0)</f>
        <v>0</v>
      </c>
      <c r="F400">
        <f>IF(LEN(telefony4[[#This Row],[nr]]) = 7,1,0)</f>
        <v>1</v>
      </c>
    </row>
    <row r="401" spans="1:6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>
        <f>IF(LEN(telefony4[[#This Row],[nr]]) = 8,1,0)</f>
        <v>1</v>
      </c>
      <c r="F401">
        <f>IF(LEN(telefony4[[#This Row],[nr]]) = 7,1,0)</f>
        <v>0</v>
      </c>
    </row>
    <row r="402" spans="1:6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>
        <f>IF(LEN(telefony4[[#This Row],[nr]]) = 8,1,0)</f>
        <v>0</v>
      </c>
      <c r="F402">
        <f>IF(LEN(telefony4[[#This Row],[nr]]) = 7,1,0)</f>
        <v>1</v>
      </c>
    </row>
    <row r="403" spans="1:6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>
        <f>IF(LEN(telefony4[[#This Row],[nr]]) = 8,1,0)</f>
        <v>0</v>
      </c>
      <c r="F403">
        <f>IF(LEN(telefony4[[#This Row],[nr]]) = 7,1,0)</f>
        <v>0</v>
      </c>
    </row>
    <row r="404" spans="1:6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>
        <f>IF(LEN(telefony4[[#This Row],[nr]]) = 8,1,0)</f>
        <v>1</v>
      </c>
      <c r="F404">
        <f>IF(LEN(telefony4[[#This Row],[nr]]) = 7,1,0)</f>
        <v>0</v>
      </c>
    </row>
    <row r="405" spans="1:6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>
        <f>IF(LEN(telefony4[[#This Row],[nr]]) = 8,1,0)</f>
        <v>0</v>
      </c>
      <c r="F405">
        <f>IF(LEN(telefony4[[#This Row],[nr]]) = 7,1,0)</f>
        <v>1</v>
      </c>
    </row>
    <row r="406" spans="1:6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>
        <f>IF(LEN(telefony4[[#This Row],[nr]]) = 8,1,0)</f>
        <v>0</v>
      </c>
      <c r="F406">
        <f>IF(LEN(telefony4[[#This Row],[nr]]) = 7,1,0)</f>
        <v>1</v>
      </c>
    </row>
    <row r="407" spans="1:6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>
        <f>IF(LEN(telefony4[[#This Row],[nr]]) = 8,1,0)</f>
        <v>0</v>
      </c>
      <c r="F407">
        <f>IF(LEN(telefony4[[#This Row],[nr]]) = 7,1,0)</f>
        <v>1</v>
      </c>
    </row>
    <row r="408" spans="1:6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>
        <f>IF(LEN(telefony4[[#This Row],[nr]]) = 8,1,0)</f>
        <v>0</v>
      </c>
      <c r="F408">
        <f>IF(LEN(telefony4[[#This Row],[nr]]) = 7,1,0)</f>
        <v>1</v>
      </c>
    </row>
    <row r="409" spans="1:6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>
        <f>IF(LEN(telefony4[[#This Row],[nr]]) = 8,1,0)</f>
        <v>0</v>
      </c>
      <c r="F409">
        <f>IF(LEN(telefony4[[#This Row],[nr]]) = 7,1,0)</f>
        <v>1</v>
      </c>
    </row>
    <row r="410" spans="1:6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>
        <f>IF(LEN(telefony4[[#This Row],[nr]]) = 8,1,0)</f>
        <v>0</v>
      </c>
      <c r="F410">
        <f>IF(LEN(telefony4[[#This Row],[nr]]) = 7,1,0)</f>
        <v>0</v>
      </c>
    </row>
    <row r="411" spans="1:6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>
        <f>IF(LEN(telefony4[[#This Row],[nr]]) = 8,1,0)</f>
        <v>0</v>
      </c>
      <c r="F411">
        <f>IF(LEN(telefony4[[#This Row],[nr]]) = 7,1,0)</f>
        <v>1</v>
      </c>
    </row>
    <row r="412" spans="1:6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>
        <f>IF(LEN(telefony4[[#This Row],[nr]]) = 8,1,0)</f>
        <v>0</v>
      </c>
      <c r="F412">
        <f>IF(LEN(telefony4[[#This Row],[nr]]) = 7,1,0)</f>
        <v>1</v>
      </c>
    </row>
    <row r="413" spans="1:6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>
        <f>IF(LEN(telefony4[[#This Row],[nr]]) = 8,1,0)</f>
        <v>0</v>
      </c>
      <c r="F413">
        <f>IF(LEN(telefony4[[#This Row],[nr]]) = 7,1,0)</f>
        <v>1</v>
      </c>
    </row>
    <row r="414" spans="1:6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>
        <f>IF(LEN(telefony4[[#This Row],[nr]]) = 8,1,0)</f>
        <v>1</v>
      </c>
      <c r="F414">
        <f>IF(LEN(telefony4[[#This Row],[nr]]) = 7,1,0)</f>
        <v>0</v>
      </c>
    </row>
    <row r="415" spans="1:6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>
        <f>IF(LEN(telefony4[[#This Row],[nr]]) = 8,1,0)</f>
        <v>0</v>
      </c>
      <c r="F415">
        <f>IF(LEN(telefony4[[#This Row],[nr]]) = 7,1,0)</f>
        <v>1</v>
      </c>
    </row>
    <row r="416" spans="1:6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>
        <f>IF(LEN(telefony4[[#This Row],[nr]]) = 8,1,0)</f>
        <v>1</v>
      </c>
      <c r="F416">
        <f>IF(LEN(telefony4[[#This Row],[nr]]) = 7,1,0)</f>
        <v>0</v>
      </c>
    </row>
    <row r="417" spans="1:6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>
        <f>IF(LEN(telefony4[[#This Row],[nr]]) = 8,1,0)</f>
        <v>0</v>
      </c>
      <c r="F417">
        <f>IF(LEN(telefony4[[#This Row],[nr]]) = 7,1,0)</f>
        <v>1</v>
      </c>
    </row>
    <row r="418" spans="1:6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>
        <f>IF(LEN(telefony4[[#This Row],[nr]]) = 8,1,0)</f>
        <v>0</v>
      </c>
      <c r="F418">
        <f>IF(LEN(telefony4[[#This Row],[nr]]) = 7,1,0)</f>
        <v>1</v>
      </c>
    </row>
    <row r="419" spans="1:6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>
        <f>IF(LEN(telefony4[[#This Row],[nr]]) = 8,1,0)</f>
        <v>1</v>
      </c>
      <c r="F419">
        <f>IF(LEN(telefony4[[#This Row],[nr]]) = 7,1,0)</f>
        <v>0</v>
      </c>
    </row>
    <row r="420" spans="1:6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>
        <f>IF(LEN(telefony4[[#This Row],[nr]]) = 8,1,0)</f>
        <v>0</v>
      </c>
      <c r="F420">
        <f>IF(LEN(telefony4[[#This Row],[nr]]) = 7,1,0)</f>
        <v>1</v>
      </c>
    </row>
    <row r="421" spans="1:6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>
        <f>IF(LEN(telefony4[[#This Row],[nr]]) = 8,1,0)</f>
        <v>0</v>
      </c>
      <c r="F421">
        <f>IF(LEN(telefony4[[#This Row],[nr]]) = 7,1,0)</f>
        <v>1</v>
      </c>
    </row>
    <row r="422" spans="1:6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>
        <f>IF(LEN(telefony4[[#This Row],[nr]]) = 8,1,0)</f>
        <v>1</v>
      </c>
      <c r="F422">
        <f>IF(LEN(telefony4[[#This Row],[nr]]) = 7,1,0)</f>
        <v>0</v>
      </c>
    </row>
    <row r="423" spans="1:6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>
        <f>IF(LEN(telefony4[[#This Row],[nr]]) = 8,1,0)</f>
        <v>0</v>
      </c>
      <c r="F423">
        <f>IF(LEN(telefony4[[#This Row],[nr]]) = 7,1,0)</f>
        <v>1</v>
      </c>
    </row>
    <row r="424" spans="1:6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>
        <f>IF(LEN(telefony4[[#This Row],[nr]]) = 8,1,0)</f>
        <v>1</v>
      </c>
      <c r="F424">
        <f>IF(LEN(telefony4[[#This Row],[nr]]) = 7,1,0)</f>
        <v>0</v>
      </c>
    </row>
    <row r="425" spans="1:6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>
        <f>IF(LEN(telefony4[[#This Row],[nr]]) = 8,1,0)</f>
        <v>0</v>
      </c>
      <c r="F425">
        <f>IF(LEN(telefony4[[#This Row],[nr]]) = 7,1,0)</f>
        <v>1</v>
      </c>
    </row>
    <row r="426" spans="1:6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>
        <f>IF(LEN(telefony4[[#This Row],[nr]]) = 8,1,0)</f>
        <v>0</v>
      </c>
      <c r="F426">
        <f>IF(LEN(telefony4[[#This Row],[nr]]) = 7,1,0)</f>
        <v>1</v>
      </c>
    </row>
    <row r="427" spans="1:6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>
        <f>IF(LEN(telefony4[[#This Row],[nr]]) = 8,1,0)</f>
        <v>1</v>
      </c>
      <c r="F427">
        <f>IF(LEN(telefony4[[#This Row],[nr]]) = 7,1,0)</f>
        <v>0</v>
      </c>
    </row>
    <row r="428" spans="1:6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>
        <f>IF(LEN(telefony4[[#This Row],[nr]]) = 8,1,0)</f>
        <v>0</v>
      </c>
      <c r="F428">
        <f>IF(LEN(telefony4[[#This Row],[nr]]) = 7,1,0)</f>
        <v>1</v>
      </c>
    </row>
    <row r="429" spans="1:6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>
        <f>IF(LEN(telefony4[[#This Row],[nr]]) = 8,1,0)</f>
        <v>1</v>
      </c>
      <c r="F429">
        <f>IF(LEN(telefony4[[#This Row],[nr]]) = 7,1,0)</f>
        <v>0</v>
      </c>
    </row>
    <row r="430" spans="1:6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>
        <f>IF(LEN(telefony4[[#This Row],[nr]]) = 8,1,0)</f>
        <v>1</v>
      </c>
      <c r="F430">
        <f>IF(LEN(telefony4[[#This Row],[nr]]) = 7,1,0)</f>
        <v>0</v>
      </c>
    </row>
    <row r="431" spans="1:6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>
        <f>IF(LEN(telefony4[[#This Row],[nr]]) = 8,1,0)</f>
        <v>0</v>
      </c>
      <c r="F431">
        <f>IF(LEN(telefony4[[#This Row],[nr]]) = 7,1,0)</f>
        <v>1</v>
      </c>
    </row>
    <row r="432" spans="1:6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>
        <f>IF(LEN(telefony4[[#This Row],[nr]]) = 8,1,0)</f>
        <v>0</v>
      </c>
      <c r="F432">
        <f>IF(LEN(telefony4[[#This Row],[nr]]) = 7,1,0)</f>
        <v>0</v>
      </c>
    </row>
    <row r="433" spans="1:6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>
        <f>IF(LEN(telefony4[[#This Row],[nr]]) = 8,1,0)</f>
        <v>0</v>
      </c>
      <c r="F433">
        <f>IF(LEN(telefony4[[#This Row],[nr]]) = 7,1,0)</f>
        <v>1</v>
      </c>
    </row>
    <row r="434" spans="1:6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>
        <f>IF(LEN(telefony4[[#This Row],[nr]]) = 8,1,0)</f>
        <v>1</v>
      </c>
      <c r="F434">
        <f>IF(LEN(telefony4[[#This Row],[nr]]) = 7,1,0)</f>
        <v>0</v>
      </c>
    </row>
    <row r="435" spans="1:6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>
        <f>IF(LEN(telefony4[[#This Row],[nr]]) = 8,1,0)</f>
        <v>0</v>
      </c>
      <c r="F435">
        <f>IF(LEN(telefony4[[#This Row],[nr]]) = 7,1,0)</f>
        <v>1</v>
      </c>
    </row>
    <row r="436" spans="1:6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>
        <f>IF(LEN(telefony4[[#This Row],[nr]]) = 8,1,0)</f>
        <v>0</v>
      </c>
      <c r="F436">
        <f>IF(LEN(telefony4[[#This Row],[nr]]) = 7,1,0)</f>
        <v>0</v>
      </c>
    </row>
    <row r="437" spans="1:6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>
        <f>IF(LEN(telefony4[[#This Row],[nr]]) = 8,1,0)</f>
        <v>0</v>
      </c>
      <c r="F437">
        <f>IF(LEN(telefony4[[#This Row],[nr]]) = 7,1,0)</f>
        <v>1</v>
      </c>
    </row>
    <row r="438" spans="1:6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>
        <f>IF(LEN(telefony4[[#This Row],[nr]]) = 8,1,0)</f>
        <v>0</v>
      </c>
      <c r="F438">
        <f>IF(LEN(telefony4[[#This Row],[nr]]) = 7,1,0)</f>
        <v>1</v>
      </c>
    </row>
    <row r="439" spans="1:6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>
        <f>IF(LEN(telefony4[[#This Row],[nr]]) = 8,1,0)</f>
        <v>0</v>
      </c>
      <c r="F439">
        <f>IF(LEN(telefony4[[#This Row],[nr]]) = 7,1,0)</f>
        <v>1</v>
      </c>
    </row>
    <row r="440" spans="1:6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>
        <f>IF(LEN(telefony4[[#This Row],[nr]]) = 8,1,0)</f>
        <v>0</v>
      </c>
      <c r="F440">
        <f>IF(LEN(telefony4[[#This Row],[nr]]) = 7,1,0)</f>
        <v>1</v>
      </c>
    </row>
    <row r="441" spans="1:6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>
        <f>IF(LEN(telefony4[[#This Row],[nr]]) = 8,1,0)</f>
        <v>0</v>
      </c>
      <c r="F441">
        <f>IF(LEN(telefony4[[#This Row],[nr]]) = 7,1,0)</f>
        <v>1</v>
      </c>
    </row>
    <row r="442" spans="1:6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>
        <f>IF(LEN(telefony4[[#This Row],[nr]]) = 8,1,0)</f>
        <v>1</v>
      </c>
      <c r="F442">
        <f>IF(LEN(telefony4[[#This Row],[nr]]) = 7,1,0)</f>
        <v>0</v>
      </c>
    </row>
    <row r="443" spans="1:6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>
        <f>IF(LEN(telefony4[[#This Row],[nr]]) = 8,1,0)</f>
        <v>0</v>
      </c>
      <c r="F443">
        <f>IF(LEN(telefony4[[#This Row],[nr]]) = 7,1,0)</f>
        <v>1</v>
      </c>
    </row>
    <row r="444" spans="1:6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>
        <f>IF(LEN(telefony4[[#This Row],[nr]]) = 8,1,0)</f>
        <v>1</v>
      </c>
      <c r="F444">
        <f>IF(LEN(telefony4[[#This Row],[nr]]) = 7,1,0)</f>
        <v>0</v>
      </c>
    </row>
    <row r="445" spans="1:6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>
        <f>IF(LEN(telefony4[[#This Row],[nr]]) = 8,1,0)</f>
        <v>0</v>
      </c>
      <c r="F445">
        <f>IF(LEN(telefony4[[#This Row],[nr]]) = 7,1,0)</f>
        <v>1</v>
      </c>
    </row>
    <row r="446" spans="1:6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>
        <f>IF(LEN(telefony4[[#This Row],[nr]]) = 8,1,0)</f>
        <v>1</v>
      </c>
      <c r="F446">
        <f>IF(LEN(telefony4[[#This Row],[nr]]) = 7,1,0)</f>
        <v>0</v>
      </c>
    </row>
    <row r="447" spans="1:6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>
        <f>IF(LEN(telefony4[[#This Row],[nr]]) = 8,1,0)</f>
        <v>0</v>
      </c>
      <c r="F447">
        <f>IF(LEN(telefony4[[#This Row],[nr]]) = 7,1,0)</f>
        <v>1</v>
      </c>
    </row>
    <row r="448" spans="1:6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>
        <f>IF(LEN(telefony4[[#This Row],[nr]]) = 8,1,0)</f>
        <v>1</v>
      </c>
      <c r="F448">
        <f>IF(LEN(telefony4[[#This Row],[nr]]) = 7,1,0)</f>
        <v>0</v>
      </c>
    </row>
    <row r="449" spans="1:6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>
        <f>IF(LEN(telefony4[[#This Row],[nr]]) = 8,1,0)</f>
        <v>0</v>
      </c>
      <c r="F449">
        <f>IF(LEN(telefony4[[#This Row],[nr]]) = 7,1,0)</f>
        <v>1</v>
      </c>
    </row>
    <row r="450" spans="1:6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>
        <f>IF(LEN(telefony4[[#This Row],[nr]]) = 8,1,0)</f>
        <v>0</v>
      </c>
      <c r="F450">
        <f>IF(LEN(telefony4[[#This Row],[nr]]) = 7,1,0)</f>
        <v>1</v>
      </c>
    </row>
    <row r="451" spans="1:6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>
        <f>IF(LEN(telefony4[[#This Row],[nr]]) = 8,1,0)</f>
        <v>0</v>
      </c>
      <c r="F451">
        <f>IF(LEN(telefony4[[#This Row],[nr]]) = 7,1,0)</f>
        <v>0</v>
      </c>
    </row>
    <row r="452" spans="1:6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>
        <f>IF(LEN(telefony4[[#This Row],[nr]]) = 8,1,0)</f>
        <v>1</v>
      </c>
      <c r="F452">
        <f>IF(LEN(telefony4[[#This Row],[nr]]) = 7,1,0)</f>
        <v>0</v>
      </c>
    </row>
    <row r="453" spans="1:6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>
        <f>IF(LEN(telefony4[[#This Row],[nr]]) = 8,1,0)</f>
        <v>1</v>
      </c>
      <c r="F453">
        <f>IF(LEN(telefony4[[#This Row],[nr]]) = 7,1,0)</f>
        <v>0</v>
      </c>
    </row>
    <row r="454" spans="1:6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>
        <f>IF(LEN(telefony4[[#This Row],[nr]]) = 8,1,0)</f>
        <v>0</v>
      </c>
      <c r="F454">
        <f>IF(LEN(telefony4[[#This Row],[nr]]) = 7,1,0)</f>
        <v>1</v>
      </c>
    </row>
    <row r="455" spans="1:6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>
        <f>IF(LEN(telefony4[[#This Row],[nr]]) = 8,1,0)</f>
        <v>0</v>
      </c>
      <c r="F455">
        <f>IF(LEN(telefony4[[#This Row],[nr]]) = 7,1,0)</f>
        <v>1</v>
      </c>
    </row>
    <row r="456" spans="1:6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>
        <f>IF(LEN(telefony4[[#This Row],[nr]]) = 8,1,0)</f>
        <v>0</v>
      </c>
      <c r="F456">
        <f>IF(LEN(telefony4[[#This Row],[nr]]) = 7,1,0)</f>
        <v>1</v>
      </c>
    </row>
    <row r="457" spans="1:6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>
        <f>IF(LEN(telefony4[[#This Row],[nr]]) = 8,1,0)</f>
        <v>0</v>
      </c>
      <c r="F457">
        <f>IF(LEN(telefony4[[#This Row],[nr]]) = 7,1,0)</f>
        <v>1</v>
      </c>
    </row>
    <row r="458" spans="1:6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>
        <f>IF(LEN(telefony4[[#This Row],[nr]]) = 8,1,0)</f>
        <v>0</v>
      </c>
      <c r="F458">
        <f>IF(LEN(telefony4[[#This Row],[nr]]) = 7,1,0)</f>
        <v>1</v>
      </c>
    </row>
    <row r="459" spans="1:6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>
        <f>IF(LEN(telefony4[[#This Row],[nr]]) = 8,1,0)</f>
        <v>0</v>
      </c>
      <c r="F459">
        <f>IF(LEN(telefony4[[#This Row],[nr]]) = 7,1,0)</f>
        <v>0</v>
      </c>
    </row>
    <row r="460" spans="1:6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>
        <f>IF(LEN(telefony4[[#This Row],[nr]]) = 8,1,0)</f>
        <v>0</v>
      </c>
      <c r="F460">
        <f>IF(LEN(telefony4[[#This Row],[nr]]) = 7,1,0)</f>
        <v>1</v>
      </c>
    </row>
    <row r="461" spans="1:6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>
        <f>IF(LEN(telefony4[[#This Row],[nr]]) = 8,1,0)</f>
        <v>0</v>
      </c>
      <c r="F461">
        <f>IF(LEN(telefony4[[#This Row],[nr]]) = 7,1,0)</f>
        <v>1</v>
      </c>
    </row>
    <row r="462" spans="1:6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>
        <f>IF(LEN(telefony4[[#This Row],[nr]]) = 8,1,0)</f>
        <v>0</v>
      </c>
      <c r="F462">
        <f>IF(LEN(telefony4[[#This Row],[nr]]) = 7,1,0)</f>
        <v>1</v>
      </c>
    </row>
    <row r="463" spans="1:6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>
        <f>IF(LEN(telefony4[[#This Row],[nr]]) = 8,1,0)</f>
        <v>1</v>
      </c>
      <c r="F463">
        <f>IF(LEN(telefony4[[#This Row],[nr]]) = 7,1,0)</f>
        <v>0</v>
      </c>
    </row>
    <row r="464" spans="1:6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>
        <f>IF(LEN(telefony4[[#This Row],[nr]]) = 8,1,0)</f>
        <v>0</v>
      </c>
      <c r="F464">
        <f>IF(LEN(telefony4[[#This Row],[nr]]) = 7,1,0)</f>
        <v>1</v>
      </c>
    </row>
    <row r="465" spans="1:6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>
        <f>IF(LEN(telefony4[[#This Row],[nr]]) = 8,1,0)</f>
        <v>1</v>
      </c>
      <c r="F465">
        <f>IF(LEN(telefony4[[#This Row],[nr]]) = 7,1,0)</f>
        <v>0</v>
      </c>
    </row>
    <row r="466" spans="1:6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>
        <f>IF(LEN(telefony4[[#This Row],[nr]]) = 8,1,0)</f>
        <v>0</v>
      </c>
      <c r="F466">
        <f>IF(LEN(telefony4[[#This Row],[nr]]) = 7,1,0)</f>
        <v>1</v>
      </c>
    </row>
    <row r="467" spans="1:6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>
        <f>IF(LEN(telefony4[[#This Row],[nr]]) = 8,1,0)</f>
        <v>1</v>
      </c>
      <c r="F467">
        <f>IF(LEN(telefony4[[#This Row],[nr]]) = 7,1,0)</f>
        <v>0</v>
      </c>
    </row>
    <row r="468" spans="1:6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>
        <f>IF(LEN(telefony4[[#This Row],[nr]]) = 8,1,0)</f>
        <v>0</v>
      </c>
      <c r="F468">
        <f>IF(LEN(telefony4[[#This Row],[nr]]) = 7,1,0)</f>
        <v>1</v>
      </c>
    </row>
    <row r="469" spans="1:6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>
        <f>IF(LEN(telefony4[[#This Row],[nr]]) = 8,1,0)</f>
        <v>0</v>
      </c>
      <c r="F469">
        <f>IF(LEN(telefony4[[#This Row],[nr]]) = 7,1,0)</f>
        <v>1</v>
      </c>
    </row>
    <row r="470" spans="1:6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>
        <f>IF(LEN(telefony4[[#This Row],[nr]]) = 8,1,0)</f>
        <v>0</v>
      </c>
      <c r="F470">
        <f>IF(LEN(telefony4[[#This Row],[nr]]) = 7,1,0)</f>
        <v>1</v>
      </c>
    </row>
    <row r="471" spans="1:6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>
        <f>IF(LEN(telefony4[[#This Row],[nr]]) = 8,1,0)</f>
        <v>1</v>
      </c>
      <c r="F471">
        <f>IF(LEN(telefony4[[#This Row],[nr]]) = 7,1,0)</f>
        <v>0</v>
      </c>
    </row>
    <row r="472" spans="1:6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>
        <f>IF(LEN(telefony4[[#This Row],[nr]]) = 8,1,0)</f>
        <v>0</v>
      </c>
      <c r="F472">
        <f>IF(LEN(telefony4[[#This Row],[nr]]) = 7,1,0)</f>
        <v>1</v>
      </c>
    </row>
    <row r="473" spans="1:6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>
        <f>IF(LEN(telefony4[[#This Row],[nr]]) = 8,1,0)</f>
        <v>1</v>
      </c>
      <c r="F473">
        <f>IF(LEN(telefony4[[#This Row],[nr]]) = 7,1,0)</f>
        <v>0</v>
      </c>
    </row>
    <row r="474" spans="1:6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>
        <f>IF(LEN(telefony4[[#This Row],[nr]]) = 8,1,0)</f>
        <v>1</v>
      </c>
      <c r="F474">
        <f>IF(LEN(telefony4[[#This Row],[nr]]) = 7,1,0)</f>
        <v>0</v>
      </c>
    </row>
    <row r="475" spans="1:6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>
        <f>IF(LEN(telefony4[[#This Row],[nr]]) = 8,1,0)</f>
        <v>0</v>
      </c>
      <c r="F475">
        <f>IF(LEN(telefony4[[#This Row],[nr]]) = 7,1,0)</f>
        <v>1</v>
      </c>
    </row>
    <row r="476" spans="1:6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>
        <f>IF(LEN(telefony4[[#This Row],[nr]]) = 8,1,0)</f>
        <v>0</v>
      </c>
      <c r="F476">
        <f>IF(LEN(telefony4[[#This Row],[nr]]) = 7,1,0)</f>
        <v>1</v>
      </c>
    </row>
    <row r="477" spans="1:6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>
        <f>IF(LEN(telefony4[[#This Row],[nr]]) = 8,1,0)</f>
        <v>0</v>
      </c>
      <c r="F477">
        <f>IF(LEN(telefony4[[#This Row],[nr]]) = 7,1,0)</f>
        <v>1</v>
      </c>
    </row>
    <row r="478" spans="1:6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>
        <f>IF(LEN(telefony4[[#This Row],[nr]]) = 8,1,0)</f>
        <v>0</v>
      </c>
      <c r="F478">
        <f>IF(LEN(telefony4[[#This Row],[nr]]) = 7,1,0)</f>
        <v>1</v>
      </c>
    </row>
    <row r="479" spans="1:6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>
        <f>IF(LEN(telefony4[[#This Row],[nr]]) = 8,1,0)</f>
        <v>0</v>
      </c>
      <c r="F479">
        <f>IF(LEN(telefony4[[#This Row],[nr]]) = 7,1,0)</f>
        <v>1</v>
      </c>
    </row>
    <row r="480" spans="1:6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>
        <f>IF(LEN(telefony4[[#This Row],[nr]]) = 8,1,0)</f>
        <v>0</v>
      </c>
      <c r="F480">
        <f>IF(LEN(telefony4[[#This Row],[nr]]) = 7,1,0)</f>
        <v>1</v>
      </c>
    </row>
    <row r="481" spans="1:6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>
        <f>IF(LEN(telefony4[[#This Row],[nr]]) = 8,1,0)</f>
        <v>0</v>
      </c>
      <c r="F481">
        <f>IF(LEN(telefony4[[#This Row],[nr]]) = 7,1,0)</f>
        <v>1</v>
      </c>
    </row>
    <row r="482" spans="1:6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>
        <f>IF(LEN(telefony4[[#This Row],[nr]]) = 8,1,0)</f>
        <v>0</v>
      </c>
      <c r="F482">
        <f>IF(LEN(telefony4[[#This Row],[nr]]) = 7,1,0)</f>
        <v>1</v>
      </c>
    </row>
    <row r="483" spans="1:6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>
        <f>IF(LEN(telefony4[[#This Row],[nr]]) = 8,1,0)</f>
        <v>1</v>
      </c>
      <c r="F483">
        <f>IF(LEN(telefony4[[#This Row],[nr]]) = 7,1,0)</f>
        <v>0</v>
      </c>
    </row>
    <row r="484" spans="1:6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>
        <f>IF(LEN(telefony4[[#This Row],[nr]]) = 8,1,0)</f>
        <v>0</v>
      </c>
      <c r="F484">
        <f>IF(LEN(telefony4[[#This Row],[nr]]) = 7,1,0)</f>
        <v>1</v>
      </c>
    </row>
    <row r="485" spans="1:6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>
        <f>IF(LEN(telefony4[[#This Row],[nr]]) = 8,1,0)</f>
        <v>0</v>
      </c>
      <c r="F485">
        <f>IF(LEN(telefony4[[#This Row],[nr]]) = 7,1,0)</f>
        <v>1</v>
      </c>
    </row>
    <row r="486" spans="1:6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>
        <f>IF(LEN(telefony4[[#This Row],[nr]]) = 8,1,0)</f>
        <v>0</v>
      </c>
      <c r="F486">
        <f>IF(LEN(telefony4[[#This Row],[nr]]) = 7,1,0)</f>
        <v>1</v>
      </c>
    </row>
    <row r="487" spans="1:6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>
        <f>IF(LEN(telefony4[[#This Row],[nr]]) = 8,1,0)</f>
        <v>0</v>
      </c>
      <c r="F487">
        <f>IF(LEN(telefony4[[#This Row],[nr]]) = 7,1,0)</f>
        <v>1</v>
      </c>
    </row>
    <row r="488" spans="1:6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>
        <f>IF(LEN(telefony4[[#This Row],[nr]]) = 8,1,0)</f>
        <v>0</v>
      </c>
      <c r="F488">
        <f>IF(LEN(telefony4[[#This Row],[nr]]) = 7,1,0)</f>
        <v>1</v>
      </c>
    </row>
    <row r="489" spans="1:6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>
        <f>IF(LEN(telefony4[[#This Row],[nr]]) = 8,1,0)</f>
        <v>1</v>
      </c>
      <c r="F489">
        <f>IF(LEN(telefony4[[#This Row],[nr]]) = 7,1,0)</f>
        <v>0</v>
      </c>
    </row>
    <row r="490" spans="1:6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>
        <f>IF(LEN(telefony4[[#This Row],[nr]]) = 8,1,0)</f>
        <v>0</v>
      </c>
      <c r="F490">
        <f>IF(LEN(telefony4[[#This Row],[nr]]) = 7,1,0)</f>
        <v>1</v>
      </c>
    </row>
    <row r="491" spans="1:6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>
        <f>IF(LEN(telefony4[[#This Row],[nr]]) = 8,1,0)</f>
        <v>1</v>
      </c>
      <c r="F491">
        <f>IF(LEN(telefony4[[#This Row],[nr]]) = 7,1,0)</f>
        <v>0</v>
      </c>
    </row>
    <row r="492" spans="1:6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>
        <f>IF(LEN(telefony4[[#This Row],[nr]]) = 8,1,0)</f>
        <v>1</v>
      </c>
      <c r="F492">
        <f>IF(LEN(telefony4[[#This Row],[nr]]) = 7,1,0)</f>
        <v>0</v>
      </c>
    </row>
    <row r="493" spans="1:6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>
        <f>IF(LEN(telefony4[[#This Row],[nr]]) = 8,1,0)</f>
        <v>0</v>
      </c>
      <c r="F493">
        <f>IF(LEN(telefony4[[#This Row],[nr]]) = 7,1,0)</f>
        <v>1</v>
      </c>
    </row>
    <row r="494" spans="1:6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>
        <f>IF(LEN(telefony4[[#This Row],[nr]]) = 8,1,0)</f>
        <v>0</v>
      </c>
      <c r="F494">
        <f>IF(LEN(telefony4[[#This Row],[nr]]) = 7,1,0)</f>
        <v>1</v>
      </c>
    </row>
    <row r="495" spans="1:6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>
        <f>IF(LEN(telefony4[[#This Row],[nr]]) = 8,1,0)</f>
        <v>1</v>
      </c>
      <c r="F495">
        <f>IF(LEN(telefony4[[#This Row],[nr]]) = 7,1,0)</f>
        <v>0</v>
      </c>
    </row>
    <row r="496" spans="1:6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>
        <f>IF(LEN(telefony4[[#This Row],[nr]]) = 8,1,0)</f>
        <v>0</v>
      </c>
      <c r="F496">
        <f>IF(LEN(telefony4[[#This Row],[nr]]) = 7,1,0)</f>
        <v>1</v>
      </c>
    </row>
    <row r="497" spans="1:6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>
        <f>IF(LEN(telefony4[[#This Row],[nr]]) = 8,1,0)</f>
        <v>1</v>
      </c>
      <c r="F497">
        <f>IF(LEN(telefony4[[#This Row],[nr]]) = 7,1,0)</f>
        <v>0</v>
      </c>
    </row>
    <row r="498" spans="1:6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>
        <f>IF(LEN(telefony4[[#This Row],[nr]]) = 8,1,0)</f>
        <v>0</v>
      </c>
      <c r="F498">
        <f>IF(LEN(telefony4[[#This Row],[nr]]) = 7,1,0)</f>
        <v>1</v>
      </c>
    </row>
    <row r="499" spans="1:6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>
        <f>IF(LEN(telefony4[[#This Row],[nr]]) = 8,1,0)</f>
        <v>0</v>
      </c>
      <c r="F499">
        <f>IF(LEN(telefony4[[#This Row],[nr]]) = 7,1,0)</f>
        <v>0</v>
      </c>
    </row>
    <row r="500" spans="1:6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>
        <f>IF(LEN(telefony4[[#This Row],[nr]]) = 8,1,0)</f>
        <v>0</v>
      </c>
      <c r="F500">
        <f>IF(LEN(telefony4[[#This Row],[nr]]) = 7,1,0)</f>
        <v>1</v>
      </c>
    </row>
    <row r="501" spans="1:6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>
        <f>IF(LEN(telefony4[[#This Row],[nr]]) = 8,1,0)</f>
        <v>0</v>
      </c>
      <c r="F501">
        <f>IF(LEN(telefony4[[#This Row],[nr]]) = 7,1,0)</f>
        <v>1</v>
      </c>
    </row>
    <row r="502" spans="1:6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>
        <f>IF(LEN(telefony4[[#This Row],[nr]]) = 8,1,0)</f>
        <v>0</v>
      </c>
      <c r="F502">
        <f>IF(LEN(telefony4[[#This Row],[nr]]) = 7,1,0)</f>
        <v>1</v>
      </c>
    </row>
    <row r="503" spans="1:6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>
        <f>IF(LEN(telefony4[[#This Row],[nr]]) = 8,1,0)</f>
        <v>1</v>
      </c>
      <c r="F503">
        <f>IF(LEN(telefony4[[#This Row],[nr]]) = 7,1,0)</f>
        <v>0</v>
      </c>
    </row>
    <row r="504" spans="1:6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>
        <f>IF(LEN(telefony4[[#This Row],[nr]]) = 8,1,0)</f>
        <v>1</v>
      </c>
      <c r="F504">
        <f>IF(LEN(telefony4[[#This Row],[nr]]) = 7,1,0)</f>
        <v>0</v>
      </c>
    </row>
    <row r="505" spans="1:6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>
        <f>IF(LEN(telefony4[[#This Row],[nr]]) = 8,1,0)</f>
        <v>0</v>
      </c>
      <c r="F505">
        <f>IF(LEN(telefony4[[#This Row],[nr]]) = 7,1,0)</f>
        <v>1</v>
      </c>
    </row>
    <row r="506" spans="1:6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>
        <f>IF(LEN(telefony4[[#This Row],[nr]]) = 8,1,0)</f>
        <v>0</v>
      </c>
      <c r="F506">
        <f>IF(LEN(telefony4[[#This Row],[nr]]) = 7,1,0)</f>
        <v>1</v>
      </c>
    </row>
    <row r="507" spans="1:6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>
        <f>IF(LEN(telefony4[[#This Row],[nr]]) = 8,1,0)</f>
        <v>0</v>
      </c>
      <c r="F507">
        <f>IF(LEN(telefony4[[#This Row],[nr]]) = 7,1,0)</f>
        <v>1</v>
      </c>
    </row>
    <row r="508" spans="1:6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>
        <f>IF(LEN(telefony4[[#This Row],[nr]]) = 8,1,0)</f>
        <v>0</v>
      </c>
      <c r="F508">
        <f>IF(LEN(telefony4[[#This Row],[nr]]) = 7,1,0)</f>
        <v>1</v>
      </c>
    </row>
    <row r="509" spans="1:6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>
        <f>IF(LEN(telefony4[[#This Row],[nr]]) = 8,1,0)</f>
        <v>0</v>
      </c>
      <c r="F509">
        <f>IF(LEN(telefony4[[#This Row],[nr]]) = 7,1,0)</f>
        <v>1</v>
      </c>
    </row>
    <row r="510" spans="1:6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>
        <f>IF(LEN(telefony4[[#This Row],[nr]]) = 8,1,0)</f>
        <v>1</v>
      </c>
      <c r="F510">
        <f>IF(LEN(telefony4[[#This Row],[nr]]) = 7,1,0)</f>
        <v>0</v>
      </c>
    </row>
    <row r="511" spans="1:6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>
        <f>IF(LEN(telefony4[[#This Row],[nr]]) = 8,1,0)</f>
        <v>0</v>
      </c>
      <c r="F511">
        <f>IF(LEN(telefony4[[#This Row],[nr]]) = 7,1,0)</f>
        <v>1</v>
      </c>
    </row>
    <row r="512" spans="1:6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>
        <f>IF(LEN(telefony4[[#This Row],[nr]]) = 8,1,0)</f>
        <v>0</v>
      </c>
      <c r="F512">
        <f>IF(LEN(telefony4[[#This Row],[nr]]) = 7,1,0)</f>
        <v>1</v>
      </c>
    </row>
    <row r="513" spans="1:6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>
        <f>IF(LEN(telefony4[[#This Row],[nr]]) = 8,1,0)</f>
        <v>0</v>
      </c>
      <c r="F513">
        <f>IF(LEN(telefony4[[#This Row],[nr]]) = 7,1,0)</f>
        <v>1</v>
      </c>
    </row>
    <row r="514" spans="1:6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>
        <f>IF(LEN(telefony4[[#This Row],[nr]]) = 8,1,0)</f>
        <v>0</v>
      </c>
      <c r="F514">
        <f>IF(LEN(telefony4[[#This Row],[nr]]) = 7,1,0)</f>
        <v>1</v>
      </c>
    </row>
    <row r="515" spans="1:6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>
        <f>IF(LEN(telefony4[[#This Row],[nr]]) = 8,1,0)</f>
        <v>0</v>
      </c>
      <c r="F515">
        <f>IF(LEN(telefony4[[#This Row],[nr]]) = 7,1,0)</f>
        <v>1</v>
      </c>
    </row>
    <row r="516" spans="1:6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>
        <f>IF(LEN(telefony4[[#This Row],[nr]]) = 8,1,0)</f>
        <v>0</v>
      </c>
      <c r="F516">
        <f>IF(LEN(telefony4[[#This Row],[nr]]) = 7,1,0)</f>
        <v>1</v>
      </c>
    </row>
    <row r="517" spans="1:6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>
        <f>IF(LEN(telefony4[[#This Row],[nr]]) = 8,1,0)</f>
        <v>0</v>
      </c>
      <c r="F517">
        <f>IF(LEN(telefony4[[#This Row],[nr]]) = 7,1,0)</f>
        <v>1</v>
      </c>
    </row>
    <row r="518" spans="1:6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>
        <f>IF(LEN(telefony4[[#This Row],[nr]]) = 8,1,0)</f>
        <v>1</v>
      </c>
      <c r="F518">
        <f>IF(LEN(telefony4[[#This Row],[nr]]) = 7,1,0)</f>
        <v>0</v>
      </c>
    </row>
    <row r="519" spans="1:6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>
        <f>IF(LEN(telefony4[[#This Row],[nr]]) = 8,1,0)</f>
        <v>0</v>
      </c>
      <c r="F519">
        <f>IF(LEN(telefony4[[#This Row],[nr]]) = 7,1,0)</f>
        <v>1</v>
      </c>
    </row>
    <row r="520" spans="1:6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>
        <f>IF(LEN(telefony4[[#This Row],[nr]]) = 8,1,0)</f>
        <v>0</v>
      </c>
      <c r="F520">
        <f>IF(LEN(telefony4[[#This Row],[nr]]) = 7,1,0)</f>
        <v>1</v>
      </c>
    </row>
    <row r="521" spans="1:6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>
        <f>IF(LEN(telefony4[[#This Row],[nr]]) = 8,1,0)</f>
        <v>1</v>
      </c>
      <c r="F521">
        <f>IF(LEN(telefony4[[#This Row],[nr]]) = 7,1,0)</f>
        <v>0</v>
      </c>
    </row>
    <row r="522" spans="1:6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>
        <f>IF(LEN(telefony4[[#This Row],[nr]]) = 8,1,0)</f>
        <v>0</v>
      </c>
      <c r="F522">
        <f>IF(LEN(telefony4[[#This Row],[nr]]) = 7,1,0)</f>
        <v>1</v>
      </c>
    </row>
    <row r="523" spans="1:6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>
        <f>IF(LEN(telefony4[[#This Row],[nr]]) = 8,1,0)</f>
        <v>1</v>
      </c>
      <c r="F523">
        <f>IF(LEN(telefony4[[#This Row],[nr]]) = 7,1,0)</f>
        <v>0</v>
      </c>
    </row>
    <row r="524" spans="1:6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>
        <f>IF(LEN(telefony4[[#This Row],[nr]]) = 8,1,0)</f>
        <v>0</v>
      </c>
      <c r="F524">
        <f>IF(LEN(telefony4[[#This Row],[nr]]) = 7,1,0)</f>
        <v>1</v>
      </c>
    </row>
    <row r="525" spans="1:6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>
        <f>IF(LEN(telefony4[[#This Row],[nr]]) = 8,1,0)</f>
        <v>0</v>
      </c>
      <c r="F525">
        <f>IF(LEN(telefony4[[#This Row],[nr]]) = 7,1,0)</f>
        <v>1</v>
      </c>
    </row>
    <row r="526" spans="1:6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>
        <f>IF(LEN(telefony4[[#This Row],[nr]]) = 8,1,0)</f>
        <v>0</v>
      </c>
      <c r="F526">
        <f>IF(LEN(telefony4[[#This Row],[nr]]) = 7,1,0)</f>
        <v>1</v>
      </c>
    </row>
    <row r="527" spans="1:6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>
        <f>IF(LEN(telefony4[[#This Row],[nr]]) = 8,1,0)</f>
        <v>0</v>
      </c>
      <c r="F527">
        <f>IF(LEN(telefony4[[#This Row],[nr]]) = 7,1,0)</f>
        <v>1</v>
      </c>
    </row>
    <row r="528" spans="1:6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>
        <f>IF(LEN(telefony4[[#This Row],[nr]]) = 8,1,0)</f>
        <v>1</v>
      </c>
      <c r="F528">
        <f>IF(LEN(telefony4[[#This Row],[nr]]) = 7,1,0)</f>
        <v>0</v>
      </c>
    </row>
    <row r="529" spans="1:6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>
        <f>IF(LEN(telefony4[[#This Row],[nr]]) = 8,1,0)</f>
        <v>0</v>
      </c>
      <c r="F529">
        <f>IF(LEN(telefony4[[#This Row],[nr]]) = 7,1,0)</f>
        <v>1</v>
      </c>
    </row>
    <row r="530" spans="1:6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>
        <f>IF(LEN(telefony4[[#This Row],[nr]]) = 8,1,0)</f>
        <v>0</v>
      </c>
      <c r="F530">
        <f>IF(LEN(telefony4[[#This Row],[nr]]) = 7,1,0)</f>
        <v>1</v>
      </c>
    </row>
    <row r="531" spans="1:6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>
        <f>IF(LEN(telefony4[[#This Row],[nr]]) = 8,1,0)</f>
        <v>0</v>
      </c>
      <c r="F531">
        <f>IF(LEN(telefony4[[#This Row],[nr]]) = 7,1,0)</f>
        <v>1</v>
      </c>
    </row>
    <row r="532" spans="1:6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>
        <f>IF(LEN(telefony4[[#This Row],[nr]]) = 8,1,0)</f>
        <v>0</v>
      </c>
      <c r="F532">
        <f>IF(LEN(telefony4[[#This Row],[nr]]) = 7,1,0)</f>
        <v>0</v>
      </c>
    </row>
    <row r="533" spans="1:6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>
        <f>IF(LEN(telefony4[[#This Row],[nr]]) = 8,1,0)</f>
        <v>1</v>
      </c>
      <c r="F533">
        <f>IF(LEN(telefony4[[#This Row],[nr]]) = 7,1,0)</f>
        <v>0</v>
      </c>
    </row>
    <row r="534" spans="1:6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>
        <f>IF(LEN(telefony4[[#This Row],[nr]]) = 8,1,0)</f>
        <v>0</v>
      </c>
      <c r="F534">
        <f>IF(LEN(telefony4[[#This Row],[nr]]) = 7,1,0)</f>
        <v>1</v>
      </c>
    </row>
    <row r="535" spans="1:6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>
        <f>IF(LEN(telefony4[[#This Row],[nr]]) = 8,1,0)</f>
        <v>1</v>
      </c>
      <c r="F535">
        <f>IF(LEN(telefony4[[#This Row],[nr]]) = 7,1,0)</f>
        <v>0</v>
      </c>
    </row>
    <row r="536" spans="1:6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>
        <f>IF(LEN(telefony4[[#This Row],[nr]]) = 8,1,0)</f>
        <v>1</v>
      </c>
      <c r="F536">
        <f>IF(LEN(telefony4[[#This Row],[nr]]) = 7,1,0)</f>
        <v>0</v>
      </c>
    </row>
    <row r="537" spans="1:6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>
        <f>IF(LEN(telefony4[[#This Row],[nr]]) = 8,1,0)</f>
        <v>0</v>
      </c>
      <c r="F537">
        <f>IF(LEN(telefony4[[#This Row],[nr]]) = 7,1,0)</f>
        <v>1</v>
      </c>
    </row>
    <row r="538" spans="1:6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>
        <f>IF(LEN(telefony4[[#This Row],[nr]]) = 8,1,0)</f>
        <v>1</v>
      </c>
      <c r="F538">
        <f>IF(LEN(telefony4[[#This Row],[nr]]) = 7,1,0)</f>
        <v>0</v>
      </c>
    </row>
    <row r="539" spans="1:6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>
        <f>IF(LEN(telefony4[[#This Row],[nr]]) = 8,1,0)</f>
        <v>0</v>
      </c>
      <c r="F539">
        <f>IF(LEN(telefony4[[#This Row],[nr]]) = 7,1,0)</f>
        <v>1</v>
      </c>
    </row>
    <row r="540" spans="1:6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>
        <f>IF(LEN(telefony4[[#This Row],[nr]]) = 8,1,0)</f>
        <v>0</v>
      </c>
      <c r="F540">
        <f>IF(LEN(telefony4[[#This Row],[nr]]) = 7,1,0)</f>
        <v>1</v>
      </c>
    </row>
    <row r="541" spans="1:6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>
        <f>IF(LEN(telefony4[[#This Row],[nr]]) = 8,1,0)</f>
        <v>0</v>
      </c>
      <c r="F541">
        <f>IF(LEN(telefony4[[#This Row],[nr]]) = 7,1,0)</f>
        <v>1</v>
      </c>
    </row>
    <row r="542" spans="1:6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>
        <f>IF(LEN(telefony4[[#This Row],[nr]]) = 8,1,0)</f>
        <v>0</v>
      </c>
      <c r="F542">
        <f>IF(LEN(telefony4[[#This Row],[nr]]) = 7,1,0)</f>
        <v>1</v>
      </c>
    </row>
    <row r="543" spans="1:6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>
        <f>IF(LEN(telefony4[[#This Row],[nr]]) = 8,1,0)</f>
        <v>0</v>
      </c>
      <c r="F543">
        <f>IF(LEN(telefony4[[#This Row],[nr]]) = 7,1,0)</f>
        <v>1</v>
      </c>
    </row>
    <row r="544" spans="1:6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>
        <f>IF(LEN(telefony4[[#This Row],[nr]]) = 8,1,0)</f>
        <v>0</v>
      </c>
      <c r="F544">
        <f>IF(LEN(telefony4[[#This Row],[nr]]) = 7,1,0)</f>
        <v>1</v>
      </c>
    </row>
    <row r="545" spans="1:6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>
        <f>IF(LEN(telefony4[[#This Row],[nr]]) = 8,1,0)</f>
        <v>0</v>
      </c>
      <c r="F545">
        <f>IF(LEN(telefony4[[#This Row],[nr]]) = 7,1,0)</f>
        <v>1</v>
      </c>
    </row>
    <row r="546" spans="1:6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>
        <f>IF(LEN(telefony4[[#This Row],[nr]]) = 8,1,0)</f>
        <v>0</v>
      </c>
      <c r="F546">
        <f>IF(LEN(telefony4[[#This Row],[nr]]) = 7,1,0)</f>
        <v>1</v>
      </c>
    </row>
    <row r="547" spans="1:6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>
        <f>IF(LEN(telefony4[[#This Row],[nr]]) = 8,1,0)</f>
        <v>0</v>
      </c>
      <c r="F547">
        <f>IF(LEN(telefony4[[#This Row],[nr]]) = 7,1,0)</f>
        <v>1</v>
      </c>
    </row>
    <row r="548" spans="1:6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>
        <f>IF(LEN(telefony4[[#This Row],[nr]]) = 8,1,0)</f>
        <v>1</v>
      </c>
      <c r="F548">
        <f>IF(LEN(telefony4[[#This Row],[nr]]) = 7,1,0)</f>
        <v>0</v>
      </c>
    </row>
    <row r="549" spans="1:6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>
        <f>IF(LEN(telefony4[[#This Row],[nr]]) = 8,1,0)</f>
        <v>0</v>
      </c>
      <c r="F549">
        <f>IF(LEN(telefony4[[#This Row],[nr]]) = 7,1,0)</f>
        <v>0</v>
      </c>
    </row>
    <row r="550" spans="1:6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>
        <f>IF(LEN(telefony4[[#This Row],[nr]]) = 8,1,0)</f>
        <v>0</v>
      </c>
      <c r="F550">
        <f>IF(LEN(telefony4[[#This Row],[nr]]) = 7,1,0)</f>
        <v>1</v>
      </c>
    </row>
    <row r="551" spans="1:6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>
        <f>IF(LEN(telefony4[[#This Row],[nr]]) = 8,1,0)</f>
        <v>0</v>
      </c>
      <c r="F551">
        <f>IF(LEN(telefony4[[#This Row],[nr]]) = 7,1,0)</f>
        <v>1</v>
      </c>
    </row>
    <row r="552" spans="1:6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>
        <f>IF(LEN(telefony4[[#This Row],[nr]]) = 8,1,0)</f>
        <v>0</v>
      </c>
      <c r="F552">
        <f>IF(LEN(telefony4[[#This Row],[nr]]) = 7,1,0)</f>
        <v>1</v>
      </c>
    </row>
    <row r="553" spans="1:6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>
        <f>IF(LEN(telefony4[[#This Row],[nr]]) = 8,1,0)</f>
        <v>1</v>
      </c>
      <c r="F553">
        <f>IF(LEN(telefony4[[#This Row],[nr]]) = 7,1,0)</f>
        <v>0</v>
      </c>
    </row>
    <row r="554" spans="1:6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>
        <f>IF(LEN(telefony4[[#This Row],[nr]]) = 8,1,0)</f>
        <v>0</v>
      </c>
      <c r="F554">
        <f>IF(LEN(telefony4[[#This Row],[nr]]) = 7,1,0)</f>
        <v>1</v>
      </c>
    </row>
    <row r="555" spans="1:6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>
        <f>IF(LEN(telefony4[[#This Row],[nr]]) = 8,1,0)</f>
        <v>0</v>
      </c>
      <c r="F555">
        <f>IF(LEN(telefony4[[#This Row],[nr]]) = 7,1,0)</f>
        <v>1</v>
      </c>
    </row>
    <row r="556" spans="1:6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>
        <f>IF(LEN(telefony4[[#This Row],[nr]]) = 8,1,0)</f>
        <v>0</v>
      </c>
      <c r="F556">
        <f>IF(LEN(telefony4[[#This Row],[nr]]) = 7,1,0)</f>
        <v>1</v>
      </c>
    </row>
    <row r="557" spans="1:6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>
        <f>IF(LEN(telefony4[[#This Row],[nr]]) = 8,1,0)</f>
        <v>1</v>
      </c>
      <c r="F557">
        <f>IF(LEN(telefony4[[#This Row],[nr]]) = 7,1,0)</f>
        <v>0</v>
      </c>
    </row>
    <row r="558" spans="1:6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>
        <f>IF(LEN(telefony4[[#This Row],[nr]]) = 8,1,0)</f>
        <v>0</v>
      </c>
      <c r="F558">
        <f>IF(LEN(telefony4[[#This Row],[nr]]) = 7,1,0)</f>
        <v>1</v>
      </c>
    </row>
    <row r="559" spans="1:6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>
        <f>IF(LEN(telefony4[[#This Row],[nr]]) = 8,1,0)</f>
        <v>0</v>
      </c>
      <c r="F559">
        <f>IF(LEN(telefony4[[#This Row],[nr]]) = 7,1,0)</f>
        <v>1</v>
      </c>
    </row>
    <row r="560" spans="1:6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>
        <f>IF(LEN(telefony4[[#This Row],[nr]]) = 8,1,0)</f>
        <v>0</v>
      </c>
      <c r="F560">
        <f>IF(LEN(telefony4[[#This Row],[nr]]) = 7,1,0)</f>
        <v>1</v>
      </c>
    </row>
    <row r="561" spans="1:6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>
        <f>IF(LEN(telefony4[[#This Row],[nr]]) = 8,1,0)</f>
        <v>0</v>
      </c>
      <c r="F561">
        <f>IF(LEN(telefony4[[#This Row],[nr]]) = 7,1,0)</f>
        <v>1</v>
      </c>
    </row>
    <row r="562" spans="1:6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>
        <f>IF(LEN(telefony4[[#This Row],[nr]]) = 8,1,0)</f>
        <v>1</v>
      </c>
      <c r="F562">
        <f>IF(LEN(telefony4[[#This Row],[nr]]) = 7,1,0)</f>
        <v>0</v>
      </c>
    </row>
    <row r="563" spans="1:6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>
        <f>IF(LEN(telefony4[[#This Row],[nr]]) = 8,1,0)</f>
        <v>0</v>
      </c>
      <c r="F563">
        <f>IF(LEN(telefony4[[#This Row],[nr]]) = 7,1,0)</f>
        <v>1</v>
      </c>
    </row>
    <row r="564" spans="1:6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>
        <f>IF(LEN(telefony4[[#This Row],[nr]]) = 8,1,0)</f>
        <v>0</v>
      </c>
      <c r="F564">
        <f>IF(LEN(telefony4[[#This Row],[nr]]) = 7,1,0)</f>
        <v>1</v>
      </c>
    </row>
    <row r="565" spans="1:6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>
        <f>IF(LEN(telefony4[[#This Row],[nr]]) = 8,1,0)</f>
        <v>0</v>
      </c>
      <c r="F565">
        <f>IF(LEN(telefony4[[#This Row],[nr]]) = 7,1,0)</f>
        <v>1</v>
      </c>
    </row>
    <row r="566" spans="1:6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>
        <f>IF(LEN(telefony4[[#This Row],[nr]]) = 8,1,0)</f>
        <v>0</v>
      </c>
      <c r="F566">
        <f>IF(LEN(telefony4[[#This Row],[nr]]) = 7,1,0)</f>
        <v>0</v>
      </c>
    </row>
    <row r="567" spans="1:6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>
        <f>IF(LEN(telefony4[[#This Row],[nr]]) = 8,1,0)</f>
        <v>1</v>
      </c>
      <c r="F567">
        <f>IF(LEN(telefony4[[#This Row],[nr]]) = 7,1,0)</f>
        <v>0</v>
      </c>
    </row>
    <row r="568" spans="1:6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>
        <f>IF(LEN(telefony4[[#This Row],[nr]]) = 8,1,0)</f>
        <v>0</v>
      </c>
      <c r="F568">
        <f>IF(LEN(telefony4[[#This Row],[nr]]) = 7,1,0)</f>
        <v>1</v>
      </c>
    </row>
    <row r="569" spans="1:6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>
        <f>IF(LEN(telefony4[[#This Row],[nr]]) = 8,1,0)</f>
        <v>1</v>
      </c>
      <c r="F569">
        <f>IF(LEN(telefony4[[#This Row],[nr]]) = 7,1,0)</f>
        <v>0</v>
      </c>
    </row>
    <row r="570" spans="1:6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>
        <f>IF(LEN(telefony4[[#This Row],[nr]]) = 8,1,0)</f>
        <v>0</v>
      </c>
      <c r="F570">
        <f>IF(LEN(telefony4[[#This Row],[nr]]) = 7,1,0)</f>
        <v>1</v>
      </c>
    </row>
    <row r="571" spans="1:6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>
        <f>IF(LEN(telefony4[[#This Row],[nr]]) = 8,1,0)</f>
        <v>0</v>
      </c>
      <c r="F571">
        <f>IF(LEN(telefony4[[#This Row],[nr]]) = 7,1,0)</f>
        <v>1</v>
      </c>
    </row>
    <row r="572" spans="1:6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>
        <f>IF(LEN(telefony4[[#This Row],[nr]]) = 8,1,0)</f>
        <v>0</v>
      </c>
      <c r="F572">
        <f>IF(LEN(telefony4[[#This Row],[nr]]) = 7,1,0)</f>
        <v>1</v>
      </c>
    </row>
    <row r="573" spans="1:6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>
        <f>IF(LEN(telefony4[[#This Row],[nr]]) = 8,1,0)</f>
        <v>0</v>
      </c>
      <c r="F573">
        <f>IF(LEN(telefony4[[#This Row],[nr]]) = 7,1,0)</f>
        <v>1</v>
      </c>
    </row>
    <row r="574" spans="1:6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>
        <f>IF(LEN(telefony4[[#This Row],[nr]]) = 8,1,0)</f>
        <v>0</v>
      </c>
      <c r="F574">
        <f>IF(LEN(telefony4[[#This Row],[nr]]) = 7,1,0)</f>
        <v>1</v>
      </c>
    </row>
    <row r="575" spans="1:6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>
        <f>IF(LEN(telefony4[[#This Row],[nr]]) = 8,1,0)</f>
        <v>0</v>
      </c>
      <c r="F575">
        <f>IF(LEN(telefony4[[#This Row],[nr]]) = 7,1,0)</f>
        <v>0</v>
      </c>
    </row>
    <row r="576" spans="1:6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>
        <f>IF(LEN(telefony4[[#This Row],[nr]]) = 8,1,0)</f>
        <v>1</v>
      </c>
      <c r="F576">
        <f>IF(LEN(telefony4[[#This Row],[nr]]) = 7,1,0)</f>
        <v>0</v>
      </c>
    </row>
    <row r="577" spans="1:6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>
        <f>IF(LEN(telefony4[[#This Row],[nr]]) = 8,1,0)</f>
        <v>0</v>
      </c>
      <c r="F577">
        <f>IF(LEN(telefony4[[#This Row],[nr]]) = 7,1,0)</f>
        <v>1</v>
      </c>
    </row>
    <row r="578" spans="1:6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>
        <f>IF(LEN(telefony4[[#This Row],[nr]]) = 8,1,0)</f>
        <v>1</v>
      </c>
      <c r="F578">
        <f>IF(LEN(telefony4[[#This Row],[nr]]) = 7,1,0)</f>
        <v>0</v>
      </c>
    </row>
    <row r="579" spans="1:6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>
        <f>IF(LEN(telefony4[[#This Row],[nr]]) = 8,1,0)</f>
        <v>1</v>
      </c>
      <c r="F579">
        <f>IF(LEN(telefony4[[#This Row],[nr]]) = 7,1,0)</f>
        <v>0</v>
      </c>
    </row>
    <row r="580" spans="1:6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>
        <f>IF(LEN(telefony4[[#This Row],[nr]]) = 8,1,0)</f>
        <v>0</v>
      </c>
      <c r="F580">
        <f>IF(LEN(telefony4[[#This Row],[nr]]) = 7,1,0)</f>
        <v>1</v>
      </c>
    </row>
    <row r="581" spans="1:6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>
        <f>IF(LEN(telefony4[[#This Row],[nr]]) = 8,1,0)</f>
        <v>0</v>
      </c>
      <c r="F581">
        <f>IF(LEN(telefony4[[#This Row],[nr]]) = 7,1,0)</f>
        <v>1</v>
      </c>
    </row>
    <row r="582" spans="1:6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>
        <f>IF(LEN(telefony4[[#This Row],[nr]]) = 8,1,0)</f>
        <v>0</v>
      </c>
      <c r="F582">
        <f>IF(LEN(telefony4[[#This Row],[nr]]) = 7,1,0)</f>
        <v>1</v>
      </c>
    </row>
    <row r="583" spans="1:6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>
        <f>IF(LEN(telefony4[[#This Row],[nr]]) = 8,1,0)</f>
        <v>1</v>
      </c>
      <c r="F583">
        <f>IF(LEN(telefony4[[#This Row],[nr]]) = 7,1,0)</f>
        <v>0</v>
      </c>
    </row>
    <row r="584" spans="1:6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>
        <f>IF(LEN(telefony4[[#This Row],[nr]]) = 8,1,0)</f>
        <v>0</v>
      </c>
      <c r="F584">
        <f>IF(LEN(telefony4[[#This Row],[nr]]) = 7,1,0)</f>
        <v>1</v>
      </c>
    </row>
    <row r="585" spans="1:6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>
        <f>IF(LEN(telefony4[[#This Row],[nr]]) = 8,1,0)</f>
        <v>1</v>
      </c>
      <c r="F585">
        <f>IF(LEN(telefony4[[#This Row],[nr]]) = 7,1,0)</f>
        <v>0</v>
      </c>
    </row>
    <row r="586" spans="1:6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>
        <f>IF(LEN(telefony4[[#This Row],[nr]]) = 8,1,0)</f>
        <v>1</v>
      </c>
      <c r="F586">
        <f>IF(LEN(telefony4[[#This Row],[nr]]) = 7,1,0)</f>
        <v>0</v>
      </c>
    </row>
    <row r="587" spans="1:6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>
        <f>IF(LEN(telefony4[[#This Row],[nr]]) = 8,1,0)</f>
        <v>1</v>
      </c>
      <c r="F587">
        <f>IF(LEN(telefony4[[#This Row],[nr]]) = 7,1,0)</f>
        <v>0</v>
      </c>
    </row>
    <row r="588" spans="1:6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>
        <f>IF(LEN(telefony4[[#This Row],[nr]]) = 8,1,0)</f>
        <v>0</v>
      </c>
      <c r="F588">
        <f>IF(LEN(telefony4[[#This Row],[nr]]) = 7,1,0)</f>
        <v>1</v>
      </c>
    </row>
    <row r="589" spans="1:6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>
        <f>IF(LEN(telefony4[[#This Row],[nr]]) = 8,1,0)</f>
        <v>0</v>
      </c>
      <c r="F589">
        <f>IF(LEN(telefony4[[#This Row],[nr]]) = 7,1,0)</f>
        <v>1</v>
      </c>
    </row>
    <row r="590" spans="1:6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>
        <f>IF(LEN(telefony4[[#This Row],[nr]]) = 8,1,0)</f>
        <v>0</v>
      </c>
      <c r="F590">
        <f>IF(LEN(telefony4[[#This Row],[nr]]) = 7,1,0)</f>
        <v>1</v>
      </c>
    </row>
    <row r="591" spans="1:6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>
        <f>IF(LEN(telefony4[[#This Row],[nr]]) = 8,1,0)</f>
        <v>0</v>
      </c>
      <c r="F591">
        <f>IF(LEN(telefony4[[#This Row],[nr]]) = 7,1,0)</f>
        <v>1</v>
      </c>
    </row>
    <row r="592" spans="1:6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>
        <f>IF(LEN(telefony4[[#This Row],[nr]]) = 8,1,0)</f>
        <v>0</v>
      </c>
      <c r="F592">
        <f>IF(LEN(telefony4[[#This Row],[nr]]) = 7,1,0)</f>
        <v>1</v>
      </c>
    </row>
    <row r="593" spans="1:6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>
        <f>IF(LEN(telefony4[[#This Row],[nr]]) = 8,1,0)</f>
        <v>0</v>
      </c>
      <c r="F593">
        <f>IF(LEN(telefony4[[#This Row],[nr]]) = 7,1,0)</f>
        <v>1</v>
      </c>
    </row>
    <row r="594" spans="1:6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>
        <f>IF(LEN(telefony4[[#This Row],[nr]]) = 8,1,0)</f>
        <v>0</v>
      </c>
      <c r="F594">
        <f>IF(LEN(telefony4[[#This Row],[nr]]) = 7,1,0)</f>
        <v>1</v>
      </c>
    </row>
    <row r="595" spans="1:6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>
        <f>IF(LEN(telefony4[[#This Row],[nr]]) = 8,1,0)</f>
        <v>0</v>
      </c>
      <c r="F595">
        <f>IF(LEN(telefony4[[#This Row],[nr]]) = 7,1,0)</f>
        <v>1</v>
      </c>
    </row>
    <row r="596" spans="1:6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>
        <f>IF(LEN(telefony4[[#This Row],[nr]]) = 8,1,0)</f>
        <v>0</v>
      </c>
      <c r="F596">
        <f>IF(LEN(telefony4[[#This Row],[nr]]) = 7,1,0)</f>
        <v>1</v>
      </c>
    </row>
    <row r="597" spans="1:6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>
        <f>IF(LEN(telefony4[[#This Row],[nr]]) = 8,1,0)</f>
        <v>0</v>
      </c>
      <c r="F597">
        <f>IF(LEN(telefony4[[#This Row],[nr]]) = 7,1,0)</f>
        <v>1</v>
      </c>
    </row>
    <row r="598" spans="1:6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>
        <f>IF(LEN(telefony4[[#This Row],[nr]]) = 8,1,0)</f>
        <v>0</v>
      </c>
      <c r="F598">
        <f>IF(LEN(telefony4[[#This Row],[nr]]) = 7,1,0)</f>
        <v>1</v>
      </c>
    </row>
    <row r="599" spans="1:6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>
        <f>IF(LEN(telefony4[[#This Row],[nr]]) = 8,1,0)</f>
        <v>1</v>
      </c>
      <c r="F599">
        <f>IF(LEN(telefony4[[#This Row],[nr]]) = 7,1,0)</f>
        <v>0</v>
      </c>
    </row>
    <row r="600" spans="1:6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>
        <f>IF(LEN(telefony4[[#This Row],[nr]]) = 8,1,0)</f>
        <v>0</v>
      </c>
      <c r="F600">
        <f>IF(LEN(telefony4[[#This Row],[nr]]) = 7,1,0)</f>
        <v>1</v>
      </c>
    </row>
    <row r="601" spans="1:6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>
        <f>IF(LEN(telefony4[[#This Row],[nr]]) = 8,1,0)</f>
        <v>0</v>
      </c>
      <c r="F601">
        <f>IF(LEN(telefony4[[#This Row],[nr]]) = 7,1,0)</f>
        <v>1</v>
      </c>
    </row>
    <row r="602" spans="1:6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>
        <f>IF(LEN(telefony4[[#This Row],[nr]]) = 8,1,0)</f>
        <v>0</v>
      </c>
      <c r="F602">
        <f>IF(LEN(telefony4[[#This Row],[nr]]) = 7,1,0)</f>
        <v>1</v>
      </c>
    </row>
    <row r="603" spans="1:6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>
        <f>IF(LEN(telefony4[[#This Row],[nr]]) = 8,1,0)</f>
        <v>0</v>
      </c>
      <c r="F603">
        <f>IF(LEN(telefony4[[#This Row],[nr]]) = 7,1,0)</f>
        <v>1</v>
      </c>
    </row>
    <row r="604" spans="1:6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>
        <f>IF(LEN(telefony4[[#This Row],[nr]]) = 8,1,0)</f>
        <v>0</v>
      </c>
      <c r="F604">
        <f>IF(LEN(telefony4[[#This Row],[nr]]) = 7,1,0)</f>
        <v>1</v>
      </c>
    </row>
    <row r="605" spans="1:6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>
        <f>IF(LEN(telefony4[[#This Row],[nr]]) = 8,1,0)</f>
        <v>1</v>
      </c>
      <c r="F605">
        <f>IF(LEN(telefony4[[#This Row],[nr]]) = 7,1,0)</f>
        <v>0</v>
      </c>
    </row>
    <row r="606" spans="1:6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>
        <f>IF(LEN(telefony4[[#This Row],[nr]]) = 8,1,0)</f>
        <v>0</v>
      </c>
      <c r="F606">
        <f>IF(LEN(telefony4[[#This Row],[nr]]) = 7,1,0)</f>
        <v>1</v>
      </c>
    </row>
    <row r="607" spans="1:6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>
        <f>IF(LEN(telefony4[[#This Row],[nr]]) = 8,1,0)</f>
        <v>0</v>
      </c>
      <c r="F607">
        <f>IF(LEN(telefony4[[#This Row],[nr]]) = 7,1,0)</f>
        <v>1</v>
      </c>
    </row>
    <row r="608" spans="1:6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>
        <f>IF(LEN(telefony4[[#This Row],[nr]]) = 8,1,0)</f>
        <v>1</v>
      </c>
      <c r="F608">
        <f>IF(LEN(telefony4[[#This Row],[nr]]) = 7,1,0)</f>
        <v>0</v>
      </c>
    </row>
    <row r="609" spans="1:6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>
        <f>IF(LEN(telefony4[[#This Row],[nr]]) = 8,1,0)</f>
        <v>0</v>
      </c>
      <c r="F609">
        <f>IF(LEN(telefony4[[#This Row],[nr]]) = 7,1,0)</f>
        <v>1</v>
      </c>
    </row>
    <row r="610" spans="1:6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>
        <f>IF(LEN(telefony4[[#This Row],[nr]]) = 8,1,0)</f>
        <v>0</v>
      </c>
      <c r="F610">
        <f>IF(LEN(telefony4[[#This Row],[nr]]) = 7,1,0)</f>
        <v>1</v>
      </c>
    </row>
    <row r="611" spans="1:6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>
        <f>IF(LEN(telefony4[[#This Row],[nr]]) = 8,1,0)</f>
        <v>0</v>
      </c>
      <c r="F611">
        <f>IF(LEN(telefony4[[#This Row],[nr]]) = 7,1,0)</f>
        <v>1</v>
      </c>
    </row>
    <row r="612" spans="1:6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>
        <f>IF(LEN(telefony4[[#This Row],[nr]]) = 8,1,0)</f>
        <v>0</v>
      </c>
      <c r="F612">
        <f>IF(LEN(telefony4[[#This Row],[nr]]) = 7,1,0)</f>
        <v>1</v>
      </c>
    </row>
    <row r="613" spans="1:6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>
        <f>IF(LEN(telefony4[[#This Row],[nr]]) = 8,1,0)</f>
        <v>0</v>
      </c>
      <c r="F613">
        <f>IF(LEN(telefony4[[#This Row],[nr]]) = 7,1,0)</f>
        <v>1</v>
      </c>
    </row>
    <row r="614" spans="1:6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>
        <f>IF(LEN(telefony4[[#This Row],[nr]]) = 8,1,0)</f>
        <v>0</v>
      </c>
      <c r="F614">
        <f>IF(LEN(telefony4[[#This Row],[nr]]) = 7,1,0)</f>
        <v>1</v>
      </c>
    </row>
    <row r="615" spans="1:6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>
        <f>IF(LEN(telefony4[[#This Row],[nr]]) = 8,1,0)</f>
        <v>0</v>
      </c>
      <c r="F615">
        <f>IF(LEN(telefony4[[#This Row],[nr]]) = 7,1,0)</f>
        <v>0</v>
      </c>
    </row>
    <row r="616" spans="1:6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>
        <f>IF(LEN(telefony4[[#This Row],[nr]]) = 8,1,0)</f>
        <v>0</v>
      </c>
      <c r="F616">
        <f>IF(LEN(telefony4[[#This Row],[nr]]) = 7,1,0)</f>
        <v>1</v>
      </c>
    </row>
    <row r="617" spans="1:6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>
        <f>IF(LEN(telefony4[[#This Row],[nr]]) = 8,1,0)</f>
        <v>0</v>
      </c>
      <c r="F617">
        <f>IF(LEN(telefony4[[#This Row],[nr]]) = 7,1,0)</f>
        <v>1</v>
      </c>
    </row>
    <row r="618" spans="1:6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>
        <f>IF(LEN(telefony4[[#This Row],[nr]]) = 8,1,0)</f>
        <v>0</v>
      </c>
      <c r="F618">
        <f>IF(LEN(telefony4[[#This Row],[nr]]) = 7,1,0)</f>
        <v>1</v>
      </c>
    </row>
    <row r="619" spans="1:6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>
        <f>IF(LEN(telefony4[[#This Row],[nr]]) = 8,1,0)</f>
        <v>0</v>
      </c>
      <c r="F619">
        <f>IF(LEN(telefony4[[#This Row],[nr]]) = 7,1,0)</f>
        <v>1</v>
      </c>
    </row>
    <row r="620" spans="1:6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>
        <f>IF(LEN(telefony4[[#This Row],[nr]]) = 8,1,0)</f>
        <v>0</v>
      </c>
      <c r="F620">
        <f>IF(LEN(telefony4[[#This Row],[nr]]) = 7,1,0)</f>
        <v>1</v>
      </c>
    </row>
    <row r="621" spans="1:6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>
        <f>IF(LEN(telefony4[[#This Row],[nr]]) = 8,1,0)</f>
        <v>0</v>
      </c>
      <c r="F621">
        <f>IF(LEN(telefony4[[#This Row],[nr]]) = 7,1,0)</f>
        <v>1</v>
      </c>
    </row>
    <row r="622" spans="1:6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>
        <f>IF(LEN(telefony4[[#This Row],[nr]]) = 8,1,0)</f>
        <v>0</v>
      </c>
      <c r="F622">
        <f>IF(LEN(telefony4[[#This Row],[nr]]) = 7,1,0)</f>
        <v>1</v>
      </c>
    </row>
    <row r="623" spans="1:6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>
        <f>IF(LEN(telefony4[[#This Row],[nr]]) = 8,1,0)</f>
        <v>1</v>
      </c>
      <c r="F623">
        <f>IF(LEN(telefony4[[#This Row],[nr]]) = 7,1,0)</f>
        <v>0</v>
      </c>
    </row>
    <row r="624" spans="1:6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>
        <f>IF(LEN(telefony4[[#This Row],[nr]]) = 8,1,0)</f>
        <v>0</v>
      </c>
      <c r="F624">
        <f>IF(LEN(telefony4[[#This Row],[nr]]) = 7,1,0)</f>
        <v>1</v>
      </c>
    </row>
    <row r="625" spans="1:6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>
        <f>IF(LEN(telefony4[[#This Row],[nr]]) = 8,1,0)</f>
        <v>0</v>
      </c>
      <c r="F625">
        <f>IF(LEN(telefony4[[#This Row],[nr]]) = 7,1,0)</f>
        <v>1</v>
      </c>
    </row>
    <row r="626" spans="1:6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>
        <f>IF(LEN(telefony4[[#This Row],[nr]]) = 8,1,0)</f>
        <v>0</v>
      </c>
      <c r="F626">
        <f>IF(LEN(telefony4[[#This Row],[nr]]) = 7,1,0)</f>
        <v>1</v>
      </c>
    </row>
    <row r="627" spans="1:6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>
        <f>IF(LEN(telefony4[[#This Row],[nr]]) = 8,1,0)</f>
        <v>0</v>
      </c>
      <c r="F627">
        <f>IF(LEN(telefony4[[#This Row],[nr]]) = 7,1,0)</f>
        <v>1</v>
      </c>
    </row>
    <row r="628" spans="1:6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>
        <f>IF(LEN(telefony4[[#This Row],[nr]]) = 8,1,0)</f>
        <v>0</v>
      </c>
      <c r="F628">
        <f>IF(LEN(telefony4[[#This Row],[nr]]) = 7,1,0)</f>
        <v>1</v>
      </c>
    </row>
    <row r="629" spans="1:6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>
        <f>IF(LEN(telefony4[[#This Row],[nr]]) = 8,1,0)</f>
        <v>0</v>
      </c>
      <c r="F629">
        <f>IF(LEN(telefony4[[#This Row],[nr]]) = 7,1,0)</f>
        <v>1</v>
      </c>
    </row>
    <row r="630" spans="1:6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>
        <f>IF(LEN(telefony4[[#This Row],[nr]]) = 8,1,0)</f>
        <v>0</v>
      </c>
      <c r="F630">
        <f>IF(LEN(telefony4[[#This Row],[nr]]) = 7,1,0)</f>
        <v>0</v>
      </c>
    </row>
    <row r="631" spans="1:6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>
        <f>IF(LEN(telefony4[[#This Row],[nr]]) = 8,1,0)</f>
        <v>0</v>
      </c>
      <c r="F631">
        <f>IF(LEN(telefony4[[#This Row],[nr]]) = 7,1,0)</f>
        <v>1</v>
      </c>
    </row>
    <row r="632" spans="1:6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>
        <f>IF(LEN(telefony4[[#This Row],[nr]]) = 8,1,0)</f>
        <v>1</v>
      </c>
      <c r="F632">
        <f>IF(LEN(telefony4[[#This Row],[nr]]) = 7,1,0)</f>
        <v>0</v>
      </c>
    </row>
    <row r="633" spans="1:6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>
        <f>IF(LEN(telefony4[[#This Row],[nr]]) = 8,1,0)</f>
        <v>1</v>
      </c>
      <c r="F633">
        <f>IF(LEN(telefony4[[#This Row],[nr]]) = 7,1,0)</f>
        <v>0</v>
      </c>
    </row>
    <row r="634" spans="1:6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>
        <f>IF(LEN(telefony4[[#This Row],[nr]]) = 8,1,0)</f>
        <v>0</v>
      </c>
      <c r="F634">
        <f>IF(LEN(telefony4[[#This Row],[nr]]) = 7,1,0)</f>
        <v>1</v>
      </c>
    </row>
    <row r="635" spans="1:6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>
        <f>IF(LEN(telefony4[[#This Row],[nr]]) = 8,1,0)</f>
        <v>0</v>
      </c>
      <c r="F635">
        <f>IF(LEN(telefony4[[#This Row],[nr]]) = 7,1,0)</f>
        <v>1</v>
      </c>
    </row>
    <row r="636" spans="1:6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>
        <f>IF(LEN(telefony4[[#This Row],[nr]]) = 8,1,0)</f>
        <v>1</v>
      </c>
      <c r="F636">
        <f>IF(LEN(telefony4[[#This Row],[nr]]) = 7,1,0)</f>
        <v>0</v>
      </c>
    </row>
    <row r="637" spans="1:6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>
        <f>IF(LEN(telefony4[[#This Row],[nr]]) = 8,1,0)</f>
        <v>0</v>
      </c>
      <c r="F637">
        <f>IF(LEN(telefony4[[#This Row],[nr]]) = 7,1,0)</f>
        <v>1</v>
      </c>
    </row>
    <row r="638" spans="1:6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>
        <f>IF(LEN(telefony4[[#This Row],[nr]]) = 8,1,0)</f>
        <v>0</v>
      </c>
      <c r="F638">
        <f>IF(LEN(telefony4[[#This Row],[nr]]) = 7,1,0)</f>
        <v>0</v>
      </c>
    </row>
    <row r="639" spans="1:6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>
        <f>IF(LEN(telefony4[[#This Row],[nr]]) = 8,1,0)</f>
        <v>0</v>
      </c>
      <c r="F639">
        <f>IF(LEN(telefony4[[#This Row],[nr]]) = 7,1,0)</f>
        <v>1</v>
      </c>
    </row>
    <row r="640" spans="1:6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>
        <f>IF(LEN(telefony4[[#This Row],[nr]]) = 8,1,0)</f>
        <v>0</v>
      </c>
      <c r="F640">
        <f>IF(LEN(telefony4[[#This Row],[nr]]) = 7,1,0)</f>
        <v>1</v>
      </c>
    </row>
    <row r="641" spans="1:6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>
        <f>IF(LEN(telefony4[[#This Row],[nr]]) = 8,1,0)</f>
        <v>0</v>
      </c>
      <c r="F641">
        <f>IF(LEN(telefony4[[#This Row],[nr]]) = 7,1,0)</f>
        <v>1</v>
      </c>
    </row>
    <row r="642" spans="1:6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>
        <f>IF(LEN(telefony4[[#This Row],[nr]]) = 8,1,0)</f>
        <v>1</v>
      </c>
      <c r="F642">
        <f>IF(LEN(telefony4[[#This Row],[nr]]) = 7,1,0)</f>
        <v>0</v>
      </c>
    </row>
    <row r="643" spans="1:6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>
        <f>IF(LEN(telefony4[[#This Row],[nr]]) = 8,1,0)</f>
        <v>0</v>
      </c>
      <c r="F643">
        <f>IF(LEN(telefony4[[#This Row],[nr]]) = 7,1,0)</f>
        <v>1</v>
      </c>
    </row>
    <row r="644" spans="1:6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>
        <f>IF(LEN(telefony4[[#This Row],[nr]]) = 8,1,0)</f>
        <v>1</v>
      </c>
      <c r="F644">
        <f>IF(LEN(telefony4[[#This Row],[nr]]) = 7,1,0)</f>
        <v>0</v>
      </c>
    </row>
    <row r="645" spans="1:6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>
        <f>IF(LEN(telefony4[[#This Row],[nr]]) = 8,1,0)</f>
        <v>0</v>
      </c>
      <c r="F645">
        <f>IF(LEN(telefony4[[#This Row],[nr]]) = 7,1,0)</f>
        <v>1</v>
      </c>
    </row>
    <row r="646" spans="1:6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>
        <f>IF(LEN(telefony4[[#This Row],[nr]]) = 8,1,0)</f>
        <v>0</v>
      </c>
      <c r="F646">
        <f>IF(LEN(telefony4[[#This Row],[nr]]) = 7,1,0)</f>
        <v>1</v>
      </c>
    </row>
    <row r="647" spans="1:6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>
        <f>IF(LEN(telefony4[[#This Row],[nr]]) = 8,1,0)</f>
        <v>0</v>
      </c>
      <c r="F647">
        <f>IF(LEN(telefony4[[#This Row],[nr]]) = 7,1,0)</f>
        <v>1</v>
      </c>
    </row>
    <row r="648" spans="1:6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>
        <f>IF(LEN(telefony4[[#This Row],[nr]]) = 8,1,0)</f>
        <v>0</v>
      </c>
      <c r="F648">
        <f>IF(LEN(telefony4[[#This Row],[nr]]) = 7,1,0)</f>
        <v>1</v>
      </c>
    </row>
    <row r="649" spans="1:6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>
        <f>IF(LEN(telefony4[[#This Row],[nr]]) = 8,1,0)</f>
        <v>1</v>
      </c>
      <c r="F649">
        <f>IF(LEN(telefony4[[#This Row],[nr]]) = 7,1,0)</f>
        <v>0</v>
      </c>
    </row>
    <row r="650" spans="1:6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>
        <f>IF(LEN(telefony4[[#This Row],[nr]]) = 8,1,0)</f>
        <v>1</v>
      </c>
      <c r="F650">
        <f>IF(LEN(telefony4[[#This Row],[nr]]) = 7,1,0)</f>
        <v>0</v>
      </c>
    </row>
    <row r="651" spans="1:6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>
        <f>IF(LEN(telefony4[[#This Row],[nr]]) = 8,1,0)</f>
        <v>0</v>
      </c>
      <c r="F651">
        <f>IF(LEN(telefony4[[#This Row],[nr]]) = 7,1,0)</f>
        <v>1</v>
      </c>
    </row>
    <row r="652" spans="1:6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>
        <f>IF(LEN(telefony4[[#This Row],[nr]]) = 8,1,0)</f>
        <v>1</v>
      </c>
      <c r="F652">
        <f>IF(LEN(telefony4[[#This Row],[nr]]) = 7,1,0)</f>
        <v>0</v>
      </c>
    </row>
    <row r="653" spans="1:6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>
        <f>IF(LEN(telefony4[[#This Row],[nr]]) = 8,1,0)</f>
        <v>0</v>
      </c>
      <c r="F653">
        <f>IF(LEN(telefony4[[#This Row],[nr]]) = 7,1,0)</f>
        <v>1</v>
      </c>
    </row>
    <row r="654" spans="1:6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>
        <f>IF(LEN(telefony4[[#This Row],[nr]]) = 8,1,0)</f>
        <v>0</v>
      </c>
      <c r="F654">
        <f>IF(LEN(telefony4[[#This Row],[nr]]) = 7,1,0)</f>
        <v>1</v>
      </c>
    </row>
    <row r="655" spans="1:6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>
        <f>IF(LEN(telefony4[[#This Row],[nr]]) = 8,1,0)</f>
        <v>1</v>
      </c>
      <c r="F655">
        <f>IF(LEN(telefony4[[#This Row],[nr]]) = 7,1,0)</f>
        <v>0</v>
      </c>
    </row>
    <row r="656" spans="1:6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>
        <f>IF(LEN(telefony4[[#This Row],[nr]]) = 8,1,0)</f>
        <v>0</v>
      </c>
      <c r="F656">
        <f>IF(LEN(telefony4[[#This Row],[nr]]) = 7,1,0)</f>
        <v>1</v>
      </c>
    </row>
    <row r="657" spans="1:6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>
        <f>IF(LEN(telefony4[[#This Row],[nr]]) = 8,1,0)</f>
        <v>0</v>
      </c>
      <c r="F657">
        <f>IF(LEN(telefony4[[#This Row],[nr]]) = 7,1,0)</f>
        <v>0</v>
      </c>
    </row>
    <row r="658" spans="1:6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>
        <f>IF(LEN(telefony4[[#This Row],[nr]]) = 8,1,0)</f>
        <v>0</v>
      </c>
      <c r="F658">
        <f>IF(LEN(telefony4[[#This Row],[nr]]) = 7,1,0)</f>
        <v>1</v>
      </c>
    </row>
    <row r="659" spans="1:6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>
        <f>IF(LEN(telefony4[[#This Row],[nr]]) = 8,1,0)</f>
        <v>0</v>
      </c>
      <c r="F659">
        <f>IF(LEN(telefony4[[#This Row],[nr]]) = 7,1,0)</f>
        <v>1</v>
      </c>
    </row>
    <row r="660" spans="1:6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>
        <f>IF(LEN(telefony4[[#This Row],[nr]]) = 8,1,0)</f>
        <v>1</v>
      </c>
      <c r="F660">
        <f>IF(LEN(telefony4[[#This Row],[nr]]) = 7,1,0)</f>
        <v>0</v>
      </c>
    </row>
    <row r="661" spans="1:6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>
        <f>IF(LEN(telefony4[[#This Row],[nr]]) = 8,1,0)</f>
        <v>0</v>
      </c>
      <c r="F661">
        <f>IF(LEN(telefony4[[#This Row],[nr]]) = 7,1,0)</f>
        <v>1</v>
      </c>
    </row>
    <row r="662" spans="1:6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>
        <f>IF(LEN(telefony4[[#This Row],[nr]]) = 8,1,0)</f>
        <v>0</v>
      </c>
      <c r="F662">
        <f>IF(LEN(telefony4[[#This Row],[nr]]) = 7,1,0)</f>
        <v>1</v>
      </c>
    </row>
    <row r="663" spans="1:6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>
        <f>IF(LEN(telefony4[[#This Row],[nr]]) = 8,1,0)</f>
        <v>1</v>
      </c>
      <c r="F663">
        <f>IF(LEN(telefony4[[#This Row],[nr]]) = 7,1,0)</f>
        <v>0</v>
      </c>
    </row>
    <row r="664" spans="1:6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>
        <f>IF(LEN(telefony4[[#This Row],[nr]]) = 8,1,0)</f>
        <v>0</v>
      </c>
      <c r="F664">
        <f>IF(LEN(telefony4[[#This Row],[nr]]) = 7,1,0)</f>
        <v>1</v>
      </c>
    </row>
    <row r="665" spans="1:6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>
        <f>IF(LEN(telefony4[[#This Row],[nr]]) = 8,1,0)</f>
        <v>0</v>
      </c>
      <c r="F665">
        <f>IF(LEN(telefony4[[#This Row],[nr]]) = 7,1,0)</f>
        <v>1</v>
      </c>
    </row>
    <row r="666" spans="1:6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>
        <f>IF(LEN(telefony4[[#This Row],[nr]]) = 8,1,0)</f>
        <v>1</v>
      </c>
      <c r="F666">
        <f>IF(LEN(telefony4[[#This Row],[nr]]) = 7,1,0)</f>
        <v>0</v>
      </c>
    </row>
    <row r="667" spans="1:6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>
        <f>IF(LEN(telefony4[[#This Row],[nr]]) = 8,1,0)</f>
        <v>1</v>
      </c>
      <c r="F667">
        <f>IF(LEN(telefony4[[#This Row],[nr]]) = 7,1,0)</f>
        <v>0</v>
      </c>
    </row>
    <row r="668" spans="1:6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>
        <f>IF(LEN(telefony4[[#This Row],[nr]]) = 8,1,0)</f>
        <v>0</v>
      </c>
      <c r="F668">
        <f>IF(LEN(telefony4[[#This Row],[nr]]) = 7,1,0)</f>
        <v>1</v>
      </c>
    </row>
    <row r="669" spans="1:6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>
        <f>IF(LEN(telefony4[[#This Row],[nr]]) = 8,1,0)</f>
        <v>1</v>
      </c>
      <c r="F669">
        <f>IF(LEN(telefony4[[#This Row],[nr]]) = 7,1,0)</f>
        <v>0</v>
      </c>
    </row>
    <row r="670" spans="1:6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>
        <f>IF(LEN(telefony4[[#This Row],[nr]]) = 8,1,0)</f>
        <v>0</v>
      </c>
      <c r="F670">
        <f>IF(LEN(telefony4[[#This Row],[nr]]) = 7,1,0)</f>
        <v>1</v>
      </c>
    </row>
    <row r="671" spans="1:6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>
        <f>IF(LEN(telefony4[[#This Row],[nr]]) = 8,1,0)</f>
        <v>0</v>
      </c>
      <c r="F671">
        <f>IF(LEN(telefony4[[#This Row],[nr]]) = 7,1,0)</f>
        <v>1</v>
      </c>
    </row>
    <row r="672" spans="1:6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>
        <f>IF(LEN(telefony4[[#This Row],[nr]]) = 8,1,0)</f>
        <v>0</v>
      </c>
      <c r="F672">
        <f>IF(LEN(telefony4[[#This Row],[nr]]) = 7,1,0)</f>
        <v>0</v>
      </c>
    </row>
    <row r="673" spans="1:6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>
        <f>IF(LEN(telefony4[[#This Row],[nr]]) = 8,1,0)</f>
        <v>0</v>
      </c>
      <c r="F673">
        <f>IF(LEN(telefony4[[#This Row],[nr]]) = 7,1,0)</f>
        <v>0</v>
      </c>
    </row>
    <row r="674" spans="1:6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>
        <f>IF(LEN(telefony4[[#This Row],[nr]]) = 8,1,0)</f>
        <v>0</v>
      </c>
      <c r="F674">
        <f>IF(LEN(telefony4[[#This Row],[nr]]) = 7,1,0)</f>
        <v>1</v>
      </c>
    </row>
    <row r="675" spans="1:6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>
        <f>IF(LEN(telefony4[[#This Row],[nr]]) = 8,1,0)</f>
        <v>0</v>
      </c>
      <c r="F675">
        <f>IF(LEN(telefony4[[#This Row],[nr]]) = 7,1,0)</f>
        <v>1</v>
      </c>
    </row>
    <row r="676" spans="1:6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>
        <f>IF(LEN(telefony4[[#This Row],[nr]]) = 8,1,0)</f>
        <v>0</v>
      </c>
      <c r="F676">
        <f>IF(LEN(telefony4[[#This Row],[nr]]) = 7,1,0)</f>
        <v>1</v>
      </c>
    </row>
    <row r="677" spans="1:6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>
        <f>IF(LEN(telefony4[[#This Row],[nr]]) = 8,1,0)</f>
        <v>1</v>
      </c>
      <c r="F677">
        <f>IF(LEN(telefony4[[#This Row],[nr]]) = 7,1,0)</f>
        <v>0</v>
      </c>
    </row>
    <row r="678" spans="1:6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>
        <f>IF(LEN(telefony4[[#This Row],[nr]]) = 8,1,0)</f>
        <v>0</v>
      </c>
      <c r="F678">
        <f>IF(LEN(telefony4[[#This Row],[nr]]) = 7,1,0)</f>
        <v>1</v>
      </c>
    </row>
    <row r="679" spans="1:6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>
        <f>IF(LEN(telefony4[[#This Row],[nr]]) = 8,1,0)</f>
        <v>1</v>
      </c>
      <c r="F679">
        <f>IF(LEN(telefony4[[#This Row],[nr]]) = 7,1,0)</f>
        <v>0</v>
      </c>
    </row>
    <row r="680" spans="1:6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>
        <f>IF(LEN(telefony4[[#This Row],[nr]]) = 8,1,0)</f>
        <v>0</v>
      </c>
      <c r="F680">
        <f>IF(LEN(telefony4[[#This Row],[nr]]) = 7,1,0)</f>
        <v>1</v>
      </c>
    </row>
    <row r="681" spans="1:6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>
        <f>IF(LEN(telefony4[[#This Row],[nr]]) = 8,1,0)</f>
        <v>0</v>
      </c>
      <c r="F681">
        <f>IF(LEN(telefony4[[#This Row],[nr]]) = 7,1,0)</f>
        <v>1</v>
      </c>
    </row>
    <row r="682" spans="1:6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>
        <f>IF(LEN(telefony4[[#This Row],[nr]]) = 8,1,0)</f>
        <v>0</v>
      </c>
      <c r="F682">
        <f>IF(LEN(telefony4[[#This Row],[nr]]) = 7,1,0)</f>
        <v>1</v>
      </c>
    </row>
    <row r="683" spans="1:6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>
        <f>IF(LEN(telefony4[[#This Row],[nr]]) = 8,1,0)</f>
        <v>1</v>
      </c>
      <c r="F683">
        <f>IF(LEN(telefony4[[#This Row],[nr]]) = 7,1,0)</f>
        <v>0</v>
      </c>
    </row>
    <row r="684" spans="1:6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>
        <f>IF(LEN(telefony4[[#This Row],[nr]]) = 8,1,0)</f>
        <v>0</v>
      </c>
      <c r="F684">
        <f>IF(LEN(telefony4[[#This Row],[nr]]) = 7,1,0)</f>
        <v>1</v>
      </c>
    </row>
    <row r="685" spans="1:6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>
        <f>IF(LEN(telefony4[[#This Row],[nr]]) = 8,1,0)</f>
        <v>0</v>
      </c>
      <c r="F685">
        <f>IF(LEN(telefony4[[#This Row],[nr]]) = 7,1,0)</f>
        <v>1</v>
      </c>
    </row>
    <row r="686" spans="1:6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>
        <f>IF(LEN(telefony4[[#This Row],[nr]]) = 8,1,0)</f>
        <v>0</v>
      </c>
      <c r="F686">
        <f>IF(LEN(telefony4[[#This Row],[nr]]) = 7,1,0)</f>
        <v>1</v>
      </c>
    </row>
    <row r="687" spans="1:6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>
        <f>IF(LEN(telefony4[[#This Row],[nr]]) = 8,1,0)</f>
        <v>1</v>
      </c>
      <c r="F687">
        <f>IF(LEN(telefony4[[#This Row],[nr]]) = 7,1,0)</f>
        <v>0</v>
      </c>
    </row>
    <row r="688" spans="1:6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>
        <f>IF(LEN(telefony4[[#This Row],[nr]]) = 8,1,0)</f>
        <v>0</v>
      </c>
      <c r="F688">
        <f>IF(LEN(telefony4[[#This Row],[nr]]) = 7,1,0)</f>
        <v>1</v>
      </c>
    </row>
    <row r="689" spans="1:6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>
        <f>IF(LEN(telefony4[[#This Row],[nr]]) = 8,1,0)</f>
        <v>0</v>
      </c>
      <c r="F689">
        <f>IF(LEN(telefony4[[#This Row],[nr]]) = 7,1,0)</f>
        <v>1</v>
      </c>
    </row>
    <row r="690" spans="1:6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>
        <f>IF(LEN(telefony4[[#This Row],[nr]]) = 8,1,0)</f>
        <v>0</v>
      </c>
      <c r="F690">
        <f>IF(LEN(telefony4[[#This Row],[nr]]) = 7,1,0)</f>
        <v>1</v>
      </c>
    </row>
    <row r="691" spans="1:6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>
        <f>IF(LEN(telefony4[[#This Row],[nr]]) = 8,1,0)</f>
        <v>0</v>
      </c>
      <c r="F691">
        <f>IF(LEN(telefony4[[#This Row],[nr]]) = 7,1,0)</f>
        <v>1</v>
      </c>
    </row>
    <row r="692" spans="1:6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>
        <f>IF(LEN(telefony4[[#This Row],[nr]]) = 8,1,0)</f>
        <v>0</v>
      </c>
      <c r="F692">
        <f>IF(LEN(telefony4[[#This Row],[nr]]) = 7,1,0)</f>
        <v>1</v>
      </c>
    </row>
    <row r="693" spans="1:6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>
        <f>IF(LEN(telefony4[[#This Row],[nr]]) = 8,1,0)</f>
        <v>0</v>
      </c>
      <c r="F693">
        <f>IF(LEN(telefony4[[#This Row],[nr]]) = 7,1,0)</f>
        <v>1</v>
      </c>
    </row>
    <row r="694" spans="1:6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>
        <f>IF(LEN(telefony4[[#This Row],[nr]]) = 8,1,0)</f>
        <v>0</v>
      </c>
      <c r="F694">
        <f>IF(LEN(telefony4[[#This Row],[nr]]) = 7,1,0)</f>
        <v>1</v>
      </c>
    </row>
    <row r="695" spans="1:6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>
        <f>IF(LEN(telefony4[[#This Row],[nr]]) = 8,1,0)</f>
        <v>0</v>
      </c>
      <c r="F695">
        <f>IF(LEN(telefony4[[#This Row],[nr]]) = 7,1,0)</f>
        <v>1</v>
      </c>
    </row>
    <row r="696" spans="1:6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>
        <f>IF(LEN(telefony4[[#This Row],[nr]]) = 8,1,0)</f>
        <v>1</v>
      </c>
      <c r="F696">
        <f>IF(LEN(telefony4[[#This Row],[nr]]) = 7,1,0)</f>
        <v>0</v>
      </c>
    </row>
    <row r="697" spans="1:6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>
        <f>IF(LEN(telefony4[[#This Row],[nr]]) = 8,1,0)</f>
        <v>0</v>
      </c>
      <c r="F697">
        <f>IF(LEN(telefony4[[#This Row],[nr]]) = 7,1,0)</f>
        <v>1</v>
      </c>
    </row>
    <row r="698" spans="1:6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>
        <f>IF(LEN(telefony4[[#This Row],[nr]]) = 8,1,0)</f>
        <v>1</v>
      </c>
      <c r="F698">
        <f>IF(LEN(telefony4[[#This Row],[nr]]) = 7,1,0)</f>
        <v>0</v>
      </c>
    </row>
    <row r="699" spans="1:6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>
        <f>IF(LEN(telefony4[[#This Row],[nr]]) = 8,1,0)</f>
        <v>0</v>
      </c>
      <c r="F699">
        <f>IF(LEN(telefony4[[#This Row],[nr]]) = 7,1,0)</f>
        <v>1</v>
      </c>
    </row>
    <row r="700" spans="1:6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>
        <f>IF(LEN(telefony4[[#This Row],[nr]]) = 8,1,0)</f>
        <v>0</v>
      </c>
      <c r="F700">
        <f>IF(LEN(telefony4[[#This Row],[nr]]) = 7,1,0)</f>
        <v>1</v>
      </c>
    </row>
    <row r="701" spans="1:6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>
        <f>IF(LEN(telefony4[[#This Row],[nr]]) = 8,1,0)</f>
        <v>0</v>
      </c>
      <c r="F701">
        <f>IF(LEN(telefony4[[#This Row],[nr]]) = 7,1,0)</f>
        <v>1</v>
      </c>
    </row>
    <row r="702" spans="1:6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>
        <f>IF(LEN(telefony4[[#This Row],[nr]]) = 8,1,0)</f>
        <v>0</v>
      </c>
      <c r="F702">
        <f>IF(LEN(telefony4[[#This Row],[nr]]) = 7,1,0)</f>
        <v>1</v>
      </c>
    </row>
    <row r="703" spans="1:6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>
        <f>IF(LEN(telefony4[[#This Row],[nr]]) = 8,1,0)</f>
        <v>1</v>
      </c>
      <c r="F703">
        <f>IF(LEN(telefony4[[#This Row],[nr]]) = 7,1,0)</f>
        <v>0</v>
      </c>
    </row>
    <row r="704" spans="1:6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>
        <f>IF(LEN(telefony4[[#This Row],[nr]]) = 8,1,0)</f>
        <v>1</v>
      </c>
      <c r="F704">
        <f>IF(LEN(telefony4[[#This Row],[nr]]) = 7,1,0)</f>
        <v>0</v>
      </c>
    </row>
    <row r="705" spans="1:6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>
        <f>IF(LEN(telefony4[[#This Row],[nr]]) = 8,1,0)</f>
        <v>1</v>
      </c>
      <c r="F705">
        <f>IF(LEN(telefony4[[#This Row],[nr]]) = 7,1,0)</f>
        <v>0</v>
      </c>
    </row>
    <row r="706" spans="1:6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>
        <f>IF(LEN(telefony4[[#This Row],[nr]]) = 8,1,0)</f>
        <v>1</v>
      </c>
      <c r="F706">
        <f>IF(LEN(telefony4[[#This Row],[nr]]) = 7,1,0)</f>
        <v>0</v>
      </c>
    </row>
    <row r="707" spans="1:6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>
        <f>IF(LEN(telefony4[[#This Row],[nr]]) = 8,1,0)</f>
        <v>0</v>
      </c>
      <c r="F707">
        <f>IF(LEN(telefony4[[#This Row],[nr]]) = 7,1,0)</f>
        <v>1</v>
      </c>
    </row>
    <row r="708" spans="1:6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>
        <f>IF(LEN(telefony4[[#This Row],[nr]]) = 8,1,0)</f>
        <v>1</v>
      </c>
      <c r="F708">
        <f>IF(LEN(telefony4[[#This Row],[nr]]) = 7,1,0)</f>
        <v>0</v>
      </c>
    </row>
    <row r="709" spans="1:6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>
        <f>IF(LEN(telefony4[[#This Row],[nr]]) = 8,1,0)</f>
        <v>0</v>
      </c>
      <c r="F709">
        <f>IF(LEN(telefony4[[#This Row],[nr]]) = 7,1,0)</f>
        <v>1</v>
      </c>
    </row>
    <row r="710" spans="1:6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>
        <f>IF(LEN(telefony4[[#This Row],[nr]]) = 8,1,0)</f>
        <v>0</v>
      </c>
      <c r="F710">
        <f>IF(LEN(telefony4[[#This Row],[nr]]) = 7,1,0)</f>
        <v>0</v>
      </c>
    </row>
    <row r="711" spans="1:6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>
        <f>IF(LEN(telefony4[[#This Row],[nr]]) = 8,1,0)</f>
        <v>1</v>
      </c>
      <c r="F711">
        <f>IF(LEN(telefony4[[#This Row],[nr]]) = 7,1,0)</f>
        <v>0</v>
      </c>
    </row>
    <row r="712" spans="1:6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>
        <f>IF(LEN(telefony4[[#This Row],[nr]]) = 8,1,0)</f>
        <v>0</v>
      </c>
      <c r="F712">
        <f>IF(LEN(telefony4[[#This Row],[nr]]) = 7,1,0)</f>
        <v>1</v>
      </c>
    </row>
    <row r="713" spans="1:6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>
        <f>IF(LEN(telefony4[[#This Row],[nr]]) = 8,1,0)</f>
        <v>1</v>
      </c>
      <c r="F713">
        <f>IF(LEN(telefony4[[#This Row],[nr]]) = 7,1,0)</f>
        <v>0</v>
      </c>
    </row>
    <row r="714" spans="1:6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>
        <f>IF(LEN(telefony4[[#This Row],[nr]]) = 8,1,0)</f>
        <v>0</v>
      </c>
      <c r="F714">
        <f>IF(LEN(telefony4[[#This Row],[nr]]) = 7,1,0)</f>
        <v>0</v>
      </c>
    </row>
    <row r="715" spans="1:6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>
        <f>IF(LEN(telefony4[[#This Row],[nr]]) = 8,1,0)</f>
        <v>0</v>
      </c>
      <c r="F715">
        <f>IF(LEN(telefony4[[#This Row],[nr]]) = 7,1,0)</f>
        <v>1</v>
      </c>
    </row>
    <row r="716" spans="1:6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>
        <f>IF(LEN(telefony4[[#This Row],[nr]]) = 8,1,0)</f>
        <v>1</v>
      </c>
      <c r="F716">
        <f>IF(LEN(telefony4[[#This Row],[nr]]) = 7,1,0)</f>
        <v>0</v>
      </c>
    </row>
    <row r="717" spans="1:6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>
        <f>IF(LEN(telefony4[[#This Row],[nr]]) = 8,1,0)</f>
        <v>0</v>
      </c>
      <c r="F717">
        <f>IF(LEN(telefony4[[#This Row],[nr]]) = 7,1,0)</f>
        <v>1</v>
      </c>
    </row>
    <row r="718" spans="1:6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>
        <f>IF(LEN(telefony4[[#This Row],[nr]]) = 8,1,0)</f>
        <v>0</v>
      </c>
      <c r="F718">
        <f>IF(LEN(telefony4[[#This Row],[nr]]) = 7,1,0)</f>
        <v>1</v>
      </c>
    </row>
    <row r="719" spans="1:6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>
        <f>IF(LEN(telefony4[[#This Row],[nr]]) = 8,1,0)</f>
        <v>0</v>
      </c>
      <c r="F719">
        <f>IF(LEN(telefony4[[#This Row],[nr]]) = 7,1,0)</f>
        <v>1</v>
      </c>
    </row>
    <row r="720" spans="1:6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>
        <f>IF(LEN(telefony4[[#This Row],[nr]]) = 8,1,0)</f>
        <v>1</v>
      </c>
      <c r="F720">
        <f>IF(LEN(telefony4[[#This Row],[nr]]) = 7,1,0)</f>
        <v>0</v>
      </c>
    </row>
    <row r="721" spans="1:6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>
        <f>IF(LEN(telefony4[[#This Row],[nr]]) = 8,1,0)</f>
        <v>0</v>
      </c>
      <c r="F721">
        <f>IF(LEN(telefony4[[#This Row],[nr]]) = 7,1,0)</f>
        <v>1</v>
      </c>
    </row>
    <row r="722" spans="1:6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>
        <f>IF(LEN(telefony4[[#This Row],[nr]]) = 8,1,0)</f>
        <v>0</v>
      </c>
      <c r="F722">
        <f>IF(LEN(telefony4[[#This Row],[nr]]) = 7,1,0)</f>
        <v>1</v>
      </c>
    </row>
    <row r="723" spans="1:6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>
        <f>IF(LEN(telefony4[[#This Row],[nr]]) = 8,1,0)</f>
        <v>0</v>
      </c>
      <c r="F723">
        <f>IF(LEN(telefony4[[#This Row],[nr]]) = 7,1,0)</f>
        <v>0</v>
      </c>
    </row>
    <row r="724" spans="1:6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>
        <f>IF(LEN(telefony4[[#This Row],[nr]]) = 8,1,0)</f>
        <v>0</v>
      </c>
      <c r="F724">
        <f>IF(LEN(telefony4[[#This Row],[nr]]) = 7,1,0)</f>
        <v>1</v>
      </c>
    </row>
    <row r="725" spans="1:6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>
        <f>IF(LEN(telefony4[[#This Row],[nr]]) = 8,1,0)</f>
        <v>0</v>
      </c>
      <c r="F725">
        <f>IF(LEN(telefony4[[#This Row],[nr]]) = 7,1,0)</f>
        <v>1</v>
      </c>
    </row>
    <row r="726" spans="1:6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>
        <f>IF(LEN(telefony4[[#This Row],[nr]]) = 8,1,0)</f>
        <v>0</v>
      </c>
      <c r="F726">
        <f>IF(LEN(telefony4[[#This Row],[nr]]) = 7,1,0)</f>
        <v>1</v>
      </c>
    </row>
    <row r="727" spans="1:6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>
        <f>IF(LEN(telefony4[[#This Row],[nr]]) = 8,1,0)</f>
        <v>0</v>
      </c>
      <c r="F727">
        <f>IF(LEN(telefony4[[#This Row],[nr]]) = 7,1,0)</f>
        <v>1</v>
      </c>
    </row>
    <row r="728" spans="1:6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>
        <f>IF(LEN(telefony4[[#This Row],[nr]]) = 8,1,0)</f>
        <v>0</v>
      </c>
      <c r="F728">
        <f>IF(LEN(telefony4[[#This Row],[nr]]) = 7,1,0)</f>
        <v>1</v>
      </c>
    </row>
    <row r="729" spans="1:6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>
        <f>IF(LEN(telefony4[[#This Row],[nr]]) = 8,1,0)</f>
        <v>0</v>
      </c>
      <c r="F729">
        <f>IF(LEN(telefony4[[#This Row],[nr]]) = 7,1,0)</f>
        <v>1</v>
      </c>
    </row>
    <row r="730" spans="1:6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>
        <f>IF(LEN(telefony4[[#This Row],[nr]]) = 8,1,0)</f>
        <v>0</v>
      </c>
      <c r="F730">
        <f>IF(LEN(telefony4[[#This Row],[nr]]) = 7,1,0)</f>
        <v>1</v>
      </c>
    </row>
    <row r="731" spans="1:6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>
        <f>IF(LEN(telefony4[[#This Row],[nr]]) = 8,1,0)</f>
        <v>0</v>
      </c>
      <c r="F731">
        <f>IF(LEN(telefony4[[#This Row],[nr]]) = 7,1,0)</f>
        <v>1</v>
      </c>
    </row>
    <row r="732" spans="1:6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>
        <f>IF(LEN(telefony4[[#This Row],[nr]]) = 8,1,0)</f>
        <v>1</v>
      </c>
      <c r="F732">
        <f>IF(LEN(telefony4[[#This Row],[nr]]) = 7,1,0)</f>
        <v>0</v>
      </c>
    </row>
    <row r="733" spans="1:6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>
        <f>IF(LEN(telefony4[[#This Row],[nr]]) = 8,1,0)</f>
        <v>0</v>
      </c>
      <c r="F733">
        <f>IF(LEN(telefony4[[#This Row],[nr]]) = 7,1,0)</f>
        <v>1</v>
      </c>
    </row>
    <row r="734" spans="1:6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>
        <f>IF(LEN(telefony4[[#This Row],[nr]]) = 8,1,0)</f>
        <v>1</v>
      </c>
      <c r="F734">
        <f>IF(LEN(telefony4[[#This Row],[nr]]) = 7,1,0)</f>
        <v>0</v>
      </c>
    </row>
    <row r="735" spans="1:6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>
        <f>IF(LEN(telefony4[[#This Row],[nr]]) = 8,1,0)</f>
        <v>0</v>
      </c>
      <c r="F735">
        <f>IF(LEN(telefony4[[#This Row],[nr]]) = 7,1,0)</f>
        <v>1</v>
      </c>
    </row>
    <row r="736" spans="1:6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>
        <f>IF(LEN(telefony4[[#This Row],[nr]]) = 8,1,0)</f>
        <v>0</v>
      </c>
      <c r="F736">
        <f>IF(LEN(telefony4[[#This Row],[nr]]) = 7,1,0)</f>
        <v>1</v>
      </c>
    </row>
    <row r="737" spans="1:6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>
        <f>IF(LEN(telefony4[[#This Row],[nr]]) = 8,1,0)</f>
        <v>0</v>
      </c>
      <c r="F737">
        <f>IF(LEN(telefony4[[#This Row],[nr]]) = 7,1,0)</f>
        <v>1</v>
      </c>
    </row>
    <row r="738" spans="1:6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>
        <f>IF(LEN(telefony4[[#This Row],[nr]]) = 8,1,0)</f>
        <v>0</v>
      </c>
      <c r="F738">
        <f>IF(LEN(telefony4[[#This Row],[nr]]) = 7,1,0)</f>
        <v>1</v>
      </c>
    </row>
    <row r="739" spans="1:6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>
        <f>IF(LEN(telefony4[[#This Row],[nr]]) = 8,1,0)</f>
        <v>1</v>
      </c>
      <c r="F739">
        <f>IF(LEN(telefony4[[#This Row],[nr]]) = 7,1,0)</f>
        <v>0</v>
      </c>
    </row>
    <row r="740" spans="1:6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>
        <f>IF(LEN(telefony4[[#This Row],[nr]]) = 8,1,0)</f>
        <v>0</v>
      </c>
      <c r="F740">
        <f>IF(LEN(telefony4[[#This Row],[nr]]) = 7,1,0)</f>
        <v>1</v>
      </c>
    </row>
    <row r="741" spans="1:6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>
        <f>IF(LEN(telefony4[[#This Row],[nr]]) = 8,1,0)</f>
        <v>0</v>
      </c>
      <c r="F741">
        <f>IF(LEN(telefony4[[#This Row],[nr]]) = 7,1,0)</f>
        <v>1</v>
      </c>
    </row>
    <row r="742" spans="1:6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>
        <f>IF(LEN(telefony4[[#This Row],[nr]]) = 8,1,0)</f>
        <v>0</v>
      </c>
      <c r="F742">
        <f>IF(LEN(telefony4[[#This Row],[nr]]) = 7,1,0)</f>
        <v>1</v>
      </c>
    </row>
    <row r="743" spans="1:6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>
        <f>IF(LEN(telefony4[[#This Row],[nr]]) = 8,1,0)</f>
        <v>0</v>
      </c>
      <c r="F743">
        <f>IF(LEN(telefony4[[#This Row],[nr]]) = 7,1,0)</f>
        <v>1</v>
      </c>
    </row>
    <row r="744" spans="1:6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>
        <f>IF(LEN(telefony4[[#This Row],[nr]]) = 8,1,0)</f>
        <v>0</v>
      </c>
      <c r="F744">
        <f>IF(LEN(telefony4[[#This Row],[nr]]) = 7,1,0)</f>
        <v>1</v>
      </c>
    </row>
    <row r="745" spans="1:6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>
        <f>IF(LEN(telefony4[[#This Row],[nr]]) = 8,1,0)</f>
        <v>0</v>
      </c>
      <c r="F745">
        <f>IF(LEN(telefony4[[#This Row],[nr]]) = 7,1,0)</f>
        <v>1</v>
      </c>
    </row>
    <row r="746" spans="1:6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>
        <f>IF(LEN(telefony4[[#This Row],[nr]]) = 8,1,0)</f>
        <v>0</v>
      </c>
      <c r="F746">
        <f>IF(LEN(telefony4[[#This Row],[nr]]) = 7,1,0)</f>
        <v>1</v>
      </c>
    </row>
    <row r="747" spans="1:6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>
        <f>IF(LEN(telefony4[[#This Row],[nr]]) = 8,1,0)</f>
        <v>1</v>
      </c>
      <c r="F747">
        <f>IF(LEN(telefony4[[#This Row],[nr]]) = 7,1,0)</f>
        <v>0</v>
      </c>
    </row>
    <row r="748" spans="1:6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>
        <f>IF(LEN(telefony4[[#This Row],[nr]]) = 8,1,0)</f>
        <v>0</v>
      </c>
      <c r="F748">
        <f>IF(LEN(telefony4[[#This Row],[nr]]) = 7,1,0)</f>
        <v>1</v>
      </c>
    </row>
    <row r="749" spans="1:6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>
        <f>IF(LEN(telefony4[[#This Row],[nr]]) = 8,1,0)</f>
        <v>0</v>
      </c>
      <c r="F749">
        <f>IF(LEN(telefony4[[#This Row],[nr]]) = 7,1,0)</f>
        <v>1</v>
      </c>
    </row>
    <row r="750" spans="1:6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>
        <f>IF(LEN(telefony4[[#This Row],[nr]]) = 8,1,0)</f>
        <v>0</v>
      </c>
      <c r="F750">
        <f>IF(LEN(telefony4[[#This Row],[nr]]) = 7,1,0)</f>
        <v>1</v>
      </c>
    </row>
    <row r="751" spans="1:6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>
        <f>IF(LEN(telefony4[[#This Row],[nr]]) = 8,1,0)</f>
        <v>0</v>
      </c>
      <c r="F751">
        <f>IF(LEN(telefony4[[#This Row],[nr]]) = 7,1,0)</f>
        <v>1</v>
      </c>
    </row>
    <row r="752" spans="1:6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>
        <f>IF(LEN(telefony4[[#This Row],[nr]]) = 8,1,0)</f>
        <v>0</v>
      </c>
      <c r="F752">
        <f>IF(LEN(telefony4[[#This Row],[nr]]) = 7,1,0)</f>
        <v>1</v>
      </c>
    </row>
    <row r="753" spans="1:6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>
        <f>IF(LEN(telefony4[[#This Row],[nr]]) = 8,1,0)</f>
        <v>1</v>
      </c>
      <c r="F753">
        <f>IF(LEN(telefony4[[#This Row],[nr]]) = 7,1,0)</f>
        <v>0</v>
      </c>
    </row>
    <row r="754" spans="1:6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>
        <f>IF(LEN(telefony4[[#This Row],[nr]]) = 8,1,0)</f>
        <v>0</v>
      </c>
      <c r="F754">
        <f>IF(LEN(telefony4[[#This Row],[nr]]) = 7,1,0)</f>
        <v>1</v>
      </c>
    </row>
    <row r="755" spans="1:6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>
        <f>IF(LEN(telefony4[[#This Row],[nr]]) = 8,1,0)</f>
        <v>0</v>
      </c>
      <c r="F755">
        <f>IF(LEN(telefony4[[#This Row],[nr]]) = 7,1,0)</f>
        <v>1</v>
      </c>
    </row>
    <row r="756" spans="1:6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>
        <f>IF(LEN(telefony4[[#This Row],[nr]]) = 8,1,0)</f>
        <v>0</v>
      </c>
      <c r="F756">
        <f>IF(LEN(telefony4[[#This Row],[nr]]) = 7,1,0)</f>
        <v>1</v>
      </c>
    </row>
    <row r="757" spans="1:6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>
        <f>IF(LEN(telefony4[[#This Row],[nr]]) = 8,1,0)</f>
        <v>0</v>
      </c>
      <c r="F757">
        <f>IF(LEN(telefony4[[#This Row],[nr]]) = 7,1,0)</f>
        <v>1</v>
      </c>
    </row>
    <row r="758" spans="1:6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>
        <f>IF(LEN(telefony4[[#This Row],[nr]]) = 8,1,0)</f>
        <v>1</v>
      </c>
      <c r="F758">
        <f>IF(LEN(telefony4[[#This Row],[nr]]) = 7,1,0)</f>
        <v>0</v>
      </c>
    </row>
    <row r="759" spans="1:6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>
        <f>IF(LEN(telefony4[[#This Row],[nr]]) = 8,1,0)</f>
        <v>1</v>
      </c>
      <c r="F759">
        <f>IF(LEN(telefony4[[#This Row],[nr]]) = 7,1,0)</f>
        <v>0</v>
      </c>
    </row>
    <row r="760" spans="1:6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>
        <f>IF(LEN(telefony4[[#This Row],[nr]]) = 8,1,0)</f>
        <v>0</v>
      </c>
      <c r="F760">
        <f>IF(LEN(telefony4[[#This Row],[nr]]) = 7,1,0)</f>
        <v>1</v>
      </c>
    </row>
    <row r="761" spans="1:6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>
        <f>IF(LEN(telefony4[[#This Row],[nr]]) = 8,1,0)</f>
        <v>1</v>
      </c>
      <c r="F761">
        <f>IF(LEN(telefony4[[#This Row],[nr]]) = 7,1,0)</f>
        <v>0</v>
      </c>
    </row>
    <row r="762" spans="1:6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>
        <f>IF(LEN(telefony4[[#This Row],[nr]]) = 8,1,0)</f>
        <v>0</v>
      </c>
      <c r="F762">
        <f>IF(LEN(telefony4[[#This Row],[nr]]) = 7,1,0)</f>
        <v>1</v>
      </c>
    </row>
    <row r="763" spans="1:6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>
        <f>IF(LEN(telefony4[[#This Row],[nr]]) = 8,1,0)</f>
        <v>0</v>
      </c>
      <c r="F763">
        <f>IF(LEN(telefony4[[#This Row],[nr]]) = 7,1,0)</f>
        <v>1</v>
      </c>
    </row>
    <row r="764" spans="1:6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>
        <f>IF(LEN(telefony4[[#This Row],[nr]]) = 8,1,0)</f>
        <v>0</v>
      </c>
      <c r="F764">
        <f>IF(LEN(telefony4[[#This Row],[nr]]) = 7,1,0)</f>
        <v>1</v>
      </c>
    </row>
    <row r="765" spans="1:6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>
        <f>IF(LEN(telefony4[[#This Row],[nr]]) = 8,1,0)</f>
        <v>1</v>
      </c>
      <c r="F765">
        <f>IF(LEN(telefony4[[#This Row],[nr]]) = 7,1,0)</f>
        <v>0</v>
      </c>
    </row>
    <row r="766" spans="1:6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>
        <f>IF(LEN(telefony4[[#This Row],[nr]]) = 8,1,0)</f>
        <v>1</v>
      </c>
      <c r="F766">
        <f>IF(LEN(telefony4[[#This Row],[nr]]) = 7,1,0)</f>
        <v>0</v>
      </c>
    </row>
    <row r="767" spans="1:6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>
        <f>IF(LEN(telefony4[[#This Row],[nr]]) = 8,1,0)</f>
        <v>0</v>
      </c>
      <c r="F767">
        <f>IF(LEN(telefony4[[#This Row],[nr]]) = 7,1,0)</f>
        <v>1</v>
      </c>
    </row>
    <row r="768" spans="1:6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>
        <f>IF(LEN(telefony4[[#This Row],[nr]]) = 8,1,0)</f>
        <v>0</v>
      </c>
      <c r="F768">
        <f>IF(LEN(telefony4[[#This Row],[nr]]) = 7,1,0)</f>
        <v>1</v>
      </c>
    </row>
    <row r="769" spans="1:6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>
        <f>IF(LEN(telefony4[[#This Row],[nr]]) = 8,1,0)</f>
        <v>0</v>
      </c>
      <c r="F769">
        <f>IF(LEN(telefony4[[#This Row],[nr]]) = 7,1,0)</f>
        <v>1</v>
      </c>
    </row>
    <row r="770" spans="1:6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>
        <f>IF(LEN(telefony4[[#This Row],[nr]]) = 8,1,0)</f>
        <v>0</v>
      </c>
      <c r="F770">
        <f>IF(LEN(telefony4[[#This Row],[nr]]) = 7,1,0)</f>
        <v>1</v>
      </c>
    </row>
    <row r="771" spans="1:6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>
        <f>IF(LEN(telefony4[[#This Row],[nr]]) = 8,1,0)</f>
        <v>1</v>
      </c>
      <c r="F771">
        <f>IF(LEN(telefony4[[#This Row],[nr]]) = 7,1,0)</f>
        <v>0</v>
      </c>
    </row>
    <row r="772" spans="1:6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>
        <f>IF(LEN(telefony4[[#This Row],[nr]]) = 8,1,0)</f>
        <v>1</v>
      </c>
      <c r="F772">
        <f>IF(LEN(telefony4[[#This Row],[nr]]) = 7,1,0)</f>
        <v>0</v>
      </c>
    </row>
    <row r="773" spans="1:6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>
        <f>IF(LEN(telefony4[[#This Row],[nr]]) = 8,1,0)</f>
        <v>0</v>
      </c>
      <c r="F773">
        <f>IF(LEN(telefony4[[#This Row],[nr]]) = 7,1,0)</f>
        <v>1</v>
      </c>
    </row>
    <row r="774" spans="1:6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>
        <f>IF(LEN(telefony4[[#This Row],[nr]]) = 8,1,0)</f>
        <v>0</v>
      </c>
      <c r="F774">
        <f>IF(LEN(telefony4[[#This Row],[nr]]) = 7,1,0)</f>
        <v>0</v>
      </c>
    </row>
    <row r="775" spans="1:6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>
        <f>IF(LEN(telefony4[[#This Row],[nr]]) = 8,1,0)</f>
        <v>0</v>
      </c>
      <c r="F775">
        <f>IF(LEN(telefony4[[#This Row],[nr]]) = 7,1,0)</f>
        <v>0</v>
      </c>
    </row>
    <row r="776" spans="1:6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>
        <f>IF(LEN(telefony4[[#This Row],[nr]]) = 8,1,0)</f>
        <v>0</v>
      </c>
      <c r="F776">
        <f>IF(LEN(telefony4[[#This Row],[nr]]) = 7,1,0)</f>
        <v>1</v>
      </c>
    </row>
    <row r="777" spans="1:6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>
        <f>IF(LEN(telefony4[[#This Row],[nr]]) = 8,1,0)</f>
        <v>1</v>
      </c>
      <c r="F777">
        <f>IF(LEN(telefony4[[#This Row],[nr]]) = 7,1,0)</f>
        <v>0</v>
      </c>
    </row>
    <row r="778" spans="1:6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>
        <f>IF(LEN(telefony4[[#This Row],[nr]]) = 8,1,0)</f>
        <v>0</v>
      </c>
      <c r="F778">
        <f>IF(LEN(telefony4[[#This Row],[nr]]) = 7,1,0)</f>
        <v>1</v>
      </c>
    </row>
    <row r="779" spans="1:6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>
        <f>IF(LEN(telefony4[[#This Row],[nr]]) = 8,1,0)</f>
        <v>0</v>
      </c>
      <c r="F779">
        <f>IF(LEN(telefony4[[#This Row],[nr]]) = 7,1,0)</f>
        <v>1</v>
      </c>
    </row>
    <row r="780" spans="1:6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>
        <f>IF(LEN(telefony4[[#This Row],[nr]]) = 8,1,0)</f>
        <v>0</v>
      </c>
      <c r="F780">
        <f>IF(LEN(telefony4[[#This Row],[nr]]) = 7,1,0)</f>
        <v>1</v>
      </c>
    </row>
    <row r="781" spans="1:6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>
        <f>IF(LEN(telefony4[[#This Row],[nr]]) = 8,1,0)</f>
        <v>1</v>
      </c>
      <c r="F781">
        <f>IF(LEN(telefony4[[#This Row],[nr]]) = 7,1,0)</f>
        <v>0</v>
      </c>
    </row>
    <row r="782" spans="1:6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>
        <f>IF(LEN(telefony4[[#This Row],[nr]]) = 8,1,0)</f>
        <v>0</v>
      </c>
      <c r="F782">
        <f>IF(LEN(telefony4[[#This Row],[nr]]) = 7,1,0)</f>
        <v>1</v>
      </c>
    </row>
    <row r="783" spans="1:6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>
        <f>IF(LEN(telefony4[[#This Row],[nr]]) = 8,1,0)</f>
        <v>0</v>
      </c>
      <c r="F783">
        <f>IF(LEN(telefony4[[#This Row],[nr]]) = 7,1,0)</f>
        <v>1</v>
      </c>
    </row>
    <row r="784" spans="1:6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>
        <f>IF(LEN(telefony4[[#This Row],[nr]]) = 8,1,0)</f>
        <v>1</v>
      </c>
      <c r="F784">
        <f>IF(LEN(telefony4[[#This Row],[nr]]) = 7,1,0)</f>
        <v>0</v>
      </c>
    </row>
    <row r="785" spans="1:6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>
        <f>IF(LEN(telefony4[[#This Row],[nr]]) = 8,1,0)</f>
        <v>0</v>
      </c>
      <c r="F785">
        <f>IF(LEN(telefony4[[#This Row],[nr]]) = 7,1,0)</f>
        <v>1</v>
      </c>
    </row>
    <row r="786" spans="1:6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>
        <f>IF(LEN(telefony4[[#This Row],[nr]]) = 8,1,0)</f>
        <v>0</v>
      </c>
      <c r="F786">
        <f>IF(LEN(telefony4[[#This Row],[nr]]) = 7,1,0)</f>
        <v>1</v>
      </c>
    </row>
    <row r="787" spans="1:6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>
        <f>IF(LEN(telefony4[[#This Row],[nr]]) = 8,1,0)</f>
        <v>0</v>
      </c>
      <c r="F787">
        <f>IF(LEN(telefony4[[#This Row],[nr]]) = 7,1,0)</f>
        <v>1</v>
      </c>
    </row>
    <row r="788" spans="1:6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>
        <f>IF(LEN(telefony4[[#This Row],[nr]]) = 8,1,0)</f>
        <v>0</v>
      </c>
      <c r="F788">
        <f>IF(LEN(telefony4[[#This Row],[nr]]) = 7,1,0)</f>
        <v>1</v>
      </c>
    </row>
    <row r="789" spans="1:6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>
        <f>IF(LEN(telefony4[[#This Row],[nr]]) = 8,1,0)</f>
        <v>0</v>
      </c>
      <c r="F789">
        <f>IF(LEN(telefony4[[#This Row],[nr]]) = 7,1,0)</f>
        <v>1</v>
      </c>
    </row>
    <row r="790" spans="1:6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>
        <f>IF(LEN(telefony4[[#This Row],[nr]]) = 8,1,0)</f>
        <v>1</v>
      </c>
      <c r="F790">
        <f>IF(LEN(telefony4[[#This Row],[nr]]) = 7,1,0)</f>
        <v>0</v>
      </c>
    </row>
    <row r="791" spans="1:6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>
        <f>IF(LEN(telefony4[[#This Row],[nr]]) = 8,1,0)</f>
        <v>1</v>
      </c>
      <c r="F791">
        <f>IF(LEN(telefony4[[#This Row],[nr]]) = 7,1,0)</f>
        <v>0</v>
      </c>
    </row>
    <row r="792" spans="1:6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>
        <f>IF(LEN(telefony4[[#This Row],[nr]]) = 8,1,0)</f>
        <v>1</v>
      </c>
      <c r="F792">
        <f>IF(LEN(telefony4[[#This Row],[nr]]) = 7,1,0)</f>
        <v>0</v>
      </c>
    </row>
    <row r="793" spans="1:6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>
        <f>IF(LEN(telefony4[[#This Row],[nr]]) = 8,1,0)</f>
        <v>1</v>
      </c>
      <c r="F793">
        <f>IF(LEN(telefony4[[#This Row],[nr]]) = 7,1,0)</f>
        <v>0</v>
      </c>
    </row>
    <row r="794" spans="1:6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>
        <f>IF(LEN(telefony4[[#This Row],[nr]]) = 8,1,0)</f>
        <v>0</v>
      </c>
      <c r="F794">
        <f>IF(LEN(telefony4[[#This Row],[nr]]) = 7,1,0)</f>
        <v>1</v>
      </c>
    </row>
    <row r="795" spans="1:6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>
        <f>IF(LEN(telefony4[[#This Row],[nr]]) = 8,1,0)</f>
        <v>0</v>
      </c>
      <c r="F795">
        <f>IF(LEN(telefony4[[#This Row],[nr]]) = 7,1,0)</f>
        <v>1</v>
      </c>
    </row>
    <row r="796" spans="1:6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>
        <f>IF(LEN(telefony4[[#This Row],[nr]]) = 8,1,0)</f>
        <v>0</v>
      </c>
      <c r="F796">
        <f>IF(LEN(telefony4[[#This Row],[nr]]) = 7,1,0)</f>
        <v>1</v>
      </c>
    </row>
    <row r="797" spans="1:6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>
        <f>IF(LEN(telefony4[[#This Row],[nr]]) = 8,1,0)</f>
        <v>0</v>
      </c>
      <c r="F797">
        <f>IF(LEN(telefony4[[#This Row],[nr]]) = 7,1,0)</f>
        <v>1</v>
      </c>
    </row>
    <row r="798" spans="1:6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>
        <f>IF(LEN(telefony4[[#This Row],[nr]]) = 8,1,0)</f>
        <v>0</v>
      </c>
      <c r="F798">
        <f>IF(LEN(telefony4[[#This Row],[nr]]) = 7,1,0)</f>
        <v>0</v>
      </c>
    </row>
    <row r="799" spans="1:6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>
        <f>IF(LEN(telefony4[[#This Row],[nr]]) = 8,1,0)</f>
        <v>0</v>
      </c>
      <c r="F799">
        <f>IF(LEN(telefony4[[#This Row],[nr]]) = 7,1,0)</f>
        <v>1</v>
      </c>
    </row>
    <row r="800" spans="1:6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>
        <f>IF(LEN(telefony4[[#This Row],[nr]]) = 8,1,0)</f>
        <v>0</v>
      </c>
      <c r="F800">
        <f>IF(LEN(telefony4[[#This Row],[nr]]) = 7,1,0)</f>
        <v>1</v>
      </c>
    </row>
    <row r="801" spans="1:6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>
        <f>IF(LEN(telefony4[[#This Row],[nr]]) = 8,1,0)</f>
        <v>1</v>
      </c>
      <c r="F801">
        <f>IF(LEN(telefony4[[#This Row],[nr]]) = 7,1,0)</f>
        <v>0</v>
      </c>
    </row>
    <row r="802" spans="1:6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>
        <f>IF(LEN(telefony4[[#This Row],[nr]]) = 8,1,0)</f>
        <v>0</v>
      </c>
      <c r="F802">
        <f>IF(LEN(telefony4[[#This Row],[nr]]) = 7,1,0)</f>
        <v>1</v>
      </c>
    </row>
    <row r="803" spans="1:6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>
        <f>IF(LEN(telefony4[[#This Row],[nr]]) = 8,1,0)</f>
        <v>1</v>
      </c>
      <c r="F803">
        <f>IF(LEN(telefony4[[#This Row],[nr]]) = 7,1,0)</f>
        <v>0</v>
      </c>
    </row>
    <row r="804" spans="1:6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>
        <f>IF(LEN(telefony4[[#This Row],[nr]]) = 8,1,0)</f>
        <v>1</v>
      </c>
      <c r="F804">
        <f>IF(LEN(telefony4[[#This Row],[nr]]) = 7,1,0)</f>
        <v>0</v>
      </c>
    </row>
    <row r="805" spans="1:6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>
        <f>IF(LEN(telefony4[[#This Row],[nr]]) = 8,1,0)</f>
        <v>0</v>
      </c>
      <c r="F805">
        <f>IF(LEN(telefony4[[#This Row],[nr]]) = 7,1,0)</f>
        <v>1</v>
      </c>
    </row>
    <row r="806" spans="1:6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>
        <f>IF(LEN(telefony4[[#This Row],[nr]]) = 8,1,0)</f>
        <v>0</v>
      </c>
      <c r="F806">
        <f>IF(LEN(telefony4[[#This Row],[nr]]) = 7,1,0)</f>
        <v>1</v>
      </c>
    </row>
    <row r="807" spans="1:6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>
        <f>IF(LEN(telefony4[[#This Row],[nr]]) = 8,1,0)</f>
        <v>0</v>
      </c>
      <c r="F807">
        <f>IF(LEN(telefony4[[#This Row],[nr]]) = 7,1,0)</f>
        <v>1</v>
      </c>
    </row>
    <row r="808" spans="1:6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>
        <f>IF(LEN(telefony4[[#This Row],[nr]]) = 8,1,0)</f>
        <v>0</v>
      </c>
      <c r="F808">
        <f>IF(LEN(telefony4[[#This Row],[nr]]) = 7,1,0)</f>
        <v>1</v>
      </c>
    </row>
    <row r="809" spans="1:6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>
        <f>IF(LEN(telefony4[[#This Row],[nr]]) = 8,1,0)</f>
        <v>0</v>
      </c>
      <c r="F809">
        <f>IF(LEN(telefony4[[#This Row],[nr]]) = 7,1,0)</f>
        <v>1</v>
      </c>
    </row>
    <row r="810" spans="1:6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>
        <f>IF(LEN(telefony4[[#This Row],[nr]]) = 8,1,0)</f>
        <v>0</v>
      </c>
      <c r="F810">
        <f>IF(LEN(telefony4[[#This Row],[nr]]) = 7,1,0)</f>
        <v>1</v>
      </c>
    </row>
    <row r="811" spans="1:6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>
        <f>IF(LEN(telefony4[[#This Row],[nr]]) = 8,1,0)</f>
        <v>1</v>
      </c>
      <c r="F811">
        <f>IF(LEN(telefony4[[#This Row],[nr]]) = 7,1,0)</f>
        <v>0</v>
      </c>
    </row>
    <row r="812" spans="1:6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>
        <f>IF(LEN(telefony4[[#This Row],[nr]]) = 8,1,0)</f>
        <v>0</v>
      </c>
      <c r="F812">
        <f>IF(LEN(telefony4[[#This Row],[nr]]) = 7,1,0)</f>
        <v>0</v>
      </c>
    </row>
    <row r="813" spans="1:6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>
        <f>IF(LEN(telefony4[[#This Row],[nr]]) = 8,1,0)</f>
        <v>1</v>
      </c>
      <c r="F813">
        <f>IF(LEN(telefony4[[#This Row],[nr]]) = 7,1,0)</f>
        <v>0</v>
      </c>
    </row>
    <row r="814" spans="1:6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>
        <f>IF(LEN(telefony4[[#This Row],[nr]]) = 8,1,0)</f>
        <v>0</v>
      </c>
      <c r="F814">
        <f>IF(LEN(telefony4[[#This Row],[nr]]) = 7,1,0)</f>
        <v>1</v>
      </c>
    </row>
    <row r="815" spans="1:6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>
        <f>IF(LEN(telefony4[[#This Row],[nr]]) = 8,1,0)</f>
        <v>0</v>
      </c>
      <c r="F815">
        <f>IF(LEN(telefony4[[#This Row],[nr]]) = 7,1,0)</f>
        <v>1</v>
      </c>
    </row>
    <row r="816" spans="1:6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>
        <f>IF(LEN(telefony4[[#This Row],[nr]]) = 8,1,0)</f>
        <v>0</v>
      </c>
      <c r="F816">
        <f>IF(LEN(telefony4[[#This Row],[nr]]) = 7,1,0)</f>
        <v>1</v>
      </c>
    </row>
    <row r="817" spans="1:6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>
        <f>IF(LEN(telefony4[[#This Row],[nr]]) = 8,1,0)</f>
        <v>0</v>
      </c>
      <c r="F817">
        <f>IF(LEN(telefony4[[#This Row],[nr]]) = 7,1,0)</f>
        <v>1</v>
      </c>
    </row>
    <row r="818" spans="1:6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>
        <f>IF(LEN(telefony4[[#This Row],[nr]]) = 8,1,0)</f>
        <v>1</v>
      </c>
      <c r="F818">
        <f>IF(LEN(telefony4[[#This Row],[nr]]) = 7,1,0)</f>
        <v>0</v>
      </c>
    </row>
    <row r="819" spans="1:6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>
        <f>IF(LEN(telefony4[[#This Row],[nr]]) = 8,1,0)</f>
        <v>0</v>
      </c>
      <c r="F819">
        <f>IF(LEN(telefony4[[#This Row],[nr]]) = 7,1,0)</f>
        <v>0</v>
      </c>
    </row>
    <row r="820" spans="1:6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>
        <f>IF(LEN(telefony4[[#This Row],[nr]]) = 8,1,0)</f>
        <v>0</v>
      </c>
      <c r="F820">
        <f>IF(LEN(telefony4[[#This Row],[nr]]) = 7,1,0)</f>
        <v>1</v>
      </c>
    </row>
    <row r="821" spans="1:6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>
        <f>IF(LEN(telefony4[[#This Row],[nr]]) = 8,1,0)</f>
        <v>0</v>
      </c>
      <c r="F821">
        <f>IF(LEN(telefony4[[#This Row],[nr]]) = 7,1,0)</f>
        <v>1</v>
      </c>
    </row>
    <row r="822" spans="1:6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>
        <f>IF(LEN(telefony4[[#This Row],[nr]]) = 8,1,0)</f>
        <v>0</v>
      </c>
      <c r="F822">
        <f>IF(LEN(telefony4[[#This Row],[nr]]) = 7,1,0)</f>
        <v>1</v>
      </c>
    </row>
    <row r="823" spans="1:6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>
        <f>IF(LEN(telefony4[[#This Row],[nr]]) = 8,1,0)</f>
        <v>0</v>
      </c>
      <c r="F823">
        <f>IF(LEN(telefony4[[#This Row],[nr]]) = 7,1,0)</f>
        <v>1</v>
      </c>
    </row>
    <row r="824" spans="1:6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>
        <f>IF(LEN(telefony4[[#This Row],[nr]]) = 8,1,0)</f>
        <v>0</v>
      </c>
      <c r="F824">
        <f>IF(LEN(telefony4[[#This Row],[nr]]) = 7,1,0)</f>
        <v>1</v>
      </c>
    </row>
    <row r="825" spans="1:6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>
        <f>IF(LEN(telefony4[[#This Row],[nr]]) = 8,1,0)</f>
        <v>0</v>
      </c>
      <c r="F825">
        <f>IF(LEN(telefony4[[#This Row],[nr]]) = 7,1,0)</f>
        <v>1</v>
      </c>
    </row>
    <row r="826" spans="1:6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>
        <f>IF(LEN(telefony4[[#This Row],[nr]]) = 8,1,0)</f>
        <v>0</v>
      </c>
      <c r="F826">
        <f>IF(LEN(telefony4[[#This Row],[nr]]) = 7,1,0)</f>
        <v>1</v>
      </c>
    </row>
    <row r="827" spans="1:6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>
        <f>IF(LEN(telefony4[[#This Row],[nr]]) = 8,1,0)</f>
        <v>1</v>
      </c>
      <c r="F827">
        <f>IF(LEN(telefony4[[#This Row],[nr]]) = 7,1,0)</f>
        <v>0</v>
      </c>
    </row>
    <row r="828" spans="1:6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>
        <f>IF(LEN(telefony4[[#This Row],[nr]]) = 8,1,0)</f>
        <v>0</v>
      </c>
      <c r="F828">
        <f>IF(LEN(telefony4[[#This Row],[nr]]) = 7,1,0)</f>
        <v>1</v>
      </c>
    </row>
    <row r="829" spans="1:6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>
        <f>IF(LEN(telefony4[[#This Row],[nr]]) = 8,1,0)</f>
        <v>1</v>
      </c>
      <c r="F829">
        <f>IF(LEN(telefony4[[#This Row],[nr]]) = 7,1,0)</f>
        <v>0</v>
      </c>
    </row>
    <row r="830" spans="1:6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>
        <f>IF(LEN(telefony4[[#This Row],[nr]]) = 8,1,0)</f>
        <v>0</v>
      </c>
      <c r="F830">
        <f>IF(LEN(telefony4[[#This Row],[nr]]) = 7,1,0)</f>
        <v>1</v>
      </c>
    </row>
    <row r="831" spans="1:6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>
        <f>IF(LEN(telefony4[[#This Row],[nr]]) = 8,1,0)</f>
        <v>0</v>
      </c>
      <c r="F831">
        <f>IF(LEN(telefony4[[#This Row],[nr]]) = 7,1,0)</f>
        <v>1</v>
      </c>
    </row>
    <row r="832" spans="1:6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>
        <f>IF(LEN(telefony4[[#This Row],[nr]]) = 8,1,0)</f>
        <v>0</v>
      </c>
      <c r="F832">
        <f>IF(LEN(telefony4[[#This Row],[nr]]) = 7,1,0)</f>
        <v>1</v>
      </c>
    </row>
    <row r="833" spans="1:6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>
        <f>IF(LEN(telefony4[[#This Row],[nr]]) = 8,1,0)</f>
        <v>0</v>
      </c>
      <c r="F833">
        <f>IF(LEN(telefony4[[#This Row],[nr]]) = 7,1,0)</f>
        <v>1</v>
      </c>
    </row>
    <row r="834" spans="1:6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>
        <f>IF(LEN(telefony4[[#This Row],[nr]]) = 8,1,0)</f>
        <v>0</v>
      </c>
      <c r="F834">
        <f>IF(LEN(telefony4[[#This Row],[nr]]) = 7,1,0)</f>
        <v>1</v>
      </c>
    </row>
    <row r="835" spans="1:6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>
        <f>IF(LEN(telefony4[[#This Row],[nr]]) = 8,1,0)</f>
        <v>1</v>
      </c>
      <c r="F835">
        <f>IF(LEN(telefony4[[#This Row],[nr]]) = 7,1,0)</f>
        <v>0</v>
      </c>
    </row>
    <row r="836" spans="1:6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>
        <f>IF(LEN(telefony4[[#This Row],[nr]]) = 8,1,0)</f>
        <v>1</v>
      </c>
      <c r="F836">
        <f>IF(LEN(telefony4[[#This Row],[nr]]) = 7,1,0)</f>
        <v>0</v>
      </c>
    </row>
    <row r="837" spans="1:6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>
        <f>IF(LEN(telefony4[[#This Row],[nr]]) = 8,1,0)</f>
        <v>0</v>
      </c>
      <c r="F837">
        <f>IF(LEN(telefony4[[#This Row],[nr]]) = 7,1,0)</f>
        <v>1</v>
      </c>
    </row>
    <row r="838" spans="1:6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>
        <f>IF(LEN(telefony4[[#This Row],[nr]]) = 8,1,0)</f>
        <v>1</v>
      </c>
      <c r="F838">
        <f>IF(LEN(telefony4[[#This Row],[nr]]) = 7,1,0)</f>
        <v>0</v>
      </c>
    </row>
    <row r="839" spans="1:6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>
        <f>IF(LEN(telefony4[[#This Row],[nr]]) = 8,1,0)</f>
        <v>0</v>
      </c>
      <c r="F839">
        <f>IF(LEN(telefony4[[#This Row],[nr]]) = 7,1,0)</f>
        <v>1</v>
      </c>
    </row>
    <row r="840" spans="1:6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>
        <f>IF(LEN(telefony4[[#This Row],[nr]]) = 8,1,0)</f>
        <v>0</v>
      </c>
      <c r="F840">
        <f>IF(LEN(telefony4[[#This Row],[nr]]) = 7,1,0)</f>
        <v>1</v>
      </c>
    </row>
    <row r="841" spans="1:6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>
        <f>IF(LEN(telefony4[[#This Row],[nr]]) = 8,1,0)</f>
        <v>1</v>
      </c>
      <c r="F841">
        <f>IF(LEN(telefony4[[#This Row],[nr]]) = 7,1,0)</f>
        <v>0</v>
      </c>
    </row>
    <row r="842" spans="1:6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>
        <f>IF(LEN(telefony4[[#This Row],[nr]]) = 8,1,0)</f>
        <v>1</v>
      </c>
      <c r="F842">
        <f>IF(LEN(telefony4[[#This Row],[nr]]) = 7,1,0)</f>
        <v>0</v>
      </c>
    </row>
    <row r="843" spans="1:6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>
        <f>IF(LEN(telefony4[[#This Row],[nr]]) = 8,1,0)</f>
        <v>0</v>
      </c>
      <c r="F843">
        <f>IF(LEN(telefony4[[#This Row],[nr]]) = 7,1,0)</f>
        <v>1</v>
      </c>
    </row>
    <row r="844" spans="1:6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>
        <f>IF(LEN(telefony4[[#This Row],[nr]]) = 8,1,0)</f>
        <v>0</v>
      </c>
      <c r="F844">
        <f>IF(LEN(telefony4[[#This Row],[nr]]) = 7,1,0)</f>
        <v>1</v>
      </c>
    </row>
    <row r="845" spans="1:6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>
        <f>IF(LEN(telefony4[[#This Row],[nr]]) = 8,1,0)</f>
        <v>0</v>
      </c>
      <c r="F845">
        <f>IF(LEN(telefony4[[#This Row],[nr]]) = 7,1,0)</f>
        <v>0</v>
      </c>
    </row>
    <row r="846" spans="1:6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>
        <f>IF(LEN(telefony4[[#This Row],[nr]]) = 8,1,0)</f>
        <v>0</v>
      </c>
      <c r="F846">
        <f>IF(LEN(telefony4[[#This Row],[nr]]) = 7,1,0)</f>
        <v>1</v>
      </c>
    </row>
    <row r="847" spans="1:6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>
        <f>IF(LEN(telefony4[[#This Row],[nr]]) = 8,1,0)</f>
        <v>0</v>
      </c>
      <c r="F847">
        <f>IF(LEN(telefony4[[#This Row],[nr]]) = 7,1,0)</f>
        <v>1</v>
      </c>
    </row>
    <row r="848" spans="1:6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>
        <f>IF(LEN(telefony4[[#This Row],[nr]]) = 8,1,0)</f>
        <v>0</v>
      </c>
      <c r="F848">
        <f>IF(LEN(telefony4[[#This Row],[nr]]) = 7,1,0)</f>
        <v>1</v>
      </c>
    </row>
    <row r="849" spans="1:6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>
        <f>IF(LEN(telefony4[[#This Row],[nr]]) = 8,1,0)</f>
        <v>1</v>
      </c>
      <c r="F849">
        <f>IF(LEN(telefony4[[#This Row],[nr]]) = 7,1,0)</f>
        <v>0</v>
      </c>
    </row>
    <row r="850" spans="1:6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>
        <f>IF(LEN(telefony4[[#This Row],[nr]]) = 8,1,0)</f>
        <v>0</v>
      </c>
      <c r="F850">
        <f>IF(LEN(telefony4[[#This Row],[nr]]) = 7,1,0)</f>
        <v>1</v>
      </c>
    </row>
    <row r="851" spans="1:6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>
        <f>IF(LEN(telefony4[[#This Row],[nr]]) = 8,1,0)</f>
        <v>0</v>
      </c>
      <c r="F851">
        <f>IF(LEN(telefony4[[#This Row],[nr]]) = 7,1,0)</f>
        <v>1</v>
      </c>
    </row>
    <row r="852" spans="1:6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>
        <f>IF(LEN(telefony4[[#This Row],[nr]]) = 8,1,0)</f>
        <v>0</v>
      </c>
      <c r="F852">
        <f>IF(LEN(telefony4[[#This Row],[nr]]) = 7,1,0)</f>
        <v>1</v>
      </c>
    </row>
    <row r="853" spans="1:6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>
        <f>IF(LEN(telefony4[[#This Row],[nr]]) = 8,1,0)</f>
        <v>0</v>
      </c>
      <c r="F853">
        <f>IF(LEN(telefony4[[#This Row],[nr]]) = 7,1,0)</f>
        <v>1</v>
      </c>
    </row>
    <row r="854" spans="1:6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>
        <f>IF(LEN(telefony4[[#This Row],[nr]]) = 8,1,0)</f>
        <v>1</v>
      </c>
      <c r="F854">
        <f>IF(LEN(telefony4[[#This Row],[nr]]) = 7,1,0)</f>
        <v>0</v>
      </c>
    </row>
    <row r="855" spans="1:6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>
        <f>IF(LEN(telefony4[[#This Row],[nr]]) = 8,1,0)</f>
        <v>0</v>
      </c>
      <c r="F855">
        <f>IF(LEN(telefony4[[#This Row],[nr]]) = 7,1,0)</f>
        <v>1</v>
      </c>
    </row>
    <row r="856" spans="1:6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>
        <f>IF(LEN(telefony4[[#This Row],[nr]]) = 8,1,0)</f>
        <v>0</v>
      </c>
      <c r="F856">
        <f>IF(LEN(telefony4[[#This Row],[nr]]) = 7,1,0)</f>
        <v>1</v>
      </c>
    </row>
    <row r="857" spans="1:6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>
        <f>IF(LEN(telefony4[[#This Row],[nr]]) = 8,1,0)</f>
        <v>1</v>
      </c>
      <c r="F857">
        <f>IF(LEN(telefony4[[#This Row],[nr]]) = 7,1,0)</f>
        <v>0</v>
      </c>
    </row>
    <row r="858" spans="1:6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>
        <f>IF(LEN(telefony4[[#This Row],[nr]]) = 8,1,0)</f>
        <v>0</v>
      </c>
      <c r="F858">
        <f>IF(LEN(telefony4[[#This Row],[nr]]) = 7,1,0)</f>
        <v>0</v>
      </c>
    </row>
    <row r="859" spans="1:6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>
        <f>IF(LEN(telefony4[[#This Row],[nr]]) = 8,1,0)</f>
        <v>0</v>
      </c>
      <c r="F859">
        <f>IF(LEN(telefony4[[#This Row],[nr]]) = 7,1,0)</f>
        <v>1</v>
      </c>
    </row>
    <row r="860" spans="1:6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>
        <f>IF(LEN(telefony4[[#This Row],[nr]]) = 8,1,0)</f>
        <v>1</v>
      </c>
      <c r="F860">
        <f>IF(LEN(telefony4[[#This Row],[nr]]) = 7,1,0)</f>
        <v>0</v>
      </c>
    </row>
    <row r="861" spans="1:6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>
        <f>IF(LEN(telefony4[[#This Row],[nr]]) = 8,1,0)</f>
        <v>1</v>
      </c>
      <c r="F861">
        <f>IF(LEN(telefony4[[#This Row],[nr]]) = 7,1,0)</f>
        <v>0</v>
      </c>
    </row>
    <row r="862" spans="1:6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>
        <f>IF(LEN(telefony4[[#This Row],[nr]]) = 8,1,0)</f>
        <v>0</v>
      </c>
      <c r="F862">
        <f>IF(LEN(telefony4[[#This Row],[nr]]) = 7,1,0)</f>
        <v>1</v>
      </c>
    </row>
    <row r="863" spans="1:6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>
        <f>IF(LEN(telefony4[[#This Row],[nr]]) = 8,1,0)</f>
        <v>0</v>
      </c>
      <c r="F863">
        <f>IF(LEN(telefony4[[#This Row],[nr]]) = 7,1,0)</f>
        <v>1</v>
      </c>
    </row>
    <row r="864" spans="1:6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>
        <f>IF(LEN(telefony4[[#This Row],[nr]]) = 8,1,0)</f>
        <v>0</v>
      </c>
      <c r="F864">
        <f>IF(LEN(telefony4[[#This Row],[nr]]) = 7,1,0)</f>
        <v>1</v>
      </c>
    </row>
    <row r="865" spans="1:6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>
        <f>IF(LEN(telefony4[[#This Row],[nr]]) = 8,1,0)</f>
        <v>0</v>
      </c>
      <c r="F865">
        <f>IF(LEN(telefony4[[#This Row],[nr]]) = 7,1,0)</f>
        <v>1</v>
      </c>
    </row>
    <row r="866" spans="1:6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>
        <f>IF(LEN(telefony4[[#This Row],[nr]]) = 8,1,0)</f>
        <v>0</v>
      </c>
      <c r="F866">
        <f>IF(LEN(telefony4[[#This Row],[nr]]) = 7,1,0)</f>
        <v>1</v>
      </c>
    </row>
    <row r="867" spans="1:6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>
        <f>IF(LEN(telefony4[[#This Row],[nr]]) = 8,1,0)</f>
        <v>0</v>
      </c>
      <c r="F867">
        <f>IF(LEN(telefony4[[#This Row],[nr]]) = 7,1,0)</f>
        <v>1</v>
      </c>
    </row>
    <row r="868" spans="1:6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>
        <f>IF(LEN(telefony4[[#This Row],[nr]]) = 8,1,0)</f>
        <v>0</v>
      </c>
      <c r="F868">
        <f>IF(LEN(telefony4[[#This Row],[nr]]) = 7,1,0)</f>
        <v>1</v>
      </c>
    </row>
    <row r="869" spans="1:6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>
        <f>IF(LEN(telefony4[[#This Row],[nr]]) = 8,1,0)</f>
        <v>0</v>
      </c>
      <c r="F869">
        <f>IF(LEN(telefony4[[#This Row],[nr]]) = 7,1,0)</f>
        <v>1</v>
      </c>
    </row>
    <row r="870" spans="1:6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>
        <f>IF(LEN(telefony4[[#This Row],[nr]]) = 8,1,0)</f>
        <v>0</v>
      </c>
      <c r="F870">
        <f>IF(LEN(telefony4[[#This Row],[nr]]) = 7,1,0)</f>
        <v>1</v>
      </c>
    </row>
    <row r="871" spans="1:6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>
        <f>IF(LEN(telefony4[[#This Row],[nr]]) = 8,1,0)</f>
        <v>1</v>
      </c>
      <c r="F871">
        <f>IF(LEN(telefony4[[#This Row],[nr]]) = 7,1,0)</f>
        <v>0</v>
      </c>
    </row>
    <row r="872" spans="1:6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>
        <f>IF(LEN(telefony4[[#This Row],[nr]]) = 8,1,0)</f>
        <v>0</v>
      </c>
      <c r="F872">
        <f>IF(LEN(telefony4[[#This Row],[nr]]) = 7,1,0)</f>
        <v>1</v>
      </c>
    </row>
    <row r="873" spans="1:6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>
        <f>IF(LEN(telefony4[[#This Row],[nr]]) = 8,1,0)</f>
        <v>0</v>
      </c>
      <c r="F873">
        <f>IF(LEN(telefony4[[#This Row],[nr]]) = 7,1,0)</f>
        <v>1</v>
      </c>
    </row>
    <row r="874" spans="1:6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>
        <f>IF(LEN(telefony4[[#This Row],[nr]]) = 8,1,0)</f>
        <v>0</v>
      </c>
      <c r="F874">
        <f>IF(LEN(telefony4[[#This Row],[nr]]) = 7,1,0)</f>
        <v>1</v>
      </c>
    </row>
    <row r="875" spans="1:6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>
        <f>IF(LEN(telefony4[[#This Row],[nr]]) = 8,1,0)</f>
        <v>0</v>
      </c>
      <c r="F875">
        <f>IF(LEN(telefony4[[#This Row],[nr]]) = 7,1,0)</f>
        <v>1</v>
      </c>
    </row>
    <row r="876" spans="1:6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>
        <f>IF(LEN(telefony4[[#This Row],[nr]]) = 8,1,0)</f>
        <v>1</v>
      </c>
      <c r="F876">
        <f>IF(LEN(telefony4[[#This Row],[nr]]) = 7,1,0)</f>
        <v>0</v>
      </c>
    </row>
    <row r="877" spans="1:6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>
        <f>IF(LEN(telefony4[[#This Row],[nr]]) = 8,1,0)</f>
        <v>0</v>
      </c>
      <c r="F877">
        <f>IF(LEN(telefony4[[#This Row],[nr]]) = 7,1,0)</f>
        <v>1</v>
      </c>
    </row>
    <row r="878" spans="1:6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>
        <f>IF(LEN(telefony4[[#This Row],[nr]]) = 8,1,0)</f>
        <v>1</v>
      </c>
      <c r="F878">
        <f>IF(LEN(telefony4[[#This Row],[nr]]) = 7,1,0)</f>
        <v>0</v>
      </c>
    </row>
    <row r="879" spans="1:6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>
        <f>IF(LEN(telefony4[[#This Row],[nr]]) = 8,1,0)</f>
        <v>1</v>
      </c>
      <c r="F879">
        <f>IF(LEN(telefony4[[#This Row],[nr]]) = 7,1,0)</f>
        <v>0</v>
      </c>
    </row>
    <row r="880" spans="1:6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>
        <f>IF(LEN(telefony4[[#This Row],[nr]]) = 8,1,0)</f>
        <v>0</v>
      </c>
      <c r="F880">
        <f>IF(LEN(telefony4[[#This Row],[nr]]) = 7,1,0)</f>
        <v>1</v>
      </c>
    </row>
    <row r="881" spans="1:6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>
        <f>IF(LEN(telefony4[[#This Row],[nr]]) = 8,1,0)</f>
        <v>0</v>
      </c>
      <c r="F881">
        <f>IF(LEN(telefony4[[#This Row],[nr]]) = 7,1,0)</f>
        <v>1</v>
      </c>
    </row>
    <row r="882" spans="1:6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>
        <f>IF(LEN(telefony4[[#This Row],[nr]]) = 8,1,0)</f>
        <v>0</v>
      </c>
      <c r="F882">
        <f>IF(LEN(telefony4[[#This Row],[nr]]) = 7,1,0)</f>
        <v>1</v>
      </c>
    </row>
    <row r="883" spans="1:6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>
        <f>IF(LEN(telefony4[[#This Row],[nr]]) = 8,1,0)</f>
        <v>1</v>
      </c>
      <c r="F883">
        <f>IF(LEN(telefony4[[#This Row],[nr]]) = 7,1,0)</f>
        <v>0</v>
      </c>
    </row>
    <row r="884" spans="1:6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>
        <f>IF(LEN(telefony4[[#This Row],[nr]]) = 8,1,0)</f>
        <v>0</v>
      </c>
      <c r="F884">
        <f>IF(LEN(telefony4[[#This Row],[nr]]) = 7,1,0)</f>
        <v>1</v>
      </c>
    </row>
    <row r="885" spans="1:6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>
        <f>IF(LEN(telefony4[[#This Row],[nr]]) = 8,1,0)</f>
        <v>0</v>
      </c>
      <c r="F885">
        <f>IF(LEN(telefony4[[#This Row],[nr]]) = 7,1,0)</f>
        <v>1</v>
      </c>
    </row>
    <row r="886" spans="1:6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>
        <f>IF(LEN(telefony4[[#This Row],[nr]]) = 8,1,0)</f>
        <v>0</v>
      </c>
      <c r="F886">
        <f>IF(LEN(telefony4[[#This Row],[nr]]) = 7,1,0)</f>
        <v>1</v>
      </c>
    </row>
    <row r="887" spans="1:6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>
        <f>IF(LEN(telefony4[[#This Row],[nr]]) = 8,1,0)</f>
        <v>0</v>
      </c>
      <c r="F887">
        <f>IF(LEN(telefony4[[#This Row],[nr]]) = 7,1,0)</f>
        <v>1</v>
      </c>
    </row>
    <row r="888" spans="1:6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>
        <f>IF(LEN(telefony4[[#This Row],[nr]]) = 8,1,0)</f>
        <v>0</v>
      </c>
      <c r="F888">
        <f>IF(LEN(telefony4[[#This Row],[nr]]) = 7,1,0)</f>
        <v>1</v>
      </c>
    </row>
    <row r="889" spans="1:6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>
        <f>IF(LEN(telefony4[[#This Row],[nr]]) = 8,1,0)</f>
        <v>1</v>
      </c>
      <c r="F889">
        <f>IF(LEN(telefony4[[#This Row],[nr]]) = 7,1,0)</f>
        <v>0</v>
      </c>
    </row>
    <row r="890" spans="1:6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>
        <f>IF(LEN(telefony4[[#This Row],[nr]]) = 8,1,0)</f>
        <v>0</v>
      </c>
      <c r="F890">
        <f>IF(LEN(telefony4[[#This Row],[nr]]) = 7,1,0)</f>
        <v>1</v>
      </c>
    </row>
    <row r="891" spans="1:6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>
        <f>IF(LEN(telefony4[[#This Row],[nr]]) = 8,1,0)</f>
        <v>0</v>
      </c>
      <c r="F891">
        <f>IF(LEN(telefony4[[#This Row],[nr]]) = 7,1,0)</f>
        <v>1</v>
      </c>
    </row>
    <row r="892" spans="1:6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>
        <f>IF(LEN(telefony4[[#This Row],[nr]]) = 8,1,0)</f>
        <v>1</v>
      </c>
      <c r="F892">
        <f>IF(LEN(telefony4[[#This Row],[nr]]) = 7,1,0)</f>
        <v>0</v>
      </c>
    </row>
    <row r="893" spans="1:6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>
        <f>IF(LEN(telefony4[[#This Row],[nr]]) = 8,1,0)</f>
        <v>1</v>
      </c>
      <c r="F893">
        <f>IF(LEN(telefony4[[#This Row],[nr]]) = 7,1,0)</f>
        <v>0</v>
      </c>
    </row>
    <row r="894" spans="1:6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>
        <f>IF(LEN(telefony4[[#This Row],[nr]]) = 8,1,0)</f>
        <v>0</v>
      </c>
      <c r="F894">
        <f>IF(LEN(telefony4[[#This Row],[nr]]) = 7,1,0)</f>
        <v>1</v>
      </c>
    </row>
    <row r="895" spans="1:6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>
        <f>IF(LEN(telefony4[[#This Row],[nr]]) = 8,1,0)</f>
        <v>0</v>
      </c>
      <c r="F895">
        <f>IF(LEN(telefony4[[#This Row],[nr]]) = 7,1,0)</f>
        <v>1</v>
      </c>
    </row>
    <row r="896" spans="1:6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>
        <f>IF(LEN(telefony4[[#This Row],[nr]]) = 8,1,0)</f>
        <v>0</v>
      </c>
      <c r="F896">
        <f>IF(LEN(telefony4[[#This Row],[nr]]) = 7,1,0)</f>
        <v>1</v>
      </c>
    </row>
    <row r="897" spans="1:6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>
        <f>IF(LEN(telefony4[[#This Row],[nr]]) = 8,1,0)</f>
        <v>1</v>
      </c>
      <c r="F897">
        <f>IF(LEN(telefony4[[#This Row],[nr]]) = 7,1,0)</f>
        <v>0</v>
      </c>
    </row>
    <row r="898" spans="1:6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>
        <f>IF(LEN(telefony4[[#This Row],[nr]]) = 8,1,0)</f>
        <v>0</v>
      </c>
      <c r="F898">
        <f>IF(LEN(telefony4[[#This Row],[nr]]) = 7,1,0)</f>
        <v>1</v>
      </c>
    </row>
    <row r="899" spans="1:6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>
        <f>IF(LEN(telefony4[[#This Row],[nr]]) = 8,1,0)</f>
        <v>0</v>
      </c>
      <c r="F899">
        <f>IF(LEN(telefony4[[#This Row],[nr]]) = 7,1,0)</f>
        <v>1</v>
      </c>
    </row>
    <row r="900" spans="1:6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>
        <f>IF(LEN(telefony4[[#This Row],[nr]]) = 8,1,0)</f>
        <v>0</v>
      </c>
      <c r="F900">
        <f>IF(LEN(telefony4[[#This Row],[nr]]) = 7,1,0)</f>
        <v>1</v>
      </c>
    </row>
    <row r="901" spans="1:6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>
        <f>IF(LEN(telefony4[[#This Row],[nr]]) = 8,1,0)</f>
        <v>1</v>
      </c>
      <c r="F901">
        <f>IF(LEN(telefony4[[#This Row],[nr]]) = 7,1,0)</f>
        <v>0</v>
      </c>
    </row>
    <row r="902" spans="1:6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>
        <f>IF(LEN(telefony4[[#This Row],[nr]]) = 8,1,0)</f>
        <v>1</v>
      </c>
      <c r="F902">
        <f>IF(LEN(telefony4[[#This Row],[nr]]) = 7,1,0)</f>
        <v>0</v>
      </c>
    </row>
    <row r="903" spans="1:6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>
        <f>IF(LEN(telefony4[[#This Row],[nr]]) = 8,1,0)</f>
        <v>0</v>
      </c>
      <c r="F903">
        <f>IF(LEN(telefony4[[#This Row],[nr]]) = 7,1,0)</f>
        <v>1</v>
      </c>
    </row>
    <row r="904" spans="1:6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>
        <f>IF(LEN(telefony4[[#This Row],[nr]]) = 8,1,0)</f>
        <v>0</v>
      </c>
      <c r="F904">
        <f>IF(LEN(telefony4[[#This Row],[nr]]) = 7,1,0)</f>
        <v>1</v>
      </c>
    </row>
    <row r="905" spans="1:6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>
        <f>IF(LEN(telefony4[[#This Row],[nr]]) = 8,1,0)</f>
        <v>0</v>
      </c>
      <c r="F905">
        <f>IF(LEN(telefony4[[#This Row],[nr]]) = 7,1,0)</f>
        <v>1</v>
      </c>
    </row>
    <row r="906" spans="1:6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>
        <f>IF(LEN(telefony4[[#This Row],[nr]]) = 8,1,0)</f>
        <v>0</v>
      </c>
      <c r="F906">
        <f>IF(LEN(telefony4[[#This Row],[nr]]) = 7,1,0)</f>
        <v>1</v>
      </c>
    </row>
    <row r="907" spans="1:6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>
        <f>IF(LEN(telefony4[[#This Row],[nr]]) = 8,1,0)</f>
        <v>0</v>
      </c>
      <c r="F907">
        <f>IF(LEN(telefony4[[#This Row],[nr]]) = 7,1,0)</f>
        <v>1</v>
      </c>
    </row>
    <row r="908" spans="1:6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>
        <f>IF(LEN(telefony4[[#This Row],[nr]]) = 8,1,0)</f>
        <v>0</v>
      </c>
      <c r="F908">
        <f>IF(LEN(telefony4[[#This Row],[nr]]) = 7,1,0)</f>
        <v>1</v>
      </c>
    </row>
    <row r="909" spans="1:6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>
        <f>IF(LEN(telefony4[[#This Row],[nr]]) = 8,1,0)</f>
        <v>0</v>
      </c>
      <c r="F909">
        <f>IF(LEN(telefony4[[#This Row],[nr]]) = 7,1,0)</f>
        <v>1</v>
      </c>
    </row>
    <row r="910" spans="1:6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>
        <f>IF(LEN(telefony4[[#This Row],[nr]]) = 8,1,0)</f>
        <v>0</v>
      </c>
      <c r="F910">
        <f>IF(LEN(telefony4[[#This Row],[nr]]) = 7,1,0)</f>
        <v>1</v>
      </c>
    </row>
    <row r="911" spans="1:6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>
        <f>IF(LEN(telefony4[[#This Row],[nr]]) = 8,1,0)</f>
        <v>1</v>
      </c>
      <c r="F911">
        <f>IF(LEN(telefony4[[#This Row],[nr]]) = 7,1,0)</f>
        <v>0</v>
      </c>
    </row>
    <row r="912" spans="1:6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>
        <f>IF(LEN(telefony4[[#This Row],[nr]]) = 8,1,0)</f>
        <v>0</v>
      </c>
      <c r="F912">
        <f>IF(LEN(telefony4[[#This Row],[nr]]) = 7,1,0)</f>
        <v>1</v>
      </c>
    </row>
    <row r="913" spans="1:6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>
        <f>IF(LEN(telefony4[[#This Row],[nr]]) = 8,1,0)</f>
        <v>1</v>
      </c>
      <c r="F913">
        <f>IF(LEN(telefony4[[#This Row],[nr]]) = 7,1,0)</f>
        <v>0</v>
      </c>
    </row>
    <row r="914" spans="1:6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>
        <f>IF(LEN(telefony4[[#This Row],[nr]]) = 8,1,0)</f>
        <v>1</v>
      </c>
      <c r="F914">
        <f>IF(LEN(telefony4[[#This Row],[nr]]) = 7,1,0)</f>
        <v>0</v>
      </c>
    </row>
    <row r="915" spans="1:6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>
        <f>IF(LEN(telefony4[[#This Row],[nr]]) = 8,1,0)</f>
        <v>0</v>
      </c>
      <c r="F915">
        <f>IF(LEN(telefony4[[#This Row],[nr]]) = 7,1,0)</f>
        <v>1</v>
      </c>
    </row>
    <row r="916" spans="1:6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>
        <f>IF(LEN(telefony4[[#This Row],[nr]]) = 8,1,0)</f>
        <v>0</v>
      </c>
      <c r="F916">
        <f>IF(LEN(telefony4[[#This Row],[nr]]) = 7,1,0)</f>
        <v>1</v>
      </c>
    </row>
    <row r="917" spans="1:6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>
        <f>IF(LEN(telefony4[[#This Row],[nr]]) = 8,1,0)</f>
        <v>0</v>
      </c>
      <c r="F917">
        <f>IF(LEN(telefony4[[#This Row],[nr]]) = 7,1,0)</f>
        <v>1</v>
      </c>
    </row>
    <row r="918" spans="1:6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>
        <f>IF(LEN(telefony4[[#This Row],[nr]]) = 8,1,0)</f>
        <v>0</v>
      </c>
      <c r="F918">
        <f>IF(LEN(telefony4[[#This Row],[nr]]) = 7,1,0)</f>
        <v>1</v>
      </c>
    </row>
    <row r="919" spans="1:6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>
        <f>IF(LEN(telefony4[[#This Row],[nr]]) = 8,1,0)</f>
        <v>0</v>
      </c>
      <c r="F919">
        <f>IF(LEN(telefony4[[#This Row],[nr]]) = 7,1,0)</f>
        <v>1</v>
      </c>
    </row>
    <row r="920" spans="1:6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>
        <f>IF(LEN(telefony4[[#This Row],[nr]]) = 8,1,0)</f>
        <v>0</v>
      </c>
      <c r="F920">
        <f>IF(LEN(telefony4[[#This Row],[nr]]) = 7,1,0)</f>
        <v>1</v>
      </c>
    </row>
    <row r="921" spans="1:6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>
        <f>IF(LEN(telefony4[[#This Row],[nr]]) = 8,1,0)</f>
        <v>0</v>
      </c>
      <c r="F921">
        <f>IF(LEN(telefony4[[#This Row],[nr]]) = 7,1,0)</f>
        <v>1</v>
      </c>
    </row>
    <row r="922" spans="1:6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>
        <f>IF(LEN(telefony4[[#This Row],[nr]]) = 8,1,0)</f>
        <v>1</v>
      </c>
      <c r="F922">
        <f>IF(LEN(telefony4[[#This Row],[nr]]) = 7,1,0)</f>
        <v>0</v>
      </c>
    </row>
    <row r="923" spans="1:6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>
        <f>IF(LEN(telefony4[[#This Row],[nr]]) = 8,1,0)</f>
        <v>1</v>
      </c>
      <c r="F923">
        <f>IF(LEN(telefony4[[#This Row],[nr]]) = 7,1,0)</f>
        <v>0</v>
      </c>
    </row>
    <row r="924" spans="1:6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>
        <f>IF(LEN(telefony4[[#This Row],[nr]]) = 8,1,0)</f>
        <v>0</v>
      </c>
      <c r="F924">
        <f>IF(LEN(telefony4[[#This Row],[nr]]) = 7,1,0)</f>
        <v>1</v>
      </c>
    </row>
    <row r="925" spans="1:6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>
        <f>IF(LEN(telefony4[[#This Row],[nr]]) = 8,1,0)</f>
        <v>0</v>
      </c>
      <c r="F925">
        <f>IF(LEN(telefony4[[#This Row],[nr]]) = 7,1,0)</f>
        <v>1</v>
      </c>
    </row>
    <row r="926" spans="1:6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>
        <f>IF(LEN(telefony4[[#This Row],[nr]]) = 8,1,0)</f>
        <v>0</v>
      </c>
      <c r="F926">
        <f>IF(LEN(telefony4[[#This Row],[nr]]) = 7,1,0)</f>
        <v>1</v>
      </c>
    </row>
    <row r="927" spans="1:6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>
        <f>IF(LEN(telefony4[[#This Row],[nr]]) = 8,1,0)</f>
        <v>0</v>
      </c>
      <c r="F927">
        <f>IF(LEN(telefony4[[#This Row],[nr]]) = 7,1,0)</f>
        <v>1</v>
      </c>
    </row>
    <row r="928" spans="1:6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>
        <f>IF(LEN(telefony4[[#This Row],[nr]]) = 8,1,0)</f>
        <v>0</v>
      </c>
      <c r="F928">
        <f>IF(LEN(telefony4[[#This Row],[nr]]) = 7,1,0)</f>
        <v>1</v>
      </c>
    </row>
    <row r="929" spans="1:6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>
        <f>IF(LEN(telefony4[[#This Row],[nr]]) = 8,1,0)</f>
        <v>0</v>
      </c>
      <c r="F929">
        <f>IF(LEN(telefony4[[#This Row],[nr]]) = 7,1,0)</f>
        <v>1</v>
      </c>
    </row>
    <row r="930" spans="1:6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>
        <f>IF(LEN(telefony4[[#This Row],[nr]]) = 8,1,0)</f>
        <v>1</v>
      </c>
      <c r="F930">
        <f>IF(LEN(telefony4[[#This Row],[nr]]) = 7,1,0)</f>
        <v>0</v>
      </c>
    </row>
    <row r="931" spans="1:6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>
        <f>IF(LEN(telefony4[[#This Row],[nr]]) = 8,1,0)</f>
        <v>0</v>
      </c>
      <c r="F931">
        <f>IF(LEN(telefony4[[#This Row],[nr]]) = 7,1,0)</f>
        <v>1</v>
      </c>
    </row>
    <row r="932" spans="1:6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>
        <f>IF(LEN(telefony4[[#This Row],[nr]]) = 8,1,0)</f>
        <v>0</v>
      </c>
      <c r="F932">
        <f>IF(LEN(telefony4[[#This Row],[nr]]) = 7,1,0)</f>
        <v>0</v>
      </c>
    </row>
    <row r="933" spans="1:6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>
        <f>IF(LEN(telefony4[[#This Row],[nr]]) = 8,1,0)</f>
        <v>0</v>
      </c>
      <c r="F933">
        <f>IF(LEN(telefony4[[#This Row],[nr]]) = 7,1,0)</f>
        <v>1</v>
      </c>
    </row>
    <row r="934" spans="1:6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>
        <f>IF(LEN(telefony4[[#This Row],[nr]]) = 8,1,0)</f>
        <v>0</v>
      </c>
      <c r="F934">
        <f>IF(LEN(telefony4[[#This Row],[nr]]) = 7,1,0)</f>
        <v>1</v>
      </c>
    </row>
    <row r="935" spans="1:6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>
        <f>IF(LEN(telefony4[[#This Row],[nr]]) = 8,1,0)</f>
        <v>0</v>
      </c>
      <c r="F935">
        <f>IF(LEN(telefony4[[#This Row],[nr]]) = 7,1,0)</f>
        <v>1</v>
      </c>
    </row>
    <row r="936" spans="1:6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>
        <f>IF(LEN(telefony4[[#This Row],[nr]]) = 8,1,0)</f>
        <v>0</v>
      </c>
      <c r="F936">
        <f>IF(LEN(telefony4[[#This Row],[nr]]) = 7,1,0)</f>
        <v>1</v>
      </c>
    </row>
    <row r="937" spans="1:6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>
        <f>IF(LEN(telefony4[[#This Row],[nr]]) = 8,1,0)</f>
        <v>0</v>
      </c>
      <c r="F937">
        <f>IF(LEN(telefony4[[#This Row],[nr]]) = 7,1,0)</f>
        <v>1</v>
      </c>
    </row>
    <row r="938" spans="1:6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>
        <f>IF(LEN(telefony4[[#This Row],[nr]]) = 8,1,0)</f>
        <v>0</v>
      </c>
      <c r="F938">
        <f>IF(LEN(telefony4[[#This Row],[nr]]) = 7,1,0)</f>
        <v>1</v>
      </c>
    </row>
    <row r="939" spans="1:6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>
        <f>IF(LEN(telefony4[[#This Row],[nr]]) = 8,1,0)</f>
        <v>0</v>
      </c>
      <c r="F939">
        <f>IF(LEN(telefony4[[#This Row],[nr]]) = 7,1,0)</f>
        <v>1</v>
      </c>
    </row>
    <row r="940" spans="1:6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>
        <f>IF(LEN(telefony4[[#This Row],[nr]]) = 8,1,0)</f>
        <v>0</v>
      </c>
      <c r="F940">
        <f>IF(LEN(telefony4[[#This Row],[nr]]) = 7,1,0)</f>
        <v>1</v>
      </c>
    </row>
    <row r="941" spans="1:6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>
        <f>IF(LEN(telefony4[[#This Row],[nr]]) = 8,1,0)</f>
        <v>1</v>
      </c>
      <c r="F941">
        <f>IF(LEN(telefony4[[#This Row],[nr]]) = 7,1,0)</f>
        <v>0</v>
      </c>
    </row>
    <row r="942" spans="1:6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>
        <f>IF(LEN(telefony4[[#This Row],[nr]]) = 8,1,0)</f>
        <v>0</v>
      </c>
      <c r="F942">
        <f>IF(LEN(telefony4[[#This Row],[nr]]) = 7,1,0)</f>
        <v>1</v>
      </c>
    </row>
    <row r="943" spans="1:6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>
        <f>IF(LEN(telefony4[[#This Row],[nr]]) = 8,1,0)</f>
        <v>0</v>
      </c>
      <c r="F943">
        <f>IF(LEN(telefony4[[#This Row],[nr]]) = 7,1,0)</f>
        <v>0</v>
      </c>
    </row>
    <row r="944" spans="1:6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>
        <f>IF(LEN(telefony4[[#This Row],[nr]]) = 8,1,0)</f>
        <v>0</v>
      </c>
      <c r="F944">
        <f>IF(LEN(telefony4[[#This Row],[nr]]) = 7,1,0)</f>
        <v>1</v>
      </c>
    </row>
    <row r="945" spans="1:6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>
        <f>IF(LEN(telefony4[[#This Row],[nr]]) = 8,1,0)</f>
        <v>1</v>
      </c>
      <c r="F945">
        <f>IF(LEN(telefony4[[#This Row],[nr]]) = 7,1,0)</f>
        <v>0</v>
      </c>
    </row>
    <row r="946" spans="1:6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>
        <f>IF(LEN(telefony4[[#This Row],[nr]]) = 8,1,0)</f>
        <v>0</v>
      </c>
      <c r="F946">
        <f>IF(LEN(telefony4[[#This Row],[nr]]) = 7,1,0)</f>
        <v>1</v>
      </c>
    </row>
    <row r="947" spans="1:6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>
        <f>IF(LEN(telefony4[[#This Row],[nr]]) = 8,1,0)</f>
        <v>1</v>
      </c>
      <c r="F947">
        <f>IF(LEN(telefony4[[#This Row],[nr]]) = 7,1,0)</f>
        <v>0</v>
      </c>
    </row>
    <row r="948" spans="1:6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>
        <f>IF(LEN(telefony4[[#This Row],[nr]]) = 8,1,0)</f>
        <v>1</v>
      </c>
      <c r="F948">
        <f>IF(LEN(telefony4[[#This Row],[nr]]) = 7,1,0)</f>
        <v>0</v>
      </c>
    </row>
    <row r="949" spans="1:6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>
        <f>IF(LEN(telefony4[[#This Row],[nr]]) = 8,1,0)</f>
        <v>0</v>
      </c>
      <c r="F949">
        <f>IF(LEN(telefony4[[#This Row],[nr]]) = 7,1,0)</f>
        <v>1</v>
      </c>
    </row>
    <row r="950" spans="1:6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>
        <f>IF(LEN(telefony4[[#This Row],[nr]]) = 8,1,0)</f>
        <v>0</v>
      </c>
      <c r="F950">
        <f>IF(LEN(telefony4[[#This Row],[nr]]) = 7,1,0)</f>
        <v>1</v>
      </c>
    </row>
    <row r="951" spans="1:6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>
        <f>IF(LEN(telefony4[[#This Row],[nr]]) = 8,1,0)</f>
        <v>0</v>
      </c>
      <c r="F951">
        <f>IF(LEN(telefony4[[#This Row],[nr]]) = 7,1,0)</f>
        <v>1</v>
      </c>
    </row>
    <row r="952" spans="1:6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>
        <f>IF(LEN(telefony4[[#This Row],[nr]]) = 8,1,0)</f>
        <v>1</v>
      </c>
      <c r="F952">
        <f>IF(LEN(telefony4[[#This Row],[nr]]) = 7,1,0)</f>
        <v>0</v>
      </c>
    </row>
    <row r="953" spans="1:6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>
        <f>IF(LEN(telefony4[[#This Row],[nr]]) = 8,1,0)</f>
        <v>1</v>
      </c>
      <c r="F953">
        <f>IF(LEN(telefony4[[#This Row],[nr]]) = 7,1,0)</f>
        <v>0</v>
      </c>
    </row>
    <row r="954" spans="1:6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>
        <f>IF(LEN(telefony4[[#This Row],[nr]]) = 8,1,0)</f>
        <v>1</v>
      </c>
      <c r="F954">
        <f>IF(LEN(telefony4[[#This Row],[nr]]) = 7,1,0)</f>
        <v>0</v>
      </c>
    </row>
    <row r="955" spans="1:6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>
        <f>IF(LEN(telefony4[[#This Row],[nr]]) = 8,1,0)</f>
        <v>1</v>
      </c>
      <c r="F955">
        <f>IF(LEN(telefony4[[#This Row],[nr]]) = 7,1,0)</f>
        <v>0</v>
      </c>
    </row>
    <row r="956" spans="1:6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>
        <f>IF(LEN(telefony4[[#This Row],[nr]]) = 8,1,0)</f>
        <v>0</v>
      </c>
      <c r="F956">
        <f>IF(LEN(telefony4[[#This Row],[nr]]) = 7,1,0)</f>
        <v>1</v>
      </c>
    </row>
    <row r="957" spans="1:6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>
        <f>IF(LEN(telefony4[[#This Row],[nr]]) = 8,1,0)</f>
        <v>0</v>
      </c>
      <c r="F957">
        <f>IF(LEN(telefony4[[#This Row],[nr]]) = 7,1,0)</f>
        <v>1</v>
      </c>
    </row>
    <row r="958" spans="1:6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>
        <f>IF(LEN(telefony4[[#This Row],[nr]]) = 8,1,0)</f>
        <v>0</v>
      </c>
      <c r="F958">
        <f>IF(LEN(telefony4[[#This Row],[nr]]) = 7,1,0)</f>
        <v>1</v>
      </c>
    </row>
    <row r="959" spans="1:6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>
        <f>IF(LEN(telefony4[[#This Row],[nr]]) = 8,1,0)</f>
        <v>0</v>
      </c>
      <c r="F959">
        <f>IF(LEN(telefony4[[#This Row],[nr]]) = 7,1,0)</f>
        <v>1</v>
      </c>
    </row>
    <row r="960" spans="1:6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>
        <f>IF(LEN(telefony4[[#This Row],[nr]]) = 8,1,0)</f>
        <v>1</v>
      </c>
      <c r="F960">
        <f>IF(LEN(telefony4[[#This Row],[nr]]) = 7,1,0)</f>
        <v>0</v>
      </c>
    </row>
    <row r="961" spans="1:6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>
        <f>IF(LEN(telefony4[[#This Row],[nr]]) = 8,1,0)</f>
        <v>0</v>
      </c>
      <c r="F961">
        <f>IF(LEN(telefony4[[#This Row],[nr]]) = 7,1,0)</f>
        <v>1</v>
      </c>
    </row>
    <row r="962" spans="1:6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>
        <f>IF(LEN(telefony4[[#This Row],[nr]]) = 8,1,0)</f>
        <v>0</v>
      </c>
      <c r="F962">
        <f>IF(LEN(telefony4[[#This Row],[nr]]) = 7,1,0)</f>
        <v>1</v>
      </c>
    </row>
    <row r="963" spans="1:6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>
        <f>IF(LEN(telefony4[[#This Row],[nr]]) = 8,1,0)</f>
        <v>0</v>
      </c>
      <c r="F963">
        <f>IF(LEN(telefony4[[#This Row],[nr]]) = 7,1,0)</f>
        <v>1</v>
      </c>
    </row>
    <row r="964" spans="1:6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>
        <f>IF(LEN(telefony4[[#This Row],[nr]]) = 8,1,0)</f>
        <v>0</v>
      </c>
      <c r="F964">
        <f>IF(LEN(telefony4[[#This Row],[nr]]) = 7,1,0)</f>
        <v>1</v>
      </c>
    </row>
    <row r="965" spans="1:6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>
        <f>IF(LEN(telefony4[[#This Row],[nr]]) = 8,1,0)</f>
        <v>0</v>
      </c>
      <c r="F965">
        <f>IF(LEN(telefony4[[#This Row],[nr]]) = 7,1,0)</f>
        <v>1</v>
      </c>
    </row>
    <row r="966" spans="1:6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>
        <f>IF(LEN(telefony4[[#This Row],[nr]]) = 8,1,0)</f>
        <v>0</v>
      </c>
      <c r="F966">
        <f>IF(LEN(telefony4[[#This Row],[nr]]) = 7,1,0)</f>
        <v>1</v>
      </c>
    </row>
    <row r="967" spans="1:6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>
        <f>IF(LEN(telefony4[[#This Row],[nr]]) = 8,1,0)</f>
        <v>0</v>
      </c>
      <c r="F967">
        <f>IF(LEN(telefony4[[#This Row],[nr]]) = 7,1,0)</f>
        <v>1</v>
      </c>
    </row>
    <row r="968" spans="1:6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>
        <f>IF(LEN(telefony4[[#This Row],[nr]]) = 8,1,0)</f>
        <v>0</v>
      </c>
      <c r="F968">
        <f>IF(LEN(telefony4[[#This Row],[nr]]) = 7,1,0)</f>
        <v>1</v>
      </c>
    </row>
    <row r="969" spans="1:6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>
        <f>IF(LEN(telefony4[[#This Row],[nr]]) = 8,1,0)</f>
        <v>0</v>
      </c>
      <c r="F969">
        <f>IF(LEN(telefony4[[#This Row],[nr]]) = 7,1,0)</f>
        <v>1</v>
      </c>
    </row>
    <row r="970" spans="1:6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>
        <f>IF(LEN(telefony4[[#This Row],[nr]]) = 8,1,0)</f>
        <v>0</v>
      </c>
      <c r="F970">
        <f>IF(LEN(telefony4[[#This Row],[nr]]) = 7,1,0)</f>
        <v>1</v>
      </c>
    </row>
    <row r="971" spans="1:6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>
        <f>IF(LEN(telefony4[[#This Row],[nr]]) = 8,1,0)</f>
        <v>0</v>
      </c>
      <c r="F971">
        <f>IF(LEN(telefony4[[#This Row],[nr]]) = 7,1,0)</f>
        <v>1</v>
      </c>
    </row>
    <row r="972" spans="1:6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>
        <f>IF(LEN(telefony4[[#This Row],[nr]]) = 8,1,0)</f>
        <v>1</v>
      </c>
      <c r="F972">
        <f>IF(LEN(telefony4[[#This Row],[nr]]) = 7,1,0)</f>
        <v>0</v>
      </c>
    </row>
    <row r="973" spans="1:6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>
        <f>IF(LEN(telefony4[[#This Row],[nr]]) = 8,1,0)</f>
        <v>0</v>
      </c>
      <c r="F973">
        <f>IF(LEN(telefony4[[#This Row],[nr]]) = 7,1,0)</f>
        <v>1</v>
      </c>
    </row>
    <row r="974" spans="1:6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>
        <f>IF(LEN(telefony4[[#This Row],[nr]]) = 8,1,0)</f>
        <v>0</v>
      </c>
      <c r="F974">
        <f>IF(LEN(telefony4[[#This Row],[nr]]) = 7,1,0)</f>
        <v>1</v>
      </c>
    </row>
    <row r="975" spans="1:6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>
        <f>IF(LEN(telefony4[[#This Row],[nr]]) = 8,1,0)</f>
        <v>0</v>
      </c>
      <c r="F975">
        <f>IF(LEN(telefony4[[#This Row],[nr]]) = 7,1,0)</f>
        <v>1</v>
      </c>
    </row>
    <row r="976" spans="1:6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>
        <f>IF(LEN(telefony4[[#This Row],[nr]]) = 8,1,0)</f>
        <v>0</v>
      </c>
      <c r="F976">
        <f>IF(LEN(telefony4[[#This Row],[nr]]) = 7,1,0)</f>
        <v>1</v>
      </c>
    </row>
    <row r="977" spans="1:6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>
        <f>IF(LEN(telefony4[[#This Row],[nr]]) = 8,1,0)</f>
        <v>0</v>
      </c>
      <c r="F977">
        <f>IF(LEN(telefony4[[#This Row],[nr]]) = 7,1,0)</f>
        <v>1</v>
      </c>
    </row>
    <row r="978" spans="1:6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>
        <f>IF(LEN(telefony4[[#This Row],[nr]]) = 8,1,0)</f>
        <v>0</v>
      </c>
      <c r="F978">
        <f>IF(LEN(telefony4[[#This Row],[nr]]) = 7,1,0)</f>
        <v>1</v>
      </c>
    </row>
    <row r="979" spans="1:6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>
        <f>IF(LEN(telefony4[[#This Row],[nr]]) = 8,1,0)</f>
        <v>0</v>
      </c>
      <c r="F979">
        <f>IF(LEN(telefony4[[#This Row],[nr]]) = 7,1,0)</f>
        <v>1</v>
      </c>
    </row>
    <row r="980" spans="1:6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>
        <f>IF(LEN(telefony4[[#This Row],[nr]]) = 8,1,0)</f>
        <v>0</v>
      </c>
      <c r="F980">
        <f>IF(LEN(telefony4[[#This Row],[nr]]) = 7,1,0)</f>
        <v>1</v>
      </c>
    </row>
    <row r="981" spans="1:6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>
        <f>IF(LEN(telefony4[[#This Row],[nr]]) = 8,1,0)</f>
        <v>1</v>
      </c>
      <c r="F981">
        <f>IF(LEN(telefony4[[#This Row],[nr]]) = 7,1,0)</f>
        <v>0</v>
      </c>
    </row>
    <row r="982" spans="1:6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>
        <f>IF(LEN(telefony4[[#This Row],[nr]]) = 8,1,0)</f>
        <v>1</v>
      </c>
      <c r="F982">
        <f>IF(LEN(telefony4[[#This Row],[nr]]) = 7,1,0)</f>
        <v>0</v>
      </c>
    </row>
    <row r="983" spans="1:6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>
        <f>IF(LEN(telefony4[[#This Row],[nr]]) = 8,1,0)</f>
        <v>0</v>
      </c>
      <c r="F983">
        <f>IF(LEN(telefony4[[#This Row],[nr]]) = 7,1,0)</f>
        <v>1</v>
      </c>
    </row>
    <row r="984" spans="1:6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>
        <f>IF(LEN(telefony4[[#This Row],[nr]]) = 8,1,0)</f>
        <v>0</v>
      </c>
      <c r="F984">
        <f>IF(LEN(telefony4[[#This Row],[nr]]) = 7,1,0)</f>
        <v>1</v>
      </c>
    </row>
    <row r="985" spans="1:6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>
        <f>IF(LEN(telefony4[[#This Row],[nr]]) = 8,1,0)</f>
        <v>1</v>
      </c>
      <c r="F985">
        <f>IF(LEN(telefony4[[#This Row],[nr]]) = 7,1,0)</f>
        <v>0</v>
      </c>
    </row>
    <row r="986" spans="1:6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>
        <f>IF(LEN(telefony4[[#This Row],[nr]]) = 8,1,0)</f>
        <v>1</v>
      </c>
      <c r="F986">
        <f>IF(LEN(telefony4[[#This Row],[nr]]) = 7,1,0)</f>
        <v>0</v>
      </c>
    </row>
    <row r="987" spans="1:6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>
        <f>IF(LEN(telefony4[[#This Row],[nr]]) = 8,1,0)</f>
        <v>0</v>
      </c>
      <c r="F987">
        <f>IF(LEN(telefony4[[#This Row],[nr]]) = 7,1,0)</f>
        <v>1</v>
      </c>
    </row>
    <row r="988" spans="1:6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>
        <f>IF(LEN(telefony4[[#This Row],[nr]]) = 8,1,0)</f>
        <v>0</v>
      </c>
      <c r="F988">
        <f>IF(LEN(telefony4[[#This Row],[nr]]) = 7,1,0)</f>
        <v>1</v>
      </c>
    </row>
    <row r="989" spans="1:6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>
        <f>IF(LEN(telefony4[[#This Row],[nr]]) = 8,1,0)</f>
        <v>1</v>
      </c>
      <c r="F989">
        <f>IF(LEN(telefony4[[#This Row],[nr]]) = 7,1,0)</f>
        <v>0</v>
      </c>
    </row>
    <row r="990" spans="1:6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>
        <f>IF(LEN(telefony4[[#This Row],[nr]]) = 8,1,0)</f>
        <v>0</v>
      </c>
      <c r="F990">
        <f>IF(LEN(telefony4[[#This Row],[nr]]) = 7,1,0)</f>
        <v>0</v>
      </c>
    </row>
    <row r="991" spans="1:6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>
        <f>IF(LEN(telefony4[[#This Row],[nr]]) = 8,1,0)</f>
        <v>0</v>
      </c>
      <c r="F991">
        <f>IF(LEN(telefony4[[#This Row],[nr]]) = 7,1,0)</f>
        <v>1</v>
      </c>
    </row>
    <row r="992" spans="1:6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>
        <f>IF(LEN(telefony4[[#This Row],[nr]]) = 8,1,0)</f>
        <v>0</v>
      </c>
      <c r="F992">
        <f>IF(LEN(telefony4[[#This Row],[nr]]) = 7,1,0)</f>
        <v>1</v>
      </c>
    </row>
    <row r="993" spans="1:6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>
        <f>IF(LEN(telefony4[[#This Row],[nr]]) = 8,1,0)</f>
        <v>1</v>
      </c>
      <c r="F993">
        <f>IF(LEN(telefony4[[#This Row],[nr]]) = 7,1,0)</f>
        <v>0</v>
      </c>
    </row>
    <row r="994" spans="1:6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>
        <f>IF(LEN(telefony4[[#This Row],[nr]]) = 8,1,0)</f>
        <v>0</v>
      </c>
      <c r="F994">
        <f>IF(LEN(telefony4[[#This Row],[nr]]) = 7,1,0)</f>
        <v>1</v>
      </c>
    </row>
    <row r="995" spans="1:6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>
        <f>IF(LEN(telefony4[[#This Row],[nr]]) = 8,1,0)</f>
        <v>1</v>
      </c>
      <c r="F995">
        <f>IF(LEN(telefony4[[#This Row],[nr]]) = 7,1,0)</f>
        <v>0</v>
      </c>
    </row>
    <row r="996" spans="1:6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>
        <f>IF(LEN(telefony4[[#This Row],[nr]]) = 8,1,0)</f>
        <v>1</v>
      </c>
      <c r="F996">
        <f>IF(LEN(telefony4[[#This Row],[nr]]) = 7,1,0)</f>
        <v>0</v>
      </c>
    </row>
    <row r="997" spans="1:6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>
        <f>IF(LEN(telefony4[[#This Row],[nr]]) = 8,1,0)</f>
        <v>0</v>
      </c>
      <c r="F997">
        <f>IF(LEN(telefony4[[#This Row],[nr]]) = 7,1,0)</f>
        <v>1</v>
      </c>
    </row>
    <row r="998" spans="1:6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>
        <f>IF(LEN(telefony4[[#This Row],[nr]]) = 8,1,0)</f>
        <v>0</v>
      </c>
      <c r="F998">
        <f>IF(LEN(telefony4[[#This Row],[nr]]) = 7,1,0)</f>
        <v>1</v>
      </c>
    </row>
    <row r="999" spans="1:6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>
        <f>IF(LEN(telefony4[[#This Row],[nr]]) = 8,1,0)</f>
        <v>0</v>
      </c>
      <c r="F999">
        <f>IF(LEN(telefony4[[#This Row],[nr]]) = 7,1,0)</f>
        <v>1</v>
      </c>
    </row>
    <row r="1000" spans="1:6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>
        <f>IF(LEN(telefony4[[#This Row],[nr]]) = 8,1,0)</f>
        <v>0</v>
      </c>
      <c r="F1000">
        <f>IF(LEN(telefony4[[#This Row],[nr]]) = 7,1,0)</f>
        <v>1</v>
      </c>
    </row>
    <row r="1001" spans="1:6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>
        <f>IF(LEN(telefony4[[#This Row],[nr]]) = 8,1,0)</f>
        <v>0</v>
      </c>
      <c r="F1001">
        <f>IF(LEN(telefony4[[#This Row],[nr]]) = 7,1,0)</f>
        <v>1</v>
      </c>
    </row>
    <row r="1002" spans="1:6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>
        <f>IF(LEN(telefony4[[#This Row],[nr]]) = 8,1,0)</f>
        <v>0</v>
      </c>
      <c r="F1002">
        <f>IF(LEN(telefony4[[#This Row],[nr]]) = 7,1,0)</f>
        <v>1</v>
      </c>
    </row>
    <row r="1003" spans="1:6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>
        <f>IF(LEN(telefony4[[#This Row],[nr]]) = 8,1,0)</f>
        <v>0</v>
      </c>
      <c r="F1003">
        <f>IF(LEN(telefony4[[#This Row],[nr]]) = 7,1,0)</f>
        <v>1</v>
      </c>
    </row>
    <row r="1004" spans="1:6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>
        <f>IF(LEN(telefony4[[#This Row],[nr]]) = 8,1,0)</f>
        <v>0</v>
      </c>
      <c r="F1004">
        <f>IF(LEN(telefony4[[#This Row],[nr]]) = 7,1,0)</f>
        <v>0</v>
      </c>
    </row>
    <row r="1005" spans="1:6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>
        <f>IF(LEN(telefony4[[#This Row],[nr]]) = 8,1,0)</f>
        <v>0</v>
      </c>
      <c r="F1005">
        <f>IF(LEN(telefony4[[#This Row],[nr]]) = 7,1,0)</f>
        <v>1</v>
      </c>
    </row>
    <row r="1006" spans="1:6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>
        <f>IF(LEN(telefony4[[#This Row],[nr]]) = 8,1,0)</f>
        <v>0</v>
      </c>
      <c r="F1006">
        <f>IF(LEN(telefony4[[#This Row],[nr]]) = 7,1,0)</f>
        <v>1</v>
      </c>
    </row>
    <row r="1007" spans="1:6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>
        <f>IF(LEN(telefony4[[#This Row],[nr]]) = 8,1,0)</f>
        <v>0</v>
      </c>
      <c r="F1007">
        <f>IF(LEN(telefony4[[#This Row],[nr]]) = 7,1,0)</f>
        <v>1</v>
      </c>
    </row>
    <row r="1008" spans="1:6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>
        <f>IF(LEN(telefony4[[#This Row],[nr]]) = 8,1,0)</f>
        <v>0</v>
      </c>
      <c r="F1008">
        <f>IF(LEN(telefony4[[#This Row],[nr]]) = 7,1,0)</f>
        <v>1</v>
      </c>
    </row>
    <row r="1009" spans="1:6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>
        <f>IF(LEN(telefony4[[#This Row],[nr]]) = 8,1,0)</f>
        <v>0</v>
      </c>
      <c r="F1009">
        <f>IF(LEN(telefony4[[#This Row],[nr]]) = 7,1,0)</f>
        <v>1</v>
      </c>
    </row>
    <row r="1010" spans="1:6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>
        <f>IF(LEN(telefony4[[#This Row],[nr]]) = 8,1,0)</f>
        <v>0</v>
      </c>
      <c r="F1010">
        <f>IF(LEN(telefony4[[#This Row],[nr]]) = 7,1,0)</f>
        <v>1</v>
      </c>
    </row>
    <row r="1011" spans="1:6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>
        <f>IF(LEN(telefony4[[#This Row],[nr]]) = 8,1,0)</f>
        <v>0</v>
      </c>
      <c r="F1011">
        <f>IF(LEN(telefony4[[#This Row],[nr]]) = 7,1,0)</f>
        <v>1</v>
      </c>
    </row>
    <row r="1012" spans="1:6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>
        <f>IF(LEN(telefony4[[#This Row],[nr]]) = 8,1,0)</f>
        <v>0</v>
      </c>
      <c r="F1012">
        <f>IF(LEN(telefony4[[#This Row],[nr]]) = 7,1,0)</f>
        <v>1</v>
      </c>
    </row>
    <row r="1013" spans="1:6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>
        <f>IF(LEN(telefony4[[#This Row],[nr]]) = 8,1,0)</f>
        <v>0</v>
      </c>
      <c r="F1013">
        <f>IF(LEN(telefony4[[#This Row],[nr]]) = 7,1,0)</f>
        <v>1</v>
      </c>
    </row>
    <row r="1014" spans="1:6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>
        <f>IF(LEN(telefony4[[#This Row],[nr]]) = 8,1,0)</f>
        <v>0</v>
      </c>
      <c r="F1014">
        <f>IF(LEN(telefony4[[#This Row],[nr]]) = 7,1,0)</f>
        <v>1</v>
      </c>
    </row>
    <row r="1015" spans="1:6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>
        <f>IF(LEN(telefony4[[#This Row],[nr]]) = 8,1,0)</f>
        <v>0</v>
      </c>
      <c r="F1015">
        <f>IF(LEN(telefony4[[#This Row],[nr]]) = 7,1,0)</f>
        <v>1</v>
      </c>
    </row>
    <row r="1016" spans="1:6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>
        <f>IF(LEN(telefony4[[#This Row],[nr]]) = 8,1,0)</f>
        <v>0</v>
      </c>
      <c r="F1016">
        <f>IF(LEN(telefony4[[#This Row],[nr]]) = 7,1,0)</f>
        <v>0</v>
      </c>
    </row>
    <row r="1017" spans="1:6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>
        <f>IF(LEN(telefony4[[#This Row],[nr]]) = 8,1,0)</f>
        <v>0</v>
      </c>
      <c r="F1017">
        <f>IF(LEN(telefony4[[#This Row],[nr]]) = 7,1,0)</f>
        <v>1</v>
      </c>
    </row>
    <row r="1018" spans="1:6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>
        <f>IF(LEN(telefony4[[#This Row],[nr]]) = 8,1,0)</f>
        <v>0</v>
      </c>
      <c r="F1018">
        <f>IF(LEN(telefony4[[#This Row],[nr]]) = 7,1,0)</f>
        <v>1</v>
      </c>
    </row>
    <row r="1019" spans="1:6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>
        <f>IF(LEN(telefony4[[#This Row],[nr]]) = 8,1,0)</f>
        <v>0</v>
      </c>
      <c r="F1019">
        <f>IF(LEN(telefony4[[#This Row],[nr]]) = 7,1,0)</f>
        <v>1</v>
      </c>
    </row>
    <row r="1020" spans="1:6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>
        <f>IF(LEN(telefony4[[#This Row],[nr]]) = 8,1,0)</f>
        <v>0</v>
      </c>
      <c r="F1020">
        <f>IF(LEN(telefony4[[#This Row],[nr]]) = 7,1,0)</f>
        <v>1</v>
      </c>
    </row>
    <row r="1021" spans="1:6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>
        <f>IF(LEN(telefony4[[#This Row],[nr]]) = 8,1,0)</f>
        <v>0</v>
      </c>
      <c r="F1021">
        <f>IF(LEN(telefony4[[#This Row],[nr]]) = 7,1,0)</f>
        <v>1</v>
      </c>
    </row>
    <row r="1022" spans="1:6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>
        <f>IF(LEN(telefony4[[#This Row],[nr]]) = 8,1,0)</f>
        <v>1</v>
      </c>
      <c r="F1022">
        <f>IF(LEN(telefony4[[#This Row],[nr]]) = 7,1,0)</f>
        <v>0</v>
      </c>
    </row>
    <row r="1023" spans="1:6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>
        <f>IF(LEN(telefony4[[#This Row],[nr]]) = 8,1,0)</f>
        <v>0</v>
      </c>
      <c r="F1023">
        <f>IF(LEN(telefony4[[#This Row],[nr]]) = 7,1,0)</f>
        <v>1</v>
      </c>
    </row>
    <row r="1024" spans="1:6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>
        <f>IF(LEN(telefony4[[#This Row],[nr]]) = 8,1,0)</f>
        <v>0</v>
      </c>
      <c r="F1024">
        <f>IF(LEN(telefony4[[#This Row],[nr]]) = 7,1,0)</f>
        <v>1</v>
      </c>
    </row>
    <row r="1025" spans="1:6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>
        <f>IF(LEN(telefony4[[#This Row],[nr]]) = 8,1,0)</f>
        <v>0</v>
      </c>
      <c r="F1025">
        <f>IF(LEN(telefony4[[#This Row],[nr]]) = 7,1,0)</f>
        <v>1</v>
      </c>
    </row>
    <row r="1026" spans="1:6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>
        <f>IF(LEN(telefony4[[#This Row],[nr]]) = 8,1,0)</f>
        <v>1</v>
      </c>
      <c r="F1026">
        <f>IF(LEN(telefony4[[#This Row],[nr]]) = 7,1,0)</f>
        <v>0</v>
      </c>
    </row>
    <row r="1027" spans="1:6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>
        <f>IF(LEN(telefony4[[#This Row],[nr]]) = 8,1,0)</f>
        <v>0</v>
      </c>
      <c r="F1027">
        <f>IF(LEN(telefony4[[#This Row],[nr]]) = 7,1,0)</f>
        <v>1</v>
      </c>
    </row>
    <row r="1028" spans="1:6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>
        <f>IF(LEN(telefony4[[#This Row],[nr]]) = 8,1,0)</f>
        <v>0</v>
      </c>
      <c r="F1028">
        <f>IF(LEN(telefony4[[#This Row],[nr]]) = 7,1,0)</f>
        <v>1</v>
      </c>
    </row>
    <row r="1029" spans="1:6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>
        <f>IF(LEN(telefony4[[#This Row],[nr]]) = 8,1,0)</f>
        <v>0</v>
      </c>
      <c r="F1029">
        <f>IF(LEN(telefony4[[#This Row],[nr]]) = 7,1,0)</f>
        <v>1</v>
      </c>
    </row>
    <row r="1030" spans="1:6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>
        <f>IF(LEN(telefony4[[#This Row],[nr]]) = 8,1,0)</f>
        <v>1</v>
      </c>
      <c r="F1030">
        <f>IF(LEN(telefony4[[#This Row],[nr]]) = 7,1,0)</f>
        <v>0</v>
      </c>
    </row>
    <row r="1031" spans="1:6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>
        <f>IF(LEN(telefony4[[#This Row],[nr]]) = 8,1,0)</f>
        <v>0</v>
      </c>
      <c r="F1031">
        <f>IF(LEN(telefony4[[#This Row],[nr]]) = 7,1,0)</f>
        <v>1</v>
      </c>
    </row>
    <row r="1032" spans="1:6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>
        <f>IF(LEN(telefony4[[#This Row],[nr]]) = 8,1,0)</f>
        <v>0</v>
      </c>
      <c r="F1032">
        <f>IF(LEN(telefony4[[#This Row],[nr]]) = 7,1,0)</f>
        <v>0</v>
      </c>
    </row>
    <row r="1033" spans="1:6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>
        <f>IF(LEN(telefony4[[#This Row],[nr]]) = 8,1,0)</f>
        <v>0</v>
      </c>
      <c r="F1033">
        <f>IF(LEN(telefony4[[#This Row],[nr]]) = 7,1,0)</f>
        <v>1</v>
      </c>
    </row>
    <row r="1034" spans="1:6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>
        <f>IF(LEN(telefony4[[#This Row],[nr]]) = 8,1,0)</f>
        <v>0</v>
      </c>
      <c r="F1034">
        <f>IF(LEN(telefony4[[#This Row],[nr]]) = 7,1,0)</f>
        <v>1</v>
      </c>
    </row>
    <row r="1035" spans="1:6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>
        <f>IF(LEN(telefony4[[#This Row],[nr]]) = 8,1,0)</f>
        <v>0</v>
      </c>
      <c r="F1035">
        <f>IF(LEN(telefony4[[#This Row],[nr]]) = 7,1,0)</f>
        <v>1</v>
      </c>
    </row>
    <row r="1036" spans="1:6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>
        <f>IF(LEN(telefony4[[#This Row],[nr]]) = 8,1,0)</f>
        <v>0</v>
      </c>
      <c r="F1036">
        <f>IF(LEN(telefony4[[#This Row],[nr]]) = 7,1,0)</f>
        <v>1</v>
      </c>
    </row>
    <row r="1037" spans="1:6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>
        <f>IF(LEN(telefony4[[#This Row],[nr]]) = 8,1,0)</f>
        <v>1</v>
      </c>
      <c r="F1037">
        <f>IF(LEN(telefony4[[#This Row],[nr]]) = 7,1,0)</f>
        <v>0</v>
      </c>
    </row>
    <row r="1038" spans="1:6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>
        <f>IF(LEN(telefony4[[#This Row],[nr]]) = 8,1,0)</f>
        <v>0</v>
      </c>
      <c r="F1038">
        <f>IF(LEN(telefony4[[#This Row],[nr]]) = 7,1,0)</f>
        <v>1</v>
      </c>
    </row>
    <row r="1039" spans="1:6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>
        <f>IF(LEN(telefony4[[#This Row],[nr]]) = 8,1,0)</f>
        <v>1</v>
      </c>
      <c r="F1039">
        <f>IF(LEN(telefony4[[#This Row],[nr]]) = 7,1,0)</f>
        <v>0</v>
      </c>
    </row>
    <row r="1040" spans="1:6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>
        <f>IF(LEN(telefony4[[#This Row],[nr]]) = 8,1,0)</f>
        <v>1</v>
      </c>
      <c r="F1040">
        <f>IF(LEN(telefony4[[#This Row],[nr]]) = 7,1,0)</f>
        <v>0</v>
      </c>
    </row>
    <row r="1041" spans="1:6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>
        <f>IF(LEN(telefony4[[#This Row],[nr]]) = 8,1,0)</f>
        <v>0</v>
      </c>
      <c r="F1041">
        <f>IF(LEN(telefony4[[#This Row],[nr]]) = 7,1,0)</f>
        <v>1</v>
      </c>
    </row>
    <row r="1042" spans="1:6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>
        <f>IF(LEN(telefony4[[#This Row],[nr]]) = 8,1,0)</f>
        <v>0</v>
      </c>
      <c r="F1042">
        <f>IF(LEN(telefony4[[#This Row],[nr]]) = 7,1,0)</f>
        <v>1</v>
      </c>
    </row>
    <row r="1043" spans="1:6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>
        <f>IF(LEN(telefony4[[#This Row],[nr]]) = 8,1,0)</f>
        <v>0</v>
      </c>
      <c r="F1043">
        <f>IF(LEN(telefony4[[#This Row],[nr]]) = 7,1,0)</f>
        <v>1</v>
      </c>
    </row>
    <row r="1044" spans="1:6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>
        <f>IF(LEN(telefony4[[#This Row],[nr]]) = 8,1,0)</f>
        <v>0</v>
      </c>
      <c r="F1044">
        <f>IF(LEN(telefony4[[#This Row],[nr]]) = 7,1,0)</f>
        <v>1</v>
      </c>
    </row>
    <row r="1045" spans="1:6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>
        <f>IF(LEN(telefony4[[#This Row],[nr]]) = 8,1,0)</f>
        <v>0</v>
      </c>
      <c r="F1045">
        <f>IF(LEN(telefony4[[#This Row],[nr]]) = 7,1,0)</f>
        <v>1</v>
      </c>
    </row>
    <row r="1046" spans="1:6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>
        <f>IF(LEN(telefony4[[#This Row],[nr]]) = 8,1,0)</f>
        <v>1</v>
      </c>
      <c r="F1046">
        <f>IF(LEN(telefony4[[#This Row],[nr]]) = 7,1,0)</f>
        <v>0</v>
      </c>
    </row>
    <row r="1047" spans="1:6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>
        <f>IF(LEN(telefony4[[#This Row],[nr]]) = 8,1,0)</f>
        <v>0</v>
      </c>
      <c r="F1047">
        <f>IF(LEN(telefony4[[#This Row],[nr]]) = 7,1,0)</f>
        <v>1</v>
      </c>
    </row>
    <row r="1048" spans="1:6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>
        <f>IF(LEN(telefony4[[#This Row],[nr]]) = 8,1,0)</f>
        <v>0</v>
      </c>
      <c r="F1048">
        <f>IF(LEN(telefony4[[#This Row],[nr]]) = 7,1,0)</f>
        <v>1</v>
      </c>
    </row>
    <row r="1049" spans="1:6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>
        <f>IF(LEN(telefony4[[#This Row],[nr]]) = 8,1,0)</f>
        <v>0</v>
      </c>
      <c r="F1049">
        <f>IF(LEN(telefony4[[#This Row],[nr]]) = 7,1,0)</f>
        <v>1</v>
      </c>
    </row>
    <row r="1050" spans="1:6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>
        <f>IF(LEN(telefony4[[#This Row],[nr]]) = 8,1,0)</f>
        <v>0</v>
      </c>
      <c r="F1050">
        <f>IF(LEN(telefony4[[#This Row],[nr]]) = 7,1,0)</f>
        <v>1</v>
      </c>
    </row>
    <row r="1051" spans="1:6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>
        <f>IF(LEN(telefony4[[#This Row],[nr]]) = 8,1,0)</f>
        <v>0</v>
      </c>
      <c r="F1051">
        <f>IF(LEN(telefony4[[#This Row],[nr]]) = 7,1,0)</f>
        <v>1</v>
      </c>
    </row>
    <row r="1052" spans="1:6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>
        <f>IF(LEN(telefony4[[#This Row],[nr]]) = 8,1,0)</f>
        <v>1</v>
      </c>
      <c r="F1052">
        <f>IF(LEN(telefony4[[#This Row],[nr]]) = 7,1,0)</f>
        <v>0</v>
      </c>
    </row>
    <row r="1053" spans="1:6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>
        <f>IF(LEN(telefony4[[#This Row],[nr]]) = 8,1,0)</f>
        <v>0</v>
      </c>
      <c r="F1053">
        <f>IF(LEN(telefony4[[#This Row],[nr]]) = 7,1,0)</f>
        <v>1</v>
      </c>
    </row>
    <row r="1054" spans="1:6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>
        <f>IF(LEN(telefony4[[#This Row],[nr]]) = 8,1,0)</f>
        <v>1</v>
      </c>
      <c r="F1054">
        <f>IF(LEN(telefony4[[#This Row],[nr]]) = 7,1,0)</f>
        <v>0</v>
      </c>
    </row>
    <row r="1055" spans="1:6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>
        <f>IF(LEN(telefony4[[#This Row],[nr]]) = 8,1,0)</f>
        <v>0</v>
      </c>
      <c r="F1055">
        <f>IF(LEN(telefony4[[#This Row],[nr]]) = 7,1,0)</f>
        <v>1</v>
      </c>
    </row>
    <row r="1056" spans="1:6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>
        <f>IF(LEN(telefony4[[#This Row],[nr]]) = 8,1,0)</f>
        <v>0</v>
      </c>
      <c r="F1056">
        <f>IF(LEN(telefony4[[#This Row],[nr]]) = 7,1,0)</f>
        <v>1</v>
      </c>
    </row>
    <row r="1057" spans="1:6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>
        <f>IF(LEN(telefony4[[#This Row],[nr]]) = 8,1,0)</f>
        <v>0</v>
      </c>
      <c r="F1057">
        <f>IF(LEN(telefony4[[#This Row],[nr]]) = 7,1,0)</f>
        <v>1</v>
      </c>
    </row>
    <row r="1058" spans="1:6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>
        <f>IF(LEN(telefony4[[#This Row],[nr]]) = 8,1,0)</f>
        <v>0</v>
      </c>
      <c r="F1058">
        <f>IF(LEN(telefony4[[#This Row],[nr]]) = 7,1,0)</f>
        <v>1</v>
      </c>
    </row>
    <row r="1059" spans="1:6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>
        <f>IF(LEN(telefony4[[#This Row],[nr]]) = 8,1,0)</f>
        <v>0</v>
      </c>
      <c r="F1059">
        <f>IF(LEN(telefony4[[#This Row],[nr]]) = 7,1,0)</f>
        <v>1</v>
      </c>
    </row>
    <row r="1060" spans="1:6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>
        <f>IF(LEN(telefony4[[#This Row],[nr]]) = 8,1,0)</f>
        <v>0</v>
      </c>
      <c r="F1060">
        <f>IF(LEN(telefony4[[#This Row],[nr]]) = 7,1,0)</f>
        <v>1</v>
      </c>
    </row>
    <row r="1061" spans="1:6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>
        <f>IF(LEN(telefony4[[#This Row],[nr]]) = 8,1,0)</f>
        <v>0</v>
      </c>
      <c r="F1061">
        <f>IF(LEN(telefony4[[#This Row],[nr]]) = 7,1,0)</f>
        <v>1</v>
      </c>
    </row>
    <row r="1062" spans="1:6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>
        <f>IF(LEN(telefony4[[#This Row],[nr]]) = 8,1,0)</f>
        <v>1</v>
      </c>
      <c r="F1062">
        <f>IF(LEN(telefony4[[#This Row],[nr]]) = 7,1,0)</f>
        <v>0</v>
      </c>
    </row>
    <row r="1063" spans="1:6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>
        <f>IF(LEN(telefony4[[#This Row],[nr]]) = 8,1,0)</f>
        <v>0</v>
      </c>
      <c r="F1063">
        <f>IF(LEN(telefony4[[#This Row],[nr]]) = 7,1,0)</f>
        <v>1</v>
      </c>
    </row>
    <row r="1064" spans="1:6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>
        <f>IF(LEN(telefony4[[#This Row],[nr]]) = 8,1,0)</f>
        <v>1</v>
      </c>
      <c r="F1064">
        <f>IF(LEN(telefony4[[#This Row],[nr]]) = 7,1,0)</f>
        <v>0</v>
      </c>
    </row>
    <row r="1065" spans="1:6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>
        <f>IF(LEN(telefony4[[#This Row],[nr]]) = 8,1,0)</f>
        <v>0</v>
      </c>
      <c r="F1065">
        <f>IF(LEN(telefony4[[#This Row],[nr]]) = 7,1,0)</f>
        <v>1</v>
      </c>
    </row>
    <row r="1066" spans="1:6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>
        <f>IF(LEN(telefony4[[#This Row],[nr]]) = 8,1,0)</f>
        <v>0</v>
      </c>
      <c r="F1066">
        <f>IF(LEN(telefony4[[#This Row],[nr]]) = 7,1,0)</f>
        <v>1</v>
      </c>
    </row>
    <row r="1067" spans="1:6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>
        <f>IF(LEN(telefony4[[#This Row],[nr]]) = 8,1,0)</f>
        <v>0</v>
      </c>
      <c r="F1067">
        <f>IF(LEN(telefony4[[#This Row],[nr]]) = 7,1,0)</f>
        <v>1</v>
      </c>
    </row>
    <row r="1068" spans="1:6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>
        <f>IF(LEN(telefony4[[#This Row],[nr]]) = 8,1,0)</f>
        <v>0</v>
      </c>
      <c r="F1068">
        <f>IF(LEN(telefony4[[#This Row],[nr]]) = 7,1,0)</f>
        <v>0</v>
      </c>
    </row>
    <row r="1069" spans="1:6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>
        <f>IF(LEN(telefony4[[#This Row],[nr]]) = 8,1,0)</f>
        <v>0</v>
      </c>
      <c r="F1069">
        <f>IF(LEN(telefony4[[#This Row],[nr]]) = 7,1,0)</f>
        <v>1</v>
      </c>
    </row>
    <row r="1070" spans="1:6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>
        <f>IF(LEN(telefony4[[#This Row],[nr]]) = 8,1,0)</f>
        <v>0</v>
      </c>
      <c r="F1070">
        <f>IF(LEN(telefony4[[#This Row],[nr]]) = 7,1,0)</f>
        <v>1</v>
      </c>
    </row>
    <row r="1071" spans="1:6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>
        <f>IF(LEN(telefony4[[#This Row],[nr]]) = 8,1,0)</f>
        <v>0</v>
      </c>
      <c r="F1071">
        <f>IF(LEN(telefony4[[#This Row],[nr]]) = 7,1,0)</f>
        <v>1</v>
      </c>
    </row>
    <row r="1072" spans="1:6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>
        <f>IF(LEN(telefony4[[#This Row],[nr]]) = 8,1,0)</f>
        <v>0</v>
      </c>
      <c r="F1072">
        <f>IF(LEN(telefony4[[#This Row],[nr]]) = 7,1,0)</f>
        <v>1</v>
      </c>
    </row>
    <row r="1073" spans="1:6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>
        <f>IF(LEN(telefony4[[#This Row],[nr]]) = 8,1,0)</f>
        <v>0</v>
      </c>
      <c r="F1073">
        <f>IF(LEN(telefony4[[#This Row],[nr]]) = 7,1,0)</f>
        <v>1</v>
      </c>
    </row>
    <row r="1074" spans="1:6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>
        <f>IF(LEN(telefony4[[#This Row],[nr]]) = 8,1,0)</f>
        <v>1</v>
      </c>
      <c r="F1074">
        <f>IF(LEN(telefony4[[#This Row],[nr]]) = 7,1,0)</f>
        <v>0</v>
      </c>
    </row>
    <row r="1075" spans="1:6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>
        <f>IF(LEN(telefony4[[#This Row],[nr]]) = 8,1,0)</f>
        <v>1</v>
      </c>
      <c r="F1075">
        <f>IF(LEN(telefony4[[#This Row],[nr]]) = 7,1,0)</f>
        <v>0</v>
      </c>
    </row>
    <row r="1076" spans="1:6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>
        <f>IF(LEN(telefony4[[#This Row],[nr]]) = 8,1,0)</f>
        <v>0</v>
      </c>
      <c r="F1076">
        <f>IF(LEN(telefony4[[#This Row],[nr]]) = 7,1,0)</f>
        <v>1</v>
      </c>
    </row>
    <row r="1077" spans="1:6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>
        <f>IF(LEN(telefony4[[#This Row],[nr]]) = 8,1,0)</f>
        <v>1</v>
      </c>
      <c r="F1077">
        <f>IF(LEN(telefony4[[#This Row],[nr]]) = 7,1,0)</f>
        <v>0</v>
      </c>
    </row>
    <row r="1078" spans="1:6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>
        <f>IF(LEN(telefony4[[#This Row],[nr]]) = 8,1,0)</f>
        <v>0</v>
      </c>
      <c r="F1078">
        <f>IF(LEN(telefony4[[#This Row],[nr]]) = 7,1,0)</f>
        <v>1</v>
      </c>
    </row>
    <row r="1079" spans="1:6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>
        <f>IF(LEN(telefony4[[#This Row],[nr]]) = 8,1,0)</f>
        <v>1</v>
      </c>
      <c r="F1079">
        <f>IF(LEN(telefony4[[#This Row],[nr]]) = 7,1,0)</f>
        <v>0</v>
      </c>
    </row>
    <row r="1080" spans="1:6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>
        <f>IF(LEN(telefony4[[#This Row],[nr]]) = 8,1,0)</f>
        <v>0</v>
      </c>
      <c r="F1080">
        <f>IF(LEN(telefony4[[#This Row],[nr]]) = 7,1,0)</f>
        <v>1</v>
      </c>
    </row>
    <row r="1081" spans="1:6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>
        <f>IF(LEN(telefony4[[#This Row],[nr]]) = 8,1,0)</f>
        <v>0</v>
      </c>
      <c r="F1081">
        <f>IF(LEN(telefony4[[#This Row],[nr]]) = 7,1,0)</f>
        <v>1</v>
      </c>
    </row>
    <row r="1082" spans="1:6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>
        <f>IF(LEN(telefony4[[#This Row],[nr]]) = 8,1,0)</f>
        <v>1</v>
      </c>
      <c r="F1082">
        <f>IF(LEN(telefony4[[#This Row],[nr]]) = 7,1,0)</f>
        <v>0</v>
      </c>
    </row>
    <row r="1083" spans="1:6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>
        <f>IF(LEN(telefony4[[#This Row],[nr]]) = 8,1,0)</f>
        <v>0</v>
      </c>
      <c r="F1083">
        <f>IF(LEN(telefony4[[#This Row],[nr]]) = 7,1,0)</f>
        <v>1</v>
      </c>
    </row>
    <row r="1084" spans="1:6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>
        <f>IF(LEN(telefony4[[#This Row],[nr]]) = 8,1,0)</f>
        <v>0</v>
      </c>
      <c r="F1084">
        <f>IF(LEN(telefony4[[#This Row],[nr]]) = 7,1,0)</f>
        <v>1</v>
      </c>
    </row>
    <row r="1085" spans="1:6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>
        <f>IF(LEN(telefony4[[#This Row],[nr]]) = 8,1,0)</f>
        <v>1</v>
      </c>
      <c r="F1085">
        <f>IF(LEN(telefony4[[#This Row],[nr]]) = 7,1,0)</f>
        <v>0</v>
      </c>
    </row>
    <row r="1086" spans="1:6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>
        <f>IF(LEN(telefony4[[#This Row],[nr]]) = 8,1,0)</f>
        <v>0</v>
      </c>
      <c r="F1086">
        <f>IF(LEN(telefony4[[#This Row],[nr]]) = 7,1,0)</f>
        <v>1</v>
      </c>
    </row>
    <row r="1087" spans="1:6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>
        <f>IF(LEN(telefony4[[#This Row],[nr]]) = 8,1,0)</f>
        <v>0</v>
      </c>
      <c r="F1087">
        <f>IF(LEN(telefony4[[#This Row],[nr]]) = 7,1,0)</f>
        <v>1</v>
      </c>
    </row>
    <row r="1088" spans="1:6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>
        <f>IF(LEN(telefony4[[#This Row],[nr]]) = 8,1,0)</f>
        <v>0</v>
      </c>
      <c r="F1088">
        <f>IF(LEN(telefony4[[#This Row],[nr]]) = 7,1,0)</f>
        <v>1</v>
      </c>
    </row>
    <row r="1089" spans="1:6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>
        <f>IF(LEN(telefony4[[#This Row],[nr]]) = 8,1,0)</f>
        <v>0</v>
      </c>
      <c r="F1089">
        <f>IF(LEN(telefony4[[#This Row],[nr]]) = 7,1,0)</f>
        <v>0</v>
      </c>
    </row>
    <row r="1090" spans="1:6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>
        <f>IF(LEN(telefony4[[#This Row],[nr]]) = 8,1,0)</f>
        <v>0</v>
      </c>
      <c r="F1090">
        <f>IF(LEN(telefony4[[#This Row],[nr]]) = 7,1,0)</f>
        <v>1</v>
      </c>
    </row>
    <row r="1091" spans="1:6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>
        <f>IF(LEN(telefony4[[#This Row],[nr]]) = 8,1,0)</f>
        <v>1</v>
      </c>
      <c r="F1091">
        <f>IF(LEN(telefony4[[#This Row],[nr]]) = 7,1,0)</f>
        <v>0</v>
      </c>
    </row>
    <row r="1092" spans="1:6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>
        <f>IF(LEN(telefony4[[#This Row],[nr]]) = 8,1,0)</f>
        <v>0</v>
      </c>
      <c r="F1092">
        <f>IF(LEN(telefony4[[#This Row],[nr]]) = 7,1,0)</f>
        <v>1</v>
      </c>
    </row>
    <row r="1093" spans="1:6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>
        <f>IF(LEN(telefony4[[#This Row],[nr]]) = 8,1,0)</f>
        <v>1</v>
      </c>
      <c r="F1093">
        <f>IF(LEN(telefony4[[#This Row],[nr]]) = 7,1,0)</f>
        <v>0</v>
      </c>
    </row>
    <row r="1094" spans="1:6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>
        <f>IF(LEN(telefony4[[#This Row],[nr]]) = 8,1,0)</f>
        <v>0</v>
      </c>
      <c r="F1094">
        <f>IF(LEN(telefony4[[#This Row],[nr]]) = 7,1,0)</f>
        <v>1</v>
      </c>
    </row>
    <row r="1095" spans="1:6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>
        <f>IF(LEN(telefony4[[#This Row],[nr]]) = 8,1,0)</f>
        <v>1</v>
      </c>
      <c r="F1095">
        <f>IF(LEN(telefony4[[#This Row],[nr]]) = 7,1,0)</f>
        <v>0</v>
      </c>
    </row>
    <row r="1096" spans="1:6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>
        <f>IF(LEN(telefony4[[#This Row],[nr]]) = 8,1,0)</f>
        <v>1</v>
      </c>
      <c r="F1096">
        <f>IF(LEN(telefony4[[#This Row],[nr]]) = 7,1,0)</f>
        <v>0</v>
      </c>
    </row>
    <row r="1097" spans="1:6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>
        <f>IF(LEN(telefony4[[#This Row],[nr]]) = 8,1,0)</f>
        <v>0</v>
      </c>
      <c r="F1097">
        <f>IF(LEN(telefony4[[#This Row],[nr]]) = 7,1,0)</f>
        <v>1</v>
      </c>
    </row>
    <row r="1098" spans="1:6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>
        <f>IF(LEN(telefony4[[#This Row],[nr]]) = 8,1,0)</f>
        <v>0</v>
      </c>
      <c r="F1098">
        <f>IF(LEN(telefony4[[#This Row],[nr]]) = 7,1,0)</f>
        <v>1</v>
      </c>
    </row>
    <row r="1099" spans="1:6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>
        <f>IF(LEN(telefony4[[#This Row],[nr]]) = 8,1,0)</f>
        <v>0</v>
      </c>
      <c r="F1099">
        <f>IF(LEN(telefony4[[#This Row],[nr]]) = 7,1,0)</f>
        <v>1</v>
      </c>
    </row>
    <row r="1100" spans="1:6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>
        <f>IF(LEN(telefony4[[#This Row],[nr]]) = 8,1,0)</f>
        <v>0</v>
      </c>
      <c r="F1100">
        <f>IF(LEN(telefony4[[#This Row],[nr]]) = 7,1,0)</f>
        <v>1</v>
      </c>
    </row>
    <row r="1101" spans="1:6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>
        <f>IF(LEN(telefony4[[#This Row],[nr]]) = 8,1,0)</f>
        <v>0</v>
      </c>
      <c r="F1101">
        <f>IF(LEN(telefony4[[#This Row],[nr]]) = 7,1,0)</f>
        <v>1</v>
      </c>
    </row>
    <row r="1102" spans="1:6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>
        <f>IF(LEN(telefony4[[#This Row],[nr]]) = 8,1,0)</f>
        <v>0</v>
      </c>
      <c r="F1102">
        <f>IF(LEN(telefony4[[#This Row],[nr]]) = 7,1,0)</f>
        <v>1</v>
      </c>
    </row>
    <row r="1103" spans="1:6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>
        <f>IF(LEN(telefony4[[#This Row],[nr]]) = 8,1,0)</f>
        <v>0</v>
      </c>
      <c r="F1103">
        <f>IF(LEN(telefony4[[#This Row],[nr]]) = 7,1,0)</f>
        <v>1</v>
      </c>
    </row>
    <row r="1104" spans="1:6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>
        <f>IF(LEN(telefony4[[#This Row],[nr]]) = 8,1,0)</f>
        <v>0</v>
      </c>
      <c r="F1104">
        <f>IF(LEN(telefony4[[#This Row],[nr]]) = 7,1,0)</f>
        <v>1</v>
      </c>
    </row>
    <row r="1105" spans="1:6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>
        <f>IF(LEN(telefony4[[#This Row],[nr]]) = 8,1,0)</f>
        <v>1</v>
      </c>
      <c r="F1105">
        <f>IF(LEN(telefony4[[#This Row],[nr]]) = 7,1,0)</f>
        <v>0</v>
      </c>
    </row>
    <row r="1106" spans="1:6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>
        <f>IF(LEN(telefony4[[#This Row],[nr]]) = 8,1,0)</f>
        <v>1</v>
      </c>
      <c r="F1106">
        <f>IF(LEN(telefony4[[#This Row],[nr]]) = 7,1,0)</f>
        <v>0</v>
      </c>
    </row>
    <row r="1107" spans="1:6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>
        <f>IF(LEN(telefony4[[#This Row],[nr]]) = 8,1,0)</f>
        <v>0</v>
      </c>
      <c r="F1107">
        <f>IF(LEN(telefony4[[#This Row],[nr]]) = 7,1,0)</f>
        <v>1</v>
      </c>
    </row>
    <row r="1108" spans="1:6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>
        <f>IF(LEN(telefony4[[#This Row],[nr]]) = 8,1,0)</f>
        <v>0</v>
      </c>
      <c r="F1108">
        <f>IF(LEN(telefony4[[#This Row],[nr]]) = 7,1,0)</f>
        <v>1</v>
      </c>
    </row>
    <row r="1109" spans="1:6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>
        <f>IF(LEN(telefony4[[#This Row],[nr]]) = 8,1,0)</f>
        <v>0</v>
      </c>
      <c r="F1109">
        <f>IF(LEN(telefony4[[#This Row],[nr]]) = 7,1,0)</f>
        <v>1</v>
      </c>
    </row>
    <row r="1110" spans="1:6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>
        <f>IF(LEN(telefony4[[#This Row],[nr]]) = 8,1,0)</f>
        <v>0</v>
      </c>
      <c r="F1110">
        <f>IF(LEN(telefony4[[#This Row],[nr]]) = 7,1,0)</f>
        <v>1</v>
      </c>
    </row>
    <row r="1111" spans="1:6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>
        <f>IF(LEN(telefony4[[#This Row],[nr]]) = 8,1,0)</f>
        <v>0</v>
      </c>
      <c r="F1111">
        <f>IF(LEN(telefony4[[#This Row],[nr]]) = 7,1,0)</f>
        <v>1</v>
      </c>
    </row>
    <row r="1112" spans="1:6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>
        <f>IF(LEN(telefony4[[#This Row],[nr]]) = 8,1,0)</f>
        <v>1</v>
      </c>
      <c r="F1112">
        <f>IF(LEN(telefony4[[#This Row],[nr]]) = 7,1,0)</f>
        <v>0</v>
      </c>
    </row>
    <row r="1113" spans="1:6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>
        <f>IF(LEN(telefony4[[#This Row],[nr]]) = 8,1,0)</f>
        <v>0</v>
      </c>
      <c r="F1113">
        <f>IF(LEN(telefony4[[#This Row],[nr]]) = 7,1,0)</f>
        <v>1</v>
      </c>
    </row>
    <row r="1114" spans="1:6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>
        <f>IF(LEN(telefony4[[#This Row],[nr]]) = 8,1,0)</f>
        <v>0</v>
      </c>
      <c r="F1114">
        <f>IF(LEN(telefony4[[#This Row],[nr]]) = 7,1,0)</f>
        <v>1</v>
      </c>
    </row>
    <row r="1115" spans="1:6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>
        <f>IF(LEN(telefony4[[#This Row],[nr]]) = 8,1,0)</f>
        <v>1</v>
      </c>
      <c r="F1115">
        <f>IF(LEN(telefony4[[#This Row],[nr]]) = 7,1,0)</f>
        <v>0</v>
      </c>
    </row>
    <row r="1116" spans="1:6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>
        <f>IF(LEN(telefony4[[#This Row],[nr]]) = 8,1,0)</f>
        <v>0</v>
      </c>
      <c r="F1116">
        <f>IF(LEN(telefony4[[#This Row],[nr]]) = 7,1,0)</f>
        <v>1</v>
      </c>
    </row>
    <row r="1117" spans="1:6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>
        <f>IF(LEN(telefony4[[#This Row],[nr]]) = 8,1,0)</f>
        <v>1</v>
      </c>
      <c r="F1117">
        <f>IF(LEN(telefony4[[#This Row],[nr]]) = 7,1,0)</f>
        <v>0</v>
      </c>
    </row>
    <row r="1118" spans="1:6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>
        <f>IF(LEN(telefony4[[#This Row],[nr]]) = 8,1,0)</f>
        <v>0</v>
      </c>
      <c r="F1118">
        <f>IF(LEN(telefony4[[#This Row],[nr]]) = 7,1,0)</f>
        <v>1</v>
      </c>
    </row>
    <row r="1119" spans="1:6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>
        <f>IF(LEN(telefony4[[#This Row],[nr]]) = 8,1,0)</f>
        <v>0</v>
      </c>
      <c r="F1119">
        <f>IF(LEN(telefony4[[#This Row],[nr]]) = 7,1,0)</f>
        <v>1</v>
      </c>
    </row>
    <row r="1120" spans="1:6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>
        <f>IF(LEN(telefony4[[#This Row],[nr]]) = 8,1,0)</f>
        <v>0</v>
      </c>
      <c r="F1120">
        <f>IF(LEN(telefony4[[#This Row],[nr]]) = 7,1,0)</f>
        <v>0</v>
      </c>
    </row>
    <row r="1121" spans="1:6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>
        <f>IF(LEN(telefony4[[#This Row],[nr]]) = 8,1,0)</f>
        <v>0</v>
      </c>
      <c r="F1121">
        <f>IF(LEN(telefony4[[#This Row],[nr]]) = 7,1,0)</f>
        <v>1</v>
      </c>
    </row>
    <row r="1122" spans="1:6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>
        <f>IF(LEN(telefony4[[#This Row],[nr]]) = 8,1,0)</f>
        <v>0</v>
      </c>
      <c r="F1122">
        <f>IF(LEN(telefony4[[#This Row],[nr]]) = 7,1,0)</f>
        <v>1</v>
      </c>
    </row>
    <row r="1123" spans="1:6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>
        <f>IF(LEN(telefony4[[#This Row],[nr]]) = 8,1,0)</f>
        <v>1</v>
      </c>
      <c r="F1123">
        <f>IF(LEN(telefony4[[#This Row],[nr]]) = 7,1,0)</f>
        <v>0</v>
      </c>
    </row>
    <row r="1124" spans="1:6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>
        <f>IF(LEN(telefony4[[#This Row],[nr]]) = 8,1,0)</f>
        <v>0</v>
      </c>
      <c r="F1124">
        <f>IF(LEN(telefony4[[#This Row],[nr]]) = 7,1,0)</f>
        <v>1</v>
      </c>
    </row>
    <row r="1125" spans="1:6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>
        <f>IF(LEN(telefony4[[#This Row],[nr]]) = 8,1,0)</f>
        <v>0</v>
      </c>
      <c r="F1125">
        <f>IF(LEN(telefony4[[#This Row],[nr]]) = 7,1,0)</f>
        <v>1</v>
      </c>
    </row>
    <row r="1126" spans="1:6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>
        <f>IF(LEN(telefony4[[#This Row],[nr]]) = 8,1,0)</f>
        <v>0</v>
      </c>
      <c r="F1126">
        <f>IF(LEN(telefony4[[#This Row],[nr]]) = 7,1,0)</f>
        <v>1</v>
      </c>
    </row>
    <row r="1127" spans="1:6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>
        <f>IF(LEN(telefony4[[#This Row],[nr]]) = 8,1,0)</f>
        <v>1</v>
      </c>
      <c r="F1127">
        <f>IF(LEN(telefony4[[#This Row],[nr]]) = 7,1,0)</f>
        <v>0</v>
      </c>
    </row>
    <row r="1128" spans="1:6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>
        <f>IF(LEN(telefony4[[#This Row],[nr]]) = 8,1,0)</f>
        <v>0</v>
      </c>
      <c r="F1128">
        <f>IF(LEN(telefony4[[#This Row],[nr]]) = 7,1,0)</f>
        <v>1</v>
      </c>
    </row>
    <row r="1129" spans="1:6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>
        <f>IF(LEN(telefony4[[#This Row],[nr]]) = 8,1,0)</f>
        <v>0</v>
      </c>
      <c r="F1129">
        <f>IF(LEN(telefony4[[#This Row],[nr]]) = 7,1,0)</f>
        <v>1</v>
      </c>
    </row>
    <row r="1130" spans="1:6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>
        <f>IF(LEN(telefony4[[#This Row],[nr]]) = 8,1,0)</f>
        <v>1</v>
      </c>
      <c r="F1130">
        <f>IF(LEN(telefony4[[#This Row],[nr]]) = 7,1,0)</f>
        <v>0</v>
      </c>
    </row>
    <row r="1131" spans="1:6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>
        <f>IF(LEN(telefony4[[#This Row],[nr]]) = 8,1,0)</f>
        <v>0</v>
      </c>
      <c r="F1131">
        <f>IF(LEN(telefony4[[#This Row],[nr]]) = 7,1,0)</f>
        <v>1</v>
      </c>
    </row>
    <row r="1132" spans="1:6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>
        <f>IF(LEN(telefony4[[#This Row],[nr]]) = 8,1,0)</f>
        <v>0</v>
      </c>
      <c r="F1132">
        <f>IF(LEN(telefony4[[#This Row],[nr]]) = 7,1,0)</f>
        <v>1</v>
      </c>
    </row>
    <row r="1133" spans="1:6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>
        <f>IF(LEN(telefony4[[#This Row],[nr]]) = 8,1,0)</f>
        <v>0</v>
      </c>
      <c r="F1133">
        <f>IF(LEN(telefony4[[#This Row],[nr]]) = 7,1,0)</f>
        <v>1</v>
      </c>
    </row>
    <row r="1134" spans="1:6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>
        <f>IF(LEN(telefony4[[#This Row],[nr]]) = 8,1,0)</f>
        <v>0</v>
      </c>
      <c r="F1134">
        <f>IF(LEN(telefony4[[#This Row],[nr]]) = 7,1,0)</f>
        <v>1</v>
      </c>
    </row>
    <row r="1135" spans="1:6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>
        <f>IF(LEN(telefony4[[#This Row],[nr]]) = 8,1,0)</f>
        <v>0</v>
      </c>
      <c r="F1135">
        <f>IF(LEN(telefony4[[#This Row],[nr]]) = 7,1,0)</f>
        <v>1</v>
      </c>
    </row>
    <row r="1136" spans="1:6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>
        <f>IF(LEN(telefony4[[#This Row],[nr]]) = 8,1,0)</f>
        <v>0</v>
      </c>
      <c r="F1136">
        <f>IF(LEN(telefony4[[#This Row],[nr]]) = 7,1,0)</f>
        <v>1</v>
      </c>
    </row>
    <row r="1137" spans="1:6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>
        <f>IF(LEN(telefony4[[#This Row],[nr]]) = 8,1,0)</f>
        <v>0</v>
      </c>
      <c r="F1137">
        <f>IF(LEN(telefony4[[#This Row],[nr]]) = 7,1,0)</f>
        <v>1</v>
      </c>
    </row>
    <row r="1138" spans="1:6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>
        <f>IF(LEN(telefony4[[#This Row],[nr]]) = 8,1,0)</f>
        <v>0</v>
      </c>
      <c r="F1138">
        <f>IF(LEN(telefony4[[#This Row],[nr]]) = 7,1,0)</f>
        <v>1</v>
      </c>
    </row>
    <row r="1139" spans="1:6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>
        <f>IF(LEN(telefony4[[#This Row],[nr]]) = 8,1,0)</f>
        <v>0</v>
      </c>
      <c r="F1139">
        <f>IF(LEN(telefony4[[#This Row],[nr]]) = 7,1,0)</f>
        <v>1</v>
      </c>
    </row>
    <row r="1140" spans="1:6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>
        <f>IF(LEN(telefony4[[#This Row],[nr]]) = 8,1,0)</f>
        <v>0</v>
      </c>
      <c r="F1140">
        <f>IF(LEN(telefony4[[#This Row],[nr]]) = 7,1,0)</f>
        <v>1</v>
      </c>
    </row>
    <row r="1141" spans="1:6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>
        <f>IF(LEN(telefony4[[#This Row],[nr]]) = 8,1,0)</f>
        <v>0</v>
      </c>
      <c r="F1141">
        <f>IF(LEN(telefony4[[#This Row],[nr]]) = 7,1,0)</f>
        <v>1</v>
      </c>
    </row>
    <row r="1142" spans="1:6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>
        <f>IF(LEN(telefony4[[#This Row],[nr]]) = 8,1,0)</f>
        <v>0</v>
      </c>
      <c r="F1142">
        <f>IF(LEN(telefony4[[#This Row],[nr]]) = 7,1,0)</f>
        <v>0</v>
      </c>
    </row>
    <row r="1143" spans="1:6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>
        <f>IF(LEN(telefony4[[#This Row],[nr]]) = 8,1,0)</f>
        <v>0</v>
      </c>
      <c r="F1143">
        <f>IF(LEN(telefony4[[#This Row],[nr]]) = 7,1,0)</f>
        <v>1</v>
      </c>
    </row>
    <row r="1144" spans="1:6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>
        <f>IF(LEN(telefony4[[#This Row],[nr]]) = 8,1,0)</f>
        <v>0</v>
      </c>
      <c r="F1144">
        <f>IF(LEN(telefony4[[#This Row],[nr]]) = 7,1,0)</f>
        <v>0</v>
      </c>
    </row>
    <row r="1145" spans="1:6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>
        <f>IF(LEN(telefony4[[#This Row],[nr]]) = 8,1,0)</f>
        <v>0</v>
      </c>
      <c r="F1145">
        <f>IF(LEN(telefony4[[#This Row],[nr]]) = 7,1,0)</f>
        <v>1</v>
      </c>
    </row>
    <row r="1146" spans="1:6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>
        <f>IF(LEN(telefony4[[#This Row],[nr]]) = 8,1,0)</f>
        <v>0</v>
      </c>
      <c r="F1146">
        <f>IF(LEN(telefony4[[#This Row],[nr]]) = 7,1,0)</f>
        <v>1</v>
      </c>
    </row>
    <row r="1147" spans="1:6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>
        <f>IF(LEN(telefony4[[#This Row],[nr]]) = 8,1,0)</f>
        <v>0</v>
      </c>
      <c r="F1147">
        <f>IF(LEN(telefony4[[#This Row],[nr]]) = 7,1,0)</f>
        <v>1</v>
      </c>
    </row>
    <row r="1148" spans="1:6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>
        <f>IF(LEN(telefony4[[#This Row],[nr]]) = 8,1,0)</f>
        <v>0</v>
      </c>
      <c r="F1148">
        <f>IF(LEN(telefony4[[#This Row],[nr]]) = 7,1,0)</f>
        <v>1</v>
      </c>
    </row>
    <row r="1149" spans="1:6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>
        <f>IF(LEN(telefony4[[#This Row],[nr]]) = 8,1,0)</f>
        <v>0</v>
      </c>
      <c r="F1149">
        <f>IF(LEN(telefony4[[#This Row],[nr]]) = 7,1,0)</f>
        <v>1</v>
      </c>
    </row>
    <row r="1150" spans="1:6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>
        <f>IF(LEN(telefony4[[#This Row],[nr]]) = 8,1,0)</f>
        <v>1</v>
      </c>
      <c r="F1150">
        <f>IF(LEN(telefony4[[#This Row],[nr]]) = 7,1,0)</f>
        <v>0</v>
      </c>
    </row>
    <row r="1151" spans="1:6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>
        <f>IF(LEN(telefony4[[#This Row],[nr]]) = 8,1,0)</f>
        <v>0</v>
      </c>
      <c r="F1151">
        <f>IF(LEN(telefony4[[#This Row],[nr]]) = 7,1,0)</f>
        <v>1</v>
      </c>
    </row>
    <row r="1152" spans="1:6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>
        <f>IF(LEN(telefony4[[#This Row],[nr]]) = 8,1,0)</f>
        <v>0</v>
      </c>
      <c r="F1152">
        <f>IF(LEN(telefony4[[#This Row],[nr]]) = 7,1,0)</f>
        <v>1</v>
      </c>
    </row>
    <row r="1153" spans="1:6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>
        <f>IF(LEN(telefony4[[#This Row],[nr]]) = 8,1,0)</f>
        <v>0</v>
      </c>
      <c r="F1153">
        <f>IF(LEN(telefony4[[#This Row],[nr]]) = 7,1,0)</f>
        <v>1</v>
      </c>
    </row>
    <row r="1154" spans="1:6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>
        <f>IF(LEN(telefony4[[#This Row],[nr]]) = 8,1,0)</f>
        <v>0</v>
      </c>
      <c r="F1154">
        <f>IF(LEN(telefony4[[#This Row],[nr]]) = 7,1,0)</f>
        <v>1</v>
      </c>
    </row>
    <row r="1155" spans="1:6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>
        <f>IF(LEN(telefony4[[#This Row],[nr]]) = 8,1,0)</f>
        <v>0</v>
      </c>
      <c r="F1155">
        <f>IF(LEN(telefony4[[#This Row],[nr]]) = 7,1,0)</f>
        <v>1</v>
      </c>
    </row>
    <row r="1156" spans="1:6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>
        <f>IF(LEN(telefony4[[#This Row],[nr]]) = 8,1,0)</f>
        <v>0</v>
      </c>
      <c r="F1156">
        <f>IF(LEN(telefony4[[#This Row],[nr]]) = 7,1,0)</f>
        <v>1</v>
      </c>
    </row>
    <row r="1157" spans="1:6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>
        <f>IF(LEN(telefony4[[#This Row],[nr]]) = 8,1,0)</f>
        <v>0</v>
      </c>
      <c r="F1157">
        <f>IF(LEN(telefony4[[#This Row],[nr]]) = 7,1,0)</f>
        <v>1</v>
      </c>
    </row>
    <row r="1158" spans="1:6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>
        <f>IF(LEN(telefony4[[#This Row],[nr]]) = 8,1,0)</f>
        <v>0</v>
      </c>
      <c r="F1158">
        <f>IF(LEN(telefony4[[#This Row],[nr]]) = 7,1,0)</f>
        <v>1</v>
      </c>
    </row>
    <row r="1159" spans="1:6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>
        <f>IF(LEN(telefony4[[#This Row],[nr]]) = 8,1,0)</f>
        <v>0</v>
      </c>
      <c r="F1159">
        <f>IF(LEN(telefony4[[#This Row],[nr]]) = 7,1,0)</f>
        <v>1</v>
      </c>
    </row>
    <row r="1160" spans="1:6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>
        <f>IF(LEN(telefony4[[#This Row],[nr]]) = 8,1,0)</f>
        <v>0</v>
      </c>
      <c r="F1160">
        <f>IF(LEN(telefony4[[#This Row],[nr]]) = 7,1,0)</f>
        <v>1</v>
      </c>
    </row>
    <row r="1161" spans="1:6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>
        <f>IF(LEN(telefony4[[#This Row],[nr]]) = 8,1,0)</f>
        <v>0</v>
      </c>
      <c r="F1161">
        <f>IF(LEN(telefony4[[#This Row],[nr]]) = 7,1,0)</f>
        <v>0</v>
      </c>
    </row>
    <row r="1162" spans="1:6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>
        <f>IF(LEN(telefony4[[#This Row],[nr]]) = 8,1,0)</f>
        <v>0</v>
      </c>
      <c r="F1162">
        <f>IF(LEN(telefony4[[#This Row],[nr]]) = 7,1,0)</f>
        <v>1</v>
      </c>
    </row>
    <row r="1163" spans="1:6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>
        <f>IF(LEN(telefony4[[#This Row],[nr]]) = 8,1,0)</f>
        <v>0</v>
      </c>
      <c r="F1163">
        <f>IF(LEN(telefony4[[#This Row],[nr]]) = 7,1,0)</f>
        <v>1</v>
      </c>
    </row>
    <row r="1164" spans="1:6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>
        <f>IF(LEN(telefony4[[#This Row],[nr]]) = 8,1,0)</f>
        <v>0</v>
      </c>
      <c r="F1164">
        <f>IF(LEN(telefony4[[#This Row],[nr]]) = 7,1,0)</f>
        <v>1</v>
      </c>
    </row>
    <row r="1165" spans="1:6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>
        <f>IF(LEN(telefony4[[#This Row],[nr]]) = 8,1,0)</f>
        <v>1</v>
      </c>
      <c r="F1165">
        <f>IF(LEN(telefony4[[#This Row],[nr]]) = 7,1,0)</f>
        <v>0</v>
      </c>
    </row>
    <row r="1166" spans="1:6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>
        <f>IF(LEN(telefony4[[#This Row],[nr]]) = 8,1,0)</f>
        <v>1</v>
      </c>
      <c r="F1166">
        <f>IF(LEN(telefony4[[#This Row],[nr]]) = 7,1,0)</f>
        <v>0</v>
      </c>
    </row>
    <row r="1167" spans="1:6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>
        <f>IF(LEN(telefony4[[#This Row],[nr]]) = 8,1,0)</f>
        <v>0</v>
      </c>
      <c r="F1167">
        <f>IF(LEN(telefony4[[#This Row],[nr]]) = 7,1,0)</f>
        <v>1</v>
      </c>
    </row>
    <row r="1168" spans="1:6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>
        <f>IF(LEN(telefony4[[#This Row],[nr]]) = 8,1,0)</f>
        <v>0</v>
      </c>
      <c r="F1168">
        <f>IF(LEN(telefony4[[#This Row],[nr]]) = 7,1,0)</f>
        <v>1</v>
      </c>
    </row>
    <row r="1169" spans="1:6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>
        <f>IF(LEN(telefony4[[#This Row],[nr]]) = 8,1,0)</f>
        <v>0</v>
      </c>
      <c r="F1169">
        <f>IF(LEN(telefony4[[#This Row],[nr]]) = 7,1,0)</f>
        <v>1</v>
      </c>
    </row>
    <row r="1170" spans="1:6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>
        <f>IF(LEN(telefony4[[#This Row],[nr]]) = 8,1,0)</f>
        <v>0</v>
      </c>
      <c r="F1170">
        <f>IF(LEN(telefony4[[#This Row],[nr]]) = 7,1,0)</f>
        <v>0</v>
      </c>
    </row>
    <row r="1171" spans="1:6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>
        <f>IF(LEN(telefony4[[#This Row],[nr]]) = 8,1,0)</f>
        <v>0</v>
      </c>
      <c r="F1171">
        <f>IF(LEN(telefony4[[#This Row],[nr]]) = 7,1,0)</f>
        <v>1</v>
      </c>
    </row>
    <row r="1172" spans="1:6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>
        <f>IF(LEN(telefony4[[#This Row],[nr]]) = 8,1,0)</f>
        <v>0</v>
      </c>
      <c r="F1172">
        <f>IF(LEN(telefony4[[#This Row],[nr]]) = 7,1,0)</f>
        <v>1</v>
      </c>
    </row>
    <row r="1173" spans="1:6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>
        <f>IF(LEN(telefony4[[#This Row],[nr]]) = 8,1,0)</f>
        <v>1</v>
      </c>
      <c r="F1173">
        <f>IF(LEN(telefony4[[#This Row],[nr]]) = 7,1,0)</f>
        <v>0</v>
      </c>
    </row>
    <row r="1174" spans="1:6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>
        <f>IF(LEN(telefony4[[#This Row],[nr]]) = 8,1,0)</f>
        <v>1</v>
      </c>
      <c r="F1174">
        <f>IF(LEN(telefony4[[#This Row],[nr]]) = 7,1,0)</f>
        <v>0</v>
      </c>
    </row>
    <row r="1175" spans="1:6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>
        <f>IF(LEN(telefony4[[#This Row],[nr]]) = 8,1,0)</f>
        <v>0</v>
      </c>
      <c r="F1175">
        <f>IF(LEN(telefony4[[#This Row],[nr]]) = 7,1,0)</f>
        <v>1</v>
      </c>
    </row>
    <row r="1176" spans="1:6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>
        <f>IF(LEN(telefony4[[#This Row],[nr]]) = 8,1,0)</f>
        <v>0</v>
      </c>
      <c r="F1176">
        <f>IF(LEN(telefony4[[#This Row],[nr]]) = 7,1,0)</f>
        <v>1</v>
      </c>
    </row>
    <row r="1177" spans="1:6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>
        <f>IF(LEN(telefony4[[#This Row],[nr]]) = 8,1,0)</f>
        <v>0</v>
      </c>
      <c r="F1177">
        <f>IF(LEN(telefony4[[#This Row],[nr]]) = 7,1,0)</f>
        <v>1</v>
      </c>
    </row>
    <row r="1178" spans="1:6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>
        <f>IF(LEN(telefony4[[#This Row],[nr]]) = 8,1,0)</f>
        <v>0</v>
      </c>
      <c r="F1178">
        <f>IF(LEN(telefony4[[#This Row],[nr]]) = 7,1,0)</f>
        <v>1</v>
      </c>
    </row>
    <row r="1179" spans="1:6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>
        <f>IF(LEN(telefony4[[#This Row],[nr]]) = 8,1,0)</f>
        <v>0</v>
      </c>
      <c r="F1179">
        <f>IF(LEN(telefony4[[#This Row],[nr]]) = 7,1,0)</f>
        <v>1</v>
      </c>
    </row>
    <row r="1180" spans="1:6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>
        <f>IF(LEN(telefony4[[#This Row],[nr]]) = 8,1,0)</f>
        <v>0</v>
      </c>
      <c r="F1180">
        <f>IF(LEN(telefony4[[#This Row],[nr]]) = 7,1,0)</f>
        <v>0</v>
      </c>
    </row>
    <row r="1181" spans="1:6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>
        <f>IF(LEN(telefony4[[#This Row],[nr]]) = 8,1,0)</f>
        <v>1</v>
      </c>
      <c r="F1181">
        <f>IF(LEN(telefony4[[#This Row],[nr]]) = 7,1,0)</f>
        <v>0</v>
      </c>
    </row>
    <row r="1182" spans="1:6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>
        <f>IF(LEN(telefony4[[#This Row],[nr]]) = 8,1,0)</f>
        <v>0</v>
      </c>
      <c r="F1182">
        <f>IF(LEN(telefony4[[#This Row],[nr]]) = 7,1,0)</f>
        <v>1</v>
      </c>
    </row>
    <row r="1183" spans="1:6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>
        <f>IF(LEN(telefony4[[#This Row],[nr]]) = 8,1,0)</f>
        <v>0</v>
      </c>
      <c r="F1183">
        <f>IF(LEN(telefony4[[#This Row],[nr]]) = 7,1,0)</f>
        <v>0</v>
      </c>
    </row>
    <row r="1184" spans="1:6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>
        <f>IF(LEN(telefony4[[#This Row],[nr]]) = 8,1,0)</f>
        <v>0</v>
      </c>
      <c r="F1184">
        <f>IF(LEN(telefony4[[#This Row],[nr]]) = 7,1,0)</f>
        <v>1</v>
      </c>
    </row>
    <row r="1185" spans="1:6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>
        <f>IF(LEN(telefony4[[#This Row],[nr]]) = 8,1,0)</f>
        <v>0</v>
      </c>
      <c r="F1185">
        <f>IF(LEN(telefony4[[#This Row],[nr]]) = 7,1,0)</f>
        <v>1</v>
      </c>
    </row>
    <row r="1186" spans="1:6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>
        <f>IF(LEN(telefony4[[#This Row],[nr]]) = 8,1,0)</f>
        <v>1</v>
      </c>
      <c r="F1186">
        <f>IF(LEN(telefony4[[#This Row],[nr]]) = 7,1,0)</f>
        <v>0</v>
      </c>
    </row>
    <row r="1187" spans="1:6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>
        <f>IF(LEN(telefony4[[#This Row],[nr]]) = 8,1,0)</f>
        <v>0</v>
      </c>
      <c r="F1187">
        <f>IF(LEN(telefony4[[#This Row],[nr]]) = 7,1,0)</f>
        <v>1</v>
      </c>
    </row>
    <row r="1188" spans="1:6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>
        <f>IF(LEN(telefony4[[#This Row],[nr]]) = 8,1,0)</f>
        <v>0</v>
      </c>
      <c r="F1188">
        <f>IF(LEN(telefony4[[#This Row],[nr]]) = 7,1,0)</f>
        <v>1</v>
      </c>
    </row>
    <row r="1189" spans="1:6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>
        <f>IF(LEN(telefony4[[#This Row],[nr]]) = 8,1,0)</f>
        <v>1</v>
      </c>
      <c r="F1189">
        <f>IF(LEN(telefony4[[#This Row],[nr]]) = 7,1,0)</f>
        <v>0</v>
      </c>
    </row>
    <row r="1190" spans="1:6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>
        <f>IF(LEN(telefony4[[#This Row],[nr]]) = 8,1,0)</f>
        <v>0</v>
      </c>
      <c r="F1190">
        <f>IF(LEN(telefony4[[#This Row],[nr]]) = 7,1,0)</f>
        <v>1</v>
      </c>
    </row>
    <row r="1191" spans="1:6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>
        <f>IF(LEN(telefony4[[#This Row],[nr]]) = 8,1,0)</f>
        <v>1</v>
      </c>
      <c r="F1191">
        <f>IF(LEN(telefony4[[#This Row],[nr]]) = 7,1,0)</f>
        <v>0</v>
      </c>
    </row>
    <row r="1192" spans="1:6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>
        <f>IF(LEN(telefony4[[#This Row],[nr]]) = 8,1,0)</f>
        <v>0</v>
      </c>
      <c r="F1192">
        <f>IF(LEN(telefony4[[#This Row],[nr]]) = 7,1,0)</f>
        <v>1</v>
      </c>
    </row>
    <row r="1193" spans="1:6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>
        <f>IF(LEN(telefony4[[#This Row],[nr]]) = 8,1,0)</f>
        <v>0</v>
      </c>
      <c r="F1193">
        <f>IF(LEN(telefony4[[#This Row],[nr]]) = 7,1,0)</f>
        <v>1</v>
      </c>
    </row>
    <row r="1194" spans="1:6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>
        <f>IF(LEN(telefony4[[#This Row],[nr]]) = 8,1,0)</f>
        <v>0</v>
      </c>
      <c r="F1194">
        <f>IF(LEN(telefony4[[#This Row],[nr]]) = 7,1,0)</f>
        <v>1</v>
      </c>
    </row>
    <row r="1195" spans="1:6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>
        <f>IF(LEN(telefony4[[#This Row],[nr]]) = 8,1,0)</f>
        <v>0</v>
      </c>
      <c r="F1195">
        <f>IF(LEN(telefony4[[#This Row],[nr]]) = 7,1,0)</f>
        <v>1</v>
      </c>
    </row>
    <row r="1196" spans="1:6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>
        <f>IF(LEN(telefony4[[#This Row],[nr]]) = 8,1,0)</f>
        <v>0</v>
      </c>
      <c r="F1196">
        <f>IF(LEN(telefony4[[#This Row],[nr]]) = 7,1,0)</f>
        <v>1</v>
      </c>
    </row>
    <row r="1197" spans="1:6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>
        <f>IF(LEN(telefony4[[#This Row],[nr]]) = 8,1,0)</f>
        <v>0</v>
      </c>
      <c r="F1197">
        <f>IF(LEN(telefony4[[#This Row],[nr]]) = 7,1,0)</f>
        <v>1</v>
      </c>
    </row>
    <row r="1198" spans="1:6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>
        <f>IF(LEN(telefony4[[#This Row],[nr]]) = 8,1,0)</f>
        <v>0</v>
      </c>
      <c r="F1198">
        <f>IF(LEN(telefony4[[#This Row],[nr]]) = 7,1,0)</f>
        <v>1</v>
      </c>
    </row>
    <row r="1199" spans="1:6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>
        <f>IF(LEN(telefony4[[#This Row],[nr]]) = 8,1,0)</f>
        <v>0</v>
      </c>
      <c r="F1199">
        <f>IF(LEN(telefony4[[#This Row],[nr]]) = 7,1,0)</f>
        <v>1</v>
      </c>
    </row>
    <row r="1200" spans="1:6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>
        <f>IF(LEN(telefony4[[#This Row],[nr]]) = 8,1,0)</f>
        <v>0</v>
      </c>
      <c r="F1200">
        <f>IF(LEN(telefony4[[#This Row],[nr]]) = 7,1,0)</f>
        <v>1</v>
      </c>
    </row>
    <row r="1201" spans="1:6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>
        <f>IF(LEN(telefony4[[#This Row],[nr]]) = 8,1,0)</f>
        <v>1</v>
      </c>
      <c r="F1201">
        <f>IF(LEN(telefony4[[#This Row],[nr]]) = 7,1,0)</f>
        <v>0</v>
      </c>
    </row>
    <row r="1202" spans="1:6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>
        <f>IF(LEN(telefony4[[#This Row],[nr]]) = 8,1,0)</f>
        <v>0</v>
      </c>
      <c r="F1202">
        <f>IF(LEN(telefony4[[#This Row],[nr]]) = 7,1,0)</f>
        <v>1</v>
      </c>
    </row>
    <row r="1203" spans="1:6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>
        <f>IF(LEN(telefony4[[#This Row],[nr]]) = 8,1,0)</f>
        <v>0</v>
      </c>
      <c r="F1203">
        <f>IF(LEN(telefony4[[#This Row],[nr]]) = 7,1,0)</f>
        <v>1</v>
      </c>
    </row>
    <row r="1204" spans="1:6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>
        <f>IF(LEN(telefony4[[#This Row],[nr]]) = 8,1,0)</f>
        <v>0</v>
      </c>
      <c r="F1204">
        <f>IF(LEN(telefony4[[#This Row],[nr]]) = 7,1,0)</f>
        <v>1</v>
      </c>
    </row>
    <row r="1205" spans="1:6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>
        <f>IF(LEN(telefony4[[#This Row],[nr]]) = 8,1,0)</f>
        <v>0</v>
      </c>
      <c r="F1205">
        <f>IF(LEN(telefony4[[#This Row],[nr]]) = 7,1,0)</f>
        <v>1</v>
      </c>
    </row>
    <row r="1206" spans="1:6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>
        <f>IF(LEN(telefony4[[#This Row],[nr]]) = 8,1,0)</f>
        <v>1</v>
      </c>
      <c r="F1206">
        <f>IF(LEN(telefony4[[#This Row],[nr]]) = 7,1,0)</f>
        <v>0</v>
      </c>
    </row>
    <row r="1207" spans="1:6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>
        <f>IF(LEN(telefony4[[#This Row],[nr]]) = 8,1,0)</f>
        <v>1</v>
      </c>
      <c r="F1207">
        <f>IF(LEN(telefony4[[#This Row],[nr]]) = 7,1,0)</f>
        <v>0</v>
      </c>
    </row>
    <row r="1208" spans="1:6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>
        <f>IF(LEN(telefony4[[#This Row],[nr]]) = 8,1,0)</f>
        <v>0</v>
      </c>
      <c r="F1208">
        <f>IF(LEN(telefony4[[#This Row],[nr]]) = 7,1,0)</f>
        <v>1</v>
      </c>
    </row>
    <row r="1209" spans="1:6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>
        <f>IF(LEN(telefony4[[#This Row],[nr]]) = 8,1,0)</f>
        <v>0</v>
      </c>
      <c r="F1209">
        <f>IF(LEN(telefony4[[#This Row],[nr]]) = 7,1,0)</f>
        <v>1</v>
      </c>
    </row>
    <row r="1210" spans="1:6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>
        <f>IF(LEN(telefony4[[#This Row],[nr]]) = 8,1,0)</f>
        <v>0</v>
      </c>
      <c r="F1210">
        <f>IF(LEN(telefony4[[#This Row],[nr]]) = 7,1,0)</f>
        <v>0</v>
      </c>
    </row>
    <row r="1211" spans="1:6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>
        <f>IF(LEN(telefony4[[#This Row],[nr]]) = 8,1,0)</f>
        <v>0</v>
      </c>
      <c r="F1211">
        <f>IF(LEN(telefony4[[#This Row],[nr]]) = 7,1,0)</f>
        <v>1</v>
      </c>
    </row>
    <row r="1212" spans="1:6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>
        <f>IF(LEN(telefony4[[#This Row],[nr]]) = 8,1,0)</f>
        <v>1</v>
      </c>
      <c r="F1212">
        <f>IF(LEN(telefony4[[#This Row],[nr]]) = 7,1,0)</f>
        <v>0</v>
      </c>
    </row>
    <row r="1213" spans="1:6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>
        <f>IF(LEN(telefony4[[#This Row],[nr]]) = 8,1,0)</f>
        <v>0</v>
      </c>
      <c r="F1213">
        <f>IF(LEN(telefony4[[#This Row],[nr]]) = 7,1,0)</f>
        <v>1</v>
      </c>
    </row>
    <row r="1214" spans="1:6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>
        <f>IF(LEN(telefony4[[#This Row],[nr]]) = 8,1,0)</f>
        <v>0</v>
      </c>
      <c r="F1214">
        <f>IF(LEN(telefony4[[#This Row],[nr]]) = 7,1,0)</f>
        <v>1</v>
      </c>
    </row>
    <row r="1215" spans="1:6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>
        <f>IF(LEN(telefony4[[#This Row],[nr]]) = 8,1,0)</f>
        <v>1</v>
      </c>
      <c r="F1215">
        <f>IF(LEN(telefony4[[#This Row],[nr]]) = 7,1,0)</f>
        <v>0</v>
      </c>
    </row>
    <row r="1216" spans="1:6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>
        <f>IF(LEN(telefony4[[#This Row],[nr]]) = 8,1,0)</f>
        <v>0</v>
      </c>
      <c r="F1216">
        <f>IF(LEN(telefony4[[#This Row],[nr]]) = 7,1,0)</f>
        <v>1</v>
      </c>
    </row>
    <row r="1217" spans="1:6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>
        <f>IF(LEN(telefony4[[#This Row],[nr]]) = 8,1,0)</f>
        <v>0</v>
      </c>
      <c r="F1217">
        <f>IF(LEN(telefony4[[#This Row],[nr]]) = 7,1,0)</f>
        <v>1</v>
      </c>
    </row>
    <row r="1218" spans="1:6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>
        <f>IF(LEN(telefony4[[#This Row],[nr]]) = 8,1,0)</f>
        <v>1</v>
      </c>
      <c r="F1218">
        <f>IF(LEN(telefony4[[#This Row],[nr]]) = 7,1,0)</f>
        <v>0</v>
      </c>
    </row>
    <row r="1219" spans="1:6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>
        <f>IF(LEN(telefony4[[#This Row],[nr]]) = 8,1,0)</f>
        <v>0</v>
      </c>
      <c r="F1219">
        <f>IF(LEN(telefony4[[#This Row],[nr]]) = 7,1,0)</f>
        <v>1</v>
      </c>
    </row>
    <row r="1220" spans="1:6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>
        <f>IF(LEN(telefony4[[#This Row],[nr]]) = 8,1,0)</f>
        <v>0</v>
      </c>
      <c r="F1220">
        <f>IF(LEN(telefony4[[#This Row],[nr]]) = 7,1,0)</f>
        <v>1</v>
      </c>
    </row>
    <row r="1221" spans="1:6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>
        <f>IF(LEN(telefony4[[#This Row],[nr]]) = 8,1,0)</f>
        <v>0</v>
      </c>
      <c r="F1221">
        <f>IF(LEN(telefony4[[#This Row],[nr]]) = 7,1,0)</f>
        <v>1</v>
      </c>
    </row>
    <row r="1222" spans="1:6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>
        <f>IF(LEN(telefony4[[#This Row],[nr]]) = 8,1,0)</f>
        <v>0</v>
      </c>
      <c r="F1222">
        <f>IF(LEN(telefony4[[#This Row],[nr]]) = 7,1,0)</f>
        <v>1</v>
      </c>
    </row>
    <row r="1223" spans="1:6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>
        <f>IF(LEN(telefony4[[#This Row],[nr]]) = 8,1,0)</f>
        <v>0</v>
      </c>
      <c r="F1223">
        <f>IF(LEN(telefony4[[#This Row],[nr]]) = 7,1,0)</f>
        <v>1</v>
      </c>
    </row>
    <row r="1224" spans="1:6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>
        <f>IF(LEN(telefony4[[#This Row],[nr]]) = 8,1,0)</f>
        <v>1</v>
      </c>
      <c r="F1224">
        <f>IF(LEN(telefony4[[#This Row],[nr]]) = 7,1,0)</f>
        <v>0</v>
      </c>
    </row>
    <row r="1225" spans="1:6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>
        <f>IF(LEN(telefony4[[#This Row],[nr]]) = 8,1,0)</f>
        <v>0</v>
      </c>
      <c r="F1225">
        <f>IF(LEN(telefony4[[#This Row],[nr]]) = 7,1,0)</f>
        <v>1</v>
      </c>
    </row>
    <row r="1226" spans="1:6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>
        <f>IF(LEN(telefony4[[#This Row],[nr]]) = 8,1,0)</f>
        <v>0</v>
      </c>
      <c r="F1226">
        <f>IF(LEN(telefony4[[#This Row],[nr]]) = 7,1,0)</f>
        <v>0</v>
      </c>
    </row>
    <row r="1227" spans="1:6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>
        <f>IF(LEN(telefony4[[#This Row],[nr]]) = 8,1,0)</f>
        <v>1</v>
      </c>
      <c r="F1227">
        <f>IF(LEN(telefony4[[#This Row],[nr]]) = 7,1,0)</f>
        <v>0</v>
      </c>
    </row>
    <row r="1228" spans="1:6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>
        <f>IF(LEN(telefony4[[#This Row],[nr]]) = 8,1,0)</f>
        <v>0</v>
      </c>
      <c r="F1228">
        <f>IF(LEN(telefony4[[#This Row],[nr]]) = 7,1,0)</f>
        <v>1</v>
      </c>
    </row>
    <row r="1229" spans="1:6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>
        <f>IF(LEN(telefony4[[#This Row],[nr]]) = 8,1,0)</f>
        <v>1</v>
      </c>
      <c r="F1229">
        <f>IF(LEN(telefony4[[#This Row],[nr]]) = 7,1,0)</f>
        <v>0</v>
      </c>
    </row>
    <row r="1230" spans="1:6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>
        <f>IF(LEN(telefony4[[#This Row],[nr]]) = 8,1,0)</f>
        <v>1</v>
      </c>
      <c r="F1230">
        <f>IF(LEN(telefony4[[#This Row],[nr]]) = 7,1,0)</f>
        <v>0</v>
      </c>
    </row>
    <row r="1231" spans="1:6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>
        <f>IF(LEN(telefony4[[#This Row],[nr]]) = 8,1,0)</f>
        <v>0</v>
      </c>
      <c r="F1231">
        <f>IF(LEN(telefony4[[#This Row],[nr]]) = 7,1,0)</f>
        <v>1</v>
      </c>
    </row>
    <row r="1232" spans="1:6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>
        <f>IF(LEN(telefony4[[#This Row],[nr]]) = 8,1,0)</f>
        <v>0</v>
      </c>
      <c r="F1232">
        <f>IF(LEN(telefony4[[#This Row],[nr]]) = 7,1,0)</f>
        <v>1</v>
      </c>
    </row>
    <row r="1233" spans="1:6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>
        <f>IF(LEN(telefony4[[#This Row],[nr]]) = 8,1,0)</f>
        <v>0</v>
      </c>
      <c r="F1233">
        <f>IF(LEN(telefony4[[#This Row],[nr]]) = 7,1,0)</f>
        <v>1</v>
      </c>
    </row>
    <row r="1234" spans="1:6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>
        <f>IF(LEN(telefony4[[#This Row],[nr]]) = 8,1,0)</f>
        <v>0</v>
      </c>
      <c r="F1234">
        <f>IF(LEN(telefony4[[#This Row],[nr]]) = 7,1,0)</f>
        <v>1</v>
      </c>
    </row>
    <row r="1235" spans="1:6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>
        <f>IF(LEN(telefony4[[#This Row],[nr]]) = 8,1,0)</f>
        <v>0</v>
      </c>
      <c r="F1235">
        <f>IF(LEN(telefony4[[#This Row],[nr]]) = 7,1,0)</f>
        <v>1</v>
      </c>
    </row>
    <row r="1236" spans="1:6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>
        <f>IF(LEN(telefony4[[#This Row],[nr]]) = 8,1,0)</f>
        <v>0</v>
      </c>
      <c r="F1236">
        <f>IF(LEN(telefony4[[#This Row],[nr]]) = 7,1,0)</f>
        <v>1</v>
      </c>
    </row>
    <row r="1237" spans="1:6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>
        <f>IF(LEN(telefony4[[#This Row],[nr]]) = 8,1,0)</f>
        <v>0</v>
      </c>
      <c r="F1237">
        <f>IF(LEN(telefony4[[#This Row],[nr]]) = 7,1,0)</f>
        <v>1</v>
      </c>
    </row>
    <row r="1238" spans="1:6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>
        <f>IF(LEN(telefony4[[#This Row],[nr]]) = 8,1,0)</f>
        <v>0</v>
      </c>
      <c r="F1238">
        <f>IF(LEN(telefony4[[#This Row],[nr]]) = 7,1,0)</f>
        <v>1</v>
      </c>
    </row>
    <row r="1239" spans="1:6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>
        <f>IF(LEN(telefony4[[#This Row],[nr]]) = 8,1,0)</f>
        <v>0</v>
      </c>
      <c r="F1239">
        <f>IF(LEN(telefony4[[#This Row],[nr]]) = 7,1,0)</f>
        <v>1</v>
      </c>
    </row>
    <row r="1240" spans="1:6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>
        <f>IF(LEN(telefony4[[#This Row],[nr]]) = 8,1,0)</f>
        <v>0</v>
      </c>
      <c r="F1240">
        <f>IF(LEN(telefony4[[#This Row],[nr]]) = 7,1,0)</f>
        <v>1</v>
      </c>
    </row>
    <row r="1241" spans="1:6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>
        <f>IF(LEN(telefony4[[#This Row],[nr]]) = 8,1,0)</f>
        <v>1</v>
      </c>
      <c r="F1241">
        <f>IF(LEN(telefony4[[#This Row],[nr]]) = 7,1,0)</f>
        <v>0</v>
      </c>
    </row>
    <row r="1242" spans="1:6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>
        <f>IF(LEN(telefony4[[#This Row],[nr]]) = 8,1,0)</f>
        <v>1</v>
      </c>
      <c r="F1242">
        <f>IF(LEN(telefony4[[#This Row],[nr]]) = 7,1,0)</f>
        <v>0</v>
      </c>
    </row>
    <row r="1243" spans="1:6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>
        <f>IF(LEN(telefony4[[#This Row],[nr]]) = 8,1,0)</f>
        <v>0</v>
      </c>
      <c r="F1243">
        <f>IF(LEN(telefony4[[#This Row],[nr]]) = 7,1,0)</f>
        <v>1</v>
      </c>
    </row>
    <row r="1244" spans="1:6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>
        <f>IF(LEN(telefony4[[#This Row],[nr]]) = 8,1,0)</f>
        <v>0</v>
      </c>
      <c r="F1244">
        <f>IF(LEN(telefony4[[#This Row],[nr]]) = 7,1,0)</f>
        <v>0</v>
      </c>
    </row>
    <row r="1245" spans="1:6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>
        <f>IF(LEN(telefony4[[#This Row],[nr]]) = 8,1,0)</f>
        <v>0</v>
      </c>
      <c r="F1245">
        <f>IF(LEN(telefony4[[#This Row],[nr]]) = 7,1,0)</f>
        <v>1</v>
      </c>
    </row>
    <row r="1246" spans="1:6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>
        <f>IF(LEN(telefony4[[#This Row],[nr]]) = 8,1,0)</f>
        <v>0</v>
      </c>
      <c r="F1246">
        <f>IF(LEN(telefony4[[#This Row],[nr]]) = 7,1,0)</f>
        <v>1</v>
      </c>
    </row>
    <row r="1247" spans="1:6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>
        <f>IF(LEN(telefony4[[#This Row],[nr]]) = 8,1,0)</f>
        <v>1</v>
      </c>
      <c r="F1247">
        <f>IF(LEN(telefony4[[#This Row],[nr]]) = 7,1,0)</f>
        <v>0</v>
      </c>
    </row>
    <row r="1248" spans="1:6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>
        <f>IF(LEN(telefony4[[#This Row],[nr]]) = 8,1,0)</f>
        <v>0</v>
      </c>
      <c r="F1248">
        <f>IF(LEN(telefony4[[#This Row],[nr]]) = 7,1,0)</f>
        <v>1</v>
      </c>
    </row>
    <row r="1249" spans="1:6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>
        <f>IF(LEN(telefony4[[#This Row],[nr]]) = 8,1,0)</f>
        <v>0</v>
      </c>
      <c r="F1249">
        <f>IF(LEN(telefony4[[#This Row],[nr]]) = 7,1,0)</f>
        <v>0</v>
      </c>
    </row>
    <row r="1250" spans="1:6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>
        <f>IF(LEN(telefony4[[#This Row],[nr]]) = 8,1,0)</f>
        <v>0</v>
      </c>
      <c r="F1250">
        <f>IF(LEN(telefony4[[#This Row],[nr]]) = 7,1,0)</f>
        <v>1</v>
      </c>
    </row>
    <row r="1251" spans="1:6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>
        <f>IF(LEN(telefony4[[#This Row],[nr]]) = 8,1,0)</f>
        <v>1</v>
      </c>
      <c r="F1251">
        <f>IF(LEN(telefony4[[#This Row],[nr]]) = 7,1,0)</f>
        <v>0</v>
      </c>
    </row>
    <row r="1252" spans="1:6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>
        <f>IF(LEN(telefony4[[#This Row],[nr]]) = 8,1,0)</f>
        <v>0</v>
      </c>
      <c r="F1252">
        <f>IF(LEN(telefony4[[#This Row],[nr]]) = 7,1,0)</f>
        <v>1</v>
      </c>
    </row>
    <row r="1253" spans="1:6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>
        <f>IF(LEN(telefony4[[#This Row],[nr]]) = 8,1,0)</f>
        <v>0</v>
      </c>
      <c r="F1253">
        <f>IF(LEN(telefony4[[#This Row],[nr]]) = 7,1,0)</f>
        <v>1</v>
      </c>
    </row>
    <row r="1254" spans="1:6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>
        <f>IF(LEN(telefony4[[#This Row],[nr]]) = 8,1,0)</f>
        <v>0</v>
      </c>
      <c r="F1254">
        <f>IF(LEN(telefony4[[#This Row],[nr]]) = 7,1,0)</f>
        <v>1</v>
      </c>
    </row>
    <row r="1255" spans="1:6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>
        <f>IF(LEN(telefony4[[#This Row],[nr]]) = 8,1,0)</f>
        <v>0</v>
      </c>
      <c r="F1255">
        <f>IF(LEN(telefony4[[#This Row],[nr]]) = 7,1,0)</f>
        <v>1</v>
      </c>
    </row>
    <row r="1256" spans="1:6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>
        <f>IF(LEN(telefony4[[#This Row],[nr]]) = 8,1,0)</f>
        <v>0</v>
      </c>
      <c r="F1256">
        <f>IF(LEN(telefony4[[#This Row],[nr]]) = 7,1,0)</f>
        <v>1</v>
      </c>
    </row>
    <row r="1257" spans="1:6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>
        <f>IF(LEN(telefony4[[#This Row],[nr]]) = 8,1,0)</f>
        <v>0</v>
      </c>
      <c r="F1257">
        <f>IF(LEN(telefony4[[#This Row],[nr]]) = 7,1,0)</f>
        <v>1</v>
      </c>
    </row>
    <row r="1258" spans="1:6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>
        <f>IF(LEN(telefony4[[#This Row],[nr]]) = 8,1,0)</f>
        <v>0</v>
      </c>
      <c r="F1258">
        <f>IF(LEN(telefony4[[#This Row],[nr]]) = 7,1,0)</f>
        <v>1</v>
      </c>
    </row>
    <row r="1259" spans="1:6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>
        <f>IF(LEN(telefony4[[#This Row],[nr]]) = 8,1,0)</f>
        <v>0</v>
      </c>
      <c r="F1259">
        <f>IF(LEN(telefony4[[#This Row],[nr]]) = 7,1,0)</f>
        <v>1</v>
      </c>
    </row>
    <row r="1260" spans="1:6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>
        <f>IF(LEN(telefony4[[#This Row],[nr]]) = 8,1,0)</f>
        <v>1</v>
      </c>
      <c r="F1260">
        <f>IF(LEN(telefony4[[#This Row],[nr]]) = 7,1,0)</f>
        <v>0</v>
      </c>
    </row>
    <row r="1261" spans="1:6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>
        <f>IF(LEN(telefony4[[#This Row],[nr]]) = 8,1,0)</f>
        <v>1</v>
      </c>
      <c r="F1261">
        <f>IF(LEN(telefony4[[#This Row],[nr]]) = 7,1,0)</f>
        <v>0</v>
      </c>
    </row>
    <row r="1262" spans="1:6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>
        <f>IF(LEN(telefony4[[#This Row],[nr]]) = 8,1,0)</f>
        <v>1</v>
      </c>
      <c r="F1262">
        <f>IF(LEN(telefony4[[#This Row],[nr]]) = 7,1,0)</f>
        <v>0</v>
      </c>
    </row>
    <row r="1263" spans="1:6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>
        <f>IF(LEN(telefony4[[#This Row],[nr]]) = 8,1,0)</f>
        <v>1</v>
      </c>
      <c r="F1263">
        <f>IF(LEN(telefony4[[#This Row],[nr]]) = 7,1,0)</f>
        <v>0</v>
      </c>
    </row>
    <row r="1264" spans="1:6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>
        <f>IF(LEN(telefony4[[#This Row],[nr]]) = 8,1,0)</f>
        <v>0</v>
      </c>
      <c r="F1264">
        <f>IF(LEN(telefony4[[#This Row],[nr]]) = 7,1,0)</f>
        <v>1</v>
      </c>
    </row>
    <row r="1265" spans="1:6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>
        <f>IF(LEN(telefony4[[#This Row],[nr]]) = 8,1,0)</f>
        <v>0</v>
      </c>
      <c r="F1265">
        <f>IF(LEN(telefony4[[#This Row],[nr]]) = 7,1,0)</f>
        <v>1</v>
      </c>
    </row>
    <row r="1266" spans="1:6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>
        <f>IF(LEN(telefony4[[#This Row],[nr]]) = 8,1,0)</f>
        <v>0</v>
      </c>
      <c r="F1266">
        <f>IF(LEN(telefony4[[#This Row],[nr]]) = 7,1,0)</f>
        <v>0</v>
      </c>
    </row>
    <row r="1267" spans="1:6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>
        <f>IF(LEN(telefony4[[#This Row],[nr]]) = 8,1,0)</f>
        <v>1</v>
      </c>
      <c r="F1267">
        <f>IF(LEN(telefony4[[#This Row],[nr]]) = 7,1,0)</f>
        <v>0</v>
      </c>
    </row>
    <row r="1268" spans="1:6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>
        <f>IF(LEN(telefony4[[#This Row],[nr]]) = 8,1,0)</f>
        <v>0</v>
      </c>
      <c r="F1268">
        <f>IF(LEN(telefony4[[#This Row],[nr]]) = 7,1,0)</f>
        <v>1</v>
      </c>
    </row>
    <row r="1269" spans="1:6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>
        <f>IF(LEN(telefony4[[#This Row],[nr]]) = 8,1,0)</f>
        <v>0</v>
      </c>
      <c r="F1269">
        <f>IF(LEN(telefony4[[#This Row],[nr]]) = 7,1,0)</f>
        <v>1</v>
      </c>
    </row>
    <row r="1270" spans="1:6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>
        <f>IF(LEN(telefony4[[#This Row],[nr]]) = 8,1,0)</f>
        <v>0</v>
      </c>
      <c r="F1270">
        <f>IF(LEN(telefony4[[#This Row],[nr]]) = 7,1,0)</f>
        <v>1</v>
      </c>
    </row>
    <row r="1271" spans="1:6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>
        <f>IF(LEN(telefony4[[#This Row],[nr]]) = 8,1,0)</f>
        <v>0</v>
      </c>
      <c r="F1271">
        <f>IF(LEN(telefony4[[#This Row],[nr]]) = 7,1,0)</f>
        <v>1</v>
      </c>
    </row>
    <row r="1272" spans="1:6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>
        <f>IF(LEN(telefony4[[#This Row],[nr]]) = 8,1,0)</f>
        <v>0</v>
      </c>
      <c r="F1272">
        <f>IF(LEN(telefony4[[#This Row],[nr]]) = 7,1,0)</f>
        <v>1</v>
      </c>
    </row>
    <row r="1273" spans="1:6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>
        <f>IF(LEN(telefony4[[#This Row],[nr]]) = 8,1,0)</f>
        <v>0</v>
      </c>
      <c r="F1273">
        <f>IF(LEN(telefony4[[#This Row],[nr]]) = 7,1,0)</f>
        <v>1</v>
      </c>
    </row>
    <row r="1274" spans="1:6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>
        <f>IF(LEN(telefony4[[#This Row],[nr]]) = 8,1,0)</f>
        <v>1</v>
      </c>
      <c r="F1274">
        <f>IF(LEN(telefony4[[#This Row],[nr]]) = 7,1,0)</f>
        <v>0</v>
      </c>
    </row>
    <row r="1275" spans="1:6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>
        <f>IF(LEN(telefony4[[#This Row],[nr]]) = 8,1,0)</f>
        <v>0</v>
      </c>
      <c r="F1275">
        <f>IF(LEN(telefony4[[#This Row],[nr]]) = 7,1,0)</f>
        <v>1</v>
      </c>
    </row>
    <row r="1276" spans="1:6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>
        <f>IF(LEN(telefony4[[#This Row],[nr]]) = 8,1,0)</f>
        <v>0</v>
      </c>
      <c r="F1276">
        <f>IF(LEN(telefony4[[#This Row],[nr]]) = 7,1,0)</f>
        <v>1</v>
      </c>
    </row>
    <row r="1277" spans="1:6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>
        <f>IF(LEN(telefony4[[#This Row],[nr]]) = 8,1,0)</f>
        <v>1</v>
      </c>
      <c r="F1277">
        <f>IF(LEN(telefony4[[#This Row],[nr]]) = 7,1,0)</f>
        <v>0</v>
      </c>
    </row>
    <row r="1278" spans="1:6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>
        <f>IF(LEN(telefony4[[#This Row],[nr]]) = 8,1,0)</f>
        <v>0</v>
      </c>
      <c r="F1278">
        <f>IF(LEN(telefony4[[#This Row],[nr]]) = 7,1,0)</f>
        <v>1</v>
      </c>
    </row>
    <row r="1279" spans="1:6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>
        <f>IF(LEN(telefony4[[#This Row],[nr]]) = 8,1,0)</f>
        <v>0</v>
      </c>
      <c r="F1279">
        <f>IF(LEN(telefony4[[#This Row],[nr]]) = 7,1,0)</f>
        <v>0</v>
      </c>
    </row>
    <row r="1280" spans="1:6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>
        <f>IF(LEN(telefony4[[#This Row],[nr]]) = 8,1,0)</f>
        <v>1</v>
      </c>
      <c r="F1280">
        <f>IF(LEN(telefony4[[#This Row],[nr]]) = 7,1,0)</f>
        <v>0</v>
      </c>
    </row>
    <row r="1281" spans="1:6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>
        <f>IF(LEN(telefony4[[#This Row],[nr]]) = 8,1,0)</f>
        <v>0</v>
      </c>
      <c r="F1281">
        <f>IF(LEN(telefony4[[#This Row],[nr]]) = 7,1,0)</f>
        <v>0</v>
      </c>
    </row>
    <row r="1282" spans="1:6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>
        <f>IF(LEN(telefony4[[#This Row],[nr]]) = 8,1,0)</f>
        <v>0</v>
      </c>
      <c r="F1282">
        <f>IF(LEN(telefony4[[#This Row],[nr]]) = 7,1,0)</f>
        <v>1</v>
      </c>
    </row>
    <row r="1283" spans="1:6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>
        <f>IF(LEN(telefony4[[#This Row],[nr]]) = 8,1,0)</f>
        <v>0</v>
      </c>
      <c r="F1283">
        <f>IF(LEN(telefony4[[#This Row],[nr]]) = 7,1,0)</f>
        <v>1</v>
      </c>
    </row>
    <row r="1284" spans="1:6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>
        <f>IF(LEN(telefony4[[#This Row],[nr]]) = 8,1,0)</f>
        <v>0</v>
      </c>
      <c r="F1284">
        <f>IF(LEN(telefony4[[#This Row],[nr]]) = 7,1,0)</f>
        <v>1</v>
      </c>
    </row>
    <row r="1285" spans="1:6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>
        <f>IF(LEN(telefony4[[#This Row],[nr]]) = 8,1,0)</f>
        <v>0</v>
      </c>
      <c r="F1285">
        <f>IF(LEN(telefony4[[#This Row],[nr]]) = 7,1,0)</f>
        <v>1</v>
      </c>
    </row>
    <row r="1286" spans="1:6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>
        <f>IF(LEN(telefony4[[#This Row],[nr]]) = 8,1,0)</f>
        <v>1</v>
      </c>
      <c r="F1286">
        <f>IF(LEN(telefony4[[#This Row],[nr]]) = 7,1,0)</f>
        <v>0</v>
      </c>
    </row>
    <row r="1287" spans="1:6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>
        <f>IF(LEN(telefony4[[#This Row],[nr]]) = 8,1,0)</f>
        <v>0</v>
      </c>
      <c r="F1287">
        <f>IF(LEN(telefony4[[#This Row],[nr]]) = 7,1,0)</f>
        <v>1</v>
      </c>
    </row>
    <row r="1288" spans="1:6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>
        <f>IF(LEN(telefony4[[#This Row],[nr]]) = 8,1,0)</f>
        <v>0</v>
      </c>
      <c r="F1288">
        <f>IF(LEN(telefony4[[#This Row],[nr]]) = 7,1,0)</f>
        <v>1</v>
      </c>
    </row>
    <row r="1289" spans="1:6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>
        <f>IF(LEN(telefony4[[#This Row],[nr]]) = 8,1,0)</f>
        <v>1</v>
      </c>
      <c r="F1289">
        <f>IF(LEN(telefony4[[#This Row],[nr]]) = 7,1,0)</f>
        <v>0</v>
      </c>
    </row>
    <row r="1290" spans="1:6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>
        <f>IF(LEN(telefony4[[#This Row],[nr]]) = 8,1,0)</f>
        <v>0</v>
      </c>
      <c r="F1290">
        <f>IF(LEN(telefony4[[#This Row],[nr]]) = 7,1,0)</f>
        <v>1</v>
      </c>
    </row>
    <row r="1291" spans="1:6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>
        <f>IF(LEN(telefony4[[#This Row],[nr]]) = 8,1,0)</f>
        <v>0</v>
      </c>
      <c r="F1291">
        <f>IF(LEN(telefony4[[#This Row],[nr]]) = 7,1,0)</f>
        <v>0</v>
      </c>
    </row>
    <row r="1292" spans="1:6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>
        <f>IF(LEN(telefony4[[#This Row],[nr]]) = 8,1,0)</f>
        <v>0</v>
      </c>
      <c r="F1292">
        <f>IF(LEN(telefony4[[#This Row],[nr]]) = 7,1,0)</f>
        <v>1</v>
      </c>
    </row>
    <row r="1293" spans="1:6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>
        <f>IF(LEN(telefony4[[#This Row],[nr]]) = 8,1,0)</f>
        <v>1</v>
      </c>
      <c r="F1293">
        <f>IF(LEN(telefony4[[#This Row],[nr]]) = 7,1,0)</f>
        <v>0</v>
      </c>
    </row>
    <row r="1294" spans="1:6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>
        <f>IF(LEN(telefony4[[#This Row],[nr]]) = 8,1,0)</f>
        <v>0</v>
      </c>
      <c r="F1294">
        <f>IF(LEN(telefony4[[#This Row],[nr]]) = 7,1,0)</f>
        <v>1</v>
      </c>
    </row>
    <row r="1295" spans="1:6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>
        <f>IF(LEN(telefony4[[#This Row],[nr]]) = 8,1,0)</f>
        <v>1</v>
      </c>
      <c r="F1295">
        <f>IF(LEN(telefony4[[#This Row],[nr]]) = 7,1,0)</f>
        <v>0</v>
      </c>
    </row>
    <row r="1296" spans="1:6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>
        <f>IF(LEN(telefony4[[#This Row],[nr]]) = 8,1,0)</f>
        <v>0</v>
      </c>
      <c r="F1296">
        <f>IF(LEN(telefony4[[#This Row],[nr]]) = 7,1,0)</f>
        <v>0</v>
      </c>
    </row>
    <row r="1297" spans="1:6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>
        <f>IF(LEN(telefony4[[#This Row],[nr]]) = 8,1,0)</f>
        <v>0</v>
      </c>
      <c r="F1297">
        <f>IF(LEN(telefony4[[#This Row],[nr]]) = 7,1,0)</f>
        <v>1</v>
      </c>
    </row>
    <row r="1298" spans="1:6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>
        <f>IF(LEN(telefony4[[#This Row],[nr]]) = 8,1,0)</f>
        <v>0</v>
      </c>
      <c r="F1298">
        <f>IF(LEN(telefony4[[#This Row],[nr]]) = 7,1,0)</f>
        <v>1</v>
      </c>
    </row>
    <row r="1299" spans="1:6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>
        <f>IF(LEN(telefony4[[#This Row],[nr]]) = 8,1,0)</f>
        <v>0</v>
      </c>
      <c r="F1299">
        <f>IF(LEN(telefony4[[#This Row],[nr]]) = 7,1,0)</f>
        <v>1</v>
      </c>
    </row>
    <row r="1300" spans="1:6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>
        <f>IF(LEN(telefony4[[#This Row],[nr]]) = 8,1,0)</f>
        <v>0</v>
      </c>
      <c r="F1300">
        <f>IF(LEN(telefony4[[#This Row],[nr]]) = 7,1,0)</f>
        <v>1</v>
      </c>
    </row>
    <row r="1301" spans="1:6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>
        <f>IF(LEN(telefony4[[#This Row],[nr]]) = 8,1,0)</f>
        <v>0</v>
      </c>
      <c r="F1301">
        <f>IF(LEN(telefony4[[#This Row],[nr]]) = 7,1,0)</f>
        <v>1</v>
      </c>
    </row>
    <row r="1302" spans="1:6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>
        <f>IF(LEN(telefony4[[#This Row],[nr]]) = 8,1,0)</f>
        <v>0</v>
      </c>
      <c r="F1302">
        <f>IF(LEN(telefony4[[#This Row],[nr]]) = 7,1,0)</f>
        <v>1</v>
      </c>
    </row>
    <row r="1303" spans="1:6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>
        <f>IF(LEN(telefony4[[#This Row],[nr]]) = 8,1,0)</f>
        <v>0</v>
      </c>
      <c r="F1303">
        <f>IF(LEN(telefony4[[#This Row],[nr]]) = 7,1,0)</f>
        <v>1</v>
      </c>
    </row>
    <row r="1304" spans="1:6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>
        <f>IF(LEN(telefony4[[#This Row],[nr]]) = 8,1,0)</f>
        <v>0</v>
      </c>
      <c r="F1304">
        <f>IF(LEN(telefony4[[#This Row],[nr]]) = 7,1,0)</f>
        <v>1</v>
      </c>
    </row>
    <row r="1305" spans="1:6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>
        <f>IF(LEN(telefony4[[#This Row],[nr]]) = 8,1,0)</f>
        <v>0</v>
      </c>
      <c r="F1305">
        <f>IF(LEN(telefony4[[#This Row],[nr]]) = 7,1,0)</f>
        <v>1</v>
      </c>
    </row>
    <row r="1306" spans="1:6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>
        <f>IF(LEN(telefony4[[#This Row],[nr]]) = 8,1,0)</f>
        <v>0</v>
      </c>
      <c r="F1306">
        <f>IF(LEN(telefony4[[#This Row],[nr]]) = 7,1,0)</f>
        <v>1</v>
      </c>
    </row>
    <row r="1307" spans="1:6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>
        <f>IF(LEN(telefony4[[#This Row],[nr]]) = 8,1,0)</f>
        <v>0</v>
      </c>
      <c r="F1307">
        <f>IF(LEN(telefony4[[#This Row],[nr]]) = 7,1,0)</f>
        <v>0</v>
      </c>
    </row>
    <row r="1308" spans="1:6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>
        <f>IF(LEN(telefony4[[#This Row],[nr]]) = 8,1,0)</f>
        <v>0</v>
      </c>
      <c r="F1308">
        <f>IF(LEN(telefony4[[#This Row],[nr]]) = 7,1,0)</f>
        <v>1</v>
      </c>
    </row>
    <row r="1309" spans="1:6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>
        <f>IF(LEN(telefony4[[#This Row],[nr]]) = 8,1,0)</f>
        <v>1</v>
      </c>
      <c r="F1309">
        <f>IF(LEN(telefony4[[#This Row],[nr]]) = 7,1,0)</f>
        <v>0</v>
      </c>
    </row>
    <row r="1310" spans="1:6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>
        <f>IF(LEN(telefony4[[#This Row],[nr]]) = 8,1,0)</f>
        <v>1</v>
      </c>
      <c r="F1310">
        <f>IF(LEN(telefony4[[#This Row],[nr]]) = 7,1,0)</f>
        <v>0</v>
      </c>
    </row>
    <row r="1311" spans="1:6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>
        <f>IF(LEN(telefony4[[#This Row],[nr]]) = 8,1,0)</f>
        <v>0</v>
      </c>
      <c r="F1311">
        <f>IF(LEN(telefony4[[#This Row],[nr]]) = 7,1,0)</f>
        <v>1</v>
      </c>
    </row>
    <row r="1312" spans="1:6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>
        <f>IF(LEN(telefony4[[#This Row],[nr]]) = 8,1,0)</f>
        <v>0</v>
      </c>
      <c r="F1312">
        <f>IF(LEN(telefony4[[#This Row],[nr]]) = 7,1,0)</f>
        <v>1</v>
      </c>
    </row>
    <row r="1313" spans="1:6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>
        <f>IF(LEN(telefony4[[#This Row],[nr]]) = 8,1,0)</f>
        <v>1</v>
      </c>
      <c r="F1313">
        <f>IF(LEN(telefony4[[#This Row],[nr]]) = 7,1,0)</f>
        <v>0</v>
      </c>
    </row>
    <row r="1314" spans="1:6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>
        <f>IF(LEN(telefony4[[#This Row],[nr]]) = 8,1,0)</f>
        <v>0</v>
      </c>
      <c r="F1314">
        <f>IF(LEN(telefony4[[#This Row],[nr]]) = 7,1,0)</f>
        <v>1</v>
      </c>
    </row>
    <row r="1315" spans="1:6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>
        <f>IF(LEN(telefony4[[#This Row],[nr]]) = 8,1,0)</f>
        <v>0</v>
      </c>
      <c r="F1315">
        <f>IF(LEN(telefony4[[#This Row],[nr]]) = 7,1,0)</f>
        <v>1</v>
      </c>
    </row>
    <row r="1316" spans="1:6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>
        <f>IF(LEN(telefony4[[#This Row],[nr]]) = 8,1,0)</f>
        <v>0</v>
      </c>
      <c r="F1316">
        <f>IF(LEN(telefony4[[#This Row],[nr]]) = 7,1,0)</f>
        <v>1</v>
      </c>
    </row>
    <row r="1317" spans="1:6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>
        <f>IF(LEN(telefony4[[#This Row],[nr]]) = 8,1,0)</f>
        <v>0</v>
      </c>
      <c r="F1317">
        <f>IF(LEN(telefony4[[#This Row],[nr]]) = 7,1,0)</f>
        <v>1</v>
      </c>
    </row>
    <row r="1318" spans="1:6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>
        <f>IF(LEN(telefony4[[#This Row],[nr]]) = 8,1,0)</f>
        <v>1</v>
      </c>
      <c r="F1318">
        <f>IF(LEN(telefony4[[#This Row],[nr]]) = 7,1,0)</f>
        <v>0</v>
      </c>
    </row>
    <row r="1319" spans="1:6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>
        <f>IF(LEN(telefony4[[#This Row],[nr]]) = 8,1,0)</f>
        <v>1</v>
      </c>
      <c r="F1319">
        <f>IF(LEN(telefony4[[#This Row],[nr]]) = 7,1,0)</f>
        <v>0</v>
      </c>
    </row>
    <row r="1320" spans="1:6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>
        <f>IF(LEN(telefony4[[#This Row],[nr]]) = 8,1,0)</f>
        <v>0</v>
      </c>
      <c r="F1320">
        <f>IF(LEN(telefony4[[#This Row],[nr]]) = 7,1,0)</f>
        <v>1</v>
      </c>
    </row>
    <row r="1321" spans="1:6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>
        <f>IF(LEN(telefony4[[#This Row],[nr]]) = 8,1,0)</f>
        <v>0</v>
      </c>
      <c r="F1321">
        <f>IF(LEN(telefony4[[#This Row],[nr]]) = 7,1,0)</f>
        <v>1</v>
      </c>
    </row>
    <row r="1322" spans="1:6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>
        <f>IF(LEN(telefony4[[#This Row],[nr]]) = 8,1,0)</f>
        <v>0</v>
      </c>
      <c r="F1322">
        <f>IF(LEN(telefony4[[#This Row],[nr]]) = 7,1,0)</f>
        <v>1</v>
      </c>
    </row>
    <row r="1323" spans="1:6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>
        <f>IF(LEN(telefony4[[#This Row],[nr]]) = 8,1,0)</f>
        <v>0</v>
      </c>
      <c r="F1323">
        <f>IF(LEN(telefony4[[#This Row],[nr]]) = 7,1,0)</f>
        <v>1</v>
      </c>
    </row>
    <row r="1324" spans="1:6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>
        <f>IF(LEN(telefony4[[#This Row],[nr]]) = 8,1,0)</f>
        <v>0</v>
      </c>
      <c r="F1324">
        <f>IF(LEN(telefony4[[#This Row],[nr]]) = 7,1,0)</f>
        <v>1</v>
      </c>
    </row>
    <row r="1325" spans="1:6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>
        <f>IF(LEN(telefony4[[#This Row],[nr]]) = 8,1,0)</f>
        <v>0</v>
      </c>
      <c r="F1325">
        <f>IF(LEN(telefony4[[#This Row],[nr]]) = 7,1,0)</f>
        <v>1</v>
      </c>
    </row>
    <row r="1326" spans="1:6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>
        <f>IF(LEN(telefony4[[#This Row],[nr]]) = 8,1,0)</f>
        <v>0</v>
      </c>
      <c r="F1326">
        <f>IF(LEN(telefony4[[#This Row],[nr]]) = 7,1,0)</f>
        <v>1</v>
      </c>
    </row>
    <row r="1327" spans="1:6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>
        <f>IF(LEN(telefony4[[#This Row],[nr]]) = 8,1,0)</f>
        <v>0</v>
      </c>
      <c r="F1327">
        <f>IF(LEN(telefony4[[#This Row],[nr]]) = 7,1,0)</f>
        <v>1</v>
      </c>
    </row>
    <row r="1328" spans="1:6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>
        <f>IF(LEN(telefony4[[#This Row],[nr]]) = 8,1,0)</f>
        <v>0</v>
      </c>
      <c r="F1328">
        <f>IF(LEN(telefony4[[#This Row],[nr]]) = 7,1,0)</f>
        <v>1</v>
      </c>
    </row>
    <row r="1329" spans="1:6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>
        <f>IF(LEN(telefony4[[#This Row],[nr]]) = 8,1,0)</f>
        <v>0</v>
      </c>
      <c r="F1329">
        <f>IF(LEN(telefony4[[#This Row],[nr]]) = 7,1,0)</f>
        <v>1</v>
      </c>
    </row>
    <row r="1330" spans="1:6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>
        <f>IF(LEN(telefony4[[#This Row],[nr]]) = 8,1,0)</f>
        <v>1</v>
      </c>
      <c r="F1330">
        <f>IF(LEN(telefony4[[#This Row],[nr]]) = 7,1,0)</f>
        <v>0</v>
      </c>
    </row>
    <row r="1331" spans="1:6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>
        <f>IF(LEN(telefony4[[#This Row],[nr]]) = 8,1,0)</f>
        <v>0</v>
      </c>
      <c r="F1331">
        <f>IF(LEN(telefony4[[#This Row],[nr]]) = 7,1,0)</f>
        <v>1</v>
      </c>
    </row>
    <row r="1332" spans="1:6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>
        <f>IF(LEN(telefony4[[#This Row],[nr]]) = 8,1,0)</f>
        <v>0</v>
      </c>
      <c r="F1332">
        <f>IF(LEN(telefony4[[#This Row],[nr]]) = 7,1,0)</f>
        <v>1</v>
      </c>
    </row>
    <row r="1333" spans="1:6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>
        <f>IF(LEN(telefony4[[#This Row],[nr]]) = 8,1,0)</f>
        <v>0</v>
      </c>
      <c r="F1333">
        <f>IF(LEN(telefony4[[#This Row],[nr]]) = 7,1,0)</f>
        <v>1</v>
      </c>
    </row>
    <row r="1334" spans="1:6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>
        <f>IF(LEN(telefony4[[#This Row],[nr]]) = 8,1,0)</f>
        <v>1</v>
      </c>
      <c r="F1334">
        <f>IF(LEN(telefony4[[#This Row],[nr]]) = 7,1,0)</f>
        <v>0</v>
      </c>
    </row>
    <row r="1335" spans="1:6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>
        <f>IF(LEN(telefony4[[#This Row],[nr]]) = 8,1,0)</f>
        <v>0</v>
      </c>
      <c r="F1335">
        <f>IF(LEN(telefony4[[#This Row],[nr]]) = 7,1,0)</f>
        <v>1</v>
      </c>
    </row>
    <row r="1336" spans="1:6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>
        <f>IF(LEN(telefony4[[#This Row],[nr]]) = 8,1,0)</f>
        <v>0</v>
      </c>
      <c r="F1336">
        <f>IF(LEN(telefony4[[#This Row],[nr]]) = 7,1,0)</f>
        <v>1</v>
      </c>
    </row>
    <row r="1337" spans="1:6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>
        <f>IF(LEN(telefony4[[#This Row],[nr]]) = 8,1,0)</f>
        <v>0</v>
      </c>
      <c r="F1337">
        <f>IF(LEN(telefony4[[#This Row],[nr]]) = 7,1,0)</f>
        <v>1</v>
      </c>
    </row>
    <row r="1338" spans="1:6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>
        <f>IF(LEN(telefony4[[#This Row],[nr]]) = 8,1,0)</f>
        <v>0</v>
      </c>
      <c r="F1338">
        <f>IF(LEN(telefony4[[#This Row],[nr]]) = 7,1,0)</f>
        <v>1</v>
      </c>
    </row>
    <row r="1339" spans="1:6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>
        <f>IF(LEN(telefony4[[#This Row],[nr]]) = 8,1,0)</f>
        <v>0</v>
      </c>
      <c r="F1339">
        <f>IF(LEN(telefony4[[#This Row],[nr]]) = 7,1,0)</f>
        <v>1</v>
      </c>
    </row>
    <row r="1340" spans="1:6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>
        <f>IF(LEN(telefony4[[#This Row],[nr]]) = 8,1,0)</f>
        <v>0</v>
      </c>
      <c r="F1340">
        <f>IF(LEN(telefony4[[#This Row],[nr]]) = 7,1,0)</f>
        <v>1</v>
      </c>
    </row>
    <row r="1341" spans="1:6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>
        <f>IF(LEN(telefony4[[#This Row],[nr]]) = 8,1,0)</f>
        <v>0</v>
      </c>
      <c r="F1341">
        <f>IF(LEN(telefony4[[#This Row],[nr]]) = 7,1,0)</f>
        <v>1</v>
      </c>
    </row>
    <row r="1342" spans="1:6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>
        <f>IF(LEN(telefony4[[#This Row],[nr]]) = 8,1,0)</f>
        <v>0</v>
      </c>
      <c r="F1342">
        <f>IF(LEN(telefony4[[#This Row],[nr]]) = 7,1,0)</f>
        <v>1</v>
      </c>
    </row>
    <row r="1343" spans="1:6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>
        <f>IF(LEN(telefony4[[#This Row],[nr]]) = 8,1,0)</f>
        <v>1</v>
      </c>
      <c r="F1343">
        <f>IF(LEN(telefony4[[#This Row],[nr]]) = 7,1,0)</f>
        <v>0</v>
      </c>
    </row>
    <row r="1344" spans="1:6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>
        <f>IF(LEN(telefony4[[#This Row],[nr]]) = 8,1,0)</f>
        <v>0</v>
      </c>
      <c r="F1344">
        <f>IF(LEN(telefony4[[#This Row],[nr]]) = 7,1,0)</f>
        <v>1</v>
      </c>
    </row>
    <row r="1345" spans="1:6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>
        <f>IF(LEN(telefony4[[#This Row],[nr]]) = 8,1,0)</f>
        <v>0</v>
      </c>
      <c r="F1345">
        <f>IF(LEN(telefony4[[#This Row],[nr]]) = 7,1,0)</f>
        <v>1</v>
      </c>
    </row>
    <row r="1346" spans="1:6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>
        <f>IF(LEN(telefony4[[#This Row],[nr]]) = 8,1,0)</f>
        <v>0</v>
      </c>
      <c r="F1346">
        <f>IF(LEN(telefony4[[#This Row],[nr]]) = 7,1,0)</f>
        <v>1</v>
      </c>
    </row>
    <row r="1347" spans="1:6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>
        <f>IF(LEN(telefony4[[#This Row],[nr]]) = 8,1,0)</f>
        <v>0</v>
      </c>
      <c r="F1347">
        <f>IF(LEN(telefony4[[#This Row],[nr]]) = 7,1,0)</f>
        <v>1</v>
      </c>
    </row>
    <row r="1348" spans="1:6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>
        <f>IF(LEN(telefony4[[#This Row],[nr]]) = 8,1,0)</f>
        <v>0</v>
      </c>
      <c r="F1348">
        <f>IF(LEN(telefony4[[#This Row],[nr]]) = 7,1,0)</f>
        <v>1</v>
      </c>
    </row>
    <row r="1349" spans="1:6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>
        <f>IF(LEN(telefony4[[#This Row],[nr]]) = 8,1,0)</f>
        <v>1</v>
      </c>
      <c r="F1349">
        <f>IF(LEN(telefony4[[#This Row],[nr]]) = 7,1,0)</f>
        <v>0</v>
      </c>
    </row>
    <row r="1350" spans="1:6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>
        <f>IF(LEN(telefony4[[#This Row],[nr]]) = 8,1,0)</f>
        <v>1</v>
      </c>
      <c r="F1350">
        <f>IF(LEN(telefony4[[#This Row],[nr]]) = 7,1,0)</f>
        <v>0</v>
      </c>
    </row>
    <row r="1351" spans="1:6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>
        <f>IF(LEN(telefony4[[#This Row],[nr]]) = 8,1,0)</f>
        <v>0</v>
      </c>
      <c r="F1351">
        <f>IF(LEN(telefony4[[#This Row],[nr]]) = 7,1,0)</f>
        <v>1</v>
      </c>
    </row>
    <row r="1352" spans="1:6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>
        <f>IF(LEN(telefony4[[#This Row],[nr]]) = 8,1,0)</f>
        <v>0</v>
      </c>
      <c r="F1352">
        <f>IF(LEN(telefony4[[#This Row],[nr]]) = 7,1,0)</f>
        <v>1</v>
      </c>
    </row>
    <row r="1353" spans="1:6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>
        <f>IF(LEN(telefony4[[#This Row],[nr]]) = 8,1,0)</f>
        <v>0</v>
      </c>
      <c r="F1353">
        <f>IF(LEN(telefony4[[#This Row],[nr]]) = 7,1,0)</f>
        <v>1</v>
      </c>
    </row>
    <row r="1354" spans="1:6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>
        <f>IF(LEN(telefony4[[#This Row],[nr]]) = 8,1,0)</f>
        <v>0</v>
      </c>
      <c r="F1354">
        <f>IF(LEN(telefony4[[#This Row],[nr]]) = 7,1,0)</f>
        <v>0</v>
      </c>
    </row>
    <row r="1355" spans="1:6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>
        <f>IF(LEN(telefony4[[#This Row],[nr]]) = 8,1,0)</f>
        <v>1</v>
      </c>
      <c r="F1355">
        <f>IF(LEN(telefony4[[#This Row],[nr]]) = 7,1,0)</f>
        <v>0</v>
      </c>
    </row>
    <row r="1356" spans="1:6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>
        <f>IF(LEN(telefony4[[#This Row],[nr]]) = 8,1,0)</f>
        <v>0</v>
      </c>
      <c r="F1356">
        <f>IF(LEN(telefony4[[#This Row],[nr]]) = 7,1,0)</f>
        <v>0</v>
      </c>
    </row>
    <row r="1357" spans="1:6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>
        <f>IF(LEN(telefony4[[#This Row],[nr]]) = 8,1,0)</f>
        <v>0</v>
      </c>
      <c r="F1357">
        <f>IF(LEN(telefony4[[#This Row],[nr]]) = 7,1,0)</f>
        <v>1</v>
      </c>
    </row>
    <row r="1358" spans="1:6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>
        <f>IF(LEN(telefony4[[#This Row],[nr]]) = 8,1,0)</f>
        <v>0</v>
      </c>
      <c r="F1358">
        <f>IF(LEN(telefony4[[#This Row],[nr]]) = 7,1,0)</f>
        <v>1</v>
      </c>
    </row>
    <row r="1359" spans="1:6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>
        <f>IF(LEN(telefony4[[#This Row],[nr]]) = 8,1,0)</f>
        <v>0</v>
      </c>
      <c r="F1359">
        <f>IF(LEN(telefony4[[#This Row],[nr]]) = 7,1,0)</f>
        <v>1</v>
      </c>
    </row>
    <row r="1360" spans="1:6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>
        <f>IF(LEN(telefony4[[#This Row],[nr]]) = 8,1,0)</f>
        <v>0</v>
      </c>
      <c r="F1360">
        <f>IF(LEN(telefony4[[#This Row],[nr]]) = 7,1,0)</f>
        <v>1</v>
      </c>
    </row>
    <row r="1361" spans="1:6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>
        <f>IF(LEN(telefony4[[#This Row],[nr]]) = 8,1,0)</f>
        <v>1</v>
      </c>
      <c r="F1361">
        <f>IF(LEN(telefony4[[#This Row],[nr]]) = 7,1,0)</f>
        <v>0</v>
      </c>
    </row>
    <row r="1362" spans="1:6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>
        <f>IF(LEN(telefony4[[#This Row],[nr]]) = 8,1,0)</f>
        <v>0</v>
      </c>
      <c r="F1362">
        <f>IF(LEN(telefony4[[#This Row],[nr]]) = 7,1,0)</f>
        <v>1</v>
      </c>
    </row>
    <row r="1363" spans="1:6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>
        <f>IF(LEN(telefony4[[#This Row],[nr]]) = 8,1,0)</f>
        <v>1</v>
      </c>
      <c r="F1363">
        <f>IF(LEN(telefony4[[#This Row],[nr]]) = 7,1,0)</f>
        <v>0</v>
      </c>
    </row>
    <row r="1364" spans="1:6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>
        <f>IF(LEN(telefony4[[#This Row],[nr]]) = 8,1,0)</f>
        <v>0</v>
      </c>
      <c r="F1364">
        <f>IF(LEN(telefony4[[#This Row],[nr]]) = 7,1,0)</f>
        <v>1</v>
      </c>
    </row>
    <row r="1365" spans="1:6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>
        <f>IF(LEN(telefony4[[#This Row],[nr]]) = 8,1,0)</f>
        <v>0</v>
      </c>
      <c r="F1365">
        <f>IF(LEN(telefony4[[#This Row],[nr]]) = 7,1,0)</f>
        <v>1</v>
      </c>
    </row>
    <row r="1366" spans="1:6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>
        <f>IF(LEN(telefony4[[#This Row],[nr]]) = 8,1,0)</f>
        <v>0</v>
      </c>
      <c r="F1366">
        <f>IF(LEN(telefony4[[#This Row],[nr]]) = 7,1,0)</f>
        <v>1</v>
      </c>
    </row>
    <row r="1367" spans="1:6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>
        <f>IF(LEN(telefony4[[#This Row],[nr]]) = 8,1,0)</f>
        <v>0</v>
      </c>
      <c r="F1367">
        <f>IF(LEN(telefony4[[#This Row],[nr]]) = 7,1,0)</f>
        <v>1</v>
      </c>
    </row>
    <row r="1368" spans="1:6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>
        <f>IF(LEN(telefony4[[#This Row],[nr]]) = 8,1,0)</f>
        <v>0</v>
      </c>
      <c r="F1368">
        <f>IF(LEN(telefony4[[#This Row],[nr]]) = 7,1,0)</f>
        <v>1</v>
      </c>
    </row>
    <row r="1369" spans="1:6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>
        <f>IF(LEN(telefony4[[#This Row],[nr]]) = 8,1,0)</f>
        <v>0</v>
      </c>
      <c r="F1369">
        <f>IF(LEN(telefony4[[#This Row],[nr]]) = 7,1,0)</f>
        <v>1</v>
      </c>
    </row>
    <row r="1370" spans="1:6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>
        <f>IF(LEN(telefony4[[#This Row],[nr]]) = 8,1,0)</f>
        <v>0</v>
      </c>
      <c r="F1370">
        <f>IF(LEN(telefony4[[#This Row],[nr]]) = 7,1,0)</f>
        <v>1</v>
      </c>
    </row>
    <row r="1371" spans="1:6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>
        <f>IF(LEN(telefony4[[#This Row],[nr]]) = 8,1,0)</f>
        <v>0</v>
      </c>
      <c r="F1371">
        <f>IF(LEN(telefony4[[#This Row],[nr]]) = 7,1,0)</f>
        <v>1</v>
      </c>
    </row>
    <row r="1372" spans="1:6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>
        <f>IF(LEN(telefony4[[#This Row],[nr]]) = 8,1,0)</f>
        <v>1</v>
      </c>
      <c r="F1372">
        <f>IF(LEN(telefony4[[#This Row],[nr]]) = 7,1,0)</f>
        <v>0</v>
      </c>
    </row>
    <row r="1373" spans="1:6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>
        <f>IF(LEN(telefony4[[#This Row],[nr]]) = 8,1,0)</f>
        <v>0</v>
      </c>
      <c r="F1373">
        <f>IF(LEN(telefony4[[#This Row],[nr]]) = 7,1,0)</f>
        <v>1</v>
      </c>
    </row>
    <row r="1374" spans="1:6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>
        <f>IF(LEN(telefony4[[#This Row],[nr]]) = 8,1,0)</f>
        <v>1</v>
      </c>
      <c r="F1374">
        <f>IF(LEN(telefony4[[#This Row],[nr]]) = 7,1,0)</f>
        <v>0</v>
      </c>
    </row>
    <row r="1375" spans="1:6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>
        <f>IF(LEN(telefony4[[#This Row],[nr]]) = 8,1,0)</f>
        <v>0</v>
      </c>
      <c r="F1375">
        <f>IF(LEN(telefony4[[#This Row],[nr]]) = 7,1,0)</f>
        <v>1</v>
      </c>
    </row>
    <row r="1376" spans="1:6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>
        <f>IF(LEN(telefony4[[#This Row],[nr]]) = 8,1,0)</f>
        <v>0</v>
      </c>
      <c r="F1376">
        <f>IF(LEN(telefony4[[#This Row],[nr]]) = 7,1,0)</f>
        <v>1</v>
      </c>
    </row>
    <row r="1377" spans="1:6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>
        <f>IF(LEN(telefony4[[#This Row],[nr]]) = 8,1,0)</f>
        <v>1</v>
      </c>
      <c r="F1377">
        <f>IF(LEN(telefony4[[#This Row],[nr]]) = 7,1,0)</f>
        <v>0</v>
      </c>
    </row>
    <row r="1378" spans="1:6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>
        <f>IF(LEN(telefony4[[#This Row],[nr]]) = 8,1,0)</f>
        <v>0</v>
      </c>
      <c r="F1378">
        <f>IF(LEN(telefony4[[#This Row],[nr]]) = 7,1,0)</f>
        <v>1</v>
      </c>
    </row>
    <row r="1379" spans="1:6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>
        <f>IF(LEN(telefony4[[#This Row],[nr]]) = 8,1,0)</f>
        <v>1</v>
      </c>
      <c r="F1379">
        <f>IF(LEN(telefony4[[#This Row],[nr]]) = 7,1,0)</f>
        <v>0</v>
      </c>
    </row>
    <row r="1380" spans="1:6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>
        <f>IF(LEN(telefony4[[#This Row],[nr]]) = 8,1,0)</f>
        <v>0</v>
      </c>
      <c r="F1380">
        <f>IF(LEN(telefony4[[#This Row],[nr]]) = 7,1,0)</f>
        <v>1</v>
      </c>
    </row>
    <row r="1381" spans="1:6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>
        <f>IF(LEN(telefony4[[#This Row],[nr]]) = 8,1,0)</f>
        <v>0</v>
      </c>
      <c r="F1381">
        <f>IF(LEN(telefony4[[#This Row],[nr]]) = 7,1,0)</f>
        <v>1</v>
      </c>
    </row>
    <row r="1382" spans="1:6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>
        <f>IF(LEN(telefony4[[#This Row],[nr]]) = 8,1,0)</f>
        <v>1</v>
      </c>
      <c r="F1382">
        <f>IF(LEN(telefony4[[#This Row],[nr]]) = 7,1,0)</f>
        <v>0</v>
      </c>
    </row>
    <row r="1383" spans="1:6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>
        <f>IF(LEN(telefony4[[#This Row],[nr]]) = 8,1,0)</f>
        <v>0</v>
      </c>
      <c r="F1383">
        <f>IF(LEN(telefony4[[#This Row],[nr]]) = 7,1,0)</f>
        <v>1</v>
      </c>
    </row>
    <row r="1384" spans="1:6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>
        <f>IF(LEN(telefony4[[#This Row],[nr]]) = 8,1,0)</f>
        <v>0</v>
      </c>
      <c r="F1384">
        <f>IF(LEN(telefony4[[#This Row],[nr]]) = 7,1,0)</f>
        <v>1</v>
      </c>
    </row>
    <row r="1385" spans="1:6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>
        <f>IF(LEN(telefony4[[#This Row],[nr]]) = 8,1,0)</f>
        <v>1</v>
      </c>
      <c r="F1385">
        <f>IF(LEN(telefony4[[#This Row],[nr]]) = 7,1,0)</f>
        <v>0</v>
      </c>
    </row>
    <row r="1386" spans="1:6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>
        <f>IF(LEN(telefony4[[#This Row],[nr]]) = 8,1,0)</f>
        <v>0</v>
      </c>
      <c r="F1386">
        <f>IF(LEN(telefony4[[#This Row],[nr]]) = 7,1,0)</f>
        <v>1</v>
      </c>
    </row>
    <row r="1387" spans="1:6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>
        <f>IF(LEN(telefony4[[#This Row],[nr]]) = 8,1,0)</f>
        <v>1</v>
      </c>
      <c r="F1387">
        <f>IF(LEN(telefony4[[#This Row],[nr]]) = 7,1,0)</f>
        <v>0</v>
      </c>
    </row>
    <row r="1388" spans="1:6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>
        <f>IF(LEN(telefony4[[#This Row],[nr]]) = 8,1,0)</f>
        <v>0</v>
      </c>
      <c r="F1388">
        <f>IF(LEN(telefony4[[#This Row],[nr]]) = 7,1,0)</f>
        <v>1</v>
      </c>
    </row>
    <row r="1389" spans="1:6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>
        <f>IF(LEN(telefony4[[#This Row],[nr]]) = 8,1,0)</f>
        <v>1</v>
      </c>
      <c r="F1389">
        <f>IF(LEN(telefony4[[#This Row],[nr]]) = 7,1,0)</f>
        <v>0</v>
      </c>
    </row>
    <row r="1390" spans="1:6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>
        <f>IF(LEN(telefony4[[#This Row],[nr]]) = 8,1,0)</f>
        <v>0</v>
      </c>
      <c r="F1390">
        <f>IF(LEN(telefony4[[#This Row],[nr]]) = 7,1,0)</f>
        <v>1</v>
      </c>
    </row>
    <row r="1391" spans="1:6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>
        <f>IF(LEN(telefony4[[#This Row],[nr]]) = 8,1,0)</f>
        <v>1</v>
      </c>
      <c r="F1391">
        <f>IF(LEN(telefony4[[#This Row],[nr]]) = 7,1,0)</f>
        <v>0</v>
      </c>
    </row>
    <row r="1392" spans="1:6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>
        <f>IF(LEN(telefony4[[#This Row],[nr]]) = 8,1,0)</f>
        <v>0</v>
      </c>
      <c r="F1392">
        <f>IF(LEN(telefony4[[#This Row],[nr]]) = 7,1,0)</f>
        <v>1</v>
      </c>
    </row>
    <row r="1393" spans="1:6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>
        <f>IF(LEN(telefony4[[#This Row],[nr]]) = 8,1,0)</f>
        <v>0</v>
      </c>
      <c r="F1393">
        <f>IF(LEN(telefony4[[#This Row],[nr]]) = 7,1,0)</f>
        <v>1</v>
      </c>
    </row>
    <row r="1394" spans="1:6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>
        <f>IF(LEN(telefony4[[#This Row],[nr]]) = 8,1,0)</f>
        <v>0</v>
      </c>
      <c r="F1394">
        <f>IF(LEN(telefony4[[#This Row],[nr]]) = 7,1,0)</f>
        <v>1</v>
      </c>
    </row>
    <row r="1395" spans="1:6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>
        <f>IF(LEN(telefony4[[#This Row],[nr]]) = 8,1,0)</f>
        <v>0</v>
      </c>
      <c r="F1395">
        <f>IF(LEN(telefony4[[#This Row],[nr]]) = 7,1,0)</f>
        <v>1</v>
      </c>
    </row>
    <row r="1396" spans="1:6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>
        <f>IF(LEN(telefony4[[#This Row],[nr]]) = 8,1,0)</f>
        <v>0</v>
      </c>
      <c r="F1396">
        <f>IF(LEN(telefony4[[#This Row],[nr]]) = 7,1,0)</f>
        <v>1</v>
      </c>
    </row>
    <row r="1397" spans="1:6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>
        <f>IF(LEN(telefony4[[#This Row],[nr]]) = 8,1,0)</f>
        <v>0</v>
      </c>
      <c r="F1397">
        <f>IF(LEN(telefony4[[#This Row],[nr]]) = 7,1,0)</f>
        <v>1</v>
      </c>
    </row>
    <row r="1398" spans="1:6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>
        <f>IF(LEN(telefony4[[#This Row],[nr]]) = 8,1,0)</f>
        <v>0</v>
      </c>
      <c r="F1398">
        <f>IF(LEN(telefony4[[#This Row],[nr]]) = 7,1,0)</f>
        <v>1</v>
      </c>
    </row>
    <row r="1399" spans="1:6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>
        <f>IF(LEN(telefony4[[#This Row],[nr]]) = 8,1,0)</f>
        <v>0</v>
      </c>
      <c r="F1399">
        <f>IF(LEN(telefony4[[#This Row],[nr]]) = 7,1,0)</f>
        <v>1</v>
      </c>
    </row>
    <row r="1400" spans="1:6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>
        <f>IF(LEN(telefony4[[#This Row],[nr]]) = 8,1,0)</f>
        <v>0</v>
      </c>
      <c r="F1400">
        <f>IF(LEN(telefony4[[#This Row],[nr]]) = 7,1,0)</f>
        <v>1</v>
      </c>
    </row>
    <row r="1401" spans="1:6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>
        <f>IF(LEN(telefony4[[#This Row],[nr]]) = 8,1,0)</f>
        <v>0</v>
      </c>
      <c r="F1401">
        <f>IF(LEN(telefony4[[#This Row],[nr]]) = 7,1,0)</f>
        <v>1</v>
      </c>
    </row>
    <row r="1402" spans="1:6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>
        <f>IF(LEN(telefony4[[#This Row],[nr]]) = 8,1,0)</f>
        <v>0</v>
      </c>
      <c r="F1402">
        <f>IF(LEN(telefony4[[#This Row],[nr]]) = 7,1,0)</f>
        <v>1</v>
      </c>
    </row>
    <row r="1403" spans="1:6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>
        <f>IF(LEN(telefony4[[#This Row],[nr]]) = 8,1,0)</f>
        <v>0</v>
      </c>
      <c r="F1403">
        <f>IF(LEN(telefony4[[#This Row],[nr]]) = 7,1,0)</f>
        <v>1</v>
      </c>
    </row>
    <row r="1404" spans="1:6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>
        <f>IF(LEN(telefony4[[#This Row],[nr]]) = 8,1,0)</f>
        <v>0</v>
      </c>
      <c r="F1404">
        <f>IF(LEN(telefony4[[#This Row],[nr]]) = 7,1,0)</f>
        <v>1</v>
      </c>
    </row>
    <row r="1405" spans="1:6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>
        <f>IF(LEN(telefony4[[#This Row],[nr]]) = 8,1,0)</f>
        <v>0</v>
      </c>
      <c r="F1405">
        <f>IF(LEN(telefony4[[#This Row],[nr]]) = 7,1,0)</f>
        <v>1</v>
      </c>
    </row>
    <row r="1406" spans="1:6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>
        <f>IF(LEN(telefony4[[#This Row],[nr]]) = 8,1,0)</f>
        <v>0</v>
      </c>
      <c r="F1406">
        <f>IF(LEN(telefony4[[#This Row],[nr]]) = 7,1,0)</f>
        <v>1</v>
      </c>
    </row>
    <row r="1407" spans="1:6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>
        <f>IF(LEN(telefony4[[#This Row],[nr]]) = 8,1,0)</f>
        <v>0</v>
      </c>
      <c r="F1407">
        <f>IF(LEN(telefony4[[#This Row],[nr]]) = 7,1,0)</f>
        <v>1</v>
      </c>
    </row>
    <row r="1408" spans="1:6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>
        <f>IF(LEN(telefony4[[#This Row],[nr]]) = 8,1,0)</f>
        <v>0</v>
      </c>
      <c r="F1408">
        <f>IF(LEN(telefony4[[#This Row],[nr]]) = 7,1,0)</f>
        <v>1</v>
      </c>
    </row>
    <row r="1409" spans="1:6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>
        <f>IF(LEN(telefony4[[#This Row],[nr]]) = 8,1,0)</f>
        <v>0</v>
      </c>
      <c r="F1409">
        <f>IF(LEN(telefony4[[#This Row],[nr]]) = 7,1,0)</f>
        <v>1</v>
      </c>
    </row>
    <row r="1410" spans="1:6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>
        <f>IF(LEN(telefony4[[#This Row],[nr]]) = 8,1,0)</f>
        <v>1</v>
      </c>
      <c r="F1410">
        <f>IF(LEN(telefony4[[#This Row],[nr]]) = 7,1,0)</f>
        <v>0</v>
      </c>
    </row>
    <row r="1411" spans="1:6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>
        <f>IF(LEN(telefony4[[#This Row],[nr]]) = 8,1,0)</f>
        <v>0</v>
      </c>
      <c r="F1411">
        <f>IF(LEN(telefony4[[#This Row],[nr]]) = 7,1,0)</f>
        <v>1</v>
      </c>
    </row>
    <row r="1412" spans="1:6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>
        <f>IF(LEN(telefony4[[#This Row],[nr]]) = 8,1,0)</f>
        <v>0</v>
      </c>
      <c r="F1412">
        <f>IF(LEN(telefony4[[#This Row],[nr]]) = 7,1,0)</f>
        <v>1</v>
      </c>
    </row>
    <row r="1413" spans="1:6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>
        <f>IF(LEN(telefony4[[#This Row],[nr]]) = 8,1,0)</f>
        <v>0</v>
      </c>
      <c r="F1413">
        <f>IF(LEN(telefony4[[#This Row],[nr]]) = 7,1,0)</f>
        <v>1</v>
      </c>
    </row>
    <row r="1414" spans="1:6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>
        <f>IF(LEN(telefony4[[#This Row],[nr]]) = 8,1,0)</f>
        <v>0</v>
      </c>
      <c r="F1414">
        <f>IF(LEN(telefony4[[#This Row],[nr]]) = 7,1,0)</f>
        <v>1</v>
      </c>
    </row>
    <row r="1415" spans="1:6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>
        <f>IF(LEN(telefony4[[#This Row],[nr]]) = 8,1,0)</f>
        <v>0</v>
      </c>
      <c r="F1415">
        <f>IF(LEN(telefony4[[#This Row],[nr]]) = 7,1,0)</f>
        <v>1</v>
      </c>
    </row>
    <row r="1416" spans="1:6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>
        <f>IF(LEN(telefony4[[#This Row],[nr]]) = 8,1,0)</f>
        <v>0</v>
      </c>
      <c r="F1416">
        <f>IF(LEN(telefony4[[#This Row],[nr]]) = 7,1,0)</f>
        <v>1</v>
      </c>
    </row>
    <row r="1417" spans="1:6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>
        <f>IF(LEN(telefony4[[#This Row],[nr]]) = 8,1,0)</f>
        <v>1</v>
      </c>
      <c r="F1417">
        <f>IF(LEN(telefony4[[#This Row],[nr]]) = 7,1,0)</f>
        <v>0</v>
      </c>
    </row>
    <row r="1418" spans="1:6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>
        <f>IF(LEN(telefony4[[#This Row],[nr]]) = 8,1,0)</f>
        <v>0</v>
      </c>
      <c r="F1418">
        <f>IF(LEN(telefony4[[#This Row],[nr]]) = 7,1,0)</f>
        <v>1</v>
      </c>
    </row>
    <row r="1419" spans="1:6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>
        <f>IF(LEN(telefony4[[#This Row],[nr]]) = 8,1,0)</f>
        <v>0</v>
      </c>
      <c r="F1419">
        <f>IF(LEN(telefony4[[#This Row],[nr]]) = 7,1,0)</f>
        <v>1</v>
      </c>
    </row>
    <row r="1420" spans="1:6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>
        <f>IF(LEN(telefony4[[#This Row],[nr]]) = 8,1,0)</f>
        <v>0</v>
      </c>
      <c r="F1420">
        <f>IF(LEN(telefony4[[#This Row],[nr]]) = 7,1,0)</f>
        <v>1</v>
      </c>
    </row>
    <row r="1421" spans="1:6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>
        <f>IF(LEN(telefony4[[#This Row],[nr]]) = 8,1,0)</f>
        <v>0</v>
      </c>
      <c r="F1421">
        <f>IF(LEN(telefony4[[#This Row],[nr]]) = 7,1,0)</f>
        <v>1</v>
      </c>
    </row>
    <row r="1422" spans="1:6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>
        <f>IF(LEN(telefony4[[#This Row],[nr]]) = 8,1,0)</f>
        <v>0</v>
      </c>
      <c r="F1422">
        <f>IF(LEN(telefony4[[#This Row],[nr]]) = 7,1,0)</f>
        <v>1</v>
      </c>
    </row>
    <row r="1423" spans="1:6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>
        <f>IF(LEN(telefony4[[#This Row],[nr]]) = 8,1,0)</f>
        <v>0</v>
      </c>
      <c r="F1423">
        <f>IF(LEN(telefony4[[#This Row],[nr]]) = 7,1,0)</f>
        <v>1</v>
      </c>
    </row>
    <row r="1424" spans="1:6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>
        <f>IF(LEN(telefony4[[#This Row],[nr]]) = 8,1,0)</f>
        <v>0</v>
      </c>
      <c r="F1424">
        <f>IF(LEN(telefony4[[#This Row],[nr]]) = 7,1,0)</f>
        <v>1</v>
      </c>
    </row>
    <row r="1425" spans="1:6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>
        <f>IF(LEN(telefony4[[#This Row],[nr]]) = 8,1,0)</f>
        <v>0</v>
      </c>
      <c r="F1425">
        <f>IF(LEN(telefony4[[#This Row],[nr]]) = 7,1,0)</f>
        <v>1</v>
      </c>
    </row>
    <row r="1426" spans="1:6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>
        <f>IF(LEN(telefony4[[#This Row],[nr]]) = 8,1,0)</f>
        <v>0</v>
      </c>
      <c r="F1426">
        <f>IF(LEN(telefony4[[#This Row],[nr]]) = 7,1,0)</f>
        <v>1</v>
      </c>
    </row>
    <row r="1427" spans="1:6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>
        <f>IF(LEN(telefony4[[#This Row],[nr]]) = 8,1,0)</f>
        <v>0</v>
      </c>
      <c r="F1427">
        <f>IF(LEN(telefony4[[#This Row],[nr]]) = 7,1,0)</f>
        <v>1</v>
      </c>
    </row>
    <row r="1428" spans="1:6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>
        <f>IF(LEN(telefony4[[#This Row],[nr]]) = 8,1,0)</f>
        <v>1</v>
      </c>
      <c r="F1428">
        <f>IF(LEN(telefony4[[#This Row],[nr]]) = 7,1,0)</f>
        <v>0</v>
      </c>
    </row>
    <row r="1429" spans="1:6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>
        <f>IF(LEN(telefony4[[#This Row],[nr]]) = 8,1,0)</f>
        <v>0</v>
      </c>
      <c r="F1429">
        <f>IF(LEN(telefony4[[#This Row],[nr]]) = 7,1,0)</f>
        <v>1</v>
      </c>
    </row>
    <row r="1430" spans="1:6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>
        <f>IF(LEN(telefony4[[#This Row],[nr]]) = 8,1,0)</f>
        <v>0</v>
      </c>
      <c r="F1430">
        <f>IF(LEN(telefony4[[#This Row],[nr]]) = 7,1,0)</f>
        <v>1</v>
      </c>
    </row>
    <row r="1431" spans="1:6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>
        <f>IF(LEN(telefony4[[#This Row],[nr]]) = 8,1,0)</f>
        <v>1</v>
      </c>
      <c r="F1431">
        <f>IF(LEN(telefony4[[#This Row],[nr]]) = 7,1,0)</f>
        <v>0</v>
      </c>
    </row>
    <row r="1432" spans="1:6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>
        <f>IF(LEN(telefony4[[#This Row],[nr]]) = 8,1,0)</f>
        <v>0</v>
      </c>
      <c r="F1432">
        <f>IF(LEN(telefony4[[#This Row],[nr]]) = 7,1,0)</f>
        <v>1</v>
      </c>
    </row>
    <row r="1433" spans="1:6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>
        <f>IF(LEN(telefony4[[#This Row],[nr]]) = 8,1,0)</f>
        <v>0</v>
      </c>
      <c r="F1433">
        <f>IF(LEN(telefony4[[#This Row],[nr]]) = 7,1,0)</f>
        <v>1</v>
      </c>
    </row>
    <row r="1434" spans="1:6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>
        <f>IF(LEN(telefony4[[#This Row],[nr]]) = 8,1,0)</f>
        <v>0</v>
      </c>
      <c r="F1434">
        <f>IF(LEN(telefony4[[#This Row],[nr]]) = 7,1,0)</f>
        <v>1</v>
      </c>
    </row>
    <row r="1435" spans="1:6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>
        <f>IF(LEN(telefony4[[#This Row],[nr]]) = 8,1,0)</f>
        <v>0</v>
      </c>
      <c r="F1435">
        <f>IF(LEN(telefony4[[#This Row],[nr]]) = 7,1,0)</f>
        <v>1</v>
      </c>
    </row>
    <row r="1436" spans="1:6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>
        <f>IF(LEN(telefony4[[#This Row],[nr]]) = 8,1,0)</f>
        <v>1</v>
      </c>
      <c r="F1436">
        <f>IF(LEN(telefony4[[#This Row],[nr]]) = 7,1,0)</f>
        <v>0</v>
      </c>
    </row>
    <row r="1437" spans="1:6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>
        <f>IF(LEN(telefony4[[#This Row],[nr]]) = 8,1,0)</f>
        <v>1</v>
      </c>
      <c r="F1437">
        <f>IF(LEN(telefony4[[#This Row],[nr]]) = 7,1,0)</f>
        <v>0</v>
      </c>
    </row>
    <row r="1438" spans="1:6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>
        <f>IF(LEN(telefony4[[#This Row],[nr]]) = 8,1,0)</f>
        <v>1</v>
      </c>
      <c r="F1438">
        <f>IF(LEN(telefony4[[#This Row],[nr]]) = 7,1,0)</f>
        <v>0</v>
      </c>
    </row>
    <row r="1439" spans="1:6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>
        <f>IF(LEN(telefony4[[#This Row],[nr]]) = 8,1,0)</f>
        <v>0</v>
      </c>
      <c r="F1439">
        <f>IF(LEN(telefony4[[#This Row],[nr]]) = 7,1,0)</f>
        <v>1</v>
      </c>
    </row>
    <row r="1440" spans="1:6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>
        <f>IF(LEN(telefony4[[#This Row],[nr]]) = 8,1,0)</f>
        <v>0</v>
      </c>
      <c r="F1440">
        <f>IF(LEN(telefony4[[#This Row],[nr]]) = 7,1,0)</f>
        <v>1</v>
      </c>
    </row>
    <row r="1441" spans="1:6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>
        <f>IF(LEN(telefony4[[#This Row],[nr]]) = 8,1,0)</f>
        <v>0</v>
      </c>
      <c r="F1441">
        <f>IF(LEN(telefony4[[#This Row],[nr]]) = 7,1,0)</f>
        <v>1</v>
      </c>
    </row>
    <row r="1442" spans="1:6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>
        <f>IF(LEN(telefony4[[#This Row],[nr]]) = 8,1,0)</f>
        <v>1</v>
      </c>
      <c r="F1442">
        <f>IF(LEN(telefony4[[#This Row],[nr]]) = 7,1,0)</f>
        <v>0</v>
      </c>
    </row>
    <row r="1443" spans="1:6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>
        <f>IF(LEN(telefony4[[#This Row],[nr]]) = 8,1,0)</f>
        <v>0</v>
      </c>
      <c r="F1443">
        <f>IF(LEN(telefony4[[#This Row],[nr]]) = 7,1,0)</f>
        <v>1</v>
      </c>
    </row>
    <row r="1444" spans="1:6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>
        <f>IF(LEN(telefony4[[#This Row],[nr]]) = 8,1,0)</f>
        <v>0</v>
      </c>
      <c r="F1444">
        <f>IF(LEN(telefony4[[#This Row],[nr]]) = 7,1,0)</f>
        <v>1</v>
      </c>
    </row>
    <row r="1445" spans="1:6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>
        <f>IF(LEN(telefony4[[#This Row],[nr]]) = 8,1,0)</f>
        <v>1</v>
      </c>
      <c r="F1445">
        <f>IF(LEN(telefony4[[#This Row],[nr]]) = 7,1,0)</f>
        <v>0</v>
      </c>
    </row>
    <row r="1446" spans="1:6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>
        <f>IF(LEN(telefony4[[#This Row],[nr]]) = 8,1,0)</f>
        <v>1</v>
      </c>
      <c r="F1446">
        <f>IF(LEN(telefony4[[#This Row],[nr]]) = 7,1,0)</f>
        <v>0</v>
      </c>
    </row>
    <row r="1447" spans="1:6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>
        <f>IF(LEN(telefony4[[#This Row],[nr]]) = 8,1,0)</f>
        <v>0</v>
      </c>
      <c r="F1447">
        <f>IF(LEN(telefony4[[#This Row],[nr]]) = 7,1,0)</f>
        <v>1</v>
      </c>
    </row>
    <row r="1448" spans="1:6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>
        <f>IF(LEN(telefony4[[#This Row],[nr]]) = 8,1,0)</f>
        <v>1</v>
      </c>
      <c r="F1448">
        <f>IF(LEN(telefony4[[#This Row],[nr]]) = 7,1,0)</f>
        <v>0</v>
      </c>
    </row>
    <row r="1449" spans="1:6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>
        <f>IF(LEN(telefony4[[#This Row],[nr]]) = 8,1,0)</f>
        <v>0</v>
      </c>
      <c r="F1449">
        <f>IF(LEN(telefony4[[#This Row],[nr]]) = 7,1,0)</f>
        <v>1</v>
      </c>
    </row>
    <row r="1450" spans="1:6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>
        <f>IF(LEN(telefony4[[#This Row],[nr]]) = 8,1,0)</f>
        <v>1</v>
      </c>
      <c r="F1450">
        <f>IF(LEN(telefony4[[#This Row],[nr]]) = 7,1,0)</f>
        <v>0</v>
      </c>
    </row>
    <row r="1451" spans="1:6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>
        <f>IF(LEN(telefony4[[#This Row],[nr]]) = 8,1,0)</f>
        <v>0</v>
      </c>
      <c r="F1451">
        <f>IF(LEN(telefony4[[#This Row],[nr]]) = 7,1,0)</f>
        <v>1</v>
      </c>
    </row>
    <row r="1452" spans="1:6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>
        <f>IF(LEN(telefony4[[#This Row],[nr]]) = 8,1,0)</f>
        <v>0</v>
      </c>
      <c r="F1452">
        <f>IF(LEN(telefony4[[#This Row],[nr]]) = 7,1,0)</f>
        <v>1</v>
      </c>
    </row>
    <row r="1453" spans="1:6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>
        <f>IF(LEN(telefony4[[#This Row],[nr]]) = 8,1,0)</f>
        <v>1</v>
      </c>
      <c r="F1453">
        <f>IF(LEN(telefony4[[#This Row],[nr]]) = 7,1,0)</f>
        <v>0</v>
      </c>
    </row>
    <row r="1454" spans="1:6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>
        <f>IF(LEN(telefony4[[#This Row],[nr]]) = 8,1,0)</f>
        <v>0</v>
      </c>
      <c r="F1454">
        <f>IF(LEN(telefony4[[#This Row],[nr]]) = 7,1,0)</f>
        <v>1</v>
      </c>
    </row>
    <row r="1455" spans="1:6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>
        <f>IF(LEN(telefony4[[#This Row],[nr]]) = 8,1,0)</f>
        <v>1</v>
      </c>
      <c r="F1455">
        <f>IF(LEN(telefony4[[#This Row],[nr]]) = 7,1,0)</f>
        <v>0</v>
      </c>
    </row>
    <row r="1456" spans="1:6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>
        <f>IF(LEN(telefony4[[#This Row],[nr]]) = 8,1,0)</f>
        <v>1</v>
      </c>
      <c r="F1456">
        <f>IF(LEN(telefony4[[#This Row],[nr]]) = 7,1,0)</f>
        <v>0</v>
      </c>
    </row>
    <row r="1457" spans="1:6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>
        <f>IF(LEN(telefony4[[#This Row],[nr]]) = 8,1,0)</f>
        <v>0</v>
      </c>
      <c r="F1457">
        <f>IF(LEN(telefony4[[#This Row],[nr]]) = 7,1,0)</f>
        <v>1</v>
      </c>
    </row>
    <row r="1458" spans="1:6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>
        <f>IF(LEN(telefony4[[#This Row],[nr]]) = 8,1,0)</f>
        <v>1</v>
      </c>
      <c r="F1458">
        <f>IF(LEN(telefony4[[#This Row],[nr]]) = 7,1,0)</f>
        <v>0</v>
      </c>
    </row>
    <row r="1459" spans="1:6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>
        <f>IF(LEN(telefony4[[#This Row],[nr]]) = 8,1,0)</f>
        <v>0</v>
      </c>
      <c r="F1459">
        <f>IF(LEN(telefony4[[#This Row],[nr]]) = 7,1,0)</f>
        <v>1</v>
      </c>
    </row>
    <row r="1460" spans="1:6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>
        <f>IF(LEN(telefony4[[#This Row],[nr]]) = 8,1,0)</f>
        <v>0</v>
      </c>
      <c r="F1460">
        <f>IF(LEN(telefony4[[#This Row],[nr]]) = 7,1,0)</f>
        <v>1</v>
      </c>
    </row>
    <row r="1461" spans="1:6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>
        <f>IF(LEN(telefony4[[#This Row],[nr]]) = 8,1,0)</f>
        <v>1</v>
      </c>
      <c r="F1461">
        <f>IF(LEN(telefony4[[#This Row],[nr]]) = 7,1,0)</f>
        <v>0</v>
      </c>
    </row>
    <row r="1462" spans="1:6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>
        <f>IF(LEN(telefony4[[#This Row],[nr]]) = 8,1,0)</f>
        <v>0</v>
      </c>
      <c r="F1462">
        <f>IF(LEN(telefony4[[#This Row],[nr]]) = 7,1,0)</f>
        <v>1</v>
      </c>
    </row>
    <row r="1463" spans="1:6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>
        <f>IF(LEN(telefony4[[#This Row],[nr]]) = 8,1,0)</f>
        <v>1</v>
      </c>
      <c r="F1463">
        <f>IF(LEN(telefony4[[#This Row],[nr]]) = 7,1,0)</f>
        <v>0</v>
      </c>
    </row>
    <row r="1464" spans="1:6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>
        <f>IF(LEN(telefony4[[#This Row],[nr]]) = 8,1,0)</f>
        <v>0</v>
      </c>
      <c r="F1464">
        <f>IF(LEN(telefony4[[#This Row],[nr]]) = 7,1,0)</f>
        <v>1</v>
      </c>
    </row>
    <row r="1465" spans="1:6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>
        <f>IF(LEN(telefony4[[#This Row],[nr]]) = 8,1,0)</f>
        <v>0</v>
      </c>
      <c r="F1465">
        <f>IF(LEN(telefony4[[#This Row],[nr]]) = 7,1,0)</f>
        <v>1</v>
      </c>
    </row>
    <row r="1466" spans="1:6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>
        <f>IF(LEN(telefony4[[#This Row],[nr]]) = 8,1,0)</f>
        <v>0</v>
      </c>
      <c r="F1466">
        <f>IF(LEN(telefony4[[#This Row],[nr]]) = 7,1,0)</f>
        <v>1</v>
      </c>
    </row>
    <row r="1467" spans="1:6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>
        <f>IF(LEN(telefony4[[#This Row],[nr]]) = 8,1,0)</f>
        <v>0</v>
      </c>
      <c r="F1467">
        <f>IF(LEN(telefony4[[#This Row],[nr]]) = 7,1,0)</f>
        <v>1</v>
      </c>
    </row>
    <row r="1468" spans="1:6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>
        <f>IF(LEN(telefony4[[#This Row],[nr]]) = 8,1,0)</f>
        <v>0</v>
      </c>
      <c r="F1468">
        <f>IF(LEN(telefony4[[#This Row],[nr]]) = 7,1,0)</f>
        <v>1</v>
      </c>
    </row>
    <row r="1469" spans="1:6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>
        <f>IF(LEN(telefony4[[#This Row],[nr]]) = 8,1,0)</f>
        <v>0</v>
      </c>
      <c r="F1469">
        <f>IF(LEN(telefony4[[#This Row],[nr]]) = 7,1,0)</f>
        <v>1</v>
      </c>
    </row>
    <row r="1470" spans="1:6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>
        <f>IF(LEN(telefony4[[#This Row],[nr]]) = 8,1,0)</f>
        <v>0</v>
      </c>
      <c r="F1470">
        <f>IF(LEN(telefony4[[#This Row],[nr]]) = 7,1,0)</f>
        <v>1</v>
      </c>
    </row>
    <row r="1471" spans="1:6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>
        <f>IF(LEN(telefony4[[#This Row],[nr]]) = 8,1,0)</f>
        <v>0</v>
      </c>
      <c r="F1471">
        <f>IF(LEN(telefony4[[#This Row],[nr]]) = 7,1,0)</f>
        <v>1</v>
      </c>
    </row>
    <row r="1472" spans="1:6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>
        <f>IF(LEN(telefony4[[#This Row],[nr]]) = 8,1,0)</f>
        <v>0</v>
      </c>
      <c r="F1472">
        <f>IF(LEN(telefony4[[#This Row],[nr]]) = 7,1,0)</f>
        <v>1</v>
      </c>
    </row>
    <row r="1473" spans="1:6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>
        <f>IF(LEN(telefony4[[#This Row],[nr]]) = 8,1,0)</f>
        <v>0</v>
      </c>
      <c r="F1473">
        <f>IF(LEN(telefony4[[#This Row],[nr]]) = 7,1,0)</f>
        <v>1</v>
      </c>
    </row>
    <row r="1474" spans="1:6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>
        <f>IF(LEN(telefony4[[#This Row],[nr]]) = 8,1,0)</f>
        <v>0</v>
      </c>
      <c r="F1474">
        <f>IF(LEN(telefony4[[#This Row],[nr]]) = 7,1,0)</f>
        <v>1</v>
      </c>
    </row>
    <row r="1475" spans="1:6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>
        <f>IF(LEN(telefony4[[#This Row],[nr]]) = 8,1,0)</f>
        <v>1</v>
      </c>
      <c r="F1475">
        <f>IF(LEN(telefony4[[#This Row],[nr]]) = 7,1,0)</f>
        <v>0</v>
      </c>
    </row>
    <row r="1476" spans="1:6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>
        <f>IF(LEN(telefony4[[#This Row],[nr]]) = 8,1,0)</f>
        <v>0</v>
      </c>
      <c r="F1476">
        <f>IF(LEN(telefony4[[#This Row],[nr]]) = 7,1,0)</f>
        <v>1</v>
      </c>
    </row>
    <row r="1477" spans="1:6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>
        <f>IF(LEN(telefony4[[#This Row],[nr]]) = 8,1,0)</f>
        <v>0</v>
      </c>
      <c r="F1477">
        <f>IF(LEN(telefony4[[#This Row],[nr]]) = 7,1,0)</f>
        <v>1</v>
      </c>
    </row>
    <row r="1478" spans="1:6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>
        <f>IF(LEN(telefony4[[#This Row],[nr]]) = 8,1,0)</f>
        <v>1</v>
      </c>
      <c r="F1478">
        <f>IF(LEN(telefony4[[#This Row],[nr]]) = 7,1,0)</f>
        <v>0</v>
      </c>
    </row>
    <row r="1479" spans="1:6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>
        <f>IF(LEN(telefony4[[#This Row],[nr]]) = 8,1,0)</f>
        <v>0</v>
      </c>
      <c r="F1479">
        <f>IF(LEN(telefony4[[#This Row],[nr]]) = 7,1,0)</f>
        <v>1</v>
      </c>
    </row>
    <row r="1480" spans="1:6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>
        <f>IF(LEN(telefony4[[#This Row],[nr]]) = 8,1,0)</f>
        <v>0</v>
      </c>
      <c r="F1480">
        <f>IF(LEN(telefony4[[#This Row],[nr]]) = 7,1,0)</f>
        <v>1</v>
      </c>
    </row>
    <row r="1481" spans="1:6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>
        <f>IF(LEN(telefony4[[#This Row],[nr]]) = 8,1,0)</f>
        <v>0</v>
      </c>
      <c r="F1481">
        <f>IF(LEN(telefony4[[#This Row],[nr]]) = 7,1,0)</f>
        <v>1</v>
      </c>
    </row>
    <row r="1482" spans="1:6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>
        <f>IF(LEN(telefony4[[#This Row],[nr]]) = 8,1,0)</f>
        <v>0</v>
      </c>
      <c r="F1482">
        <f>IF(LEN(telefony4[[#This Row],[nr]]) = 7,1,0)</f>
        <v>1</v>
      </c>
    </row>
    <row r="1483" spans="1:6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>
        <f>IF(LEN(telefony4[[#This Row],[nr]]) = 8,1,0)</f>
        <v>0</v>
      </c>
      <c r="F1483">
        <f>IF(LEN(telefony4[[#This Row],[nr]]) = 7,1,0)</f>
        <v>1</v>
      </c>
    </row>
    <row r="1484" spans="1:6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>
        <f>IF(LEN(telefony4[[#This Row],[nr]]) = 8,1,0)</f>
        <v>1</v>
      </c>
      <c r="F1484">
        <f>IF(LEN(telefony4[[#This Row],[nr]]) = 7,1,0)</f>
        <v>0</v>
      </c>
    </row>
    <row r="1485" spans="1:6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>
        <f>IF(LEN(telefony4[[#This Row],[nr]]) = 8,1,0)</f>
        <v>0</v>
      </c>
      <c r="F1485">
        <f>IF(LEN(telefony4[[#This Row],[nr]]) = 7,1,0)</f>
        <v>1</v>
      </c>
    </row>
    <row r="1486" spans="1:6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>
        <f>IF(LEN(telefony4[[#This Row],[nr]]) = 8,1,0)</f>
        <v>0</v>
      </c>
      <c r="F1486">
        <f>IF(LEN(telefony4[[#This Row],[nr]]) = 7,1,0)</f>
        <v>1</v>
      </c>
    </row>
    <row r="1487" spans="1:6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>
        <f>IF(LEN(telefony4[[#This Row],[nr]]) = 8,1,0)</f>
        <v>0</v>
      </c>
      <c r="F1487">
        <f>IF(LEN(telefony4[[#This Row],[nr]]) = 7,1,0)</f>
        <v>1</v>
      </c>
    </row>
    <row r="1488" spans="1:6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>
        <f>IF(LEN(telefony4[[#This Row],[nr]]) = 8,1,0)</f>
        <v>0</v>
      </c>
      <c r="F1488">
        <f>IF(LEN(telefony4[[#This Row],[nr]]) = 7,1,0)</f>
        <v>1</v>
      </c>
    </row>
    <row r="1489" spans="1:6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>
        <f>IF(LEN(telefony4[[#This Row],[nr]]) = 8,1,0)</f>
        <v>0</v>
      </c>
      <c r="F1489">
        <f>IF(LEN(telefony4[[#This Row],[nr]]) = 7,1,0)</f>
        <v>1</v>
      </c>
    </row>
    <row r="1490" spans="1:6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>
        <f>IF(LEN(telefony4[[#This Row],[nr]]) = 8,1,0)</f>
        <v>0</v>
      </c>
      <c r="F1490">
        <f>IF(LEN(telefony4[[#This Row],[nr]]) = 7,1,0)</f>
        <v>0</v>
      </c>
    </row>
    <row r="1491" spans="1:6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>
        <f>IF(LEN(telefony4[[#This Row],[nr]]) = 8,1,0)</f>
        <v>0</v>
      </c>
      <c r="F1491">
        <f>IF(LEN(telefony4[[#This Row],[nr]]) = 7,1,0)</f>
        <v>1</v>
      </c>
    </row>
    <row r="1492" spans="1:6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>
        <f>IF(LEN(telefony4[[#This Row],[nr]]) = 8,1,0)</f>
        <v>0</v>
      </c>
      <c r="F1492">
        <f>IF(LEN(telefony4[[#This Row],[nr]]) = 7,1,0)</f>
        <v>1</v>
      </c>
    </row>
    <row r="1493" spans="1:6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>
        <f>IF(LEN(telefony4[[#This Row],[nr]]) = 8,1,0)</f>
        <v>0</v>
      </c>
      <c r="F1493">
        <f>IF(LEN(telefony4[[#This Row],[nr]]) = 7,1,0)</f>
        <v>1</v>
      </c>
    </row>
    <row r="1494" spans="1:6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>
        <f>IF(LEN(telefony4[[#This Row],[nr]]) = 8,1,0)</f>
        <v>0</v>
      </c>
      <c r="F1494">
        <f>IF(LEN(telefony4[[#This Row],[nr]]) = 7,1,0)</f>
        <v>1</v>
      </c>
    </row>
    <row r="1495" spans="1:6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>
        <f>IF(LEN(telefony4[[#This Row],[nr]]) = 8,1,0)</f>
        <v>0</v>
      </c>
      <c r="F1495">
        <f>IF(LEN(telefony4[[#This Row],[nr]]) = 7,1,0)</f>
        <v>1</v>
      </c>
    </row>
    <row r="1496" spans="1:6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>
        <f>IF(LEN(telefony4[[#This Row],[nr]]) = 8,1,0)</f>
        <v>1</v>
      </c>
      <c r="F1496">
        <f>IF(LEN(telefony4[[#This Row],[nr]]) = 7,1,0)</f>
        <v>0</v>
      </c>
    </row>
    <row r="1497" spans="1:6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>
        <f>IF(LEN(telefony4[[#This Row],[nr]]) = 8,1,0)</f>
        <v>1</v>
      </c>
      <c r="F1497">
        <f>IF(LEN(telefony4[[#This Row],[nr]]) = 7,1,0)</f>
        <v>0</v>
      </c>
    </row>
    <row r="1498" spans="1:6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>
        <f>IF(LEN(telefony4[[#This Row],[nr]]) = 8,1,0)</f>
        <v>0</v>
      </c>
      <c r="F1498">
        <f>IF(LEN(telefony4[[#This Row],[nr]]) = 7,1,0)</f>
        <v>1</v>
      </c>
    </row>
    <row r="1499" spans="1:6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>
        <f>IF(LEN(telefony4[[#This Row],[nr]]) = 8,1,0)</f>
        <v>1</v>
      </c>
      <c r="F1499">
        <f>IF(LEN(telefony4[[#This Row],[nr]]) = 7,1,0)</f>
        <v>0</v>
      </c>
    </row>
    <row r="1500" spans="1:6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>
        <f>IF(LEN(telefony4[[#This Row],[nr]]) = 8,1,0)</f>
        <v>0</v>
      </c>
      <c r="F1500">
        <f>IF(LEN(telefony4[[#This Row],[nr]]) = 7,1,0)</f>
        <v>1</v>
      </c>
    </row>
    <row r="1501" spans="1:6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>
        <f>IF(LEN(telefony4[[#This Row],[nr]]) = 8,1,0)</f>
        <v>0</v>
      </c>
      <c r="F1501">
        <f>IF(LEN(telefony4[[#This Row],[nr]]) = 7,1,0)</f>
        <v>1</v>
      </c>
    </row>
    <row r="1502" spans="1:6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>
        <f>IF(LEN(telefony4[[#This Row],[nr]]) = 8,1,0)</f>
        <v>0</v>
      </c>
      <c r="F1502">
        <f>IF(LEN(telefony4[[#This Row],[nr]]) = 7,1,0)</f>
        <v>1</v>
      </c>
    </row>
    <row r="1503" spans="1:6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>
        <f>IF(LEN(telefony4[[#This Row],[nr]]) = 8,1,0)</f>
        <v>0</v>
      </c>
      <c r="F1503">
        <f>IF(LEN(telefony4[[#This Row],[nr]]) = 7,1,0)</f>
        <v>1</v>
      </c>
    </row>
    <row r="1504" spans="1:6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>
        <f>IF(LEN(telefony4[[#This Row],[nr]]) = 8,1,0)</f>
        <v>0</v>
      </c>
      <c r="F1504">
        <f>IF(LEN(telefony4[[#This Row],[nr]]) = 7,1,0)</f>
        <v>1</v>
      </c>
    </row>
    <row r="1505" spans="1:6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>
        <f>IF(LEN(telefony4[[#This Row],[nr]]) = 8,1,0)</f>
        <v>0</v>
      </c>
      <c r="F1505">
        <f>IF(LEN(telefony4[[#This Row],[nr]]) = 7,1,0)</f>
        <v>1</v>
      </c>
    </row>
    <row r="1506" spans="1:6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>
        <f>IF(LEN(telefony4[[#This Row],[nr]]) = 8,1,0)</f>
        <v>1</v>
      </c>
      <c r="F1506">
        <f>IF(LEN(telefony4[[#This Row],[nr]]) = 7,1,0)</f>
        <v>0</v>
      </c>
    </row>
    <row r="1507" spans="1:6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>
        <f>IF(LEN(telefony4[[#This Row],[nr]]) = 8,1,0)</f>
        <v>0</v>
      </c>
      <c r="F1507">
        <f>IF(LEN(telefony4[[#This Row],[nr]]) = 7,1,0)</f>
        <v>1</v>
      </c>
    </row>
    <row r="1508" spans="1:6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>
        <f>IF(LEN(telefony4[[#This Row],[nr]]) = 8,1,0)</f>
        <v>0</v>
      </c>
      <c r="F1508">
        <f>IF(LEN(telefony4[[#This Row],[nr]]) = 7,1,0)</f>
        <v>1</v>
      </c>
    </row>
    <row r="1509" spans="1:6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>
        <f>IF(LEN(telefony4[[#This Row],[nr]]) = 8,1,0)</f>
        <v>0</v>
      </c>
      <c r="F1509">
        <f>IF(LEN(telefony4[[#This Row],[nr]]) = 7,1,0)</f>
        <v>1</v>
      </c>
    </row>
    <row r="1510" spans="1:6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>
        <f>IF(LEN(telefony4[[#This Row],[nr]]) = 8,1,0)</f>
        <v>0</v>
      </c>
      <c r="F1510">
        <f>IF(LEN(telefony4[[#This Row],[nr]]) = 7,1,0)</f>
        <v>1</v>
      </c>
    </row>
    <row r="1511" spans="1:6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>
        <f>IF(LEN(telefony4[[#This Row],[nr]]) = 8,1,0)</f>
        <v>1</v>
      </c>
      <c r="F1511">
        <f>IF(LEN(telefony4[[#This Row],[nr]]) = 7,1,0)</f>
        <v>0</v>
      </c>
    </row>
    <row r="1512" spans="1:6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>
        <f>IF(LEN(telefony4[[#This Row],[nr]]) = 8,1,0)</f>
        <v>0</v>
      </c>
      <c r="F1512">
        <f>IF(LEN(telefony4[[#This Row],[nr]]) = 7,1,0)</f>
        <v>1</v>
      </c>
    </row>
    <row r="1513" spans="1:6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>
        <f>IF(LEN(telefony4[[#This Row],[nr]]) = 8,1,0)</f>
        <v>1</v>
      </c>
      <c r="F1513">
        <f>IF(LEN(telefony4[[#This Row],[nr]]) = 7,1,0)</f>
        <v>0</v>
      </c>
    </row>
    <row r="1514" spans="1:6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>
        <f>IF(LEN(telefony4[[#This Row],[nr]]) = 8,1,0)</f>
        <v>0</v>
      </c>
      <c r="F1514">
        <f>IF(LEN(telefony4[[#This Row],[nr]]) = 7,1,0)</f>
        <v>1</v>
      </c>
    </row>
    <row r="1515" spans="1:6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>
        <f>IF(LEN(telefony4[[#This Row],[nr]]) = 8,1,0)</f>
        <v>0</v>
      </c>
      <c r="F1515">
        <f>IF(LEN(telefony4[[#This Row],[nr]]) = 7,1,0)</f>
        <v>1</v>
      </c>
    </row>
    <row r="1516" spans="1:6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>
        <f>IF(LEN(telefony4[[#This Row],[nr]]) = 8,1,0)</f>
        <v>1</v>
      </c>
      <c r="F1516">
        <f>IF(LEN(telefony4[[#This Row],[nr]]) = 7,1,0)</f>
        <v>0</v>
      </c>
    </row>
    <row r="1517" spans="1:6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>
        <f>IF(LEN(telefony4[[#This Row],[nr]]) = 8,1,0)</f>
        <v>0</v>
      </c>
      <c r="F1517">
        <f>IF(LEN(telefony4[[#This Row],[nr]]) = 7,1,0)</f>
        <v>1</v>
      </c>
    </row>
    <row r="1518" spans="1:6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>
        <f>IF(LEN(telefony4[[#This Row],[nr]]) = 8,1,0)</f>
        <v>0</v>
      </c>
      <c r="F1518">
        <f>IF(LEN(telefony4[[#This Row],[nr]]) = 7,1,0)</f>
        <v>1</v>
      </c>
    </row>
    <row r="1519" spans="1:6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>
        <f>IF(LEN(telefony4[[#This Row],[nr]]) = 8,1,0)</f>
        <v>1</v>
      </c>
      <c r="F1519">
        <f>IF(LEN(telefony4[[#This Row],[nr]]) = 7,1,0)</f>
        <v>0</v>
      </c>
    </row>
    <row r="1520" spans="1:6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>
        <f>IF(LEN(telefony4[[#This Row],[nr]]) = 8,1,0)</f>
        <v>0</v>
      </c>
      <c r="F1520">
        <f>IF(LEN(telefony4[[#This Row],[nr]]) = 7,1,0)</f>
        <v>1</v>
      </c>
    </row>
    <row r="1521" spans="1:6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>
        <f>IF(LEN(telefony4[[#This Row],[nr]]) = 8,1,0)</f>
        <v>1</v>
      </c>
      <c r="F1521">
        <f>IF(LEN(telefony4[[#This Row],[nr]]) = 7,1,0)</f>
        <v>0</v>
      </c>
    </row>
    <row r="1522" spans="1:6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>
        <f>IF(LEN(telefony4[[#This Row],[nr]]) = 8,1,0)</f>
        <v>1</v>
      </c>
      <c r="F1522">
        <f>IF(LEN(telefony4[[#This Row],[nr]]) = 7,1,0)</f>
        <v>0</v>
      </c>
    </row>
    <row r="1523" spans="1:6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>
        <f>IF(LEN(telefony4[[#This Row],[nr]]) = 8,1,0)</f>
        <v>0</v>
      </c>
      <c r="F1523">
        <f>IF(LEN(telefony4[[#This Row],[nr]]) = 7,1,0)</f>
        <v>1</v>
      </c>
    </row>
    <row r="1524" spans="1:6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>
        <f>IF(LEN(telefony4[[#This Row],[nr]]) = 8,1,0)</f>
        <v>0</v>
      </c>
      <c r="F1524">
        <f>IF(LEN(telefony4[[#This Row],[nr]]) = 7,1,0)</f>
        <v>1</v>
      </c>
    </row>
    <row r="1525" spans="1:6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>
        <f>IF(LEN(telefony4[[#This Row],[nr]]) = 8,1,0)</f>
        <v>0</v>
      </c>
      <c r="F1525">
        <f>IF(LEN(telefony4[[#This Row],[nr]]) = 7,1,0)</f>
        <v>0</v>
      </c>
    </row>
    <row r="1526" spans="1:6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>
        <f>IF(LEN(telefony4[[#This Row],[nr]]) = 8,1,0)</f>
        <v>0</v>
      </c>
      <c r="F1526">
        <f>IF(LEN(telefony4[[#This Row],[nr]]) = 7,1,0)</f>
        <v>1</v>
      </c>
    </row>
    <row r="1527" spans="1:6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>
        <f>IF(LEN(telefony4[[#This Row],[nr]]) = 8,1,0)</f>
        <v>0</v>
      </c>
      <c r="F1527">
        <f>IF(LEN(telefony4[[#This Row],[nr]]) = 7,1,0)</f>
        <v>1</v>
      </c>
    </row>
    <row r="1528" spans="1:6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>
        <f>IF(LEN(telefony4[[#This Row],[nr]]) = 8,1,0)</f>
        <v>0</v>
      </c>
      <c r="F1528">
        <f>IF(LEN(telefony4[[#This Row],[nr]]) = 7,1,0)</f>
        <v>1</v>
      </c>
    </row>
    <row r="1529" spans="1:6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>
        <f>IF(LEN(telefony4[[#This Row],[nr]]) = 8,1,0)</f>
        <v>1</v>
      </c>
      <c r="F1529">
        <f>IF(LEN(telefony4[[#This Row],[nr]]) = 7,1,0)</f>
        <v>0</v>
      </c>
    </row>
    <row r="1530" spans="1:6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>
        <f>IF(LEN(telefony4[[#This Row],[nr]]) = 8,1,0)</f>
        <v>1</v>
      </c>
      <c r="F1530">
        <f>IF(LEN(telefony4[[#This Row],[nr]]) = 7,1,0)</f>
        <v>0</v>
      </c>
    </row>
    <row r="1531" spans="1:6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>
        <f>IF(LEN(telefony4[[#This Row],[nr]]) = 8,1,0)</f>
        <v>1</v>
      </c>
      <c r="F1531">
        <f>IF(LEN(telefony4[[#This Row],[nr]]) = 7,1,0)</f>
        <v>0</v>
      </c>
    </row>
    <row r="1532" spans="1:6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>
        <f>IF(LEN(telefony4[[#This Row],[nr]]) = 8,1,0)</f>
        <v>0</v>
      </c>
      <c r="F1532">
        <f>IF(LEN(telefony4[[#This Row],[nr]]) = 7,1,0)</f>
        <v>1</v>
      </c>
    </row>
    <row r="1533" spans="1:6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>
        <f>IF(LEN(telefony4[[#This Row],[nr]]) = 8,1,0)</f>
        <v>0</v>
      </c>
      <c r="F1533">
        <f>IF(LEN(telefony4[[#This Row],[nr]]) = 7,1,0)</f>
        <v>1</v>
      </c>
    </row>
    <row r="1534" spans="1:6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>
        <f>IF(LEN(telefony4[[#This Row],[nr]]) = 8,1,0)</f>
        <v>0</v>
      </c>
      <c r="F1534">
        <f>IF(LEN(telefony4[[#This Row],[nr]]) = 7,1,0)</f>
        <v>1</v>
      </c>
    </row>
    <row r="1535" spans="1:6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>
        <f>IF(LEN(telefony4[[#This Row],[nr]]) = 8,1,0)</f>
        <v>0</v>
      </c>
      <c r="F1535">
        <f>IF(LEN(telefony4[[#This Row],[nr]]) = 7,1,0)</f>
        <v>1</v>
      </c>
    </row>
    <row r="1536" spans="1:6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>
        <f>IF(LEN(telefony4[[#This Row],[nr]]) = 8,1,0)</f>
        <v>0</v>
      </c>
      <c r="F1536">
        <f>IF(LEN(telefony4[[#This Row],[nr]]) = 7,1,0)</f>
        <v>1</v>
      </c>
    </row>
    <row r="1537" spans="1:6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>
        <f>IF(LEN(telefony4[[#This Row],[nr]]) = 8,1,0)</f>
        <v>0</v>
      </c>
      <c r="F1537">
        <f>IF(LEN(telefony4[[#This Row],[nr]]) = 7,1,0)</f>
        <v>1</v>
      </c>
    </row>
    <row r="1538" spans="1:6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>
        <f>IF(LEN(telefony4[[#This Row],[nr]]) = 8,1,0)</f>
        <v>0</v>
      </c>
      <c r="F1538">
        <f>IF(LEN(telefony4[[#This Row],[nr]]) = 7,1,0)</f>
        <v>1</v>
      </c>
    </row>
    <row r="1539" spans="1:6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>
        <f>IF(LEN(telefony4[[#This Row],[nr]]) = 8,1,0)</f>
        <v>1</v>
      </c>
      <c r="F1539">
        <f>IF(LEN(telefony4[[#This Row],[nr]]) = 7,1,0)</f>
        <v>0</v>
      </c>
    </row>
    <row r="1540" spans="1:6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>
        <f>IF(LEN(telefony4[[#This Row],[nr]]) = 8,1,0)</f>
        <v>0</v>
      </c>
      <c r="F1540">
        <f>IF(LEN(telefony4[[#This Row],[nr]]) = 7,1,0)</f>
        <v>1</v>
      </c>
    </row>
    <row r="1541" spans="1:6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>
        <f>IF(LEN(telefony4[[#This Row],[nr]]) = 8,1,0)</f>
        <v>0</v>
      </c>
      <c r="F1541">
        <f>IF(LEN(telefony4[[#This Row],[nr]]) = 7,1,0)</f>
        <v>1</v>
      </c>
    </row>
    <row r="1542" spans="1:6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>
        <f>IF(LEN(telefony4[[#This Row],[nr]]) = 8,1,0)</f>
        <v>0</v>
      </c>
      <c r="F1542">
        <f>IF(LEN(telefony4[[#This Row],[nr]]) = 7,1,0)</f>
        <v>1</v>
      </c>
    </row>
    <row r="1543" spans="1:6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>
        <f>IF(LEN(telefony4[[#This Row],[nr]]) = 8,1,0)</f>
        <v>0</v>
      </c>
      <c r="F1543">
        <f>IF(LEN(telefony4[[#This Row],[nr]]) = 7,1,0)</f>
        <v>1</v>
      </c>
    </row>
    <row r="1544" spans="1:6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>
        <f>IF(LEN(telefony4[[#This Row],[nr]]) = 8,1,0)</f>
        <v>0</v>
      </c>
      <c r="F1544">
        <f>IF(LEN(telefony4[[#This Row],[nr]]) = 7,1,0)</f>
        <v>1</v>
      </c>
    </row>
    <row r="1545" spans="1:6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>
        <f>IF(LEN(telefony4[[#This Row],[nr]]) = 8,1,0)</f>
        <v>1</v>
      </c>
      <c r="F1545">
        <f>IF(LEN(telefony4[[#This Row],[nr]]) = 7,1,0)</f>
        <v>0</v>
      </c>
    </row>
    <row r="1546" spans="1:6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>
        <f>IF(LEN(telefony4[[#This Row],[nr]]) = 8,1,0)</f>
        <v>0</v>
      </c>
      <c r="F1546">
        <f>IF(LEN(telefony4[[#This Row],[nr]]) = 7,1,0)</f>
        <v>1</v>
      </c>
    </row>
    <row r="1547" spans="1:6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>
        <f>IF(LEN(telefony4[[#This Row],[nr]]) = 8,1,0)</f>
        <v>0</v>
      </c>
      <c r="F1547">
        <f>IF(LEN(telefony4[[#This Row],[nr]]) = 7,1,0)</f>
        <v>1</v>
      </c>
    </row>
    <row r="1548" spans="1:6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>
        <f>IF(LEN(telefony4[[#This Row],[nr]]) = 8,1,0)</f>
        <v>0</v>
      </c>
      <c r="F1548">
        <f>IF(LEN(telefony4[[#This Row],[nr]]) = 7,1,0)</f>
        <v>1</v>
      </c>
    </row>
    <row r="1549" spans="1:6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>
        <f>IF(LEN(telefony4[[#This Row],[nr]]) = 8,1,0)</f>
        <v>0</v>
      </c>
      <c r="F1549">
        <f>IF(LEN(telefony4[[#This Row],[nr]]) = 7,1,0)</f>
        <v>1</v>
      </c>
    </row>
    <row r="1550" spans="1:6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>
        <f>IF(LEN(telefony4[[#This Row],[nr]]) = 8,1,0)</f>
        <v>0</v>
      </c>
      <c r="F1550">
        <f>IF(LEN(telefony4[[#This Row],[nr]]) = 7,1,0)</f>
        <v>1</v>
      </c>
    </row>
    <row r="1551" spans="1:6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>
        <f>IF(LEN(telefony4[[#This Row],[nr]]) = 8,1,0)</f>
        <v>0</v>
      </c>
      <c r="F1551">
        <f>IF(LEN(telefony4[[#This Row],[nr]]) = 7,1,0)</f>
        <v>1</v>
      </c>
    </row>
    <row r="1552" spans="1:6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>
        <f>IF(LEN(telefony4[[#This Row],[nr]]) = 8,1,0)</f>
        <v>0</v>
      </c>
      <c r="F1552">
        <f>IF(LEN(telefony4[[#This Row],[nr]]) = 7,1,0)</f>
        <v>1</v>
      </c>
    </row>
    <row r="1553" spans="1:6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>
        <f>IF(LEN(telefony4[[#This Row],[nr]]) = 8,1,0)</f>
        <v>1</v>
      </c>
      <c r="F1553">
        <f>IF(LEN(telefony4[[#This Row],[nr]]) = 7,1,0)</f>
        <v>0</v>
      </c>
    </row>
    <row r="1554" spans="1:6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>
        <f>IF(LEN(telefony4[[#This Row],[nr]]) = 8,1,0)</f>
        <v>0</v>
      </c>
      <c r="F1554">
        <f>IF(LEN(telefony4[[#This Row],[nr]]) = 7,1,0)</f>
        <v>0</v>
      </c>
    </row>
    <row r="1555" spans="1:6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>
        <f>IF(LEN(telefony4[[#This Row],[nr]]) = 8,1,0)</f>
        <v>0</v>
      </c>
      <c r="F1555">
        <f>IF(LEN(telefony4[[#This Row],[nr]]) = 7,1,0)</f>
        <v>1</v>
      </c>
    </row>
    <row r="1556" spans="1:6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>
        <f>IF(LEN(telefony4[[#This Row],[nr]]) = 8,1,0)</f>
        <v>1</v>
      </c>
      <c r="F1556">
        <f>IF(LEN(telefony4[[#This Row],[nr]]) = 7,1,0)</f>
        <v>0</v>
      </c>
    </row>
    <row r="1557" spans="1:6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>
        <f>IF(LEN(telefony4[[#This Row],[nr]]) = 8,1,0)</f>
        <v>0</v>
      </c>
      <c r="F1557">
        <f>IF(LEN(telefony4[[#This Row],[nr]]) = 7,1,0)</f>
        <v>1</v>
      </c>
    </row>
    <row r="1558" spans="1:6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>
        <f>IF(LEN(telefony4[[#This Row],[nr]]) = 8,1,0)</f>
        <v>0</v>
      </c>
      <c r="F1558">
        <f>IF(LEN(telefony4[[#This Row],[nr]]) = 7,1,0)</f>
        <v>1</v>
      </c>
    </row>
    <row r="1559" spans="1:6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>
        <f>IF(LEN(telefony4[[#This Row],[nr]]) = 8,1,0)</f>
        <v>0</v>
      </c>
      <c r="F1559">
        <f>IF(LEN(telefony4[[#This Row],[nr]]) = 7,1,0)</f>
        <v>1</v>
      </c>
    </row>
    <row r="1560" spans="1:6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>
        <f>IF(LEN(telefony4[[#This Row],[nr]]) = 8,1,0)</f>
        <v>0</v>
      </c>
      <c r="F1560">
        <f>IF(LEN(telefony4[[#This Row],[nr]]) = 7,1,0)</f>
        <v>1</v>
      </c>
    </row>
    <row r="1561" spans="1:6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>
        <f>IF(LEN(telefony4[[#This Row],[nr]]) = 8,1,0)</f>
        <v>1</v>
      </c>
      <c r="F1561">
        <f>IF(LEN(telefony4[[#This Row],[nr]]) = 7,1,0)</f>
        <v>0</v>
      </c>
    </row>
    <row r="1562" spans="1:6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>
        <f>IF(LEN(telefony4[[#This Row],[nr]]) = 8,1,0)</f>
        <v>0</v>
      </c>
      <c r="F1562">
        <f>IF(LEN(telefony4[[#This Row],[nr]]) = 7,1,0)</f>
        <v>1</v>
      </c>
    </row>
    <row r="1563" spans="1:6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>
        <f>IF(LEN(telefony4[[#This Row],[nr]]) = 8,1,0)</f>
        <v>0</v>
      </c>
      <c r="F1563">
        <f>IF(LEN(telefony4[[#This Row],[nr]]) = 7,1,0)</f>
        <v>1</v>
      </c>
    </row>
    <row r="1564" spans="1:6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>
        <f>IF(LEN(telefony4[[#This Row],[nr]]) = 8,1,0)</f>
        <v>1</v>
      </c>
      <c r="F1564">
        <f>IF(LEN(telefony4[[#This Row],[nr]]) = 7,1,0)</f>
        <v>0</v>
      </c>
    </row>
    <row r="1565" spans="1:6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>
        <f>IF(LEN(telefony4[[#This Row],[nr]]) = 8,1,0)</f>
        <v>0</v>
      </c>
      <c r="F1565">
        <f>IF(LEN(telefony4[[#This Row],[nr]]) = 7,1,0)</f>
        <v>1</v>
      </c>
    </row>
    <row r="1566" spans="1:6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>
        <f>IF(LEN(telefony4[[#This Row],[nr]]) = 8,1,0)</f>
        <v>1</v>
      </c>
      <c r="F1566">
        <f>IF(LEN(telefony4[[#This Row],[nr]]) = 7,1,0)</f>
        <v>0</v>
      </c>
    </row>
    <row r="1567" spans="1:6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>
        <f>IF(LEN(telefony4[[#This Row],[nr]]) = 8,1,0)</f>
        <v>0</v>
      </c>
      <c r="F1567">
        <f>IF(LEN(telefony4[[#This Row],[nr]]) = 7,1,0)</f>
        <v>1</v>
      </c>
    </row>
    <row r="1568" spans="1:6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>
        <f>IF(LEN(telefony4[[#This Row],[nr]]) = 8,1,0)</f>
        <v>1</v>
      </c>
      <c r="F1568">
        <f>IF(LEN(telefony4[[#This Row],[nr]]) = 7,1,0)</f>
        <v>0</v>
      </c>
    </row>
    <row r="1569" spans="1:6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>
        <f>IF(LEN(telefony4[[#This Row],[nr]]) = 8,1,0)</f>
        <v>1</v>
      </c>
      <c r="F1569">
        <f>IF(LEN(telefony4[[#This Row],[nr]]) = 7,1,0)</f>
        <v>0</v>
      </c>
    </row>
    <row r="1570" spans="1:6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>
        <f>IF(LEN(telefony4[[#This Row],[nr]]) = 8,1,0)</f>
        <v>0</v>
      </c>
      <c r="F1570">
        <f>IF(LEN(telefony4[[#This Row],[nr]]) = 7,1,0)</f>
        <v>1</v>
      </c>
    </row>
    <row r="1571" spans="1:6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>
        <f>IF(LEN(telefony4[[#This Row],[nr]]) = 8,1,0)</f>
        <v>0</v>
      </c>
      <c r="F1571">
        <f>IF(LEN(telefony4[[#This Row],[nr]]) = 7,1,0)</f>
        <v>1</v>
      </c>
    </row>
    <row r="1572" spans="1:6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>
        <f>IF(LEN(telefony4[[#This Row],[nr]]) = 8,1,0)</f>
        <v>0</v>
      </c>
      <c r="F1572">
        <f>IF(LEN(telefony4[[#This Row],[nr]]) = 7,1,0)</f>
        <v>1</v>
      </c>
    </row>
    <row r="1573" spans="1:6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>
        <f>IF(LEN(telefony4[[#This Row],[nr]]) = 8,1,0)</f>
        <v>0</v>
      </c>
      <c r="F1573">
        <f>IF(LEN(telefony4[[#This Row],[nr]]) = 7,1,0)</f>
        <v>1</v>
      </c>
    </row>
    <row r="1574" spans="1:6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>
        <f>IF(LEN(telefony4[[#This Row],[nr]]) = 8,1,0)</f>
        <v>0</v>
      </c>
      <c r="F1574">
        <f>IF(LEN(telefony4[[#This Row],[nr]]) = 7,1,0)</f>
        <v>1</v>
      </c>
    </row>
    <row r="1575" spans="1:6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>
        <f>IF(LEN(telefony4[[#This Row],[nr]]) = 8,1,0)</f>
        <v>1</v>
      </c>
      <c r="F1575">
        <f>IF(LEN(telefony4[[#This Row],[nr]]) = 7,1,0)</f>
        <v>0</v>
      </c>
    </row>
    <row r="1576" spans="1:6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>
        <f>IF(LEN(telefony4[[#This Row],[nr]]) = 8,1,0)</f>
        <v>0</v>
      </c>
      <c r="F1576">
        <f>IF(LEN(telefony4[[#This Row],[nr]]) = 7,1,0)</f>
        <v>1</v>
      </c>
    </row>
    <row r="1577" spans="1:6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>
        <f>IF(LEN(telefony4[[#This Row],[nr]]) = 8,1,0)</f>
        <v>0</v>
      </c>
      <c r="F1577">
        <f>IF(LEN(telefony4[[#This Row],[nr]]) = 7,1,0)</f>
        <v>1</v>
      </c>
    </row>
    <row r="1578" spans="1:6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>
        <f>IF(LEN(telefony4[[#This Row],[nr]]) = 8,1,0)</f>
        <v>0</v>
      </c>
      <c r="F1578">
        <f>IF(LEN(telefony4[[#This Row],[nr]]) = 7,1,0)</f>
        <v>1</v>
      </c>
    </row>
    <row r="1579" spans="1:6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>
        <f>IF(LEN(telefony4[[#This Row],[nr]]) = 8,1,0)</f>
        <v>0</v>
      </c>
      <c r="F1579">
        <f>IF(LEN(telefony4[[#This Row],[nr]]) = 7,1,0)</f>
        <v>1</v>
      </c>
    </row>
    <row r="1580" spans="1:6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>
        <f>IF(LEN(telefony4[[#This Row],[nr]]) = 8,1,0)</f>
        <v>0</v>
      </c>
      <c r="F1580">
        <f>IF(LEN(telefony4[[#This Row],[nr]]) = 7,1,0)</f>
        <v>1</v>
      </c>
    </row>
    <row r="1581" spans="1:6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>
        <f>IF(LEN(telefony4[[#This Row],[nr]]) = 8,1,0)</f>
        <v>1</v>
      </c>
      <c r="F1581">
        <f>IF(LEN(telefony4[[#This Row],[nr]]) = 7,1,0)</f>
        <v>0</v>
      </c>
    </row>
    <row r="1582" spans="1:6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>
        <f>IF(LEN(telefony4[[#This Row],[nr]]) = 8,1,0)</f>
        <v>0</v>
      </c>
      <c r="F1582">
        <f>IF(LEN(telefony4[[#This Row],[nr]]) = 7,1,0)</f>
        <v>1</v>
      </c>
    </row>
    <row r="1583" spans="1:6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>
        <f>IF(LEN(telefony4[[#This Row],[nr]]) = 8,1,0)</f>
        <v>1</v>
      </c>
      <c r="F1583">
        <f>IF(LEN(telefony4[[#This Row],[nr]]) = 7,1,0)</f>
        <v>0</v>
      </c>
    </row>
    <row r="1584" spans="1:6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>
        <f>IF(LEN(telefony4[[#This Row],[nr]]) = 8,1,0)</f>
        <v>1</v>
      </c>
      <c r="F1584">
        <f>IF(LEN(telefony4[[#This Row],[nr]]) = 7,1,0)</f>
        <v>0</v>
      </c>
    </row>
    <row r="1585" spans="1:6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>
        <f>IF(LEN(telefony4[[#This Row],[nr]]) = 8,1,0)</f>
        <v>1</v>
      </c>
      <c r="F1585">
        <f>IF(LEN(telefony4[[#This Row],[nr]]) = 7,1,0)</f>
        <v>0</v>
      </c>
    </row>
    <row r="1586" spans="1:6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>
        <f>IF(LEN(telefony4[[#This Row],[nr]]) = 8,1,0)</f>
        <v>1</v>
      </c>
      <c r="F1586">
        <f>IF(LEN(telefony4[[#This Row],[nr]]) = 7,1,0)</f>
        <v>0</v>
      </c>
    </row>
    <row r="1587" spans="1:6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>
        <f>IF(LEN(telefony4[[#This Row],[nr]]) = 8,1,0)</f>
        <v>0</v>
      </c>
      <c r="F1587">
        <f>IF(LEN(telefony4[[#This Row],[nr]]) = 7,1,0)</f>
        <v>1</v>
      </c>
    </row>
    <row r="1588" spans="1:6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>
        <f>IF(LEN(telefony4[[#This Row],[nr]]) = 8,1,0)</f>
        <v>0</v>
      </c>
      <c r="F1588">
        <f>IF(LEN(telefony4[[#This Row],[nr]]) = 7,1,0)</f>
        <v>1</v>
      </c>
    </row>
    <row r="1589" spans="1:6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>
        <f>IF(LEN(telefony4[[#This Row],[nr]]) = 8,1,0)</f>
        <v>1</v>
      </c>
      <c r="F1589">
        <f>IF(LEN(telefony4[[#This Row],[nr]]) = 7,1,0)</f>
        <v>0</v>
      </c>
    </row>
    <row r="1590" spans="1:6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>
        <f>IF(LEN(telefony4[[#This Row],[nr]]) = 8,1,0)</f>
        <v>0</v>
      </c>
      <c r="F1590">
        <f>IF(LEN(telefony4[[#This Row],[nr]]) = 7,1,0)</f>
        <v>1</v>
      </c>
    </row>
    <row r="1591" spans="1:6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>
        <f>IF(LEN(telefony4[[#This Row],[nr]]) = 8,1,0)</f>
        <v>0</v>
      </c>
      <c r="F1591">
        <f>IF(LEN(telefony4[[#This Row],[nr]]) = 7,1,0)</f>
        <v>1</v>
      </c>
    </row>
    <row r="1592" spans="1:6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>
        <f>IF(LEN(telefony4[[#This Row],[nr]]) = 8,1,0)</f>
        <v>0</v>
      </c>
      <c r="F1592">
        <f>IF(LEN(telefony4[[#This Row],[nr]]) = 7,1,0)</f>
        <v>1</v>
      </c>
    </row>
    <row r="1593" spans="1:6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>
        <f>IF(LEN(telefony4[[#This Row],[nr]]) = 8,1,0)</f>
        <v>1</v>
      </c>
      <c r="F1593">
        <f>IF(LEN(telefony4[[#This Row],[nr]]) = 7,1,0)</f>
        <v>0</v>
      </c>
    </row>
    <row r="1594" spans="1:6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>
        <f>IF(LEN(telefony4[[#This Row],[nr]]) = 8,1,0)</f>
        <v>1</v>
      </c>
      <c r="F1594">
        <f>IF(LEN(telefony4[[#This Row],[nr]]) = 7,1,0)</f>
        <v>0</v>
      </c>
    </row>
    <row r="1595" spans="1:6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>
        <f>IF(LEN(telefony4[[#This Row],[nr]]) = 8,1,0)</f>
        <v>0</v>
      </c>
      <c r="F1595">
        <f>IF(LEN(telefony4[[#This Row],[nr]]) = 7,1,0)</f>
        <v>1</v>
      </c>
    </row>
    <row r="1596" spans="1:6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>
        <f>IF(LEN(telefony4[[#This Row],[nr]]) = 8,1,0)</f>
        <v>0</v>
      </c>
      <c r="F1596">
        <f>IF(LEN(telefony4[[#This Row],[nr]]) = 7,1,0)</f>
        <v>1</v>
      </c>
    </row>
    <row r="1597" spans="1:6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>
        <f>IF(LEN(telefony4[[#This Row],[nr]]) = 8,1,0)</f>
        <v>0</v>
      </c>
      <c r="F1597">
        <f>IF(LEN(telefony4[[#This Row],[nr]]) = 7,1,0)</f>
        <v>1</v>
      </c>
    </row>
    <row r="1598" spans="1:6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>
        <f>IF(LEN(telefony4[[#This Row],[nr]]) = 8,1,0)</f>
        <v>1</v>
      </c>
      <c r="F1598">
        <f>IF(LEN(telefony4[[#This Row],[nr]]) = 7,1,0)</f>
        <v>0</v>
      </c>
    </row>
    <row r="1599" spans="1:6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>
        <f>IF(LEN(telefony4[[#This Row],[nr]]) = 8,1,0)</f>
        <v>0</v>
      </c>
      <c r="F1599">
        <f>IF(LEN(telefony4[[#This Row],[nr]]) = 7,1,0)</f>
        <v>1</v>
      </c>
    </row>
    <row r="1600" spans="1:6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>
        <f>IF(LEN(telefony4[[#This Row],[nr]]) = 8,1,0)</f>
        <v>0</v>
      </c>
      <c r="F1600">
        <f>IF(LEN(telefony4[[#This Row],[nr]]) = 7,1,0)</f>
        <v>1</v>
      </c>
    </row>
    <row r="1601" spans="1:6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>
        <f>IF(LEN(telefony4[[#This Row],[nr]]) = 8,1,0)</f>
        <v>0</v>
      </c>
      <c r="F1601">
        <f>IF(LEN(telefony4[[#This Row],[nr]]) = 7,1,0)</f>
        <v>1</v>
      </c>
    </row>
    <row r="1602" spans="1:6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>
        <f>IF(LEN(telefony4[[#This Row],[nr]]) = 8,1,0)</f>
        <v>0</v>
      </c>
      <c r="F1602">
        <f>IF(LEN(telefony4[[#This Row],[nr]]) = 7,1,0)</f>
        <v>1</v>
      </c>
    </row>
    <row r="1603" spans="1:6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>
        <f>IF(LEN(telefony4[[#This Row],[nr]]) = 8,1,0)</f>
        <v>0</v>
      </c>
      <c r="F1603">
        <f>IF(LEN(telefony4[[#This Row],[nr]]) = 7,1,0)</f>
        <v>1</v>
      </c>
    </row>
    <row r="1604" spans="1:6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>
        <f>IF(LEN(telefony4[[#This Row],[nr]]) = 8,1,0)</f>
        <v>0</v>
      </c>
      <c r="F1604">
        <f>IF(LEN(telefony4[[#This Row],[nr]]) = 7,1,0)</f>
        <v>1</v>
      </c>
    </row>
    <row r="1605" spans="1:6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>
        <f>IF(LEN(telefony4[[#This Row],[nr]]) = 8,1,0)</f>
        <v>0</v>
      </c>
      <c r="F1605">
        <f>IF(LEN(telefony4[[#This Row],[nr]]) = 7,1,0)</f>
        <v>1</v>
      </c>
    </row>
    <row r="1606" spans="1:6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>
        <f>IF(LEN(telefony4[[#This Row],[nr]]) = 8,1,0)</f>
        <v>1</v>
      </c>
      <c r="F1606">
        <f>IF(LEN(telefony4[[#This Row],[nr]]) = 7,1,0)</f>
        <v>0</v>
      </c>
    </row>
    <row r="1607" spans="1:6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>
        <f>IF(LEN(telefony4[[#This Row],[nr]]) = 8,1,0)</f>
        <v>0</v>
      </c>
      <c r="F1607">
        <f>IF(LEN(telefony4[[#This Row],[nr]]) = 7,1,0)</f>
        <v>1</v>
      </c>
    </row>
    <row r="1608" spans="1:6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>
        <f>IF(LEN(telefony4[[#This Row],[nr]]) = 8,1,0)</f>
        <v>0</v>
      </c>
      <c r="F1608">
        <f>IF(LEN(telefony4[[#This Row],[nr]]) = 7,1,0)</f>
        <v>1</v>
      </c>
    </row>
    <row r="1609" spans="1:6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>
        <f>IF(LEN(telefony4[[#This Row],[nr]]) = 8,1,0)</f>
        <v>0</v>
      </c>
      <c r="F1609">
        <f>IF(LEN(telefony4[[#This Row],[nr]]) = 7,1,0)</f>
        <v>1</v>
      </c>
    </row>
    <row r="1610" spans="1:6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>
        <f>IF(LEN(telefony4[[#This Row],[nr]]) = 8,1,0)</f>
        <v>0</v>
      </c>
      <c r="F1610">
        <f>IF(LEN(telefony4[[#This Row],[nr]]) = 7,1,0)</f>
        <v>1</v>
      </c>
    </row>
    <row r="1611" spans="1:6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>
        <f>IF(LEN(telefony4[[#This Row],[nr]]) = 8,1,0)</f>
        <v>0</v>
      </c>
      <c r="F1611">
        <f>IF(LEN(telefony4[[#This Row],[nr]]) = 7,1,0)</f>
        <v>1</v>
      </c>
    </row>
    <row r="1612" spans="1:6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>
        <f>IF(LEN(telefony4[[#This Row],[nr]]) = 8,1,0)</f>
        <v>1</v>
      </c>
      <c r="F1612">
        <f>IF(LEN(telefony4[[#This Row],[nr]]) = 7,1,0)</f>
        <v>0</v>
      </c>
    </row>
    <row r="1613" spans="1:6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>
        <f>IF(LEN(telefony4[[#This Row],[nr]]) = 8,1,0)</f>
        <v>0</v>
      </c>
      <c r="F1613">
        <f>IF(LEN(telefony4[[#This Row],[nr]]) = 7,1,0)</f>
        <v>1</v>
      </c>
    </row>
    <row r="1614" spans="1:6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>
        <f>IF(LEN(telefony4[[#This Row],[nr]]) = 8,1,0)</f>
        <v>0</v>
      </c>
      <c r="F1614">
        <f>IF(LEN(telefony4[[#This Row],[nr]]) = 7,1,0)</f>
        <v>1</v>
      </c>
    </row>
    <row r="1615" spans="1:6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>
        <f>IF(LEN(telefony4[[#This Row],[nr]]) = 8,1,0)</f>
        <v>0</v>
      </c>
      <c r="F1615">
        <f>IF(LEN(telefony4[[#This Row],[nr]]) = 7,1,0)</f>
        <v>1</v>
      </c>
    </row>
    <row r="1616" spans="1:6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>
        <f>IF(LEN(telefony4[[#This Row],[nr]]) = 8,1,0)</f>
        <v>0</v>
      </c>
      <c r="F1616">
        <f>IF(LEN(telefony4[[#This Row],[nr]]) = 7,1,0)</f>
        <v>1</v>
      </c>
    </row>
    <row r="1617" spans="1:6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>
        <f>IF(LEN(telefony4[[#This Row],[nr]]) = 8,1,0)</f>
        <v>0</v>
      </c>
      <c r="F1617">
        <f>IF(LEN(telefony4[[#This Row],[nr]]) = 7,1,0)</f>
        <v>1</v>
      </c>
    </row>
    <row r="1618" spans="1:6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>
        <f>IF(LEN(telefony4[[#This Row],[nr]]) = 8,1,0)</f>
        <v>0</v>
      </c>
      <c r="F1618">
        <f>IF(LEN(telefony4[[#This Row],[nr]]) = 7,1,0)</f>
        <v>1</v>
      </c>
    </row>
    <row r="1619" spans="1:6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>
        <f>IF(LEN(telefony4[[#This Row],[nr]]) = 8,1,0)</f>
        <v>1</v>
      </c>
      <c r="F1619">
        <f>IF(LEN(telefony4[[#This Row],[nr]]) = 7,1,0)</f>
        <v>0</v>
      </c>
    </row>
    <row r="1620" spans="1:6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>
        <f>IF(LEN(telefony4[[#This Row],[nr]]) = 8,1,0)</f>
        <v>0</v>
      </c>
      <c r="F1620">
        <f>IF(LEN(telefony4[[#This Row],[nr]]) = 7,1,0)</f>
        <v>1</v>
      </c>
    </row>
    <row r="1621" spans="1:6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>
        <f>IF(LEN(telefony4[[#This Row],[nr]]) = 8,1,0)</f>
        <v>0</v>
      </c>
      <c r="F1621">
        <f>IF(LEN(telefony4[[#This Row],[nr]]) = 7,1,0)</f>
        <v>1</v>
      </c>
    </row>
    <row r="1622" spans="1:6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>
        <f>IF(LEN(telefony4[[#This Row],[nr]]) = 8,1,0)</f>
        <v>0</v>
      </c>
      <c r="F1622">
        <f>IF(LEN(telefony4[[#This Row],[nr]]) = 7,1,0)</f>
        <v>1</v>
      </c>
    </row>
    <row r="1623" spans="1:6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>
        <f>IF(LEN(telefony4[[#This Row],[nr]]) = 8,1,0)</f>
        <v>0</v>
      </c>
      <c r="F1623">
        <f>IF(LEN(telefony4[[#This Row],[nr]]) = 7,1,0)</f>
        <v>1</v>
      </c>
    </row>
    <row r="1624" spans="1:6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>
        <f>IF(LEN(telefony4[[#This Row],[nr]]) = 8,1,0)</f>
        <v>0</v>
      </c>
      <c r="F1624">
        <f>IF(LEN(telefony4[[#This Row],[nr]]) = 7,1,0)</f>
        <v>1</v>
      </c>
    </row>
    <row r="1625" spans="1:6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>
        <f>IF(LEN(telefony4[[#This Row],[nr]]) = 8,1,0)</f>
        <v>0</v>
      </c>
      <c r="F1625">
        <f>IF(LEN(telefony4[[#This Row],[nr]]) = 7,1,0)</f>
        <v>1</v>
      </c>
    </row>
    <row r="1626" spans="1:6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>
        <f>IF(LEN(telefony4[[#This Row],[nr]]) = 8,1,0)</f>
        <v>0</v>
      </c>
      <c r="F1626">
        <f>IF(LEN(telefony4[[#This Row],[nr]]) = 7,1,0)</f>
        <v>1</v>
      </c>
    </row>
    <row r="1627" spans="1:6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>
        <f>IF(LEN(telefony4[[#This Row],[nr]]) = 8,1,0)</f>
        <v>1</v>
      </c>
      <c r="F1627">
        <f>IF(LEN(telefony4[[#This Row],[nr]]) = 7,1,0)</f>
        <v>0</v>
      </c>
    </row>
    <row r="1628" spans="1:6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>
        <f>IF(LEN(telefony4[[#This Row],[nr]]) = 8,1,0)</f>
        <v>0</v>
      </c>
      <c r="F1628">
        <f>IF(LEN(telefony4[[#This Row],[nr]]) = 7,1,0)</f>
        <v>1</v>
      </c>
    </row>
    <row r="1629" spans="1:6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>
        <f>IF(LEN(telefony4[[#This Row],[nr]]) = 8,1,0)</f>
        <v>1</v>
      </c>
      <c r="F1629">
        <f>IF(LEN(telefony4[[#This Row],[nr]]) = 7,1,0)</f>
        <v>0</v>
      </c>
    </row>
    <row r="1630" spans="1:6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>
        <f>IF(LEN(telefony4[[#This Row],[nr]]) = 8,1,0)</f>
        <v>1</v>
      </c>
      <c r="F1630">
        <f>IF(LEN(telefony4[[#This Row],[nr]]) = 7,1,0)</f>
        <v>0</v>
      </c>
    </row>
    <row r="1631" spans="1:6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>
        <f>IF(LEN(telefony4[[#This Row],[nr]]) = 8,1,0)</f>
        <v>1</v>
      </c>
      <c r="F1631">
        <f>IF(LEN(telefony4[[#This Row],[nr]]) = 7,1,0)</f>
        <v>0</v>
      </c>
    </row>
    <row r="1632" spans="1:6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>
        <f>IF(LEN(telefony4[[#This Row],[nr]]) = 8,1,0)</f>
        <v>0</v>
      </c>
      <c r="F1632">
        <f>IF(LEN(telefony4[[#This Row],[nr]]) = 7,1,0)</f>
        <v>1</v>
      </c>
    </row>
    <row r="1633" spans="1:6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>
        <f>IF(LEN(telefony4[[#This Row],[nr]]) = 8,1,0)</f>
        <v>0</v>
      </c>
      <c r="F1633">
        <f>IF(LEN(telefony4[[#This Row],[nr]]) = 7,1,0)</f>
        <v>1</v>
      </c>
    </row>
    <row r="1634" spans="1:6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>
        <f>IF(LEN(telefony4[[#This Row],[nr]]) = 8,1,0)</f>
        <v>0</v>
      </c>
      <c r="F1634">
        <f>IF(LEN(telefony4[[#This Row],[nr]]) = 7,1,0)</f>
        <v>1</v>
      </c>
    </row>
    <row r="1635" spans="1:6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>
        <f>IF(LEN(telefony4[[#This Row],[nr]]) = 8,1,0)</f>
        <v>0</v>
      </c>
      <c r="F1635">
        <f>IF(LEN(telefony4[[#This Row],[nr]]) = 7,1,0)</f>
        <v>1</v>
      </c>
    </row>
    <row r="1636" spans="1:6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>
        <f>IF(LEN(telefony4[[#This Row],[nr]]) = 8,1,0)</f>
        <v>1</v>
      </c>
      <c r="F1636">
        <f>IF(LEN(telefony4[[#This Row],[nr]]) = 7,1,0)</f>
        <v>0</v>
      </c>
    </row>
    <row r="1637" spans="1:6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>
        <f>IF(LEN(telefony4[[#This Row],[nr]]) = 8,1,0)</f>
        <v>0</v>
      </c>
      <c r="F1637">
        <f>IF(LEN(telefony4[[#This Row],[nr]]) = 7,1,0)</f>
        <v>1</v>
      </c>
    </row>
    <row r="1638" spans="1:6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>
        <f>IF(LEN(telefony4[[#This Row],[nr]]) = 8,1,0)</f>
        <v>1</v>
      </c>
      <c r="F1638">
        <f>IF(LEN(telefony4[[#This Row],[nr]]) = 7,1,0)</f>
        <v>0</v>
      </c>
    </row>
    <row r="1639" spans="1:6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>
        <f>IF(LEN(telefony4[[#This Row],[nr]]) = 8,1,0)</f>
        <v>1</v>
      </c>
      <c r="F1639">
        <f>IF(LEN(telefony4[[#This Row],[nr]]) = 7,1,0)</f>
        <v>0</v>
      </c>
    </row>
    <row r="1640" spans="1:6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>
        <f>IF(LEN(telefony4[[#This Row],[nr]]) = 8,1,0)</f>
        <v>0</v>
      </c>
      <c r="F1640">
        <f>IF(LEN(telefony4[[#This Row],[nr]]) = 7,1,0)</f>
        <v>1</v>
      </c>
    </row>
    <row r="1641" spans="1:6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>
        <f>IF(LEN(telefony4[[#This Row],[nr]]) = 8,1,0)</f>
        <v>0</v>
      </c>
      <c r="F1641">
        <f>IF(LEN(telefony4[[#This Row],[nr]]) = 7,1,0)</f>
        <v>1</v>
      </c>
    </row>
    <row r="1642" spans="1:6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>
        <f>IF(LEN(telefony4[[#This Row],[nr]]) = 8,1,0)</f>
        <v>1</v>
      </c>
      <c r="F1642">
        <f>IF(LEN(telefony4[[#This Row],[nr]]) = 7,1,0)</f>
        <v>0</v>
      </c>
    </row>
    <row r="1643" spans="1:6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>
        <f>IF(LEN(telefony4[[#This Row],[nr]]) = 8,1,0)</f>
        <v>0</v>
      </c>
      <c r="F1643">
        <f>IF(LEN(telefony4[[#This Row],[nr]]) = 7,1,0)</f>
        <v>1</v>
      </c>
    </row>
    <row r="1644" spans="1:6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>
        <f>IF(LEN(telefony4[[#This Row],[nr]]) = 8,1,0)</f>
        <v>0</v>
      </c>
      <c r="F1644">
        <f>IF(LEN(telefony4[[#This Row],[nr]]) = 7,1,0)</f>
        <v>1</v>
      </c>
    </row>
    <row r="1645" spans="1:6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>
        <f>IF(LEN(telefony4[[#This Row],[nr]]) = 8,1,0)</f>
        <v>1</v>
      </c>
      <c r="F1645">
        <f>IF(LEN(telefony4[[#This Row],[nr]]) = 7,1,0)</f>
        <v>0</v>
      </c>
    </row>
    <row r="1646" spans="1:6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>
        <f>IF(LEN(telefony4[[#This Row],[nr]]) = 8,1,0)</f>
        <v>0</v>
      </c>
      <c r="F1646">
        <f>IF(LEN(telefony4[[#This Row],[nr]]) = 7,1,0)</f>
        <v>1</v>
      </c>
    </row>
    <row r="1647" spans="1:6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>
        <f>IF(LEN(telefony4[[#This Row],[nr]]) = 8,1,0)</f>
        <v>0</v>
      </c>
      <c r="F1647">
        <f>IF(LEN(telefony4[[#This Row],[nr]]) = 7,1,0)</f>
        <v>1</v>
      </c>
    </row>
    <row r="1648" spans="1:6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>
        <f>IF(LEN(telefony4[[#This Row],[nr]]) = 8,1,0)</f>
        <v>0</v>
      </c>
      <c r="F1648">
        <f>IF(LEN(telefony4[[#This Row],[nr]]) = 7,1,0)</f>
        <v>1</v>
      </c>
    </row>
    <row r="1649" spans="1:6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>
        <f>IF(LEN(telefony4[[#This Row],[nr]]) = 8,1,0)</f>
        <v>1</v>
      </c>
      <c r="F1649">
        <f>IF(LEN(telefony4[[#This Row],[nr]]) = 7,1,0)</f>
        <v>0</v>
      </c>
    </row>
    <row r="1650" spans="1:6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>
        <f>IF(LEN(telefony4[[#This Row],[nr]]) = 8,1,0)</f>
        <v>0</v>
      </c>
      <c r="F1650">
        <f>IF(LEN(telefony4[[#This Row],[nr]]) = 7,1,0)</f>
        <v>1</v>
      </c>
    </row>
    <row r="1651" spans="1:6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>
        <f>IF(LEN(telefony4[[#This Row],[nr]]) = 8,1,0)</f>
        <v>0</v>
      </c>
      <c r="F1651">
        <f>IF(LEN(telefony4[[#This Row],[nr]]) = 7,1,0)</f>
        <v>1</v>
      </c>
    </row>
    <row r="1652" spans="1:6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>
        <f>IF(LEN(telefony4[[#This Row],[nr]]) = 8,1,0)</f>
        <v>0</v>
      </c>
      <c r="F1652">
        <f>IF(LEN(telefony4[[#This Row],[nr]]) = 7,1,0)</f>
        <v>1</v>
      </c>
    </row>
    <row r="1653" spans="1:6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>
        <f>IF(LEN(telefony4[[#This Row],[nr]]) = 8,1,0)</f>
        <v>0</v>
      </c>
      <c r="F1653">
        <f>IF(LEN(telefony4[[#This Row],[nr]]) = 7,1,0)</f>
        <v>1</v>
      </c>
    </row>
    <row r="1654" spans="1:6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>
        <f>IF(LEN(telefony4[[#This Row],[nr]]) = 8,1,0)</f>
        <v>0</v>
      </c>
      <c r="F1654">
        <f>IF(LEN(telefony4[[#This Row],[nr]]) = 7,1,0)</f>
        <v>1</v>
      </c>
    </row>
    <row r="1655" spans="1:6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>
        <f>IF(LEN(telefony4[[#This Row],[nr]]) = 8,1,0)</f>
        <v>0</v>
      </c>
      <c r="F1655">
        <f>IF(LEN(telefony4[[#This Row],[nr]]) = 7,1,0)</f>
        <v>1</v>
      </c>
    </row>
    <row r="1656" spans="1:6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>
        <f>IF(LEN(telefony4[[#This Row],[nr]]) = 8,1,0)</f>
        <v>1</v>
      </c>
      <c r="F1656">
        <f>IF(LEN(telefony4[[#This Row],[nr]]) = 7,1,0)</f>
        <v>0</v>
      </c>
    </row>
    <row r="1657" spans="1:6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>
        <f>IF(LEN(telefony4[[#This Row],[nr]]) = 8,1,0)</f>
        <v>0</v>
      </c>
      <c r="F1657">
        <f>IF(LEN(telefony4[[#This Row],[nr]]) = 7,1,0)</f>
        <v>1</v>
      </c>
    </row>
    <row r="1658" spans="1:6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>
        <f>IF(LEN(telefony4[[#This Row],[nr]]) = 8,1,0)</f>
        <v>0</v>
      </c>
      <c r="F1658">
        <f>IF(LEN(telefony4[[#This Row],[nr]]) = 7,1,0)</f>
        <v>1</v>
      </c>
    </row>
    <row r="1659" spans="1:6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>
        <f>IF(LEN(telefony4[[#This Row],[nr]]) = 8,1,0)</f>
        <v>1</v>
      </c>
      <c r="F1659">
        <f>IF(LEN(telefony4[[#This Row],[nr]]) = 7,1,0)</f>
        <v>0</v>
      </c>
    </row>
    <row r="1660" spans="1:6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>
        <f>IF(LEN(telefony4[[#This Row],[nr]]) = 8,1,0)</f>
        <v>0</v>
      </c>
      <c r="F1660">
        <f>IF(LEN(telefony4[[#This Row],[nr]]) = 7,1,0)</f>
        <v>1</v>
      </c>
    </row>
    <row r="1661" spans="1:6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>
        <f>IF(LEN(telefony4[[#This Row],[nr]]) = 8,1,0)</f>
        <v>0</v>
      </c>
      <c r="F1661">
        <f>IF(LEN(telefony4[[#This Row],[nr]]) = 7,1,0)</f>
        <v>1</v>
      </c>
    </row>
    <row r="1662" spans="1:6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>
        <f>IF(LEN(telefony4[[#This Row],[nr]]) = 8,1,0)</f>
        <v>0</v>
      </c>
      <c r="F1662">
        <f>IF(LEN(telefony4[[#This Row],[nr]]) = 7,1,0)</f>
        <v>1</v>
      </c>
    </row>
    <row r="1663" spans="1:6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>
        <f>IF(LEN(telefony4[[#This Row],[nr]]) = 8,1,0)</f>
        <v>0</v>
      </c>
      <c r="F1663">
        <f>IF(LEN(telefony4[[#This Row],[nr]]) = 7,1,0)</f>
        <v>1</v>
      </c>
    </row>
    <row r="1664" spans="1:6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>
        <f>IF(LEN(telefony4[[#This Row],[nr]]) = 8,1,0)</f>
        <v>0</v>
      </c>
      <c r="F1664">
        <f>IF(LEN(telefony4[[#This Row],[nr]]) = 7,1,0)</f>
        <v>1</v>
      </c>
    </row>
    <row r="1665" spans="1:6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>
        <f>IF(LEN(telefony4[[#This Row],[nr]]) = 8,1,0)</f>
        <v>0</v>
      </c>
      <c r="F1665">
        <f>IF(LEN(telefony4[[#This Row],[nr]]) = 7,1,0)</f>
        <v>1</v>
      </c>
    </row>
    <row r="1666" spans="1:6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>
        <f>IF(LEN(telefony4[[#This Row],[nr]]) = 8,1,0)</f>
        <v>0</v>
      </c>
      <c r="F1666">
        <f>IF(LEN(telefony4[[#This Row],[nr]]) = 7,1,0)</f>
        <v>1</v>
      </c>
    </row>
    <row r="1667" spans="1:6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>
        <f>IF(LEN(telefony4[[#This Row],[nr]]) = 8,1,0)</f>
        <v>0</v>
      </c>
      <c r="F1667">
        <f>IF(LEN(telefony4[[#This Row],[nr]]) = 7,1,0)</f>
        <v>1</v>
      </c>
    </row>
    <row r="1668" spans="1:6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>
        <f>IF(LEN(telefony4[[#This Row],[nr]]) = 8,1,0)</f>
        <v>0</v>
      </c>
      <c r="F1668">
        <f>IF(LEN(telefony4[[#This Row],[nr]]) = 7,1,0)</f>
        <v>1</v>
      </c>
    </row>
    <row r="1669" spans="1:6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>
        <f>IF(LEN(telefony4[[#This Row],[nr]]) = 8,1,0)</f>
        <v>0</v>
      </c>
      <c r="F1669">
        <f>IF(LEN(telefony4[[#This Row],[nr]]) = 7,1,0)</f>
        <v>1</v>
      </c>
    </row>
    <row r="1670" spans="1:6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>
        <f>IF(LEN(telefony4[[#This Row],[nr]]) = 8,1,0)</f>
        <v>0</v>
      </c>
      <c r="F1670">
        <f>IF(LEN(telefony4[[#This Row],[nr]]) = 7,1,0)</f>
        <v>1</v>
      </c>
    </row>
    <row r="1671" spans="1:6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>
        <f>IF(LEN(telefony4[[#This Row],[nr]]) = 8,1,0)</f>
        <v>0</v>
      </c>
      <c r="F1671">
        <f>IF(LEN(telefony4[[#This Row],[nr]]) = 7,1,0)</f>
        <v>1</v>
      </c>
    </row>
    <row r="1672" spans="1:6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>
        <f>IF(LEN(telefony4[[#This Row],[nr]]) = 8,1,0)</f>
        <v>0</v>
      </c>
      <c r="F1672">
        <f>IF(LEN(telefony4[[#This Row],[nr]]) = 7,1,0)</f>
        <v>1</v>
      </c>
    </row>
    <row r="1673" spans="1:6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>
        <f>IF(LEN(telefony4[[#This Row],[nr]]) = 8,1,0)</f>
        <v>0</v>
      </c>
      <c r="F1673">
        <f>IF(LEN(telefony4[[#This Row],[nr]]) = 7,1,0)</f>
        <v>0</v>
      </c>
    </row>
    <row r="1674" spans="1:6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>
        <f>IF(LEN(telefony4[[#This Row],[nr]]) = 8,1,0)</f>
        <v>1</v>
      </c>
      <c r="F1674">
        <f>IF(LEN(telefony4[[#This Row],[nr]]) = 7,1,0)</f>
        <v>0</v>
      </c>
    </row>
    <row r="1675" spans="1:6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>
        <f>IF(LEN(telefony4[[#This Row],[nr]]) = 8,1,0)</f>
        <v>0</v>
      </c>
      <c r="F1675">
        <f>IF(LEN(telefony4[[#This Row],[nr]]) = 7,1,0)</f>
        <v>1</v>
      </c>
    </row>
    <row r="1676" spans="1:6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>
        <f>IF(LEN(telefony4[[#This Row],[nr]]) = 8,1,0)</f>
        <v>1</v>
      </c>
      <c r="F1676">
        <f>IF(LEN(telefony4[[#This Row],[nr]]) = 7,1,0)</f>
        <v>0</v>
      </c>
    </row>
    <row r="1677" spans="1:6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>
        <f>IF(LEN(telefony4[[#This Row],[nr]]) = 8,1,0)</f>
        <v>0</v>
      </c>
      <c r="F1677">
        <f>IF(LEN(telefony4[[#This Row],[nr]]) = 7,1,0)</f>
        <v>1</v>
      </c>
    </row>
    <row r="1678" spans="1:6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>
        <f>IF(LEN(telefony4[[#This Row],[nr]]) = 8,1,0)</f>
        <v>0</v>
      </c>
      <c r="F1678">
        <f>IF(LEN(telefony4[[#This Row],[nr]]) = 7,1,0)</f>
        <v>1</v>
      </c>
    </row>
    <row r="1679" spans="1:6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>
        <f>IF(LEN(telefony4[[#This Row],[nr]]) = 8,1,0)</f>
        <v>0</v>
      </c>
      <c r="F1679">
        <f>IF(LEN(telefony4[[#This Row],[nr]]) = 7,1,0)</f>
        <v>1</v>
      </c>
    </row>
    <row r="1680" spans="1:6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>
        <f>IF(LEN(telefony4[[#This Row],[nr]]) = 8,1,0)</f>
        <v>0</v>
      </c>
      <c r="F1680">
        <f>IF(LEN(telefony4[[#This Row],[nr]]) = 7,1,0)</f>
        <v>1</v>
      </c>
    </row>
    <row r="1681" spans="1:6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>
        <f>IF(LEN(telefony4[[#This Row],[nr]]) = 8,1,0)</f>
        <v>0</v>
      </c>
      <c r="F1681">
        <f>IF(LEN(telefony4[[#This Row],[nr]]) = 7,1,0)</f>
        <v>1</v>
      </c>
    </row>
    <row r="1682" spans="1:6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>
        <f>IF(LEN(telefony4[[#This Row],[nr]]) = 8,1,0)</f>
        <v>0</v>
      </c>
      <c r="F1682">
        <f>IF(LEN(telefony4[[#This Row],[nr]]) = 7,1,0)</f>
        <v>1</v>
      </c>
    </row>
    <row r="1683" spans="1:6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>
        <f>IF(LEN(telefony4[[#This Row],[nr]]) = 8,1,0)</f>
        <v>1</v>
      </c>
      <c r="F1683">
        <f>IF(LEN(telefony4[[#This Row],[nr]]) = 7,1,0)</f>
        <v>0</v>
      </c>
    </row>
    <row r="1684" spans="1:6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>
        <f>IF(LEN(telefony4[[#This Row],[nr]]) = 8,1,0)</f>
        <v>0</v>
      </c>
      <c r="F1684">
        <f>IF(LEN(telefony4[[#This Row],[nr]]) = 7,1,0)</f>
        <v>1</v>
      </c>
    </row>
    <row r="1685" spans="1:6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>
        <f>IF(LEN(telefony4[[#This Row],[nr]]) = 8,1,0)</f>
        <v>0</v>
      </c>
      <c r="F1685">
        <f>IF(LEN(telefony4[[#This Row],[nr]]) = 7,1,0)</f>
        <v>1</v>
      </c>
    </row>
    <row r="1686" spans="1:6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>
        <f>IF(LEN(telefony4[[#This Row],[nr]]) = 8,1,0)</f>
        <v>0</v>
      </c>
      <c r="F1686">
        <f>IF(LEN(telefony4[[#This Row],[nr]]) = 7,1,0)</f>
        <v>1</v>
      </c>
    </row>
    <row r="1687" spans="1:6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>
        <f>IF(LEN(telefony4[[#This Row],[nr]]) = 8,1,0)</f>
        <v>1</v>
      </c>
      <c r="F1687">
        <f>IF(LEN(telefony4[[#This Row],[nr]]) = 7,1,0)</f>
        <v>0</v>
      </c>
    </row>
    <row r="1688" spans="1:6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>
        <f>IF(LEN(telefony4[[#This Row],[nr]]) = 8,1,0)</f>
        <v>1</v>
      </c>
      <c r="F1688">
        <f>IF(LEN(telefony4[[#This Row],[nr]]) = 7,1,0)</f>
        <v>0</v>
      </c>
    </row>
    <row r="1689" spans="1:6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>
        <f>IF(LEN(telefony4[[#This Row],[nr]]) = 8,1,0)</f>
        <v>1</v>
      </c>
      <c r="F1689">
        <f>IF(LEN(telefony4[[#This Row],[nr]]) = 7,1,0)</f>
        <v>0</v>
      </c>
    </row>
    <row r="1690" spans="1:6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>
        <f>IF(LEN(telefony4[[#This Row],[nr]]) = 8,1,0)</f>
        <v>1</v>
      </c>
      <c r="F1690">
        <f>IF(LEN(telefony4[[#This Row],[nr]]) = 7,1,0)</f>
        <v>0</v>
      </c>
    </row>
    <row r="1691" spans="1:6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>
        <f>IF(LEN(telefony4[[#This Row],[nr]]) = 8,1,0)</f>
        <v>0</v>
      </c>
      <c r="F1691">
        <f>IF(LEN(telefony4[[#This Row],[nr]]) = 7,1,0)</f>
        <v>1</v>
      </c>
    </row>
    <row r="1692" spans="1:6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>
        <f>IF(LEN(telefony4[[#This Row],[nr]]) = 8,1,0)</f>
        <v>0</v>
      </c>
      <c r="F1692">
        <f>IF(LEN(telefony4[[#This Row],[nr]]) = 7,1,0)</f>
        <v>1</v>
      </c>
    </row>
    <row r="1693" spans="1:6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>
        <f>IF(LEN(telefony4[[#This Row],[nr]]) = 8,1,0)</f>
        <v>0</v>
      </c>
      <c r="F1693">
        <f>IF(LEN(telefony4[[#This Row],[nr]]) = 7,1,0)</f>
        <v>1</v>
      </c>
    </row>
    <row r="1694" spans="1:6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>
        <f>IF(LEN(telefony4[[#This Row],[nr]]) = 8,1,0)</f>
        <v>1</v>
      </c>
      <c r="F1694">
        <f>IF(LEN(telefony4[[#This Row],[nr]]) = 7,1,0)</f>
        <v>0</v>
      </c>
    </row>
    <row r="1695" spans="1:6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>
        <f>IF(LEN(telefony4[[#This Row],[nr]]) = 8,1,0)</f>
        <v>0</v>
      </c>
      <c r="F1695">
        <f>IF(LEN(telefony4[[#This Row],[nr]]) = 7,1,0)</f>
        <v>1</v>
      </c>
    </row>
    <row r="1696" spans="1:6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>
        <f>IF(LEN(telefony4[[#This Row],[nr]]) = 8,1,0)</f>
        <v>0</v>
      </c>
      <c r="F1696">
        <f>IF(LEN(telefony4[[#This Row],[nr]]) = 7,1,0)</f>
        <v>1</v>
      </c>
    </row>
    <row r="1697" spans="1:6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>
        <f>IF(LEN(telefony4[[#This Row],[nr]]) = 8,1,0)</f>
        <v>0</v>
      </c>
      <c r="F1697">
        <f>IF(LEN(telefony4[[#This Row],[nr]]) = 7,1,0)</f>
        <v>1</v>
      </c>
    </row>
    <row r="1698" spans="1:6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>
        <f>IF(LEN(telefony4[[#This Row],[nr]]) = 8,1,0)</f>
        <v>0</v>
      </c>
      <c r="F1698">
        <f>IF(LEN(telefony4[[#This Row],[nr]]) = 7,1,0)</f>
        <v>0</v>
      </c>
    </row>
    <row r="1699" spans="1:6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>
        <f>IF(LEN(telefony4[[#This Row],[nr]]) = 8,1,0)</f>
        <v>1</v>
      </c>
      <c r="F1699">
        <f>IF(LEN(telefony4[[#This Row],[nr]]) = 7,1,0)</f>
        <v>0</v>
      </c>
    </row>
    <row r="1700" spans="1:6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>
        <f>IF(LEN(telefony4[[#This Row],[nr]]) = 8,1,0)</f>
        <v>0</v>
      </c>
      <c r="F1700">
        <f>IF(LEN(telefony4[[#This Row],[nr]]) = 7,1,0)</f>
        <v>1</v>
      </c>
    </row>
    <row r="1701" spans="1:6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>
        <f>IF(LEN(telefony4[[#This Row],[nr]]) = 8,1,0)</f>
        <v>0</v>
      </c>
      <c r="F1701">
        <f>IF(LEN(telefony4[[#This Row],[nr]]) = 7,1,0)</f>
        <v>0</v>
      </c>
    </row>
    <row r="1702" spans="1:6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>
        <f>IF(LEN(telefony4[[#This Row],[nr]]) = 8,1,0)</f>
        <v>1</v>
      </c>
      <c r="F1702">
        <f>IF(LEN(telefony4[[#This Row],[nr]]) = 7,1,0)</f>
        <v>0</v>
      </c>
    </row>
    <row r="1703" spans="1:6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>
        <f>IF(LEN(telefony4[[#This Row],[nr]]) = 8,1,0)</f>
        <v>0</v>
      </c>
      <c r="F1703">
        <f>IF(LEN(telefony4[[#This Row],[nr]]) = 7,1,0)</f>
        <v>1</v>
      </c>
    </row>
    <row r="1704" spans="1:6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>
        <f>IF(LEN(telefony4[[#This Row],[nr]]) = 8,1,0)</f>
        <v>0</v>
      </c>
      <c r="F1704">
        <f>IF(LEN(telefony4[[#This Row],[nr]]) = 7,1,0)</f>
        <v>0</v>
      </c>
    </row>
    <row r="1705" spans="1:6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>
        <f>IF(LEN(telefony4[[#This Row],[nr]]) = 8,1,0)</f>
        <v>0</v>
      </c>
      <c r="F1705">
        <f>IF(LEN(telefony4[[#This Row],[nr]]) = 7,1,0)</f>
        <v>1</v>
      </c>
    </row>
    <row r="1706" spans="1:6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>
        <f>IF(LEN(telefony4[[#This Row],[nr]]) = 8,1,0)</f>
        <v>0</v>
      </c>
      <c r="F1706">
        <f>IF(LEN(telefony4[[#This Row],[nr]]) = 7,1,0)</f>
        <v>1</v>
      </c>
    </row>
    <row r="1707" spans="1:6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>
        <f>IF(LEN(telefony4[[#This Row],[nr]]) = 8,1,0)</f>
        <v>0</v>
      </c>
      <c r="F1707">
        <f>IF(LEN(telefony4[[#This Row],[nr]]) = 7,1,0)</f>
        <v>1</v>
      </c>
    </row>
    <row r="1708" spans="1:6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>
        <f>IF(LEN(telefony4[[#This Row],[nr]]) = 8,1,0)</f>
        <v>0</v>
      </c>
      <c r="F1708">
        <f>IF(LEN(telefony4[[#This Row],[nr]]) = 7,1,0)</f>
        <v>1</v>
      </c>
    </row>
    <row r="1709" spans="1:6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>
        <f>IF(LEN(telefony4[[#This Row],[nr]]) = 8,1,0)</f>
        <v>0</v>
      </c>
      <c r="F1709">
        <f>IF(LEN(telefony4[[#This Row],[nr]]) = 7,1,0)</f>
        <v>1</v>
      </c>
    </row>
    <row r="1710" spans="1:6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>
        <f>IF(LEN(telefony4[[#This Row],[nr]]) = 8,1,0)</f>
        <v>0</v>
      </c>
      <c r="F1710">
        <f>IF(LEN(telefony4[[#This Row],[nr]]) = 7,1,0)</f>
        <v>1</v>
      </c>
    </row>
    <row r="1711" spans="1:6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>
        <f>IF(LEN(telefony4[[#This Row],[nr]]) = 8,1,0)</f>
        <v>1</v>
      </c>
      <c r="F1711">
        <f>IF(LEN(telefony4[[#This Row],[nr]]) = 7,1,0)</f>
        <v>0</v>
      </c>
    </row>
    <row r="1712" spans="1:6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>
        <f>IF(LEN(telefony4[[#This Row],[nr]]) = 8,1,0)</f>
        <v>0</v>
      </c>
      <c r="F1712">
        <f>IF(LEN(telefony4[[#This Row],[nr]]) = 7,1,0)</f>
        <v>1</v>
      </c>
    </row>
    <row r="1713" spans="1:6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>
        <f>IF(LEN(telefony4[[#This Row],[nr]]) = 8,1,0)</f>
        <v>0</v>
      </c>
      <c r="F1713">
        <f>IF(LEN(telefony4[[#This Row],[nr]]) = 7,1,0)</f>
        <v>1</v>
      </c>
    </row>
    <row r="1714" spans="1:6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>
        <f>IF(LEN(telefony4[[#This Row],[nr]]) = 8,1,0)</f>
        <v>0</v>
      </c>
      <c r="F1714">
        <f>IF(LEN(telefony4[[#This Row],[nr]]) = 7,1,0)</f>
        <v>1</v>
      </c>
    </row>
    <row r="1715" spans="1:6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>
        <f>IF(LEN(telefony4[[#This Row],[nr]]) = 8,1,0)</f>
        <v>0</v>
      </c>
      <c r="F1715">
        <f>IF(LEN(telefony4[[#This Row],[nr]]) = 7,1,0)</f>
        <v>1</v>
      </c>
    </row>
    <row r="1716" spans="1:6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>
        <f>IF(LEN(telefony4[[#This Row],[nr]]) = 8,1,0)</f>
        <v>1</v>
      </c>
      <c r="F1716">
        <f>IF(LEN(telefony4[[#This Row],[nr]]) = 7,1,0)</f>
        <v>0</v>
      </c>
    </row>
    <row r="1717" spans="1:6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>
        <f>IF(LEN(telefony4[[#This Row],[nr]]) = 8,1,0)</f>
        <v>0</v>
      </c>
      <c r="F1717">
        <f>IF(LEN(telefony4[[#This Row],[nr]]) = 7,1,0)</f>
        <v>1</v>
      </c>
    </row>
    <row r="1718" spans="1:6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>
        <f>IF(LEN(telefony4[[#This Row],[nr]]) = 8,1,0)</f>
        <v>0</v>
      </c>
      <c r="F1718">
        <f>IF(LEN(telefony4[[#This Row],[nr]]) = 7,1,0)</f>
        <v>1</v>
      </c>
    </row>
    <row r="1719" spans="1:6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>
        <f>IF(LEN(telefony4[[#This Row],[nr]]) = 8,1,0)</f>
        <v>0</v>
      </c>
      <c r="F1719">
        <f>IF(LEN(telefony4[[#This Row],[nr]]) = 7,1,0)</f>
        <v>1</v>
      </c>
    </row>
    <row r="1720" spans="1:6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>
        <f>IF(LEN(telefony4[[#This Row],[nr]]) = 8,1,0)</f>
        <v>1</v>
      </c>
      <c r="F1720">
        <f>IF(LEN(telefony4[[#This Row],[nr]]) = 7,1,0)</f>
        <v>0</v>
      </c>
    </row>
    <row r="1721" spans="1:6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>
        <f>IF(LEN(telefony4[[#This Row],[nr]]) = 8,1,0)</f>
        <v>0</v>
      </c>
      <c r="F1721">
        <f>IF(LEN(telefony4[[#This Row],[nr]]) = 7,1,0)</f>
        <v>1</v>
      </c>
    </row>
    <row r="1722" spans="1:6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>
        <f>IF(LEN(telefony4[[#This Row],[nr]]) = 8,1,0)</f>
        <v>0</v>
      </c>
      <c r="F1722">
        <f>IF(LEN(telefony4[[#This Row],[nr]]) = 7,1,0)</f>
        <v>1</v>
      </c>
    </row>
    <row r="1723" spans="1:6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>
        <f>IF(LEN(telefony4[[#This Row],[nr]]) = 8,1,0)</f>
        <v>0</v>
      </c>
      <c r="F1723">
        <f>IF(LEN(telefony4[[#This Row],[nr]]) = 7,1,0)</f>
        <v>1</v>
      </c>
    </row>
    <row r="1724" spans="1:6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>
        <f>IF(LEN(telefony4[[#This Row],[nr]]) = 8,1,0)</f>
        <v>0</v>
      </c>
      <c r="F1724">
        <f>IF(LEN(telefony4[[#This Row],[nr]]) = 7,1,0)</f>
        <v>1</v>
      </c>
    </row>
    <row r="1725" spans="1:6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>
        <f>IF(LEN(telefony4[[#This Row],[nr]]) = 8,1,0)</f>
        <v>0</v>
      </c>
      <c r="F1725">
        <f>IF(LEN(telefony4[[#This Row],[nr]]) = 7,1,0)</f>
        <v>1</v>
      </c>
    </row>
    <row r="1726" spans="1:6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>
        <f>IF(LEN(telefony4[[#This Row],[nr]]) = 8,1,0)</f>
        <v>0</v>
      </c>
      <c r="F1726">
        <f>IF(LEN(telefony4[[#This Row],[nr]]) = 7,1,0)</f>
        <v>1</v>
      </c>
    </row>
    <row r="1727" spans="1:6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>
        <f>IF(LEN(telefony4[[#This Row],[nr]]) = 8,1,0)</f>
        <v>1</v>
      </c>
      <c r="F1727">
        <f>IF(LEN(telefony4[[#This Row],[nr]]) = 7,1,0)</f>
        <v>0</v>
      </c>
    </row>
    <row r="1728" spans="1:6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>
        <f>IF(LEN(telefony4[[#This Row],[nr]]) = 8,1,0)</f>
        <v>0</v>
      </c>
      <c r="F1728">
        <f>IF(LEN(telefony4[[#This Row],[nr]]) = 7,1,0)</f>
        <v>1</v>
      </c>
    </row>
    <row r="1729" spans="1:6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>
        <f>IF(LEN(telefony4[[#This Row],[nr]]) = 8,1,0)</f>
        <v>0</v>
      </c>
      <c r="F1729">
        <f>IF(LEN(telefony4[[#This Row],[nr]]) = 7,1,0)</f>
        <v>1</v>
      </c>
    </row>
    <row r="1730" spans="1:6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>
        <f>IF(LEN(telefony4[[#This Row],[nr]]) = 8,1,0)</f>
        <v>0</v>
      </c>
      <c r="F1730">
        <f>IF(LEN(telefony4[[#This Row],[nr]]) = 7,1,0)</f>
        <v>1</v>
      </c>
    </row>
    <row r="1731" spans="1:6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>
        <f>IF(LEN(telefony4[[#This Row],[nr]]) = 8,1,0)</f>
        <v>1</v>
      </c>
      <c r="F1731">
        <f>IF(LEN(telefony4[[#This Row],[nr]]) = 7,1,0)</f>
        <v>0</v>
      </c>
    </row>
    <row r="1732" spans="1:6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>
        <f>IF(LEN(telefony4[[#This Row],[nr]]) = 8,1,0)</f>
        <v>0</v>
      </c>
      <c r="F1732">
        <f>IF(LEN(telefony4[[#This Row],[nr]]) = 7,1,0)</f>
        <v>1</v>
      </c>
    </row>
    <row r="1733" spans="1:6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>
        <f>IF(LEN(telefony4[[#This Row],[nr]]) = 8,1,0)</f>
        <v>0</v>
      </c>
      <c r="F1733">
        <f>IF(LEN(telefony4[[#This Row],[nr]]) = 7,1,0)</f>
        <v>1</v>
      </c>
    </row>
    <row r="1734" spans="1:6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>
        <f>IF(LEN(telefony4[[#This Row],[nr]]) = 8,1,0)</f>
        <v>0</v>
      </c>
      <c r="F1734">
        <f>IF(LEN(telefony4[[#This Row],[nr]]) = 7,1,0)</f>
        <v>1</v>
      </c>
    </row>
    <row r="1735" spans="1:6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>
        <f>IF(LEN(telefony4[[#This Row],[nr]]) = 8,1,0)</f>
        <v>0</v>
      </c>
      <c r="F1735">
        <f>IF(LEN(telefony4[[#This Row],[nr]]) = 7,1,0)</f>
        <v>1</v>
      </c>
    </row>
    <row r="1736" spans="1:6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>
        <f>IF(LEN(telefony4[[#This Row],[nr]]) = 8,1,0)</f>
        <v>0</v>
      </c>
      <c r="F1736">
        <f>IF(LEN(telefony4[[#This Row],[nr]]) = 7,1,0)</f>
        <v>1</v>
      </c>
    </row>
    <row r="1737" spans="1:6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>
        <f>IF(LEN(telefony4[[#This Row],[nr]]) = 8,1,0)</f>
        <v>0</v>
      </c>
      <c r="F1737">
        <f>IF(LEN(telefony4[[#This Row],[nr]]) = 7,1,0)</f>
        <v>1</v>
      </c>
    </row>
    <row r="1738" spans="1:6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>
        <f>IF(LEN(telefony4[[#This Row],[nr]]) = 8,1,0)</f>
        <v>0</v>
      </c>
      <c r="F1738">
        <f>IF(LEN(telefony4[[#This Row],[nr]]) = 7,1,0)</f>
        <v>1</v>
      </c>
    </row>
    <row r="1739" spans="1:6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>
        <f>IF(LEN(telefony4[[#This Row],[nr]]) = 8,1,0)</f>
        <v>0</v>
      </c>
      <c r="F1739">
        <f>IF(LEN(telefony4[[#This Row],[nr]]) = 7,1,0)</f>
        <v>1</v>
      </c>
    </row>
    <row r="1740" spans="1:6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>
        <f>IF(LEN(telefony4[[#This Row],[nr]]) = 8,1,0)</f>
        <v>0</v>
      </c>
      <c r="F1740">
        <f>IF(LEN(telefony4[[#This Row],[nr]]) = 7,1,0)</f>
        <v>0</v>
      </c>
    </row>
    <row r="1741" spans="1:6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>
        <f>IF(LEN(telefony4[[#This Row],[nr]]) = 8,1,0)</f>
        <v>1</v>
      </c>
      <c r="F1741">
        <f>IF(LEN(telefony4[[#This Row],[nr]]) = 7,1,0)</f>
        <v>0</v>
      </c>
    </row>
    <row r="1742" spans="1:6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>
        <f>IF(LEN(telefony4[[#This Row],[nr]]) = 8,1,0)</f>
        <v>1</v>
      </c>
      <c r="F1742">
        <f>IF(LEN(telefony4[[#This Row],[nr]]) = 7,1,0)</f>
        <v>0</v>
      </c>
    </row>
    <row r="1743" spans="1:6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>
        <f>IF(LEN(telefony4[[#This Row],[nr]]) = 8,1,0)</f>
        <v>1</v>
      </c>
      <c r="F1743">
        <f>IF(LEN(telefony4[[#This Row],[nr]]) = 7,1,0)</f>
        <v>0</v>
      </c>
    </row>
    <row r="1744" spans="1:6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>
        <f>IF(LEN(telefony4[[#This Row],[nr]]) = 8,1,0)</f>
        <v>0</v>
      </c>
      <c r="F1744">
        <f>IF(LEN(telefony4[[#This Row],[nr]]) = 7,1,0)</f>
        <v>1</v>
      </c>
    </row>
    <row r="1745" spans="1:6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>
        <f>IF(LEN(telefony4[[#This Row],[nr]]) = 8,1,0)</f>
        <v>1</v>
      </c>
      <c r="F1745">
        <f>IF(LEN(telefony4[[#This Row],[nr]]) = 7,1,0)</f>
        <v>0</v>
      </c>
    </row>
    <row r="1746" spans="1:6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>
        <f>IF(LEN(telefony4[[#This Row],[nr]]) = 8,1,0)</f>
        <v>0</v>
      </c>
      <c r="F1746">
        <f>IF(LEN(telefony4[[#This Row],[nr]]) = 7,1,0)</f>
        <v>1</v>
      </c>
    </row>
    <row r="1747" spans="1:6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>
        <f>IF(LEN(telefony4[[#This Row],[nr]]) = 8,1,0)</f>
        <v>0</v>
      </c>
      <c r="F1747">
        <f>IF(LEN(telefony4[[#This Row],[nr]]) = 7,1,0)</f>
        <v>1</v>
      </c>
    </row>
    <row r="1748" spans="1:6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>
        <f>IF(LEN(telefony4[[#This Row],[nr]]) = 8,1,0)</f>
        <v>0</v>
      </c>
      <c r="F1748">
        <f>IF(LEN(telefony4[[#This Row],[nr]]) = 7,1,0)</f>
        <v>1</v>
      </c>
    </row>
    <row r="1749" spans="1:6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>
        <f>IF(LEN(telefony4[[#This Row],[nr]]) = 8,1,0)</f>
        <v>0</v>
      </c>
      <c r="F1749">
        <f>IF(LEN(telefony4[[#This Row],[nr]]) = 7,1,0)</f>
        <v>1</v>
      </c>
    </row>
    <row r="1750" spans="1:6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>
        <f>IF(LEN(telefony4[[#This Row],[nr]]) = 8,1,0)</f>
        <v>0</v>
      </c>
      <c r="F1750">
        <f>IF(LEN(telefony4[[#This Row],[nr]]) = 7,1,0)</f>
        <v>1</v>
      </c>
    </row>
    <row r="1751" spans="1:6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>
        <f>IF(LEN(telefony4[[#This Row],[nr]]) = 8,1,0)</f>
        <v>0</v>
      </c>
      <c r="F1751">
        <f>IF(LEN(telefony4[[#This Row],[nr]]) = 7,1,0)</f>
        <v>1</v>
      </c>
    </row>
    <row r="1752" spans="1:6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>
        <f>IF(LEN(telefony4[[#This Row],[nr]]) = 8,1,0)</f>
        <v>0</v>
      </c>
      <c r="F1752">
        <f>IF(LEN(telefony4[[#This Row],[nr]]) = 7,1,0)</f>
        <v>1</v>
      </c>
    </row>
    <row r="1753" spans="1:6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>
        <f>IF(LEN(telefony4[[#This Row],[nr]]) = 8,1,0)</f>
        <v>0</v>
      </c>
      <c r="F1753">
        <f>IF(LEN(telefony4[[#This Row],[nr]]) = 7,1,0)</f>
        <v>1</v>
      </c>
    </row>
    <row r="1754" spans="1:6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>
        <f>IF(LEN(telefony4[[#This Row],[nr]]) = 8,1,0)</f>
        <v>0</v>
      </c>
      <c r="F1754">
        <f>IF(LEN(telefony4[[#This Row],[nr]]) = 7,1,0)</f>
        <v>1</v>
      </c>
    </row>
    <row r="1755" spans="1:6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>
        <f>IF(LEN(telefony4[[#This Row],[nr]]) = 8,1,0)</f>
        <v>0</v>
      </c>
      <c r="F1755">
        <f>IF(LEN(telefony4[[#This Row],[nr]]) = 7,1,0)</f>
        <v>1</v>
      </c>
    </row>
    <row r="1756" spans="1:6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>
        <f>IF(LEN(telefony4[[#This Row],[nr]]) = 8,1,0)</f>
        <v>0</v>
      </c>
      <c r="F1756">
        <f>IF(LEN(telefony4[[#This Row],[nr]]) = 7,1,0)</f>
        <v>1</v>
      </c>
    </row>
    <row r="1757" spans="1:6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>
        <f>IF(LEN(telefony4[[#This Row],[nr]]) = 8,1,0)</f>
        <v>0</v>
      </c>
      <c r="F1757">
        <f>IF(LEN(telefony4[[#This Row],[nr]]) = 7,1,0)</f>
        <v>1</v>
      </c>
    </row>
    <row r="1758" spans="1:6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>
        <f>IF(LEN(telefony4[[#This Row],[nr]]) = 8,1,0)</f>
        <v>0</v>
      </c>
      <c r="F1758">
        <f>IF(LEN(telefony4[[#This Row],[nr]]) = 7,1,0)</f>
        <v>1</v>
      </c>
    </row>
    <row r="1759" spans="1:6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>
        <f>IF(LEN(telefony4[[#This Row],[nr]]) = 8,1,0)</f>
        <v>0</v>
      </c>
      <c r="F1759">
        <f>IF(LEN(telefony4[[#This Row],[nr]]) = 7,1,0)</f>
        <v>1</v>
      </c>
    </row>
    <row r="1760" spans="1:6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>
        <f>IF(LEN(telefony4[[#This Row],[nr]]) = 8,1,0)</f>
        <v>0</v>
      </c>
      <c r="F1760">
        <f>IF(LEN(telefony4[[#This Row],[nr]]) = 7,1,0)</f>
        <v>1</v>
      </c>
    </row>
    <row r="1761" spans="1:6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>
        <f>IF(LEN(telefony4[[#This Row],[nr]]) = 8,1,0)</f>
        <v>0</v>
      </c>
      <c r="F1761">
        <f>IF(LEN(telefony4[[#This Row],[nr]]) = 7,1,0)</f>
        <v>0</v>
      </c>
    </row>
    <row r="1762" spans="1:6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>
        <f>IF(LEN(telefony4[[#This Row],[nr]]) = 8,1,0)</f>
        <v>0</v>
      </c>
      <c r="F1762">
        <f>IF(LEN(telefony4[[#This Row],[nr]]) = 7,1,0)</f>
        <v>1</v>
      </c>
    </row>
    <row r="1763" spans="1:6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>
        <f>IF(LEN(telefony4[[#This Row],[nr]]) = 8,1,0)</f>
        <v>1</v>
      </c>
      <c r="F1763">
        <f>IF(LEN(telefony4[[#This Row],[nr]]) = 7,1,0)</f>
        <v>0</v>
      </c>
    </row>
    <row r="1764" spans="1:6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>
        <f>IF(LEN(telefony4[[#This Row],[nr]]) = 8,1,0)</f>
        <v>1</v>
      </c>
      <c r="F1764">
        <f>IF(LEN(telefony4[[#This Row],[nr]]) = 7,1,0)</f>
        <v>0</v>
      </c>
    </row>
    <row r="1765" spans="1:6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>
        <f>IF(LEN(telefony4[[#This Row],[nr]]) = 8,1,0)</f>
        <v>0</v>
      </c>
      <c r="F1765">
        <f>IF(LEN(telefony4[[#This Row],[nr]]) = 7,1,0)</f>
        <v>1</v>
      </c>
    </row>
    <row r="1766" spans="1:6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>
        <f>IF(LEN(telefony4[[#This Row],[nr]]) = 8,1,0)</f>
        <v>0</v>
      </c>
      <c r="F1766">
        <f>IF(LEN(telefony4[[#This Row],[nr]]) = 7,1,0)</f>
        <v>1</v>
      </c>
    </row>
    <row r="1767" spans="1:6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>
        <f>IF(LEN(telefony4[[#This Row],[nr]]) = 8,1,0)</f>
        <v>0</v>
      </c>
      <c r="F1767">
        <f>IF(LEN(telefony4[[#This Row],[nr]]) = 7,1,0)</f>
        <v>1</v>
      </c>
    </row>
    <row r="1768" spans="1:6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>
        <f>IF(LEN(telefony4[[#This Row],[nr]]) = 8,1,0)</f>
        <v>0</v>
      </c>
      <c r="F1768">
        <f>IF(LEN(telefony4[[#This Row],[nr]]) = 7,1,0)</f>
        <v>1</v>
      </c>
    </row>
    <row r="1769" spans="1:6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>
        <f>IF(LEN(telefony4[[#This Row],[nr]]) = 8,1,0)</f>
        <v>1</v>
      </c>
      <c r="F1769">
        <f>IF(LEN(telefony4[[#This Row],[nr]]) = 7,1,0)</f>
        <v>0</v>
      </c>
    </row>
    <row r="1770" spans="1:6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>
        <f>IF(LEN(telefony4[[#This Row],[nr]]) = 8,1,0)</f>
        <v>0</v>
      </c>
      <c r="F1770">
        <f>IF(LEN(telefony4[[#This Row],[nr]]) = 7,1,0)</f>
        <v>1</v>
      </c>
    </row>
    <row r="1771" spans="1:6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>
        <f>IF(LEN(telefony4[[#This Row],[nr]]) = 8,1,0)</f>
        <v>0</v>
      </c>
      <c r="F1771">
        <f>IF(LEN(telefony4[[#This Row],[nr]]) = 7,1,0)</f>
        <v>1</v>
      </c>
    </row>
    <row r="1772" spans="1:6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>
        <f>IF(LEN(telefony4[[#This Row],[nr]]) = 8,1,0)</f>
        <v>0</v>
      </c>
      <c r="F1772">
        <f>IF(LEN(telefony4[[#This Row],[nr]]) = 7,1,0)</f>
        <v>1</v>
      </c>
    </row>
    <row r="1773" spans="1:6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>
        <f>IF(LEN(telefony4[[#This Row],[nr]]) = 8,1,0)</f>
        <v>1</v>
      </c>
      <c r="F1773">
        <f>IF(LEN(telefony4[[#This Row],[nr]]) = 7,1,0)</f>
        <v>0</v>
      </c>
    </row>
    <row r="1774" spans="1:6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>
        <f>IF(LEN(telefony4[[#This Row],[nr]]) = 8,1,0)</f>
        <v>0</v>
      </c>
      <c r="F1774">
        <f>IF(LEN(telefony4[[#This Row],[nr]]) = 7,1,0)</f>
        <v>1</v>
      </c>
    </row>
    <row r="1775" spans="1:6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>
        <f>IF(LEN(telefony4[[#This Row],[nr]]) = 8,1,0)</f>
        <v>0</v>
      </c>
      <c r="F1775">
        <f>IF(LEN(telefony4[[#This Row],[nr]]) = 7,1,0)</f>
        <v>1</v>
      </c>
    </row>
    <row r="1776" spans="1:6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>
        <f>IF(LEN(telefony4[[#This Row],[nr]]) = 8,1,0)</f>
        <v>1</v>
      </c>
      <c r="F1776">
        <f>IF(LEN(telefony4[[#This Row],[nr]]) = 7,1,0)</f>
        <v>0</v>
      </c>
    </row>
    <row r="1777" spans="1:6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>
        <f>IF(LEN(telefony4[[#This Row],[nr]]) = 8,1,0)</f>
        <v>0</v>
      </c>
      <c r="F1777">
        <f>IF(LEN(telefony4[[#This Row],[nr]]) = 7,1,0)</f>
        <v>1</v>
      </c>
    </row>
    <row r="1778" spans="1:6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>
        <f>IF(LEN(telefony4[[#This Row],[nr]]) = 8,1,0)</f>
        <v>1</v>
      </c>
      <c r="F1778">
        <f>IF(LEN(telefony4[[#This Row],[nr]]) = 7,1,0)</f>
        <v>0</v>
      </c>
    </row>
    <row r="1779" spans="1:6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>
        <f>IF(LEN(telefony4[[#This Row],[nr]]) = 8,1,0)</f>
        <v>0</v>
      </c>
      <c r="F1779">
        <f>IF(LEN(telefony4[[#This Row],[nr]]) = 7,1,0)</f>
        <v>1</v>
      </c>
    </row>
    <row r="1780" spans="1:6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>
        <f>IF(LEN(telefony4[[#This Row],[nr]]) = 8,1,0)</f>
        <v>0</v>
      </c>
      <c r="F1780">
        <f>IF(LEN(telefony4[[#This Row],[nr]]) = 7,1,0)</f>
        <v>1</v>
      </c>
    </row>
    <row r="1781" spans="1:6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>
        <f>IF(LEN(telefony4[[#This Row],[nr]]) = 8,1,0)</f>
        <v>1</v>
      </c>
      <c r="F1781">
        <f>IF(LEN(telefony4[[#This Row],[nr]]) = 7,1,0)</f>
        <v>0</v>
      </c>
    </row>
    <row r="1782" spans="1:6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>
        <f>IF(LEN(telefony4[[#This Row],[nr]]) = 8,1,0)</f>
        <v>1</v>
      </c>
      <c r="F1782">
        <f>IF(LEN(telefony4[[#This Row],[nr]]) = 7,1,0)</f>
        <v>0</v>
      </c>
    </row>
    <row r="1783" spans="1:6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>
        <f>IF(LEN(telefony4[[#This Row],[nr]]) = 8,1,0)</f>
        <v>0</v>
      </c>
      <c r="F1783">
        <f>IF(LEN(telefony4[[#This Row],[nr]]) = 7,1,0)</f>
        <v>1</v>
      </c>
    </row>
    <row r="1784" spans="1:6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>
        <f>IF(LEN(telefony4[[#This Row],[nr]]) = 8,1,0)</f>
        <v>0</v>
      </c>
      <c r="F1784">
        <f>IF(LEN(telefony4[[#This Row],[nr]]) = 7,1,0)</f>
        <v>1</v>
      </c>
    </row>
    <row r="1785" spans="1:6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>
        <f>IF(LEN(telefony4[[#This Row],[nr]]) = 8,1,0)</f>
        <v>0</v>
      </c>
      <c r="F1785">
        <f>IF(LEN(telefony4[[#This Row],[nr]]) = 7,1,0)</f>
        <v>1</v>
      </c>
    </row>
    <row r="1786" spans="1:6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>
        <f>IF(LEN(telefony4[[#This Row],[nr]]) = 8,1,0)</f>
        <v>0</v>
      </c>
      <c r="F1786">
        <f>IF(LEN(telefony4[[#This Row],[nr]]) = 7,1,0)</f>
        <v>1</v>
      </c>
    </row>
    <row r="1787" spans="1:6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>
        <f>IF(LEN(telefony4[[#This Row],[nr]]) = 8,1,0)</f>
        <v>0</v>
      </c>
      <c r="F1787">
        <f>IF(LEN(telefony4[[#This Row],[nr]]) = 7,1,0)</f>
        <v>1</v>
      </c>
    </row>
    <row r="1788" spans="1:6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>
        <f>IF(LEN(telefony4[[#This Row],[nr]]) = 8,1,0)</f>
        <v>0</v>
      </c>
      <c r="F1788">
        <f>IF(LEN(telefony4[[#This Row],[nr]]) = 7,1,0)</f>
        <v>1</v>
      </c>
    </row>
    <row r="1789" spans="1:6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>
        <f>IF(LEN(telefony4[[#This Row],[nr]]) = 8,1,0)</f>
        <v>0</v>
      </c>
      <c r="F1789">
        <f>IF(LEN(telefony4[[#This Row],[nr]]) = 7,1,0)</f>
        <v>1</v>
      </c>
    </row>
    <row r="1790" spans="1:6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>
        <f>IF(LEN(telefony4[[#This Row],[nr]]) = 8,1,0)</f>
        <v>0</v>
      </c>
      <c r="F1790">
        <f>IF(LEN(telefony4[[#This Row],[nr]]) = 7,1,0)</f>
        <v>1</v>
      </c>
    </row>
    <row r="1791" spans="1:6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>
        <f>IF(LEN(telefony4[[#This Row],[nr]]) = 8,1,0)</f>
        <v>0</v>
      </c>
      <c r="F1791">
        <f>IF(LEN(telefony4[[#This Row],[nr]]) = 7,1,0)</f>
        <v>0</v>
      </c>
    </row>
    <row r="1792" spans="1:6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>
        <f>IF(LEN(telefony4[[#This Row],[nr]]) = 8,1,0)</f>
        <v>0</v>
      </c>
      <c r="F1792">
        <f>IF(LEN(telefony4[[#This Row],[nr]]) = 7,1,0)</f>
        <v>1</v>
      </c>
    </row>
    <row r="1793" spans="1:6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>
        <f>IF(LEN(telefony4[[#This Row],[nr]]) = 8,1,0)</f>
        <v>1</v>
      </c>
      <c r="F1793">
        <f>IF(LEN(telefony4[[#This Row],[nr]]) = 7,1,0)</f>
        <v>0</v>
      </c>
    </row>
    <row r="1794" spans="1:6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>
        <f>IF(LEN(telefony4[[#This Row],[nr]]) = 8,1,0)</f>
        <v>1</v>
      </c>
      <c r="F1794">
        <f>IF(LEN(telefony4[[#This Row],[nr]]) = 7,1,0)</f>
        <v>0</v>
      </c>
    </row>
    <row r="1795" spans="1:6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>
        <f>IF(LEN(telefony4[[#This Row],[nr]]) = 8,1,0)</f>
        <v>0</v>
      </c>
      <c r="F1795">
        <f>IF(LEN(telefony4[[#This Row],[nr]]) = 7,1,0)</f>
        <v>1</v>
      </c>
    </row>
    <row r="1796" spans="1:6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>
        <f>IF(LEN(telefony4[[#This Row],[nr]]) = 8,1,0)</f>
        <v>1</v>
      </c>
      <c r="F1796">
        <f>IF(LEN(telefony4[[#This Row],[nr]]) = 7,1,0)</f>
        <v>0</v>
      </c>
    </row>
    <row r="1797" spans="1:6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>
        <f>IF(LEN(telefony4[[#This Row],[nr]]) = 8,1,0)</f>
        <v>0</v>
      </c>
      <c r="F1797">
        <f>IF(LEN(telefony4[[#This Row],[nr]]) = 7,1,0)</f>
        <v>1</v>
      </c>
    </row>
    <row r="1798" spans="1:6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>
        <f>IF(LEN(telefony4[[#This Row],[nr]]) = 8,1,0)</f>
        <v>1</v>
      </c>
      <c r="F1798">
        <f>IF(LEN(telefony4[[#This Row],[nr]]) = 7,1,0)</f>
        <v>0</v>
      </c>
    </row>
    <row r="1799" spans="1:6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>
        <f>IF(LEN(telefony4[[#This Row],[nr]]) = 8,1,0)</f>
        <v>0</v>
      </c>
      <c r="F1799">
        <f>IF(LEN(telefony4[[#This Row],[nr]]) = 7,1,0)</f>
        <v>1</v>
      </c>
    </row>
    <row r="1800" spans="1:6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>
        <f>IF(LEN(telefony4[[#This Row],[nr]]) = 8,1,0)</f>
        <v>0</v>
      </c>
      <c r="F1800">
        <f>IF(LEN(telefony4[[#This Row],[nr]]) = 7,1,0)</f>
        <v>1</v>
      </c>
    </row>
    <row r="1801" spans="1:6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>
        <f>IF(LEN(telefony4[[#This Row],[nr]]) = 8,1,0)</f>
        <v>0</v>
      </c>
      <c r="F1801">
        <f>IF(LEN(telefony4[[#This Row],[nr]]) = 7,1,0)</f>
        <v>1</v>
      </c>
    </row>
    <row r="1802" spans="1:6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>
        <f>IF(LEN(telefony4[[#This Row],[nr]]) = 8,1,0)</f>
        <v>0</v>
      </c>
      <c r="F1802">
        <f>IF(LEN(telefony4[[#This Row],[nr]]) = 7,1,0)</f>
        <v>0</v>
      </c>
    </row>
    <row r="1803" spans="1:6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>
        <f>IF(LEN(telefony4[[#This Row],[nr]]) = 8,1,0)</f>
        <v>0</v>
      </c>
      <c r="F1803">
        <f>IF(LEN(telefony4[[#This Row],[nr]]) = 7,1,0)</f>
        <v>1</v>
      </c>
    </row>
    <row r="1804" spans="1:6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>
        <f>IF(LEN(telefony4[[#This Row],[nr]]) = 8,1,0)</f>
        <v>0</v>
      </c>
      <c r="F1804">
        <f>IF(LEN(telefony4[[#This Row],[nr]]) = 7,1,0)</f>
        <v>1</v>
      </c>
    </row>
    <row r="1805" spans="1:6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>
        <f>IF(LEN(telefony4[[#This Row],[nr]]) = 8,1,0)</f>
        <v>0</v>
      </c>
      <c r="F1805">
        <f>IF(LEN(telefony4[[#This Row],[nr]]) = 7,1,0)</f>
        <v>1</v>
      </c>
    </row>
    <row r="1806" spans="1:6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>
        <f>IF(LEN(telefony4[[#This Row],[nr]]) = 8,1,0)</f>
        <v>1</v>
      </c>
      <c r="F1806">
        <f>IF(LEN(telefony4[[#This Row],[nr]]) = 7,1,0)</f>
        <v>0</v>
      </c>
    </row>
    <row r="1807" spans="1:6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>
        <f>IF(LEN(telefony4[[#This Row],[nr]]) = 8,1,0)</f>
        <v>0</v>
      </c>
      <c r="F1807">
        <f>IF(LEN(telefony4[[#This Row],[nr]]) = 7,1,0)</f>
        <v>1</v>
      </c>
    </row>
    <row r="1808" spans="1:6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>
        <f>IF(LEN(telefony4[[#This Row],[nr]]) = 8,1,0)</f>
        <v>0</v>
      </c>
      <c r="F1808">
        <f>IF(LEN(telefony4[[#This Row],[nr]]) = 7,1,0)</f>
        <v>1</v>
      </c>
    </row>
    <row r="1809" spans="1:6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>
        <f>IF(LEN(telefony4[[#This Row],[nr]]) = 8,1,0)</f>
        <v>1</v>
      </c>
      <c r="F1809">
        <f>IF(LEN(telefony4[[#This Row],[nr]]) = 7,1,0)</f>
        <v>0</v>
      </c>
    </row>
    <row r="1810" spans="1:6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>
        <f>IF(LEN(telefony4[[#This Row],[nr]]) = 8,1,0)</f>
        <v>1</v>
      </c>
      <c r="F1810">
        <f>IF(LEN(telefony4[[#This Row],[nr]]) = 7,1,0)</f>
        <v>0</v>
      </c>
    </row>
    <row r="1811" spans="1:6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>
        <f>IF(LEN(telefony4[[#This Row],[nr]]) = 8,1,0)</f>
        <v>0</v>
      </c>
      <c r="F1811">
        <f>IF(LEN(telefony4[[#This Row],[nr]]) = 7,1,0)</f>
        <v>1</v>
      </c>
    </row>
    <row r="1812" spans="1:6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>
        <f>IF(LEN(telefony4[[#This Row],[nr]]) = 8,1,0)</f>
        <v>0</v>
      </c>
      <c r="F1812">
        <f>IF(LEN(telefony4[[#This Row],[nr]]) = 7,1,0)</f>
        <v>1</v>
      </c>
    </row>
    <row r="1813" spans="1:6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>
        <f>IF(LEN(telefony4[[#This Row],[nr]]) = 8,1,0)</f>
        <v>0</v>
      </c>
      <c r="F1813">
        <f>IF(LEN(telefony4[[#This Row],[nr]]) = 7,1,0)</f>
        <v>1</v>
      </c>
    </row>
    <row r="1814" spans="1:6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>
        <f>IF(LEN(telefony4[[#This Row],[nr]]) = 8,1,0)</f>
        <v>0</v>
      </c>
      <c r="F1814">
        <f>IF(LEN(telefony4[[#This Row],[nr]]) = 7,1,0)</f>
        <v>1</v>
      </c>
    </row>
    <row r="1815" spans="1:6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>
        <f>IF(LEN(telefony4[[#This Row],[nr]]) = 8,1,0)</f>
        <v>0</v>
      </c>
      <c r="F1815">
        <f>IF(LEN(telefony4[[#This Row],[nr]]) = 7,1,0)</f>
        <v>1</v>
      </c>
    </row>
    <row r="1816" spans="1:6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>
        <f>IF(LEN(telefony4[[#This Row],[nr]]) = 8,1,0)</f>
        <v>0</v>
      </c>
      <c r="F1816">
        <f>IF(LEN(telefony4[[#This Row],[nr]]) = 7,1,0)</f>
        <v>1</v>
      </c>
    </row>
    <row r="1817" spans="1:6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>
        <f>IF(LEN(telefony4[[#This Row],[nr]]) = 8,1,0)</f>
        <v>0</v>
      </c>
      <c r="F1817">
        <f>IF(LEN(telefony4[[#This Row],[nr]]) = 7,1,0)</f>
        <v>0</v>
      </c>
    </row>
    <row r="1818" spans="1:6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>
        <f>IF(LEN(telefony4[[#This Row],[nr]]) = 8,1,0)</f>
        <v>1</v>
      </c>
      <c r="F1818">
        <f>IF(LEN(telefony4[[#This Row],[nr]]) = 7,1,0)</f>
        <v>0</v>
      </c>
    </row>
    <row r="1819" spans="1:6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>
        <f>IF(LEN(telefony4[[#This Row],[nr]]) = 8,1,0)</f>
        <v>1</v>
      </c>
      <c r="F1819">
        <f>IF(LEN(telefony4[[#This Row],[nr]]) = 7,1,0)</f>
        <v>0</v>
      </c>
    </row>
    <row r="1820" spans="1:6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>
        <f>IF(LEN(telefony4[[#This Row],[nr]]) = 8,1,0)</f>
        <v>0</v>
      </c>
      <c r="F1820">
        <f>IF(LEN(telefony4[[#This Row],[nr]]) = 7,1,0)</f>
        <v>1</v>
      </c>
    </row>
    <row r="1821" spans="1:6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>
        <f>IF(LEN(telefony4[[#This Row],[nr]]) = 8,1,0)</f>
        <v>0</v>
      </c>
      <c r="F1821">
        <f>IF(LEN(telefony4[[#This Row],[nr]]) = 7,1,0)</f>
        <v>1</v>
      </c>
    </row>
    <row r="1822" spans="1:6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>
        <f>IF(LEN(telefony4[[#This Row],[nr]]) = 8,1,0)</f>
        <v>1</v>
      </c>
      <c r="F1822">
        <f>IF(LEN(telefony4[[#This Row],[nr]]) = 7,1,0)</f>
        <v>0</v>
      </c>
    </row>
    <row r="1823" spans="1:6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>
        <f>IF(LEN(telefony4[[#This Row],[nr]]) = 8,1,0)</f>
        <v>0</v>
      </c>
      <c r="F1823">
        <f>IF(LEN(telefony4[[#This Row],[nr]]) = 7,1,0)</f>
        <v>0</v>
      </c>
    </row>
    <row r="1824" spans="1:6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>
        <f>IF(LEN(telefony4[[#This Row],[nr]]) = 8,1,0)</f>
        <v>0</v>
      </c>
      <c r="F1824">
        <f>IF(LEN(telefony4[[#This Row],[nr]]) = 7,1,0)</f>
        <v>1</v>
      </c>
    </row>
    <row r="1825" spans="1:6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>
        <f>IF(LEN(telefony4[[#This Row],[nr]]) = 8,1,0)</f>
        <v>0</v>
      </c>
      <c r="F1825">
        <f>IF(LEN(telefony4[[#This Row],[nr]]) = 7,1,0)</f>
        <v>1</v>
      </c>
    </row>
    <row r="1826" spans="1:6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>
        <f>IF(LEN(telefony4[[#This Row],[nr]]) = 8,1,0)</f>
        <v>1</v>
      </c>
      <c r="F1826">
        <f>IF(LEN(telefony4[[#This Row],[nr]]) = 7,1,0)</f>
        <v>0</v>
      </c>
    </row>
    <row r="1827" spans="1:6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>
        <f>IF(LEN(telefony4[[#This Row],[nr]]) = 8,1,0)</f>
        <v>0</v>
      </c>
      <c r="F1827">
        <f>IF(LEN(telefony4[[#This Row],[nr]]) = 7,1,0)</f>
        <v>1</v>
      </c>
    </row>
    <row r="1828" spans="1:6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>
        <f>IF(LEN(telefony4[[#This Row],[nr]]) = 8,1,0)</f>
        <v>1</v>
      </c>
      <c r="F1828">
        <f>IF(LEN(telefony4[[#This Row],[nr]]) = 7,1,0)</f>
        <v>0</v>
      </c>
    </row>
    <row r="1829" spans="1:6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>
        <f>IF(LEN(telefony4[[#This Row],[nr]]) = 8,1,0)</f>
        <v>0</v>
      </c>
      <c r="F1829">
        <f>IF(LEN(telefony4[[#This Row],[nr]]) = 7,1,0)</f>
        <v>1</v>
      </c>
    </row>
    <row r="1830" spans="1:6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>
        <f>IF(LEN(telefony4[[#This Row],[nr]]) = 8,1,0)</f>
        <v>0</v>
      </c>
      <c r="F1830">
        <f>IF(LEN(telefony4[[#This Row],[nr]]) = 7,1,0)</f>
        <v>1</v>
      </c>
    </row>
    <row r="1831" spans="1:6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>
        <f>IF(LEN(telefony4[[#This Row],[nr]]) = 8,1,0)</f>
        <v>0</v>
      </c>
      <c r="F1831">
        <f>IF(LEN(telefony4[[#This Row],[nr]]) = 7,1,0)</f>
        <v>1</v>
      </c>
    </row>
    <row r="1832" spans="1:6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>
        <f>IF(LEN(telefony4[[#This Row],[nr]]) = 8,1,0)</f>
        <v>0</v>
      </c>
      <c r="F1832">
        <f>IF(LEN(telefony4[[#This Row],[nr]]) = 7,1,0)</f>
        <v>1</v>
      </c>
    </row>
    <row r="1833" spans="1:6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>
        <f>IF(LEN(telefony4[[#This Row],[nr]]) = 8,1,0)</f>
        <v>0</v>
      </c>
      <c r="F1833">
        <f>IF(LEN(telefony4[[#This Row],[nr]]) = 7,1,0)</f>
        <v>1</v>
      </c>
    </row>
    <row r="1834" spans="1:6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>
        <f>IF(LEN(telefony4[[#This Row],[nr]]) = 8,1,0)</f>
        <v>0</v>
      </c>
      <c r="F1834">
        <f>IF(LEN(telefony4[[#This Row],[nr]]) = 7,1,0)</f>
        <v>1</v>
      </c>
    </row>
    <row r="1835" spans="1:6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>
        <f>IF(LEN(telefony4[[#This Row],[nr]]) = 8,1,0)</f>
        <v>0</v>
      </c>
      <c r="F1835">
        <f>IF(LEN(telefony4[[#This Row],[nr]]) = 7,1,0)</f>
        <v>1</v>
      </c>
    </row>
    <row r="1836" spans="1:6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>
        <f>IF(LEN(telefony4[[#This Row],[nr]]) = 8,1,0)</f>
        <v>0</v>
      </c>
      <c r="F1836">
        <f>IF(LEN(telefony4[[#This Row],[nr]]) = 7,1,0)</f>
        <v>1</v>
      </c>
    </row>
    <row r="1837" spans="1:6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>
        <f>IF(LEN(telefony4[[#This Row],[nr]]) = 8,1,0)</f>
        <v>0</v>
      </c>
      <c r="F1837">
        <f>IF(LEN(telefony4[[#This Row],[nr]]) = 7,1,0)</f>
        <v>1</v>
      </c>
    </row>
    <row r="1838" spans="1:6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>
        <f>IF(LEN(telefony4[[#This Row],[nr]]) = 8,1,0)</f>
        <v>0</v>
      </c>
      <c r="F1838">
        <f>IF(LEN(telefony4[[#This Row],[nr]]) = 7,1,0)</f>
        <v>1</v>
      </c>
    </row>
    <row r="1839" spans="1:6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>
        <f>IF(LEN(telefony4[[#This Row],[nr]]) = 8,1,0)</f>
        <v>0</v>
      </c>
      <c r="F1839">
        <f>IF(LEN(telefony4[[#This Row],[nr]]) = 7,1,0)</f>
        <v>1</v>
      </c>
    </row>
    <row r="1840" spans="1:6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>
        <f>IF(LEN(telefony4[[#This Row],[nr]]) = 8,1,0)</f>
        <v>0</v>
      </c>
      <c r="F1840">
        <f>IF(LEN(telefony4[[#This Row],[nr]]) = 7,1,0)</f>
        <v>1</v>
      </c>
    </row>
    <row r="1841" spans="1:6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>
        <f>IF(LEN(telefony4[[#This Row],[nr]]) = 8,1,0)</f>
        <v>1</v>
      </c>
      <c r="F1841">
        <f>IF(LEN(telefony4[[#This Row],[nr]]) = 7,1,0)</f>
        <v>0</v>
      </c>
    </row>
    <row r="1842" spans="1:6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>
        <f>IF(LEN(telefony4[[#This Row],[nr]]) = 8,1,0)</f>
        <v>1</v>
      </c>
      <c r="F1842">
        <f>IF(LEN(telefony4[[#This Row],[nr]]) = 7,1,0)</f>
        <v>0</v>
      </c>
    </row>
    <row r="1843" spans="1:6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>
        <f>IF(LEN(telefony4[[#This Row],[nr]]) = 8,1,0)</f>
        <v>0</v>
      </c>
      <c r="F1843">
        <f>IF(LEN(telefony4[[#This Row],[nr]]) = 7,1,0)</f>
        <v>0</v>
      </c>
    </row>
    <row r="1844" spans="1:6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>
        <f>IF(LEN(telefony4[[#This Row],[nr]]) = 8,1,0)</f>
        <v>0</v>
      </c>
      <c r="F1844">
        <f>IF(LEN(telefony4[[#This Row],[nr]]) = 7,1,0)</f>
        <v>0</v>
      </c>
    </row>
    <row r="1845" spans="1:6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>
        <f>IF(LEN(telefony4[[#This Row],[nr]]) = 8,1,0)</f>
        <v>0</v>
      </c>
      <c r="F1845">
        <f>IF(LEN(telefony4[[#This Row],[nr]]) = 7,1,0)</f>
        <v>1</v>
      </c>
    </row>
    <row r="1846" spans="1:6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>
        <f>IF(LEN(telefony4[[#This Row],[nr]]) = 8,1,0)</f>
        <v>0</v>
      </c>
      <c r="F1846">
        <f>IF(LEN(telefony4[[#This Row],[nr]]) = 7,1,0)</f>
        <v>1</v>
      </c>
    </row>
    <row r="1847" spans="1:6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>
        <f>IF(LEN(telefony4[[#This Row],[nr]]) = 8,1,0)</f>
        <v>0</v>
      </c>
      <c r="F1847">
        <f>IF(LEN(telefony4[[#This Row],[nr]]) = 7,1,0)</f>
        <v>1</v>
      </c>
    </row>
    <row r="1848" spans="1:6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>
        <f>IF(LEN(telefony4[[#This Row],[nr]]) = 8,1,0)</f>
        <v>0</v>
      </c>
      <c r="F1848">
        <f>IF(LEN(telefony4[[#This Row],[nr]]) = 7,1,0)</f>
        <v>1</v>
      </c>
    </row>
    <row r="1849" spans="1:6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>
        <f>IF(LEN(telefony4[[#This Row],[nr]]) = 8,1,0)</f>
        <v>1</v>
      </c>
      <c r="F1849">
        <f>IF(LEN(telefony4[[#This Row],[nr]]) = 7,1,0)</f>
        <v>0</v>
      </c>
    </row>
    <row r="1850" spans="1:6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>
        <f>IF(LEN(telefony4[[#This Row],[nr]]) = 8,1,0)</f>
        <v>0</v>
      </c>
      <c r="F1850">
        <f>IF(LEN(telefony4[[#This Row],[nr]]) = 7,1,0)</f>
        <v>1</v>
      </c>
    </row>
    <row r="1851" spans="1:6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>
        <f>IF(LEN(telefony4[[#This Row],[nr]]) = 8,1,0)</f>
        <v>0</v>
      </c>
      <c r="F1851">
        <f>IF(LEN(telefony4[[#This Row],[nr]]) = 7,1,0)</f>
        <v>1</v>
      </c>
    </row>
    <row r="1852" spans="1:6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>
        <f>IF(LEN(telefony4[[#This Row],[nr]]) = 8,1,0)</f>
        <v>0</v>
      </c>
      <c r="F1852">
        <f>IF(LEN(telefony4[[#This Row],[nr]]) = 7,1,0)</f>
        <v>1</v>
      </c>
    </row>
    <row r="1853" spans="1:6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>
        <f>IF(LEN(telefony4[[#This Row],[nr]]) = 8,1,0)</f>
        <v>0</v>
      </c>
      <c r="F1853">
        <f>IF(LEN(telefony4[[#This Row],[nr]]) = 7,1,0)</f>
        <v>1</v>
      </c>
    </row>
    <row r="1854" spans="1:6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>
        <f>IF(LEN(telefony4[[#This Row],[nr]]) = 8,1,0)</f>
        <v>1</v>
      </c>
      <c r="F1854">
        <f>IF(LEN(telefony4[[#This Row],[nr]]) = 7,1,0)</f>
        <v>0</v>
      </c>
    </row>
    <row r="1855" spans="1:6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>
        <f>IF(LEN(telefony4[[#This Row],[nr]]) = 8,1,0)</f>
        <v>0</v>
      </c>
      <c r="F1855">
        <f>IF(LEN(telefony4[[#This Row],[nr]]) = 7,1,0)</f>
        <v>1</v>
      </c>
    </row>
    <row r="1856" spans="1:6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>
        <f>IF(LEN(telefony4[[#This Row],[nr]]) = 8,1,0)</f>
        <v>0</v>
      </c>
      <c r="F1856">
        <f>IF(LEN(telefony4[[#This Row],[nr]]) = 7,1,0)</f>
        <v>1</v>
      </c>
    </row>
    <row r="1857" spans="1:6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>
        <f>IF(LEN(telefony4[[#This Row],[nr]]) = 8,1,0)</f>
        <v>0</v>
      </c>
      <c r="F1857">
        <f>IF(LEN(telefony4[[#This Row],[nr]]) = 7,1,0)</f>
        <v>1</v>
      </c>
    </row>
    <row r="1858" spans="1:6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>
        <f>IF(LEN(telefony4[[#This Row],[nr]]) = 8,1,0)</f>
        <v>1</v>
      </c>
      <c r="F1858">
        <f>IF(LEN(telefony4[[#This Row],[nr]]) = 7,1,0)</f>
        <v>0</v>
      </c>
    </row>
    <row r="1859" spans="1:6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>
        <f>IF(LEN(telefony4[[#This Row],[nr]]) = 8,1,0)</f>
        <v>0</v>
      </c>
      <c r="F1859">
        <f>IF(LEN(telefony4[[#This Row],[nr]]) = 7,1,0)</f>
        <v>1</v>
      </c>
    </row>
    <row r="1860" spans="1:6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>
        <f>IF(LEN(telefony4[[#This Row],[nr]]) = 8,1,0)</f>
        <v>0</v>
      </c>
      <c r="F1860">
        <f>IF(LEN(telefony4[[#This Row],[nr]]) = 7,1,0)</f>
        <v>1</v>
      </c>
    </row>
    <row r="1861" spans="1:6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>
        <f>IF(LEN(telefony4[[#This Row],[nr]]) = 8,1,0)</f>
        <v>0</v>
      </c>
      <c r="F1861">
        <f>IF(LEN(telefony4[[#This Row],[nr]]) = 7,1,0)</f>
        <v>1</v>
      </c>
    </row>
    <row r="1862" spans="1:6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>
        <f>IF(LEN(telefony4[[#This Row],[nr]]) = 8,1,0)</f>
        <v>0</v>
      </c>
      <c r="F1862">
        <f>IF(LEN(telefony4[[#This Row],[nr]]) = 7,1,0)</f>
        <v>1</v>
      </c>
    </row>
    <row r="1863" spans="1:6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>
        <f>IF(LEN(telefony4[[#This Row],[nr]]) = 8,1,0)</f>
        <v>0</v>
      </c>
      <c r="F1863">
        <f>IF(LEN(telefony4[[#This Row],[nr]]) = 7,1,0)</f>
        <v>1</v>
      </c>
    </row>
    <row r="1864" spans="1:6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>
        <f>IF(LEN(telefony4[[#This Row],[nr]]) = 8,1,0)</f>
        <v>0</v>
      </c>
      <c r="F1864">
        <f>IF(LEN(telefony4[[#This Row],[nr]]) = 7,1,0)</f>
        <v>1</v>
      </c>
    </row>
    <row r="1865" spans="1:6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>
        <f>IF(LEN(telefony4[[#This Row],[nr]]) = 8,1,0)</f>
        <v>0</v>
      </c>
      <c r="F1865">
        <f>IF(LEN(telefony4[[#This Row],[nr]]) = 7,1,0)</f>
        <v>1</v>
      </c>
    </row>
    <row r="1866" spans="1:6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>
        <f>IF(LEN(telefony4[[#This Row],[nr]]) = 8,1,0)</f>
        <v>0</v>
      </c>
      <c r="F1866">
        <f>IF(LEN(telefony4[[#This Row],[nr]]) = 7,1,0)</f>
        <v>1</v>
      </c>
    </row>
    <row r="1867" spans="1:6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>
        <f>IF(LEN(telefony4[[#This Row],[nr]]) = 8,1,0)</f>
        <v>0</v>
      </c>
      <c r="F1867">
        <f>IF(LEN(telefony4[[#This Row],[nr]]) = 7,1,0)</f>
        <v>0</v>
      </c>
    </row>
    <row r="1868" spans="1:6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>
        <f>IF(LEN(telefony4[[#This Row],[nr]]) = 8,1,0)</f>
        <v>0</v>
      </c>
      <c r="F1868">
        <f>IF(LEN(telefony4[[#This Row],[nr]]) = 7,1,0)</f>
        <v>1</v>
      </c>
    </row>
    <row r="1869" spans="1:6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>
        <f>IF(LEN(telefony4[[#This Row],[nr]]) = 8,1,0)</f>
        <v>0</v>
      </c>
      <c r="F1869">
        <f>IF(LEN(telefony4[[#This Row],[nr]]) = 7,1,0)</f>
        <v>1</v>
      </c>
    </row>
    <row r="1870" spans="1:6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>
        <f>IF(LEN(telefony4[[#This Row],[nr]]) = 8,1,0)</f>
        <v>0</v>
      </c>
      <c r="F1870">
        <f>IF(LEN(telefony4[[#This Row],[nr]]) = 7,1,0)</f>
        <v>1</v>
      </c>
    </row>
    <row r="1871" spans="1:6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>
        <f>IF(LEN(telefony4[[#This Row],[nr]]) = 8,1,0)</f>
        <v>0</v>
      </c>
      <c r="F1871">
        <f>IF(LEN(telefony4[[#This Row],[nr]]) = 7,1,0)</f>
        <v>1</v>
      </c>
    </row>
    <row r="1872" spans="1:6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>
        <f>IF(LEN(telefony4[[#This Row],[nr]]) = 8,1,0)</f>
        <v>0</v>
      </c>
      <c r="F1872">
        <f>IF(LEN(telefony4[[#This Row],[nr]]) = 7,1,0)</f>
        <v>0</v>
      </c>
    </row>
    <row r="1873" spans="1:6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>
        <f>IF(LEN(telefony4[[#This Row],[nr]]) = 8,1,0)</f>
        <v>1</v>
      </c>
      <c r="F1873">
        <f>IF(LEN(telefony4[[#This Row],[nr]]) = 7,1,0)</f>
        <v>0</v>
      </c>
    </row>
    <row r="1874" spans="1:6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>
        <f>IF(LEN(telefony4[[#This Row],[nr]]) = 8,1,0)</f>
        <v>1</v>
      </c>
      <c r="F1874">
        <f>IF(LEN(telefony4[[#This Row],[nr]]) = 7,1,0)</f>
        <v>0</v>
      </c>
    </row>
    <row r="1875" spans="1:6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>
        <f>IF(LEN(telefony4[[#This Row],[nr]]) = 8,1,0)</f>
        <v>1</v>
      </c>
      <c r="F1875">
        <f>IF(LEN(telefony4[[#This Row],[nr]]) = 7,1,0)</f>
        <v>0</v>
      </c>
    </row>
    <row r="1876" spans="1:6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>
        <f>IF(LEN(telefony4[[#This Row],[nr]]) = 8,1,0)</f>
        <v>1</v>
      </c>
      <c r="F1876">
        <f>IF(LEN(telefony4[[#This Row],[nr]]) = 7,1,0)</f>
        <v>0</v>
      </c>
    </row>
    <row r="1877" spans="1:6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>
        <f>IF(LEN(telefony4[[#This Row],[nr]]) = 8,1,0)</f>
        <v>1</v>
      </c>
      <c r="F1877">
        <f>IF(LEN(telefony4[[#This Row],[nr]]) = 7,1,0)</f>
        <v>0</v>
      </c>
    </row>
    <row r="1878" spans="1:6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>
        <f>IF(LEN(telefony4[[#This Row],[nr]]) = 8,1,0)</f>
        <v>1</v>
      </c>
      <c r="F1878">
        <f>IF(LEN(telefony4[[#This Row],[nr]]) = 7,1,0)</f>
        <v>0</v>
      </c>
    </row>
    <row r="1879" spans="1:6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>
        <f>IF(LEN(telefony4[[#This Row],[nr]]) = 8,1,0)</f>
        <v>1</v>
      </c>
      <c r="F1879">
        <f>IF(LEN(telefony4[[#This Row],[nr]]) = 7,1,0)</f>
        <v>0</v>
      </c>
    </row>
    <row r="1880" spans="1:6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>
        <f>IF(LEN(telefony4[[#This Row],[nr]]) = 8,1,0)</f>
        <v>0</v>
      </c>
      <c r="F1880">
        <f>IF(LEN(telefony4[[#This Row],[nr]]) = 7,1,0)</f>
        <v>1</v>
      </c>
    </row>
    <row r="1881" spans="1:6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>
        <f>IF(LEN(telefony4[[#This Row],[nr]]) = 8,1,0)</f>
        <v>0</v>
      </c>
      <c r="F1881">
        <f>IF(LEN(telefony4[[#This Row],[nr]]) = 7,1,0)</f>
        <v>1</v>
      </c>
    </row>
    <row r="1882" spans="1:6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>
        <f>IF(LEN(telefony4[[#This Row],[nr]]) = 8,1,0)</f>
        <v>0</v>
      </c>
      <c r="F1882">
        <f>IF(LEN(telefony4[[#This Row],[nr]]) = 7,1,0)</f>
        <v>1</v>
      </c>
    </row>
    <row r="1883" spans="1:6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>
        <f>IF(LEN(telefony4[[#This Row],[nr]]) = 8,1,0)</f>
        <v>0</v>
      </c>
      <c r="F1883">
        <f>IF(LEN(telefony4[[#This Row],[nr]]) = 7,1,0)</f>
        <v>1</v>
      </c>
    </row>
    <row r="1884" spans="1:6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>
        <f>IF(LEN(telefony4[[#This Row],[nr]]) = 8,1,0)</f>
        <v>0</v>
      </c>
      <c r="F1884">
        <f>IF(LEN(telefony4[[#This Row],[nr]]) = 7,1,0)</f>
        <v>1</v>
      </c>
    </row>
    <row r="1885" spans="1:6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>
        <f>IF(LEN(telefony4[[#This Row],[nr]]) = 8,1,0)</f>
        <v>0</v>
      </c>
      <c r="F1885">
        <f>IF(LEN(telefony4[[#This Row],[nr]]) = 7,1,0)</f>
        <v>1</v>
      </c>
    </row>
    <row r="1886" spans="1:6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>
        <f>IF(LEN(telefony4[[#This Row],[nr]]) = 8,1,0)</f>
        <v>0</v>
      </c>
      <c r="F1886">
        <f>IF(LEN(telefony4[[#This Row],[nr]]) = 7,1,0)</f>
        <v>1</v>
      </c>
    </row>
    <row r="1887" spans="1:6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>
        <f>IF(LEN(telefony4[[#This Row],[nr]]) = 8,1,0)</f>
        <v>1</v>
      </c>
      <c r="F1887">
        <f>IF(LEN(telefony4[[#This Row],[nr]]) = 7,1,0)</f>
        <v>0</v>
      </c>
    </row>
    <row r="1888" spans="1:6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>
        <f>IF(LEN(telefony4[[#This Row],[nr]]) = 8,1,0)</f>
        <v>0</v>
      </c>
      <c r="F1888">
        <f>IF(LEN(telefony4[[#This Row],[nr]]) = 7,1,0)</f>
        <v>1</v>
      </c>
    </row>
    <row r="1889" spans="1:6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>
        <f>IF(LEN(telefony4[[#This Row],[nr]]) = 8,1,0)</f>
        <v>0</v>
      </c>
      <c r="F1889">
        <f>IF(LEN(telefony4[[#This Row],[nr]]) = 7,1,0)</f>
        <v>1</v>
      </c>
    </row>
    <row r="1890" spans="1:6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>
        <f>IF(LEN(telefony4[[#This Row],[nr]]) = 8,1,0)</f>
        <v>0</v>
      </c>
      <c r="F1890">
        <f>IF(LEN(telefony4[[#This Row],[nr]]) = 7,1,0)</f>
        <v>1</v>
      </c>
    </row>
    <row r="1891" spans="1:6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>
        <f>IF(LEN(telefony4[[#This Row],[nr]]) = 8,1,0)</f>
        <v>1</v>
      </c>
      <c r="F1891">
        <f>IF(LEN(telefony4[[#This Row],[nr]]) = 7,1,0)</f>
        <v>0</v>
      </c>
    </row>
    <row r="1892" spans="1:6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>
        <f>IF(LEN(telefony4[[#This Row],[nr]]) = 8,1,0)</f>
        <v>0</v>
      </c>
      <c r="F1892">
        <f>IF(LEN(telefony4[[#This Row],[nr]]) = 7,1,0)</f>
        <v>1</v>
      </c>
    </row>
    <row r="1893" spans="1:6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>
        <f>IF(LEN(telefony4[[#This Row],[nr]]) = 8,1,0)</f>
        <v>0</v>
      </c>
      <c r="F1893">
        <f>IF(LEN(telefony4[[#This Row],[nr]]) = 7,1,0)</f>
        <v>1</v>
      </c>
    </row>
    <row r="1894" spans="1:6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>
        <f>IF(LEN(telefony4[[#This Row],[nr]]) = 8,1,0)</f>
        <v>0</v>
      </c>
      <c r="F1894">
        <f>IF(LEN(telefony4[[#This Row],[nr]]) = 7,1,0)</f>
        <v>1</v>
      </c>
    </row>
    <row r="1895" spans="1:6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>
        <f>IF(LEN(telefony4[[#This Row],[nr]]) = 8,1,0)</f>
        <v>0</v>
      </c>
      <c r="F1895">
        <f>IF(LEN(telefony4[[#This Row],[nr]]) = 7,1,0)</f>
        <v>1</v>
      </c>
    </row>
    <row r="1896" spans="1:6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>
        <f>IF(LEN(telefony4[[#This Row],[nr]]) = 8,1,0)</f>
        <v>0</v>
      </c>
      <c r="F1896">
        <f>IF(LEN(telefony4[[#This Row],[nr]]) = 7,1,0)</f>
        <v>1</v>
      </c>
    </row>
    <row r="1897" spans="1:6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>
        <f>IF(LEN(telefony4[[#This Row],[nr]]) = 8,1,0)</f>
        <v>0</v>
      </c>
      <c r="F1897">
        <f>IF(LEN(telefony4[[#This Row],[nr]]) = 7,1,0)</f>
        <v>1</v>
      </c>
    </row>
    <row r="1898" spans="1:6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>
        <f>IF(LEN(telefony4[[#This Row],[nr]]) = 8,1,0)</f>
        <v>0</v>
      </c>
      <c r="F1898">
        <f>IF(LEN(telefony4[[#This Row],[nr]]) = 7,1,0)</f>
        <v>1</v>
      </c>
    </row>
    <row r="1899" spans="1:6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>
        <f>IF(LEN(telefony4[[#This Row],[nr]]) = 8,1,0)</f>
        <v>0</v>
      </c>
      <c r="F1899">
        <f>IF(LEN(telefony4[[#This Row],[nr]]) = 7,1,0)</f>
        <v>1</v>
      </c>
    </row>
    <row r="1900" spans="1:6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>
        <f>IF(LEN(telefony4[[#This Row],[nr]]) = 8,1,0)</f>
        <v>0</v>
      </c>
      <c r="F1900">
        <f>IF(LEN(telefony4[[#This Row],[nr]]) = 7,1,0)</f>
        <v>1</v>
      </c>
    </row>
    <row r="1901" spans="1:6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>
        <f>IF(LEN(telefony4[[#This Row],[nr]]) = 8,1,0)</f>
        <v>0</v>
      </c>
      <c r="F1901">
        <f>IF(LEN(telefony4[[#This Row],[nr]]) = 7,1,0)</f>
        <v>1</v>
      </c>
    </row>
    <row r="1902" spans="1:6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>
        <f>IF(LEN(telefony4[[#This Row],[nr]]) = 8,1,0)</f>
        <v>1</v>
      </c>
      <c r="F1902">
        <f>IF(LEN(telefony4[[#This Row],[nr]]) = 7,1,0)</f>
        <v>0</v>
      </c>
    </row>
    <row r="1903" spans="1:6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>
        <f>IF(LEN(telefony4[[#This Row],[nr]]) = 8,1,0)</f>
        <v>0</v>
      </c>
      <c r="F1903">
        <f>IF(LEN(telefony4[[#This Row],[nr]]) = 7,1,0)</f>
        <v>1</v>
      </c>
    </row>
    <row r="1904" spans="1:6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>
        <f>IF(LEN(telefony4[[#This Row],[nr]]) = 8,1,0)</f>
        <v>0</v>
      </c>
      <c r="F1904">
        <f>IF(LEN(telefony4[[#This Row],[nr]]) = 7,1,0)</f>
        <v>1</v>
      </c>
    </row>
    <row r="1905" spans="1:6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>
        <f>IF(LEN(telefony4[[#This Row],[nr]]) = 8,1,0)</f>
        <v>0</v>
      </c>
      <c r="F1905">
        <f>IF(LEN(telefony4[[#This Row],[nr]]) = 7,1,0)</f>
        <v>1</v>
      </c>
    </row>
    <row r="1906" spans="1:6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>
        <f>IF(LEN(telefony4[[#This Row],[nr]]) = 8,1,0)</f>
        <v>0</v>
      </c>
      <c r="F1906">
        <f>IF(LEN(telefony4[[#This Row],[nr]]) = 7,1,0)</f>
        <v>1</v>
      </c>
    </row>
    <row r="1907" spans="1:6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>
        <f>IF(LEN(telefony4[[#This Row],[nr]]) = 8,1,0)</f>
        <v>0</v>
      </c>
      <c r="F1907">
        <f>IF(LEN(telefony4[[#This Row],[nr]]) = 7,1,0)</f>
        <v>1</v>
      </c>
    </row>
    <row r="1908" spans="1:6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>
        <f>IF(LEN(telefony4[[#This Row],[nr]]) = 8,1,0)</f>
        <v>0</v>
      </c>
      <c r="F1908">
        <f>IF(LEN(telefony4[[#This Row],[nr]]) = 7,1,0)</f>
        <v>1</v>
      </c>
    </row>
    <row r="1909" spans="1:6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>
        <f>IF(LEN(telefony4[[#This Row],[nr]]) = 8,1,0)</f>
        <v>1</v>
      </c>
      <c r="F1909">
        <f>IF(LEN(telefony4[[#This Row],[nr]]) = 7,1,0)</f>
        <v>0</v>
      </c>
    </row>
    <row r="1910" spans="1:6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>
        <f>IF(LEN(telefony4[[#This Row],[nr]]) = 8,1,0)</f>
        <v>1</v>
      </c>
      <c r="F1910">
        <f>IF(LEN(telefony4[[#This Row],[nr]]) = 7,1,0)</f>
        <v>0</v>
      </c>
    </row>
    <row r="1911" spans="1:6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>
        <f>IF(LEN(telefony4[[#This Row],[nr]]) = 8,1,0)</f>
        <v>0</v>
      </c>
      <c r="F1911">
        <f>IF(LEN(telefony4[[#This Row],[nr]]) = 7,1,0)</f>
        <v>1</v>
      </c>
    </row>
    <row r="1912" spans="1:6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>
        <f>IF(LEN(telefony4[[#This Row],[nr]]) = 8,1,0)</f>
        <v>0</v>
      </c>
      <c r="F1912">
        <f>IF(LEN(telefony4[[#This Row],[nr]]) = 7,1,0)</f>
        <v>1</v>
      </c>
    </row>
    <row r="1913" spans="1:6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>
        <f>IF(LEN(telefony4[[#This Row],[nr]]) = 8,1,0)</f>
        <v>0</v>
      </c>
      <c r="F1913">
        <f>IF(LEN(telefony4[[#This Row],[nr]]) = 7,1,0)</f>
        <v>1</v>
      </c>
    </row>
    <row r="1914" spans="1:6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>
        <f>IF(LEN(telefony4[[#This Row],[nr]]) = 8,1,0)</f>
        <v>0</v>
      </c>
      <c r="F1914">
        <f>IF(LEN(telefony4[[#This Row],[nr]]) = 7,1,0)</f>
        <v>1</v>
      </c>
    </row>
    <row r="1915" spans="1:6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>
        <f>IF(LEN(telefony4[[#This Row],[nr]]) = 8,1,0)</f>
        <v>1</v>
      </c>
      <c r="F1915">
        <f>IF(LEN(telefony4[[#This Row],[nr]]) = 7,1,0)</f>
        <v>0</v>
      </c>
    </row>
    <row r="1916" spans="1:6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>
        <f>IF(LEN(telefony4[[#This Row],[nr]]) = 8,1,0)</f>
        <v>0</v>
      </c>
      <c r="F1916">
        <f>IF(LEN(telefony4[[#This Row],[nr]]) = 7,1,0)</f>
        <v>1</v>
      </c>
    </row>
    <row r="1917" spans="1:6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>
        <f>IF(LEN(telefony4[[#This Row],[nr]]) = 8,1,0)</f>
        <v>0</v>
      </c>
      <c r="F1917">
        <f>IF(LEN(telefony4[[#This Row],[nr]]) = 7,1,0)</f>
        <v>1</v>
      </c>
    </row>
    <row r="1918" spans="1:6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>
        <f>IF(LEN(telefony4[[#This Row],[nr]]) = 8,1,0)</f>
        <v>0</v>
      </c>
      <c r="F1918">
        <f>IF(LEN(telefony4[[#This Row],[nr]]) = 7,1,0)</f>
        <v>1</v>
      </c>
    </row>
    <row r="1919" spans="1:6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>
        <f>IF(LEN(telefony4[[#This Row],[nr]]) = 8,1,0)</f>
        <v>0</v>
      </c>
      <c r="F1919">
        <f>IF(LEN(telefony4[[#This Row],[nr]]) = 7,1,0)</f>
        <v>0</v>
      </c>
    </row>
    <row r="1920" spans="1:6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>
        <f>IF(LEN(telefony4[[#This Row],[nr]]) = 8,1,0)</f>
        <v>0</v>
      </c>
      <c r="F1920">
        <f>IF(LEN(telefony4[[#This Row],[nr]]) = 7,1,0)</f>
        <v>1</v>
      </c>
    </row>
    <row r="1921" spans="1:6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>
        <f>IF(LEN(telefony4[[#This Row],[nr]]) = 8,1,0)</f>
        <v>0</v>
      </c>
      <c r="F1921">
        <f>IF(LEN(telefony4[[#This Row],[nr]]) = 7,1,0)</f>
        <v>1</v>
      </c>
    </row>
    <row r="1922" spans="1:6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>
        <f>IF(LEN(telefony4[[#This Row],[nr]]) = 8,1,0)</f>
        <v>1</v>
      </c>
      <c r="F1922">
        <f>IF(LEN(telefony4[[#This Row],[nr]]) = 7,1,0)</f>
        <v>0</v>
      </c>
    </row>
    <row r="1923" spans="1:6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>
        <f>IF(LEN(telefony4[[#This Row],[nr]]) = 8,1,0)</f>
        <v>0</v>
      </c>
      <c r="F1923">
        <f>IF(LEN(telefony4[[#This Row],[nr]]) = 7,1,0)</f>
        <v>1</v>
      </c>
    </row>
    <row r="1924" spans="1:6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>
        <f>IF(LEN(telefony4[[#This Row],[nr]]) = 8,1,0)</f>
        <v>0</v>
      </c>
      <c r="F1924">
        <f>IF(LEN(telefony4[[#This Row],[nr]]) = 7,1,0)</f>
        <v>1</v>
      </c>
    </row>
    <row r="1925" spans="1:6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>
        <f>IF(LEN(telefony4[[#This Row],[nr]]) = 8,1,0)</f>
        <v>0</v>
      </c>
      <c r="F1925">
        <f>IF(LEN(telefony4[[#This Row],[nr]]) = 7,1,0)</f>
        <v>1</v>
      </c>
    </row>
    <row r="1926" spans="1:6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>
        <f>IF(LEN(telefony4[[#This Row],[nr]]) = 8,1,0)</f>
        <v>0</v>
      </c>
      <c r="F1926">
        <f>IF(LEN(telefony4[[#This Row],[nr]]) = 7,1,0)</f>
        <v>1</v>
      </c>
    </row>
    <row r="1927" spans="1:6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>
        <f>IF(LEN(telefony4[[#This Row],[nr]]) = 8,1,0)</f>
        <v>0</v>
      </c>
      <c r="F1927">
        <f>IF(LEN(telefony4[[#This Row],[nr]]) = 7,1,0)</f>
        <v>1</v>
      </c>
    </row>
    <row r="1928" spans="1:6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>
        <f>IF(LEN(telefony4[[#This Row],[nr]]) = 8,1,0)</f>
        <v>0</v>
      </c>
      <c r="F1928">
        <f>IF(LEN(telefony4[[#This Row],[nr]]) = 7,1,0)</f>
        <v>1</v>
      </c>
    </row>
    <row r="1929" spans="1:6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>
        <f>IF(LEN(telefony4[[#This Row],[nr]]) = 8,1,0)</f>
        <v>1</v>
      </c>
      <c r="F1929">
        <f>IF(LEN(telefony4[[#This Row],[nr]]) = 7,1,0)</f>
        <v>0</v>
      </c>
    </row>
    <row r="1930" spans="1:6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>
        <f>IF(LEN(telefony4[[#This Row],[nr]]) = 8,1,0)</f>
        <v>1</v>
      </c>
      <c r="F1930">
        <f>IF(LEN(telefony4[[#This Row],[nr]]) = 7,1,0)</f>
        <v>0</v>
      </c>
    </row>
    <row r="1931" spans="1:6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>
        <f>IF(LEN(telefony4[[#This Row],[nr]]) = 8,1,0)</f>
        <v>0</v>
      </c>
      <c r="F1931">
        <f>IF(LEN(telefony4[[#This Row],[nr]]) = 7,1,0)</f>
        <v>1</v>
      </c>
    </row>
    <row r="1932" spans="1:6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>
        <f>IF(LEN(telefony4[[#This Row],[nr]]) = 8,1,0)</f>
        <v>0</v>
      </c>
      <c r="F1932">
        <f>IF(LEN(telefony4[[#This Row],[nr]]) = 7,1,0)</f>
        <v>1</v>
      </c>
    </row>
    <row r="1933" spans="1:6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>
        <f>IF(LEN(telefony4[[#This Row],[nr]]) = 8,1,0)</f>
        <v>1</v>
      </c>
      <c r="F1933">
        <f>IF(LEN(telefony4[[#This Row],[nr]]) = 7,1,0)</f>
        <v>0</v>
      </c>
    </row>
    <row r="1934" spans="1:6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>
        <f>IF(LEN(telefony4[[#This Row],[nr]]) = 8,1,0)</f>
        <v>0</v>
      </c>
      <c r="F1934">
        <f>IF(LEN(telefony4[[#This Row],[nr]]) = 7,1,0)</f>
        <v>1</v>
      </c>
    </row>
    <row r="1935" spans="1:6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>
        <f>IF(LEN(telefony4[[#This Row],[nr]]) = 8,1,0)</f>
        <v>0</v>
      </c>
      <c r="F1935">
        <f>IF(LEN(telefony4[[#This Row],[nr]]) = 7,1,0)</f>
        <v>1</v>
      </c>
    </row>
    <row r="1936" spans="1:6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>
        <f>IF(LEN(telefony4[[#This Row],[nr]]) = 8,1,0)</f>
        <v>0</v>
      </c>
      <c r="F1936">
        <f>IF(LEN(telefony4[[#This Row],[nr]]) = 7,1,0)</f>
        <v>1</v>
      </c>
    </row>
    <row r="1937" spans="1:6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>
        <f>IF(LEN(telefony4[[#This Row],[nr]]) = 8,1,0)</f>
        <v>0</v>
      </c>
      <c r="F1937">
        <f>IF(LEN(telefony4[[#This Row],[nr]]) = 7,1,0)</f>
        <v>1</v>
      </c>
    </row>
    <row r="1938" spans="1:6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>
        <f>IF(LEN(telefony4[[#This Row],[nr]]) = 8,1,0)</f>
        <v>1</v>
      </c>
      <c r="F1938">
        <f>IF(LEN(telefony4[[#This Row],[nr]]) = 7,1,0)</f>
        <v>0</v>
      </c>
    </row>
    <row r="1939" spans="1:6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>
        <f>IF(LEN(telefony4[[#This Row],[nr]]) = 8,1,0)</f>
        <v>0</v>
      </c>
      <c r="F1939">
        <f>IF(LEN(telefony4[[#This Row],[nr]]) = 7,1,0)</f>
        <v>1</v>
      </c>
    </row>
    <row r="1940" spans="1:6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>
        <f>IF(LEN(telefony4[[#This Row],[nr]]) = 8,1,0)</f>
        <v>0</v>
      </c>
      <c r="F1940">
        <f>IF(LEN(telefony4[[#This Row],[nr]]) = 7,1,0)</f>
        <v>1</v>
      </c>
    </row>
    <row r="1941" spans="1:6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>
        <f>IF(LEN(telefony4[[#This Row],[nr]]) = 8,1,0)</f>
        <v>0</v>
      </c>
      <c r="F1941">
        <f>IF(LEN(telefony4[[#This Row],[nr]]) = 7,1,0)</f>
        <v>1</v>
      </c>
    </row>
    <row r="1942" spans="1:6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>
        <f>IF(LEN(telefony4[[#This Row],[nr]]) = 8,1,0)</f>
        <v>1</v>
      </c>
      <c r="F1942">
        <f>IF(LEN(telefony4[[#This Row],[nr]]) = 7,1,0)</f>
        <v>0</v>
      </c>
    </row>
    <row r="1943" spans="1:6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>
        <f>IF(LEN(telefony4[[#This Row],[nr]]) = 8,1,0)</f>
        <v>0</v>
      </c>
      <c r="F1943">
        <f>IF(LEN(telefony4[[#This Row],[nr]]) = 7,1,0)</f>
        <v>0</v>
      </c>
    </row>
    <row r="1944" spans="1:6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>
        <f>IF(LEN(telefony4[[#This Row],[nr]]) = 8,1,0)</f>
        <v>0</v>
      </c>
      <c r="F1944">
        <f>IF(LEN(telefony4[[#This Row],[nr]]) = 7,1,0)</f>
        <v>1</v>
      </c>
    </row>
    <row r="1945" spans="1:6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>
        <f>IF(LEN(telefony4[[#This Row],[nr]]) = 8,1,0)</f>
        <v>0</v>
      </c>
      <c r="F1945">
        <f>IF(LEN(telefony4[[#This Row],[nr]]) = 7,1,0)</f>
        <v>1</v>
      </c>
    </row>
    <row r="1946" spans="1:6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>
        <f>IF(LEN(telefony4[[#This Row],[nr]]) = 8,1,0)</f>
        <v>0</v>
      </c>
      <c r="F1946">
        <f>IF(LEN(telefony4[[#This Row],[nr]]) = 7,1,0)</f>
        <v>1</v>
      </c>
    </row>
    <row r="1947" spans="1:6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>
        <f>IF(LEN(telefony4[[#This Row],[nr]]) = 8,1,0)</f>
        <v>1</v>
      </c>
      <c r="F1947">
        <f>IF(LEN(telefony4[[#This Row],[nr]]) = 7,1,0)</f>
        <v>0</v>
      </c>
    </row>
    <row r="1948" spans="1:6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>
        <f>IF(LEN(telefony4[[#This Row],[nr]]) = 8,1,0)</f>
        <v>1</v>
      </c>
      <c r="F1948">
        <f>IF(LEN(telefony4[[#This Row],[nr]]) = 7,1,0)</f>
        <v>0</v>
      </c>
    </row>
    <row r="1949" spans="1:6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>
        <f>IF(LEN(telefony4[[#This Row],[nr]]) = 8,1,0)</f>
        <v>0</v>
      </c>
      <c r="F1949">
        <f>IF(LEN(telefony4[[#This Row],[nr]]) = 7,1,0)</f>
        <v>1</v>
      </c>
    </row>
    <row r="1950" spans="1:6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>
        <f>IF(LEN(telefony4[[#This Row],[nr]]) = 8,1,0)</f>
        <v>0</v>
      </c>
      <c r="F1950">
        <f>IF(LEN(telefony4[[#This Row],[nr]]) = 7,1,0)</f>
        <v>1</v>
      </c>
    </row>
    <row r="1951" spans="1:6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>
        <f>IF(LEN(telefony4[[#This Row],[nr]]) = 8,1,0)</f>
        <v>0</v>
      </c>
      <c r="F1951">
        <f>IF(LEN(telefony4[[#This Row],[nr]]) = 7,1,0)</f>
        <v>1</v>
      </c>
    </row>
    <row r="1952" spans="1:6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>
        <f>IF(LEN(telefony4[[#This Row],[nr]]) = 8,1,0)</f>
        <v>0</v>
      </c>
      <c r="F1952">
        <f>IF(LEN(telefony4[[#This Row],[nr]]) = 7,1,0)</f>
        <v>1</v>
      </c>
    </row>
    <row r="1953" spans="1:6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>
        <f>IF(LEN(telefony4[[#This Row],[nr]]) = 8,1,0)</f>
        <v>0</v>
      </c>
      <c r="F1953">
        <f>IF(LEN(telefony4[[#This Row],[nr]]) = 7,1,0)</f>
        <v>1</v>
      </c>
    </row>
    <row r="1954" spans="1:6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>
        <f>IF(LEN(telefony4[[#This Row],[nr]]) = 8,1,0)</f>
        <v>0</v>
      </c>
      <c r="F1954">
        <f>IF(LEN(telefony4[[#This Row],[nr]]) = 7,1,0)</f>
        <v>1</v>
      </c>
    </row>
    <row r="1955" spans="1:6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>
        <f>IF(LEN(telefony4[[#This Row],[nr]]) = 8,1,0)</f>
        <v>0</v>
      </c>
      <c r="F1955">
        <f>IF(LEN(telefony4[[#This Row],[nr]]) = 7,1,0)</f>
        <v>1</v>
      </c>
    </row>
    <row r="1956" spans="1:6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>
        <f>IF(LEN(telefony4[[#This Row],[nr]]) = 8,1,0)</f>
        <v>1</v>
      </c>
      <c r="F1956">
        <f>IF(LEN(telefony4[[#This Row],[nr]]) = 7,1,0)</f>
        <v>0</v>
      </c>
    </row>
    <row r="1957" spans="1:6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>
        <f>IF(LEN(telefony4[[#This Row],[nr]]) = 8,1,0)</f>
        <v>0</v>
      </c>
      <c r="F1957">
        <f>IF(LEN(telefony4[[#This Row],[nr]]) = 7,1,0)</f>
        <v>1</v>
      </c>
    </row>
    <row r="1958" spans="1:6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>
        <f>IF(LEN(telefony4[[#This Row],[nr]]) = 8,1,0)</f>
        <v>0</v>
      </c>
      <c r="F1958">
        <f>IF(LEN(telefony4[[#This Row],[nr]]) = 7,1,0)</f>
        <v>1</v>
      </c>
    </row>
    <row r="1959" spans="1:6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>
        <f>IF(LEN(telefony4[[#This Row],[nr]]) = 8,1,0)</f>
        <v>0</v>
      </c>
      <c r="F1959">
        <f>IF(LEN(telefony4[[#This Row],[nr]]) = 7,1,0)</f>
        <v>1</v>
      </c>
    </row>
    <row r="1960" spans="1:6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>
        <f>IF(LEN(telefony4[[#This Row],[nr]]) = 8,1,0)</f>
        <v>0</v>
      </c>
      <c r="F1960">
        <f>IF(LEN(telefony4[[#This Row],[nr]]) = 7,1,0)</f>
        <v>1</v>
      </c>
    </row>
    <row r="1961" spans="1:6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>
        <f>IF(LEN(telefony4[[#This Row],[nr]]) = 8,1,0)</f>
        <v>0</v>
      </c>
      <c r="F1961">
        <f>IF(LEN(telefony4[[#This Row],[nr]]) = 7,1,0)</f>
        <v>1</v>
      </c>
    </row>
    <row r="1962" spans="1:6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>
        <f>IF(LEN(telefony4[[#This Row],[nr]]) = 8,1,0)</f>
        <v>1</v>
      </c>
      <c r="F1962">
        <f>IF(LEN(telefony4[[#This Row],[nr]]) = 7,1,0)</f>
        <v>0</v>
      </c>
    </row>
    <row r="1963" spans="1:6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>
        <f>IF(LEN(telefony4[[#This Row],[nr]]) = 8,1,0)</f>
        <v>0</v>
      </c>
      <c r="F1963">
        <f>IF(LEN(telefony4[[#This Row],[nr]]) = 7,1,0)</f>
        <v>1</v>
      </c>
    </row>
    <row r="1964" spans="1:6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>
        <f>IF(LEN(telefony4[[#This Row],[nr]]) = 8,1,0)</f>
        <v>0</v>
      </c>
      <c r="F1964">
        <f>IF(LEN(telefony4[[#This Row],[nr]]) = 7,1,0)</f>
        <v>1</v>
      </c>
    </row>
    <row r="1965" spans="1:6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>
        <f>IF(LEN(telefony4[[#This Row],[nr]]) = 8,1,0)</f>
        <v>1</v>
      </c>
      <c r="F1965">
        <f>IF(LEN(telefony4[[#This Row],[nr]]) = 7,1,0)</f>
        <v>0</v>
      </c>
    </row>
    <row r="1966" spans="1:6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>
        <f>IF(LEN(telefony4[[#This Row],[nr]]) = 8,1,0)</f>
        <v>1</v>
      </c>
      <c r="F1966">
        <f>IF(LEN(telefony4[[#This Row],[nr]]) = 7,1,0)</f>
        <v>0</v>
      </c>
    </row>
    <row r="1967" spans="1:6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>
        <f>IF(LEN(telefony4[[#This Row],[nr]]) = 8,1,0)</f>
        <v>0</v>
      </c>
      <c r="F1967">
        <f>IF(LEN(telefony4[[#This Row],[nr]]) = 7,1,0)</f>
        <v>1</v>
      </c>
    </row>
    <row r="1968" spans="1:6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>
        <f>IF(LEN(telefony4[[#This Row],[nr]]) = 8,1,0)</f>
        <v>0</v>
      </c>
      <c r="F1968">
        <f>IF(LEN(telefony4[[#This Row],[nr]]) = 7,1,0)</f>
        <v>1</v>
      </c>
    </row>
    <row r="1969" spans="1:6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>
        <f>IF(LEN(telefony4[[#This Row],[nr]]) = 8,1,0)</f>
        <v>1</v>
      </c>
      <c r="F1969">
        <f>IF(LEN(telefony4[[#This Row],[nr]]) = 7,1,0)</f>
        <v>0</v>
      </c>
    </row>
    <row r="1970" spans="1:6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>
        <f>IF(LEN(telefony4[[#This Row],[nr]]) = 8,1,0)</f>
        <v>0</v>
      </c>
      <c r="F1970">
        <f>IF(LEN(telefony4[[#This Row],[nr]]) = 7,1,0)</f>
        <v>0</v>
      </c>
    </row>
    <row r="1971" spans="1:6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>
        <f>IF(LEN(telefony4[[#This Row],[nr]]) = 8,1,0)</f>
        <v>0</v>
      </c>
      <c r="F1971">
        <f>IF(LEN(telefony4[[#This Row],[nr]]) = 7,1,0)</f>
        <v>1</v>
      </c>
    </row>
    <row r="1972" spans="1:6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>
        <f>IF(LEN(telefony4[[#This Row],[nr]]) = 8,1,0)</f>
        <v>0</v>
      </c>
      <c r="F1972">
        <f>IF(LEN(telefony4[[#This Row],[nr]]) = 7,1,0)</f>
        <v>1</v>
      </c>
    </row>
    <row r="1973" spans="1:6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>
        <f>IF(LEN(telefony4[[#This Row],[nr]]) = 8,1,0)</f>
        <v>0</v>
      </c>
      <c r="F1973">
        <f>IF(LEN(telefony4[[#This Row],[nr]]) = 7,1,0)</f>
        <v>1</v>
      </c>
    </row>
    <row r="1974" spans="1:6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>
        <f>IF(LEN(telefony4[[#This Row],[nr]]) = 8,1,0)</f>
        <v>0</v>
      </c>
      <c r="F1974">
        <f>IF(LEN(telefony4[[#This Row],[nr]]) = 7,1,0)</f>
        <v>1</v>
      </c>
    </row>
    <row r="1975" spans="1:6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>
        <f>IF(LEN(telefony4[[#This Row],[nr]]) = 8,1,0)</f>
        <v>0</v>
      </c>
      <c r="F1975">
        <f>IF(LEN(telefony4[[#This Row],[nr]]) = 7,1,0)</f>
        <v>1</v>
      </c>
    </row>
    <row r="1976" spans="1:6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>
        <f>IF(LEN(telefony4[[#This Row],[nr]]) = 8,1,0)</f>
        <v>1</v>
      </c>
      <c r="F1976">
        <f>IF(LEN(telefony4[[#This Row],[nr]]) = 7,1,0)</f>
        <v>0</v>
      </c>
    </row>
    <row r="1977" spans="1:6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>
        <f>IF(LEN(telefony4[[#This Row],[nr]]) = 8,1,0)</f>
        <v>0</v>
      </c>
      <c r="F1977">
        <f>IF(LEN(telefony4[[#This Row],[nr]]) = 7,1,0)</f>
        <v>0</v>
      </c>
    </row>
    <row r="1978" spans="1:6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>
        <f>IF(LEN(telefony4[[#This Row],[nr]]) = 8,1,0)</f>
        <v>0</v>
      </c>
      <c r="F1978">
        <f>IF(LEN(telefony4[[#This Row],[nr]]) = 7,1,0)</f>
        <v>1</v>
      </c>
    </row>
    <row r="1979" spans="1:6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>
        <f>IF(LEN(telefony4[[#This Row],[nr]]) = 8,1,0)</f>
        <v>0</v>
      </c>
      <c r="F1979">
        <f>IF(LEN(telefony4[[#This Row],[nr]]) = 7,1,0)</f>
        <v>1</v>
      </c>
    </row>
    <row r="1980" spans="1:6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>
        <f>IF(LEN(telefony4[[#This Row],[nr]]) = 8,1,0)</f>
        <v>1</v>
      </c>
      <c r="F1980">
        <f>IF(LEN(telefony4[[#This Row],[nr]]) = 7,1,0)</f>
        <v>0</v>
      </c>
    </row>
    <row r="1981" spans="1:6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>
        <f>IF(LEN(telefony4[[#This Row],[nr]]) = 8,1,0)</f>
        <v>1</v>
      </c>
      <c r="F1981">
        <f>IF(LEN(telefony4[[#This Row],[nr]]) = 7,1,0)</f>
        <v>0</v>
      </c>
    </row>
    <row r="1982" spans="1:6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>
        <f>IF(LEN(telefony4[[#This Row],[nr]]) = 8,1,0)</f>
        <v>0</v>
      </c>
      <c r="F1982">
        <f>IF(LEN(telefony4[[#This Row],[nr]]) = 7,1,0)</f>
        <v>1</v>
      </c>
    </row>
    <row r="1983" spans="1:6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>
        <f>IF(LEN(telefony4[[#This Row],[nr]]) = 8,1,0)</f>
        <v>0</v>
      </c>
      <c r="F1983">
        <f>IF(LEN(telefony4[[#This Row],[nr]]) = 7,1,0)</f>
        <v>1</v>
      </c>
    </row>
    <row r="1984" spans="1:6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>
        <f>IF(LEN(telefony4[[#This Row],[nr]]) = 8,1,0)</f>
        <v>0</v>
      </c>
      <c r="F1984">
        <f>IF(LEN(telefony4[[#This Row],[nr]]) = 7,1,0)</f>
        <v>1</v>
      </c>
    </row>
    <row r="1985" spans="1:6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>
        <f>IF(LEN(telefony4[[#This Row],[nr]]) = 8,1,0)</f>
        <v>0</v>
      </c>
      <c r="F1985">
        <f>IF(LEN(telefony4[[#This Row],[nr]]) = 7,1,0)</f>
        <v>1</v>
      </c>
    </row>
    <row r="1986" spans="1:6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>
        <f>IF(LEN(telefony4[[#This Row],[nr]]) = 8,1,0)</f>
        <v>0</v>
      </c>
      <c r="F1986">
        <f>IF(LEN(telefony4[[#This Row],[nr]]) = 7,1,0)</f>
        <v>1</v>
      </c>
    </row>
    <row r="1987" spans="1:6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>
        <f>IF(LEN(telefony4[[#This Row],[nr]]) = 8,1,0)</f>
        <v>1</v>
      </c>
      <c r="F1987">
        <f>IF(LEN(telefony4[[#This Row],[nr]]) = 7,1,0)</f>
        <v>0</v>
      </c>
    </row>
    <row r="1988" spans="1:6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>
        <f>IF(LEN(telefony4[[#This Row],[nr]]) = 8,1,0)</f>
        <v>0</v>
      </c>
      <c r="F1988">
        <f>IF(LEN(telefony4[[#This Row],[nr]]) = 7,1,0)</f>
        <v>1</v>
      </c>
    </row>
    <row r="1989" spans="1:6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>
        <f>IF(LEN(telefony4[[#This Row],[nr]]) = 8,1,0)</f>
        <v>0</v>
      </c>
      <c r="F1989">
        <f>IF(LEN(telefony4[[#This Row],[nr]]) = 7,1,0)</f>
        <v>1</v>
      </c>
    </row>
    <row r="1990" spans="1:6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>
        <f>IF(LEN(telefony4[[#This Row],[nr]]) = 8,1,0)</f>
        <v>0</v>
      </c>
      <c r="F1990">
        <f>IF(LEN(telefony4[[#This Row],[nr]]) = 7,1,0)</f>
        <v>1</v>
      </c>
    </row>
    <row r="1991" spans="1:6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>
        <f>IF(LEN(telefony4[[#This Row],[nr]]) = 8,1,0)</f>
        <v>0</v>
      </c>
      <c r="F1991">
        <f>IF(LEN(telefony4[[#This Row],[nr]]) = 7,1,0)</f>
        <v>0</v>
      </c>
    </row>
    <row r="1992" spans="1:6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>
        <f>IF(LEN(telefony4[[#This Row],[nr]]) = 8,1,0)</f>
        <v>0</v>
      </c>
      <c r="F1992">
        <f>IF(LEN(telefony4[[#This Row],[nr]]) = 7,1,0)</f>
        <v>1</v>
      </c>
    </row>
    <row r="1993" spans="1:6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>
        <f>IF(LEN(telefony4[[#This Row],[nr]]) = 8,1,0)</f>
        <v>0</v>
      </c>
      <c r="F1993">
        <f>IF(LEN(telefony4[[#This Row],[nr]]) = 7,1,0)</f>
        <v>1</v>
      </c>
    </row>
    <row r="1994" spans="1:6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>
        <f>IF(LEN(telefony4[[#This Row],[nr]]) = 8,1,0)</f>
        <v>0</v>
      </c>
      <c r="F1994">
        <f>IF(LEN(telefony4[[#This Row],[nr]]) = 7,1,0)</f>
        <v>1</v>
      </c>
    </row>
    <row r="1995" spans="1:6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>
        <f>IF(LEN(telefony4[[#This Row],[nr]]) = 8,1,0)</f>
        <v>1</v>
      </c>
      <c r="F1995">
        <f>IF(LEN(telefony4[[#This Row],[nr]]) = 7,1,0)</f>
        <v>0</v>
      </c>
    </row>
    <row r="1996" spans="1:6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>
        <f>IF(LEN(telefony4[[#This Row],[nr]]) = 8,1,0)</f>
        <v>1</v>
      </c>
      <c r="F1996">
        <f>IF(LEN(telefony4[[#This Row],[nr]]) = 7,1,0)</f>
        <v>0</v>
      </c>
    </row>
    <row r="1997" spans="1:6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>
        <f>IF(LEN(telefony4[[#This Row],[nr]]) = 8,1,0)</f>
        <v>0</v>
      </c>
      <c r="F1997">
        <f>IF(LEN(telefony4[[#This Row],[nr]]) = 7,1,0)</f>
        <v>0</v>
      </c>
    </row>
    <row r="1998" spans="1:6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>
        <f>IF(LEN(telefony4[[#This Row],[nr]]) = 8,1,0)</f>
        <v>0</v>
      </c>
      <c r="F1998">
        <f>IF(LEN(telefony4[[#This Row],[nr]]) = 7,1,0)</f>
        <v>1</v>
      </c>
    </row>
    <row r="1999" spans="1:6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>
        <f>IF(LEN(telefony4[[#This Row],[nr]]) = 8,1,0)</f>
        <v>0</v>
      </c>
      <c r="F1999">
        <f>IF(LEN(telefony4[[#This Row],[nr]]) = 7,1,0)</f>
        <v>1</v>
      </c>
    </row>
    <row r="2000" spans="1:6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>
        <f>IF(LEN(telefony4[[#This Row],[nr]]) = 8,1,0)</f>
        <v>1</v>
      </c>
      <c r="F2000">
        <f>IF(LEN(telefony4[[#This Row],[nr]]) = 7,1,0)</f>
        <v>0</v>
      </c>
    </row>
    <row r="2001" spans="1:6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>
        <f>IF(LEN(telefony4[[#This Row],[nr]]) = 8,1,0)</f>
        <v>0</v>
      </c>
      <c r="F2001">
        <f>IF(LEN(telefony4[[#This Row],[nr]]) = 7,1,0)</f>
        <v>1</v>
      </c>
    </row>
    <row r="2002" spans="1:6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>
        <f>IF(LEN(telefony4[[#This Row],[nr]]) = 8,1,0)</f>
        <v>1</v>
      </c>
      <c r="F2002">
        <f>IF(LEN(telefony4[[#This Row],[nr]]) = 7,1,0)</f>
        <v>0</v>
      </c>
    </row>
    <row r="2003" spans="1:6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>
        <f>IF(LEN(telefony4[[#This Row],[nr]]) = 8,1,0)</f>
        <v>0</v>
      </c>
      <c r="F2003">
        <f>IF(LEN(telefony4[[#This Row],[nr]]) = 7,1,0)</f>
        <v>1</v>
      </c>
    </row>
    <row r="2004" spans="1:6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>
        <f>IF(LEN(telefony4[[#This Row],[nr]]) = 8,1,0)</f>
        <v>0</v>
      </c>
      <c r="F2004">
        <f>IF(LEN(telefony4[[#This Row],[nr]]) = 7,1,0)</f>
        <v>1</v>
      </c>
    </row>
    <row r="2005" spans="1:6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>
        <f>IF(LEN(telefony4[[#This Row],[nr]]) = 8,1,0)</f>
        <v>1</v>
      </c>
      <c r="F2005">
        <f>IF(LEN(telefony4[[#This Row],[nr]]) = 7,1,0)</f>
        <v>0</v>
      </c>
    </row>
    <row r="2006" spans="1:6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>
        <f>IF(LEN(telefony4[[#This Row],[nr]]) = 8,1,0)</f>
        <v>1</v>
      </c>
      <c r="F2006">
        <f>IF(LEN(telefony4[[#This Row],[nr]]) = 7,1,0)</f>
        <v>0</v>
      </c>
    </row>
    <row r="2007" spans="1:6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>
        <f>IF(LEN(telefony4[[#This Row],[nr]]) = 8,1,0)</f>
        <v>0</v>
      </c>
      <c r="F2007">
        <f>IF(LEN(telefony4[[#This Row],[nr]]) = 7,1,0)</f>
        <v>1</v>
      </c>
    </row>
    <row r="2008" spans="1:6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>
        <f>IF(LEN(telefony4[[#This Row],[nr]]) = 8,1,0)</f>
        <v>0</v>
      </c>
      <c r="F2008">
        <f>IF(LEN(telefony4[[#This Row],[nr]]) = 7,1,0)</f>
        <v>1</v>
      </c>
    </row>
    <row r="2009" spans="1:6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>
        <f>IF(LEN(telefony4[[#This Row],[nr]]) = 8,1,0)</f>
        <v>0</v>
      </c>
      <c r="F2009">
        <f>IF(LEN(telefony4[[#This Row],[nr]]) = 7,1,0)</f>
        <v>1</v>
      </c>
    </row>
    <row r="2010" spans="1:6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>
        <f>IF(LEN(telefony4[[#This Row],[nr]]) = 8,1,0)</f>
        <v>0</v>
      </c>
      <c r="F2010">
        <f>IF(LEN(telefony4[[#This Row],[nr]]) = 7,1,0)</f>
        <v>1</v>
      </c>
    </row>
    <row r="2011" spans="1:6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>
        <f>IF(LEN(telefony4[[#This Row],[nr]]) = 8,1,0)</f>
        <v>0</v>
      </c>
      <c r="F2011">
        <f>IF(LEN(telefony4[[#This Row],[nr]]) = 7,1,0)</f>
        <v>1</v>
      </c>
    </row>
    <row r="2012" spans="1:6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>
        <f>IF(LEN(telefony4[[#This Row],[nr]]) = 8,1,0)</f>
        <v>0</v>
      </c>
      <c r="F2012">
        <f>IF(LEN(telefony4[[#This Row],[nr]]) = 7,1,0)</f>
        <v>1</v>
      </c>
    </row>
    <row r="2013" spans="1:6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>
        <f>IF(LEN(telefony4[[#This Row],[nr]]) = 8,1,0)</f>
        <v>1</v>
      </c>
      <c r="F2013">
        <f>IF(LEN(telefony4[[#This Row],[nr]]) = 7,1,0)</f>
        <v>0</v>
      </c>
    </row>
    <row r="2014" spans="1:6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>
        <f>IF(LEN(telefony4[[#This Row],[nr]]) = 8,1,0)</f>
        <v>0</v>
      </c>
      <c r="F2014">
        <f>IF(LEN(telefony4[[#This Row],[nr]]) = 7,1,0)</f>
        <v>1</v>
      </c>
    </row>
    <row r="2015" spans="1:6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>
        <f>IF(LEN(telefony4[[#This Row],[nr]]) = 8,1,0)</f>
        <v>0</v>
      </c>
      <c r="F2015">
        <f>IF(LEN(telefony4[[#This Row],[nr]]) = 7,1,0)</f>
        <v>1</v>
      </c>
    </row>
    <row r="2016" spans="1:6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>
        <f>IF(LEN(telefony4[[#This Row],[nr]]) = 8,1,0)</f>
        <v>0</v>
      </c>
      <c r="F2016">
        <f>IF(LEN(telefony4[[#This Row],[nr]]) = 7,1,0)</f>
        <v>1</v>
      </c>
    </row>
    <row r="2017" spans="1:6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>
        <f>IF(LEN(telefony4[[#This Row],[nr]]) = 8,1,0)</f>
        <v>1</v>
      </c>
      <c r="F2017">
        <f>IF(LEN(telefony4[[#This Row],[nr]]) = 7,1,0)</f>
        <v>0</v>
      </c>
    </row>
    <row r="2018" spans="1:6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>
        <f>IF(LEN(telefony4[[#This Row],[nr]]) = 8,1,0)</f>
        <v>0</v>
      </c>
      <c r="F2018">
        <f>IF(LEN(telefony4[[#This Row],[nr]]) = 7,1,0)</f>
        <v>1</v>
      </c>
    </row>
    <row r="2019" spans="1:6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>
        <f>IF(LEN(telefony4[[#This Row],[nr]]) = 8,1,0)</f>
        <v>0</v>
      </c>
      <c r="F2019">
        <f>IF(LEN(telefony4[[#This Row],[nr]]) = 7,1,0)</f>
        <v>1</v>
      </c>
    </row>
    <row r="2020" spans="1:6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>
        <f>IF(LEN(telefony4[[#This Row],[nr]]) = 8,1,0)</f>
        <v>0</v>
      </c>
      <c r="F2020">
        <f>IF(LEN(telefony4[[#This Row],[nr]]) = 7,1,0)</f>
        <v>1</v>
      </c>
    </row>
    <row r="2021" spans="1:6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>
        <f>IF(LEN(telefony4[[#This Row],[nr]]) = 8,1,0)</f>
        <v>0</v>
      </c>
      <c r="F2021">
        <f>IF(LEN(telefony4[[#This Row],[nr]]) = 7,1,0)</f>
        <v>1</v>
      </c>
    </row>
    <row r="2022" spans="1:6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>
        <f>IF(LEN(telefony4[[#This Row],[nr]]) = 8,1,0)</f>
        <v>0</v>
      </c>
      <c r="F2022">
        <f>IF(LEN(telefony4[[#This Row],[nr]]) = 7,1,0)</f>
        <v>1</v>
      </c>
    </row>
    <row r="2023" spans="1:6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>
        <f>IF(LEN(telefony4[[#This Row],[nr]]) = 8,1,0)</f>
        <v>0</v>
      </c>
      <c r="F2023">
        <f>IF(LEN(telefony4[[#This Row],[nr]]) = 7,1,0)</f>
        <v>1</v>
      </c>
    </row>
    <row r="2024" spans="1:6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>
        <f>IF(LEN(telefony4[[#This Row],[nr]]) = 8,1,0)</f>
        <v>0</v>
      </c>
      <c r="F2024">
        <f>IF(LEN(telefony4[[#This Row],[nr]]) = 7,1,0)</f>
        <v>1</v>
      </c>
    </row>
    <row r="2025" spans="1:6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>
        <f>IF(LEN(telefony4[[#This Row],[nr]]) = 8,1,0)</f>
        <v>1</v>
      </c>
      <c r="F2025">
        <f>IF(LEN(telefony4[[#This Row],[nr]]) = 7,1,0)</f>
        <v>0</v>
      </c>
    </row>
    <row r="2026" spans="1:6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>
        <f>IF(LEN(telefony4[[#This Row],[nr]]) = 8,1,0)</f>
        <v>0</v>
      </c>
      <c r="F2026">
        <f>IF(LEN(telefony4[[#This Row],[nr]]) = 7,1,0)</f>
        <v>1</v>
      </c>
    </row>
    <row r="2027" spans="1:6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>
        <f>IF(LEN(telefony4[[#This Row],[nr]]) = 8,1,0)</f>
        <v>0</v>
      </c>
      <c r="F2027">
        <f>IF(LEN(telefony4[[#This Row],[nr]]) = 7,1,0)</f>
        <v>1</v>
      </c>
    </row>
    <row r="2028" spans="1:6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>
        <f>IF(LEN(telefony4[[#This Row],[nr]]) = 8,1,0)</f>
        <v>0</v>
      </c>
      <c r="F2028">
        <f>IF(LEN(telefony4[[#This Row],[nr]]) = 7,1,0)</f>
        <v>0</v>
      </c>
    </row>
    <row r="2029" spans="1:6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>
        <f>IF(LEN(telefony4[[#This Row],[nr]]) = 8,1,0)</f>
        <v>1</v>
      </c>
      <c r="F2029">
        <f>IF(LEN(telefony4[[#This Row],[nr]]) = 7,1,0)</f>
        <v>0</v>
      </c>
    </row>
    <row r="2030" spans="1:6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>
        <f>IF(LEN(telefony4[[#This Row],[nr]]) = 8,1,0)</f>
        <v>0</v>
      </c>
      <c r="F2030">
        <f>IF(LEN(telefony4[[#This Row],[nr]]) = 7,1,0)</f>
        <v>1</v>
      </c>
    </row>
    <row r="2031" spans="1:6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>
        <f>IF(LEN(telefony4[[#This Row],[nr]]) = 8,1,0)</f>
        <v>0</v>
      </c>
      <c r="F2031">
        <f>IF(LEN(telefony4[[#This Row],[nr]]) = 7,1,0)</f>
        <v>1</v>
      </c>
    </row>
    <row r="2032" spans="1:6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>
        <f>IF(LEN(telefony4[[#This Row],[nr]]) = 8,1,0)</f>
        <v>0</v>
      </c>
      <c r="F2032">
        <f>IF(LEN(telefony4[[#This Row],[nr]]) = 7,1,0)</f>
        <v>1</v>
      </c>
    </row>
    <row r="2033" spans="1:6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>
        <f>IF(LEN(telefony4[[#This Row],[nr]]) = 8,1,0)</f>
        <v>0</v>
      </c>
      <c r="F2033">
        <f>IF(LEN(telefony4[[#This Row],[nr]]) = 7,1,0)</f>
        <v>0</v>
      </c>
    </row>
    <row r="2034" spans="1:6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>
        <f>IF(LEN(telefony4[[#This Row],[nr]]) = 8,1,0)</f>
        <v>0</v>
      </c>
      <c r="F2034">
        <f>IF(LEN(telefony4[[#This Row],[nr]]) = 7,1,0)</f>
        <v>0</v>
      </c>
    </row>
    <row r="2035" spans="1:6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>
        <f>IF(LEN(telefony4[[#This Row],[nr]]) = 8,1,0)</f>
        <v>0</v>
      </c>
      <c r="F2035">
        <f>IF(LEN(telefony4[[#This Row],[nr]]) = 7,1,0)</f>
        <v>1</v>
      </c>
    </row>
    <row r="2036" spans="1:6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>
        <f>IF(LEN(telefony4[[#This Row],[nr]]) = 8,1,0)</f>
        <v>1</v>
      </c>
      <c r="F2036">
        <f>IF(LEN(telefony4[[#This Row],[nr]]) = 7,1,0)</f>
        <v>0</v>
      </c>
    </row>
    <row r="2037" spans="1:6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>
        <f>IF(LEN(telefony4[[#This Row],[nr]]) = 8,1,0)</f>
        <v>0</v>
      </c>
      <c r="F2037">
        <f>IF(LEN(telefony4[[#This Row],[nr]]) = 7,1,0)</f>
        <v>1</v>
      </c>
    </row>
    <row r="2038" spans="1:6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>
        <f>IF(LEN(telefony4[[#This Row],[nr]]) = 8,1,0)</f>
        <v>1</v>
      </c>
      <c r="F2038">
        <f>IF(LEN(telefony4[[#This Row],[nr]]) = 7,1,0)</f>
        <v>0</v>
      </c>
    </row>
    <row r="2039" spans="1:6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>
        <f>IF(LEN(telefony4[[#This Row],[nr]]) = 8,1,0)</f>
        <v>0</v>
      </c>
      <c r="F2039">
        <f>IF(LEN(telefony4[[#This Row],[nr]]) = 7,1,0)</f>
        <v>1</v>
      </c>
    </row>
    <row r="2040" spans="1:6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>
        <f>IF(LEN(telefony4[[#This Row],[nr]]) = 8,1,0)</f>
        <v>0</v>
      </c>
      <c r="F2040">
        <f>IF(LEN(telefony4[[#This Row],[nr]]) = 7,1,0)</f>
        <v>1</v>
      </c>
    </row>
    <row r="2041" spans="1:6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>
        <f>IF(LEN(telefony4[[#This Row],[nr]]) = 8,1,0)</f>
        <v>0</v>
      </c>
      <c r="F2041">
        <f>IF(LEN(telefony4[[#This Row],[nr]]) = 7,1,0)</f>
        <v>1</v>
      </c>
    </row>
    <row r="2042" spans="1:6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>
        <f>IF(LEN(telefony4[[#This Row],[nr]]) = 8,1,0)</f>
        <v>0</v>
      </c>
      <c r="F2042">
        <f>IF(LEN(telefony4[[#This Row],[nr]]) = 7,1,0)</f>
        <v>1</v>
      </c>
    </row>
    <row r="2043" spans="1:6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>
        <f>IF(LEN(telefony4[[#This Row],[nr]]) = 8,1,0)</f>
        <v>0</v>
      </c>
      <c r="F2043">
        <f>IF(LEN(telefony4[[#This Row],[nr]]) = 7,1,0)</f>
        <v>1</v>
      </c>
    </row>
    <row r="2044" spans="1:6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>
        <f>IF(LEN(telefony4[[#This Row],[nr]]) = 8,1,0)</f>
        <v>0</v>
      </c>
      <c r="F2044">
        <f>IF(LEN(telefony4[[#This Row],[nr]]) = 7,1,0)</f>
        <v>1</v>
      </c>
    </row>
    <row r="2045" spans="1:6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>
        <f>IF(LEN(telefony4[[#This Row],[nr]]) = 8,1,0)</f>
        <v>0</v>
      </c>
      <c r="F2045">
        <f>IF(LEN(telefony4[[#This Row],[nr]]) = 7,1,0)</f>
        <v>1</v>
      </c>
    </row>
    <row r="2046" spans="1:6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>
        <f>IF(LEN(telefony4[[#This Row],[nr]]) = 8,1,0)</f>
        <v>0</v>
      </c>
      <c r="F2046">
        <f>IF(LEN(telefony4[[#This Row],[nr]]) = 7,1,0)</f>
        <v>1</v>
      </c>
    </row>
    <row r="2047" spans="1:6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>
        <f>IF(LEN(telefony4[[#This Row],[nr]]) = 8,1,0)</f>
        <v>0</v>
      </c>
      <c r="F2047">
        <f>IF(LEN(telefony4[[#This Row],[nr]]) = 7,1,0)</f>
        <v>1</v>
      </c>
    </row>
    <row r="2048" spans="1:6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>
        <f>IF(LEN(telefony4[[#This Row],[nr]]) = 8,1,0)</f>
        <v>0</v>
      </c>
      <c r="F2048">
        <f>IF(LEN(telefony4[[#This Row],[nr]]) = 7,1,0)</f>
        <v>1</v>
      </c>
    </row>
    <row r="2049" spans="1:6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>
        <f>IF(LEN(telefony4[[#This Row],[nr]]) = 8,1,0)</f>
        <v>0</v>
      </c>
      <c r="F2049">
        <f>IF(LEN(telefony4[[#This Row],[nr]]) = 7,1,0)</f>
        <v>0</v>
      </c>
    </row>
    <row r="2050" spans="1:6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>
        <f>IF(LEN(telefony4[[#This Row],[nr]]) = 8,1,0)</f>
        <v>0</v>
      </c>
      <c r="F2050">
        <f>IF(LEN(telefony4[[#This Row],[nr]]) = 7,1,0)</f>
        <v>1</v>
      </c>
    </row>
    <row r="2051" spans="1:6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>
        <f>IF(LEN(telefony4[[#This Row],[nr]]) = 8,1,0)</f>
        <v>0</v>
      </c>
      <c r="F2051">
        <f>IF(LEN(telefony4[[#This Row],[nr]]) = 7,1,0)</f>
        <v>1</v>
      </c>
    </row>
    <row r="2052" spans="1:6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>
        <f>IF(LEN(telefony4[[#This Row],[nr]]) = 8,1,0)</f>
        <v>1</v>
      </c>
      <c r="F2052">
        <f>IF(LEN(telefony4[[#This Row],[nr]]) = 7,1,0)</f>
        <v>0</v>
      </c>
    </row>
    <row r="2053" spans="1:6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>
        <f>IF(LEN(telefony4[[#This Row],[nr]]) = 8,1,0)</f>
        <v>1</v>
      </c>
      <c r="F2053">
        <f>IF(LEN(telefony4[[#This Row],[nr]]) = 7,1,0)</f>
        <v>0</v>
      </c>
    </row>
    <row r="2054" spans="1:6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>
        <f>IF(LEN(telefony4[[#This Row],[nr]]) = 8,1,0)</f>
        <v>1</v>
      </c>
      <c r="F2054">
        <f>IF(LEN(telefony4[[#This Row],[nr]]) = 7,1,0)</f>
        <v>0</v>
      </c>
    </row>
    <row r="2055" spans="1:6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>
        <f>IF(LEN(telefony4[[#This Row],[nr]]) = 8,1,0)</f>
        <v>0</v>
      </c>
      <c r="F2055">
        <f>IF(LEN(telefony4[[#This Row],[nr]]) = 7,1,0)</f>
        <v>1</v>
      </c>
    </row>
    <row r="2056" spans="1:6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>
        <f>IF(LEN(telefony4[[#This Row],[nr]]) = 8,1,0)</f>
        <v>0</v>
      </c>
      <c r="F2056">
        <f>IF(LEN(telefony4[[#This Row],[nr]]) = 7,1,0)</f>
        <v>1</v>
      </c>
    </row>
    <row r="2057" spans="1:6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>
        <f>IF(LEN(telefony4[[#This Row],[nr]]) = 8,1,0)</f>
        <v>0</v>
      </c>
      <c r="F2057">
        <f>IF(LEN(telefony4[[#This Row],[nr]]) = 7,1,0)</f>
        <v>1</v>
      </c>
    </row>
    <row r="2058" spans="1:6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>
        <f>IF(LEN(telefony4[[#This Row],[nr]]) = 8,1,0)</f>
        <v>1</v>
      </c>
      <c r="F2058">
        <f>IF(LEN(telefony4[[#This Row],[nr]]) = 7,1,0)</f>
        <v>0</v>
      </c>
    </row>
    <row r="2059" spans="1:6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>
        <f>IF(LEN(telefony4[[#This Row],[nr]]) = 8,1,0)</f>
        <v>0</v>
      </c>
      <c r="F2059">
        <f>IF(LEN(telefony4[[#This Row],[nr]]) = 7,1,0)</f>
        <v>0</v>
      </c>
    </row>
    <row r="2060" spans="1:6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>
        <f>IF(LEN(telefony4[[#This Row],[nr]]) = 8,1,0)</f>
        <v>0</v>
      </c>
      <c r="F2060">
        <f>IF(LEN(telefony4[[#This Row],[nr]]) = 7,1,0)</f>
        <v>0</v>
      </c>
    </row>
    <row r="2061" spans="1:6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>
        <f>IF(LEN(telefony4[[#This Row],[nr]]) = 8,1,0)</f>
        <v>0</v>
      </c>
      <c r="F2061">
        <f>IF(LEN(telefony4[[#This Row],[nr]]) = 7,1,0)</f>
        <v>1</v>
      </c>
    </row>
    <row r="2062" spans="1:6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>
        <f>IF(LEN(telefony4[[#This Row],[nr]]) = 8,1,0)</f>
        <v>0</v>
      </c>
      <c r="F2062">
        <f>IF(LEN(telefony4[[#This Row],[nr]]) = 7,1,0)</f>
        <v>1</v>
      </c>
    </row>
    <row r="2063" spans="1:6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>
        <f>IF(LEN(telefony4[[#This Row],[nr]]) = 8,1,0)</f>
        <v>0</v>
      </c>
      <c r="F2063">
        <f>IF(LEN(telefony4[[#This Row],[nr]]) = 7,1,0)</f>
        <v>1</v>
      </c>
    </row>
    <row r="2064" spans="1:6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>
        <f>IF(LEN(telefony4[[#This Row],[nr]]) = 8,1,0)</f>
        <v>1</v>
      </c>
      <c r="F2064">
        <f>IF(LEN(telefony4[[#This Row],[nr]]) = 7,1,0)</f>
        <v>0</v>
      </c>
    </row>
    <row r="2065" spans="1:6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>
        <f>IF(LEN(telefony4[[#This Row],[nr]]) = 8,1,0)</f>
        <v>0</v>
      </c>
      <c r="F2065">
        <f>IF(LEN(telefony4[[#This Row],[nr]]) = 7,1,0)</f>
        <v>1</v>
      </c>
    </row>
    <row r="2066" spans="1:6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>
        <f>IF(LEN(telefony4[[#This Row],[nr]]) = 8,1,0)</f>
        <v>0</v>
      </c>
      <c r="F2066">
        <f>IF(LEN(telefony4[[#This Row],[nr]]) = 7,1,0)</f>
        <v>0</v>
      </c>
    </row>
    <row r="2067" spans="1:6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>
        <f>IF(LEN(telefony4[[#This Row],[nr]]) = 8,1,0)</f>
        <v>0</v>
      </c>
      <c r="F2067">
        <f>IF(LEN(telefony4[[#This Row],[nr]]) = 7,1,0)</f>
        <v>1</v>
      </c>
    </row>
    <row r="2068" spans="1:6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>
        <f>IF(LEN(telefony4[[#This Row],[nr]]) = 8,1,0)</f>
        <v>1</v>
      </c>
      <c r="F2068">
        <f>IF(LEN(telefony4[[#This Row],[nr]]) = 7,1,0)</f>
        <v>0</v>
      </c>
    </row>
    <row r="2069" spans="1:6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>
        <f>IF(LEN(telefony4[[#This Row],[nr]]) = 8,1,0)</f>
        <v>1</v>
      </c>
      <c r="F2069">
        <f>IF(LEN(telefony4[[#This Row],[nr]]) = 7,1,0)</f>
        <v>0</v>
      </c>
    </row>
    <row r="2070" spans="1:6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>
        <f>IF(LEN(telefony4[[#This Row],[nr]]) = 8,1,0)</f>
        <v>1</v>
      </c>
      <c r="F2070">
        <f>IF(LEN(telefony4[[#This Row],[nr]]) = 7,1,0)</f>
        <v>0</v>
      </c>
    </row>
    <row r="2071" spans="1:6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>
        <f>IF(LEN(telefony4[[#This Row],[nr]]) = 8,1,0)</f>
        <v>0</v>
      </c>
      <c r="F2071">
        <f>IF(LEN(telefony4[[#This Row],[nr]]) = 7,1,0)</f>
        <v>1</v>
      </c>
    </row>
    <row r="2072" spans="1:6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>
        <f>IF(LEN(telefony4[[#This Row],[nr]]) = 8,1,0)</f>
        <v>1</v>
      </c>
      <c r="F2072">
        <f>IF(LEN(telefony4[[#This Row],[nr]]) = 7,1,0)</f>
        <v>0</v>
      </c>
    </row>
    <row r="2073" spans="1:6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>
        <f>IF(LEN(telefony4[[#This Row],[nr]]) = 8,1,0)</f>
        <v>0</v>
      </c>
      <c r="F2073">
        <f>IF(LEN(telefony4[[#This Row],[nr]]) = 7,1,0)</f>
        <v>1</v>
      </c>
    </row>
    <row r="2074" spans="1:6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>
        <f>IF(LEN(telefony4[[#This Row],[nr]]) = 8,1,0)</f>
        <v>0</v>
      </c>
      <c r="F2074">
        <f>IF(LEN(telefony4[[#This Row],[nr]]) = 7,1,0)</f>
        <v>0</v>
      </c>
    </row>
    <row r="2075" spans="1:6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>
        <f>IF(LEN(telefony4[[#This Row],[nr]]) = 8,1,0)</f>
        <v>0</v>
      </c>
      <c r="F2075">
        <f>IF(LEN(telefony4[[#This Row],[nr]]) = 7,1,0)</f>
        <v>1</v>
      </c>
    </row>
    <row r="2076" spans="1:6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>
        <f>IF(LEN(telefony4[[#This Row],[nr]]) = 8,1,0)</f>
        <v>0</v>
      </c>
      <c r="F2076">
        <f>IF(LEN(telefony4[[#This Row],[nr]]) = 7,1,0)</f>
        <v>1</v>
      </c>
    </row>
    <row r="2077" spans="1:6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>
        <f>IF(LEN(telefony4[[#This Row],[nr]]) = 8,1,0)</f>
        <v>0</v>
      </c>
      <c r="F2077">
        <f>IF(LEN(telefony4[[#This Row],[nr]]) = 7,1,0)</f>
        <v>1</v>
      </c>
    </row>
    <row r="2078" spans="1:6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>
        <f>IF(LEN(telefony4[[#This Row],[nr]]) = 8,1,0)</f>
        <v>0</v>
      </c>
      <c r="F2078">
        <f>IF(LEN(telefony4[[#This Row],[nr]]) = 7,1,0)</f>
        <v>1</v>
      </c>
    </row>
    <row r="2079" spans="1:6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>
        <f>IF(LEN(telefony4[[#This Row],[nr]]) = 8,1,0)</f>
        <v>0</v>
      </c>
      <c r="F2079">
        <f>IF(LEN(telefony4[[#This Row],[nr]]) = 7,1,0)</f>
        <v>1</v>
      </c>
    </row>
    <row r="2080" spans="1:6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>
        <f>IF(LEN(telefony4[[#This Row],[nr]]) = 8,1,0)</f>
        <v>0</v>
      </c>
      <c r="F2080">
        <f>IF(LEN(telefony4[[#This Row],[nr]]) = 7,1,0)</f>
        <v>1</v>
      </c>
    </row>
    <row r="2081" spans="1:6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>
        <f>IF(LEN(telefony4[[#This Row],[nr]]) = 8,1,0)</f>
        <v>0</v>
      </c>
      <c r="F2081">
        <f>IF(LEN(telefony4[[#This Row],[nr]]) = 7,1,0)</f>
        <v>1</v>
      </c>
    </row>
    <row r="2082" spans="1:6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>
        <f>IF(LEN(telefony4[[#This Row],[nr]]) = 8,1,0)</f>
        <v>1</v>
      </c>
      <c r="F2082">
        <f>IF(LEN(telefony4[[#This Row],[nr]]) = 7,1,0)</f>
        <v>0</v>
      </c>
    </row>
    <row r="2083" spans="1:6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>
        <f>IF(LEN(telefony4[[#This Row],[nr]]) = 8,1,0)</f>
        <v>0</v>
      </c>
      <c r="F2083">
        <f>IF(LEN(telefony4[[#This Row],[nr]]) = 7,1,0)</f>
        <v>1</v>
      </c>
    </row>
    <row r="2084" spans="1:6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>
        <f>IF(LEN(telefony4[[#This Row],[nr]]) = 8,1,0)</f>
        <v>0</v>
      </c>
      <c r="F2084">
        <f>IF(LEN(telefony4[[#This Row],[nr]]) = 7,1,0)</f>
        <v>1</v>
      </c>
    </row>
    <row r="2085" spans="1:6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>
        <f>IF(LEN(telefony4[[#This Row],[nr]]) = 8,1,0)</f>
        <v>0</v>
      </c>
      <c r="F2085">
        <f>IF(LEN(telefony4[[#This Row],[nr]]) = 7,1,0)</f>
        <v>1</v>
      </c>
    </row>
    <row r="2086" spans="1:6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>
        <f>IF(LEN(telefony4[[#This Row],[nr]]) = 8,1,0)</f>
        <v>1</v>
      </c>
      <c r="F2086">
        <f>IF(LEN(telefony4[[#This Row],[nr]]) = 7,1,0)</f>
        <v>0</v>
      </c>
    </row>
    <row r="2087" spans="1:6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>
        <f>IF(LEN(telefony4[[#This Row],[nr]]) = 8,1,0)</f>
        <v>1</v>
      </c>
      <c r="F2087">
        <f>IF(LEN(telefony4[[#This Row],[nr]]) = 7,1,0)</f>
        <v>0</v>
      </c>
    </row>
    <row r="2088" spans="1:6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>
        <f>IF(LEN(telefony4[[#This Row],[nr]]) = 8,1,0)</f>
        <v>0</v>
      </c>
      <c r="F2088">
        <f>IF(LEN(telefony4[[#This Row],[nr]]) = 7,1,0)</f>
        <v>1</v>
      </c>
    </row>
    <row r="2089" spans="1:6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>
        <f>IF(LEN(telefony4[[#This Row],[nr]]) = 8,1,0)</f>
        <v>0</v>
      </c>
      <c r="F2089">
        <f>IF(LEN(telefony4[[#This Row],[nr]]) = 7,1,0)</f>
        <v>1</v>
      </c>
    </row>
    <row r="2090" spans="1:6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>
        <f>IF(LEN(telefony4[[#This Row],[nr]]) = 8,1,0)</f>
        <v>0</v>
      </c>
      <c r="F2090">
        <f>IF(LEN(telefony4[[#This Row],[nr]]) = 7,1,0)</f>
        <v>1</v>
      </c>
    </row>
    <row r="2091" spans="1:6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>
        <f>IF(LEN(telefony4[[#This Row],[nr]]) = 8,1,0)</f>
        <v>0</v>
      </c>
      <c r="F2091">
        <f>IF(LEN(telefony4[[#This Row],[nr]]) = 7,1,0)</f>
        <v>1</v>
      </c>
    </row>
    <row r="2092" spans="1:6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>
        <f>IF(LEN(telefony4[[#This Row],[nr]]) = 8,1,0)</f>
        <v>0</v>
      </c>
      <c r="F2092">
        <f>IF(LEN(telefony4[[#This Row],[nr]]) = 7,1,0)</f>
        <v>1</v>
      </c>
    </row>
    <row r="2093" spans="1:6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>
        <f>IF(LEN(telefony4[[#This Row],[nr]]) = 8,1,0)</f>
        <v>0</v>
      </c>
      <c r="F2093">
        <f>IF(LEN(telefony4[[#This Row],[nr]]) = 7,1,0)</f>
        <v>1</v>
      </c>
    </row>
    <row r="2094" spans="1:6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>
        <f>IF(LEN(telefony4[[#This Row],[nr]]) = 8,1,0)</f>
        <v>1</v>
      </c>
      <c r="F2094">
        <f>IF(LEN(telefony4[[#This Row],[nr]]) = 7,1,0)</f>
        <v>0</v>
      </c>
    </row>
    <row r="2095" spans="1:6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>
        <f>IF(LEN(telefony4[[#This Row],[nr]]) = 8,1,0)</f>
        <v>0</v>
      </c>
      <c r="F2095">
        <f>IF(LEN(telefony4[[#This Row],[nr]]) = 7,1,0)</f>
        <v>1</v>
      </c>
    </row>
    <row r="2096" spans="1:6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>
        <f>IF(LEN(telefony4[[#This Row],[nr]]) = 8,1,0)</f>
        <v>0</v>
      </c>
      <c r="F2096">
        <f>IF(LEN(telefony4[[#This Row],[nr]]) = 7,1,0)</f>
        <v>1</v>
      </c>
    </row>
    <row r="2097" spans="1:6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>
        <f>IF(LEN(telefony4[[#This Row],[nr]]) = 8,1,0)</f>
        <v>0</v>
      </c>
      <c r="F2097">
        <f>IF(LEN(telefony4[[#This Row],[nr]]) = 7,1,0)</f>
        <v>1</v>
      </c>
    </row>
    <row r="2098" spans="1:6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>
        <f>IF(LEN(telefony4[[#This Row],[nr]]) = 8,1,0)</f>
        <v>0</v>
      </c>
      <c r="F2098">
        <f>IF(LEN(telefony4[[#This Row],[nr]]) = 7,1,0)</f>
        <v>1</v>
      </c>
    </row>
    <row r="2099" spans="1:6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>
        <f>IF(LEN(telefony4[[#This Row],[nr]]) = 8,1,0)</f>
        <v>0</v>
      </c>
      <c r="F2099">
        <f>IF(LEN(telefony4[[#This Row],[nr]]) = 7,1,0)</f>
        <v>1</v>
      </c>
    </row>
    <row r="2100" spans="1:6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>
        <f>IF(LEN(telefony4[[#This Row],[nr]]) = 8,1,0)</f>
        <v>1</v>
      </c>
      <c r="F2100">
        <f>IF(LEN(telefony4[[#This Row],[nr]]) = 7,1,0)</f>
        <v>0</v>
      </c>
    </row>
    <row r="2101" spans="1:6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>
        <f>IF(LEN(telefony4[[#This Row],[nr]]) = 8,1,0)</f>
        <v>0</v>
      </c>
      <c r="F2101">
        <f>IF(LEN(telefony4[[#This Row],[nr]]) = 7,1,0)</f>
        <v>1</v>
      </c>
    </row>
    <row r="2102" spans="1:6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>
        <f>IF(LEN(telefony4[[#This Row],[nr]]) = 8,1,0)</f>
        <v>0</v>
      </c>
      <c r="F2102">
        <f>IF(LEN(telefony4[[#This Row],[nr]]) = 7,1,0)</f>
        <v>1</v>
      </c>
    </row>
    <row r="2103" spans="1:6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>
        <f>IF(LEN(telefony4[[#This Row],[nr]]) = 8,1,0)</f>
        <v>0</v>
      </c>
      <c r="F2103">
        <f>IF(LEN(telefony4[[#This Row],[nr]]) = 7,1,0)</f>
        <v>1</v>
      </c>
    </row>
    <row r="2104" spans="1:6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>
        <f>IF(LEN(telefony4[[#This Row],[nr]]) = 8,1,0)</f>
        <v>0</v>
      </c>
      <c r="F2104">
        <f>IF(LEN(telefony4[[#This Row],[nr]]) = 7,1,0)</f>
        <v>1</v>
      </c>
    </row>
    <row r="2105" spans="1:6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>
        <f>IF(LEN(telefony4[[#This Row],[nr]]) = 8,1,0)</f>
        <v>1</v>
      </c>
      <c r="F2105">
        <f>IF(LEN(telefony4[[#This Row],[nr]]) = 7,1,0)</f>
        <v>0</v>
      </c>
    </row>
    <row r="2106" spans="1:6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>
        <f>IF(LEN(telefony4[[#This Row],[nr]]) = 8,1,0)</f>
        <v>0</v>
      </c>
      <c r="F2106">
        <f>IF(LEN(telefony4[[#This Row],[nr]]) = 7,1,0)</f>
        <v>1</v>
      </c>
    </row>
    <row r="2107" spans="1:6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>
        <f>IF(LEN(telefony4[[#This Row],[nr]]) = 8,1,0)</f>
        <v>0</v>
      </c>
      <c r="F2107">
        <f>IF(LEN(telefony4[[#This Row],[nr]]) = 7,1,0)</f>
        <v>1</v>
      </c>
    </row>
    <row r="2108" spans="1:6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>
        <f>IF(LEN(telefony4[[#This Row],[nr]]) = 8,1,0)</f>
        <v>0</v>
      </c>
      <c r="F2108">
        <f>IF(LEN(telefony4[[#This Row],[nr]]) = 7,1,0)</f>
        <v>1</v>
      </c>
    </row>
    <row r="2109" spans="1:6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>
        <f>IF(LEN(telefony4[[#This Row],[nr]]) = 8,1,0)</f>
        <v>0</v>
      </c>
      <c r="F2109">
        <f>IF(LEN(telefony4[[#This Row],[nr]]) = 7,1,0)</f>
        <v>1</v>
      </c>
    </row>
    <row r="2110" spans="1:6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>
        <f>IF(LEN(telefony4[[#This Row],[nr]]) = 8,1,0)</f>
        <v>0</v>
      </c>
      <c r="F2110">
        <f>IF(LEN(telefony4[[#This Row],[nr]]) = 7,1,0)</f>
        <v>1</v>
      </c>
    </row>
    <row r="2111" spans="1:6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>
        <f>IF(LEN(telefony4[[#This Row],[nr]]) = 8,1,0)</f>
        <v>0</v>
      </c>
      <c r="F2111">
        <f>IF(LEN(telefony4[[#This Row],[nr]]) = 7,1,0)</f>
        <v>1</v>
      </c>
    </row>
    <row r="2112" spans="1:6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>
        <f>IF(LEN(telefony4[[#This Row],[nr]]) = 8,1,0)</f>
        <v>1</v>
      </c>
      <c r="F2112">
        <f>IF(LEN(telefony4[[#This Row],[nr]]) = 7,1,0)</f>
        <v>0</v>
      </c>
    </row>
    <row r="2113" spans="1:6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>
        <f>IF(LEN(telefony4[[#This Row],[nr]]) = 8,1,0)</f>
        <v>0</v>
      </c>
      <c r="F2113">
        <f>IF(LEN(telefony4[[#This Row],[nr]]) = 7,1,0)</f>
        <v>1</v>
      </c>
    </row>
    <row r="2114" spans="1:6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>
        <f>IF(LEN(telefony4[[#This Row],[nr]]) = 8,1,0)</f>
        <v>1</v>
      </c>
      <c r="F2114">
        <f>IF(LEN(telefony4[[#This Row],[nr]]) = 7,1,0)</f>
        <v>0</v>
      </c>
    </row>
    <row r="2115" spans="1:6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>
        <f>IF(LEN(telefony4[[#This Row],[nr]]) = 8,1,0)</f>
        <v>0</v>
      </c>
      <c r="F2115">
        <f>IF(LEN(telefony4[[#This Row],[nr]]) = 7,1,0)</f>
        <v>1</v>
      </c>
    </row>
    <row r="2116" spans="1:6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>
        <f>IF(LEN(telefony4[[#This Row],[nr]]) = 8,1,0)</f>
        <v>0</v>
      </c>
      <c r="F2116">
        <f>IF(LEN(telefony4[[#This Row],[nr]]) = 7,1,0)</f>
        <v>1</v>
      </c>
    </row>
    <row r="2117" spans="1:6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>
        <f>IF(LEN(telefony4[[#This Row],[nr]]) = 8,1,0)</f>
        <v>0</v>
      </c>
      <c r="F2117">
        <f>IF(LEN(telefony4[[#This Row],[nr]]) = 7,1,0)</f>
        <v>1</v>
      </c>
    </row>
    <row r="2118" spans="1:6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>
        <f>IF(LEN(telefony4[[#This Row],[nr]]) = 8,1,0)</f>
        <v>0</v>
      </c>
      <c r="F2118">
        <f>IF(LEN(telefony4[[#This Row],[nr]]) = 7,1,0)</f>
        <v>1</v>
      </c>
    </row>
    <row r="2119" spans="1:6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>
        <f>IF(LEN(telefony4[[#This Row],[nr]]) = 8,1,0)</f>
        <v>0</v>
      </c>
      <c r="F2119">
        <f>IF(LEN(telefony4[[#This Row],[nr]]) = 7,1,0)</f>
        <v>1</v>
      </c>
    </row>
    <row r="2120" spans="1:6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>
        <f>IF(LEN(telefony4[[#This Row],[nr]]) = 8,1,0)</f>
        <v>0</v>
      </c>
      <c r="F2120">
        <f>IF(LEN(telefony4[[#This Row],[nr]]) = 7,1,0)</f>
        <v>1</v>
      </c>
    </row>
    <row r="2121" spans="1:6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>
        <f>IF(LEN(telefony4[[#This Row],[nr]]) = 8,1,0)</f>
        <v>0</v>
      </c>
      <c r="F2121">
        <f>IF(LEN(telefony4[[#This Row],[nr]]) = 7,1,0)</f>
        <v>1</v>
      </c>
    </row>
    <row r="2122" spans="1:6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>
        <f>IF(LEN(telefony4[[#This Row],[nr]]) = 8,1,0)</f>
        <v>1</v>
      </c>
      <c r="F2122">
        <f>IF(LEN(telefony4[[#This Row],[nr]]) = 7,1,0)</f>
        <v>0</v>
      </c>
    </row>
    <row r="2123" spans="1:6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>
        <f>IF(LEN(telefony4[[#This Row],[nr]]) = 8,1,0)</f>
        <v>0</v>
      </c>
      <c r="F2123">
        <f>IF(LEN(telefony4[[#This Row],[nr]]) = 7,1,0)</f>
        <v>0</v>
      </c>
    </row>
    <row r="2124" spans="1:6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>
        <f>IF(LEN(telefony4[[#This Row],[nr]]) = 8,1,0)</f>
        <v>1</v>
      </c>
      <c r="F2124">
        <f>IF(LEN(telefony4[[#This Row],[nr]]) = 7,1,0)</f>
        <v>0</v>
      </c>
    </row>
    <row r="2125" spans="1:6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>
        <f>IF(LEN(telefony4[[#This Row],[nr]]) = 8,1,0)</f>
        <v>0</v>
      </c>
      <c r="F2125">
        <f>IF(LEN(telefony4[[#This Row],[nr]]) = 7,1,0)</f>
        <v>1</v>
      </c>
    </row>
    <row r="2126" spans="1:6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>
        <f>IF(LEN(telefony4[[#This Row],[nr]]) = 8,1,0)</f>
        <v>0</v>
      </c>
      <c r="F2126">
        <f>IF(LEN(telefony4[[#This Row],[nr]]) = 7,1,0)</f>
        <v>1</v>
      </c>
    </row>
    <row r="2127" spans="1:6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>
        <f>IF(LEN(telefony4[[#This Row],[nr]]) = 8,1,0)</f>
        <v>0</v>
      </c>
      <c r="F2127">
        <f>IF(LEN(telefony4[[#This Row],[nr]]) = 7,1,0)</f>
        <v>0</v>
      </c>
    </row>
    <row r="2128" spans="1:6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>
        <f>IF(LEN(telefony4[[#This Row],[nr]]) = 8,1,0)</f>
        <v>0</v>
      </c>
      <c r="F2128">
        <f>IF(LEN(telefony4[[#This Row],[nr]]) = 7,1,0)</f>
        <v>1</v>
      </c>
    </row>
    <row r="2129" spans="1:6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>
        <f>IF(LEN(telefony4[[#This Row],[nr]]) = 8,1,0)</f>
        <v>0</v>
      </c>
      <c r="F2129">
        <f>IF(LEN(telefony4[[#This Row],[nr]]) = 7,1,0)</f>
        <v>1</v>
      </c>
    </row>
    <row r="2130" spans="1:6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>
        <f>IF(LEN(telefony4[[#This Row],[nr]]) = 8,1,0)</f>
        <v>1</v>
      </c>
      <c r="F2130">
        <f>IF(LEN(telefony4[[#This Row],[nr]]) = 7,1,0)</f>
        <v>0</v>
      </c>
    </row>
    <row r="2131" spans="1:6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>
        <f>IF(LEN(telefony4[[#This Row],[nr]]) = 8,1,0)</f>
        <v>0</v>
      </c>
      <c r="F2131">
        <f>IF(LEN(telefony4[[#This Row],[nr]]) = 7,1,0)</f>
        <v>1</v>
      </c>
    </row>
    <row r="2132" spans="1:6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>
        <f>IF(LEN(telefony4[[#This Row],[nr]]) = 8,1,0)</f>
        <v>0</v>
      </c>
      <c r="F2132">
        <f>IF(LEN(telefony4[[#This Row],[nr]]) = 7,1,0)</f>
        <v>1</v>
      </c>
    </row>
    <row r="2133" spans="1:6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>
        <f>IF(LEN(telefony4[[#This Row],[nr]]) = 8,1,0)</f>
        <v>0</v>
      </c>
      <c r="F2133">
        <f>IF(LEN(telefony4[[#This Row],[nr]]) = 7,1,0)</f>
        <v>1</v>
      </c>
    </row>
    <row r="2134" spans="1:6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>
        <f>IF(LEN(telefony4[[#This Row],[nr]]) = 8,1,0)</f>
        <v>0</v>
      </c>
      <c r="F2134">
        <f>IF(LEN(telefony4[[#This Row],[nr]]) = 7,1,0)</f>
        <v>1</v>
      </c>
    </row>
    <row r="2135" spans="1:6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>
        <f>IF(LEN(telefony4[[#This Row],[nr]]) = 8,1,0)</f>
        <v>0</v>
      </c>
      <c r="F2135">
        <f>IF(LEN(telefony4[[#This Row],[nr]]) = 7,1,0)</f>
        <v>1</v>
      </c>
    </row>
    <row r="2136" spans="1:6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>
        <f>IF(LEN(telefony4[[#This Row],[nr]]) = 8,1,0)</f>
        <v>1</v>
      </c>
      <c r="F2136">
        <f>IF(LEN(telefony4[[#This Row],[nr]]) = 7,1,0)</f>
        <v>0</v>
      </c>
    </row>
    <row r="2137" spans="1:6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>
        <f>IF(LEN(telefony4[[#This Row],[nr]]) = 8,1,0)</f>
        <v>0</v>
      </c>
      <c r="F2137">
        <f>IF(LEN(telefony4[[#This Row],[nr]]) = 7,1,0)</f>
        <v>1</v>
      </c>
    </row>
    <row r="2138" spans="1:6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>
        <f>IF(LEN(telefony4[[#This Row],[nr]]) = 8,1,0)</f>
        <v>0</v>
      </c>
      <c r="F2138">
        <f>IF(LEN(telefony4[[#This Row],[nr]]) = 7,1,0)</f>
        <v>1</v>
      </c>
    </row>
    <row r="2139" spans="1:6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>
        <f>IF(LEN(telefony4[[#This Row],[nr]]) = 8,1,0)</f>
        <v>0</v>
      </c>
      <c r="F2139">
        <f>IF(LEN(telefony4[[#This Row],[nr]]) = 7,1,0)</f>
        <v>1</v>
      </c>
    </row>
    <row r="2140" spans="1:6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>
        <f>IF(LEN(telefony4[[#This Row],[nr]]) = 8,1,0)</f>
        <v>0</v>
      </c>
      <c r="F2140">
        <f>IF(LEN(telefony4[[#This Row],[nr]]) = 7,1,0)</f>
        <v>1</v>
      </c>
    </row>
    <row r="2141" spans="1:6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>
        <f>IF(LEN(telefony4[[#This Row],[nr]]) = 8,1,0)</f>
        <v>0</v>
      </c>
      <c r="F2141">
        <f>IF(LEN(telefony4[[#This Row],[nr]]) = 7,1,0)</f>
        <v>1</v>
      </c>
    </row>
    <row r="2142" spans="1:6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>
        <f>IF(LEN(telefony4[[#This Row],[nr]]) = 8,1,0)</f>
        <v>0</v>
      </c>
      <c r="F2142">
        <f>IF(LEN(telefony4[[#This Row],[nr]]) = 7,1,0)</f>
        <v>1</v>
      </c>
    </row>
    <row r="2143" spans="1:6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>
        <f>IF(LEN(telefony4[[#This Row],[nr]]) = 8,1,0)</f>
        <v>0</v>
      </c>
      <c r="F2143">
        <f>IF(LEN(telefony4[[#This Row],[nr]]) = 7,1,0)</f>
        <v>1</v>
      </c>
    </row>
    <row r="2144" spans="1:6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>
        <f>IF(LEN(telefony4[[#This Row],[nr]]) = 8,1,0)</f>
        <v>0</v>
      </c>
      <c r="F2144">
        <f>IF(LEN(telefony4[[#This Row],[nr]]) = 7,1,0)</f>
        <v>1</v>
      </c>
    </row>
    <row r="2145" spans="1:6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>
        <f>IF(LEN(telefony4[[#This Row],[nr]]) = 8,1,0)</f>
        <v>0</v>
      </c>
      <c r="F2145">
        <f>IF(LEN(telefony4[[#This Row],[nr]]) = 7,1,0)</f>
        <v>0</v>
      </c>
    </row>
    <row r="2146" spans="1:6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>
        <f>IF(LEN(telefony4[[#This Row],[nr]]) = 8,1,0)</f>
        <v>1</v>
      </c>
      <c r="F2146">
        <f>IF(LEN(telefony4[[#This Row],[nr]]) = 7,1,0)</f>
        <v>0</v>
      </c>
    </row>
    <row r="2147" spans="1:6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>
        <f>IF(LEN(telefony4[[#This Row],[nr]]) = 8,1,0)</f>
        <v>0</v>
      </c>
      <c r="F2147">
        <f>IF(LEN(telefony4[[#This Row],[nr]]) = 7,1,0)</f>
        <v>1</v>
      </c>
    </row>
    <row r="2148" spans="1:6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>
        <f>IF(LEN(telefony4[[#This Row],[nr]]) = 8,1,0)</f>
        <v>0</v>
      </c>
      <c r="F2148">
        <f>IF(LEN(telefony4[[#This Row],[nr]]) = 7,1,0)</f>
        <v>1</v>
      </c>
    </row>
    <row r="2149" spans="1:6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>
        <f>IF(LEN(telefony4[[#This Row],[nr]]) = 8,1,0)</f>
        <v>0</v>
      </c>
      <c r="F2149">
        <f>IF(LEN(telefony4[[#This Row],[nr]]) = 7,1,0)</f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FE36-8DD9-410C-B604-C321BCA4F780}">
  <dimension ref="A1:M2149"/>
  <sheetViews>
    <sheetView workbookViewId="0">
      <selection activeCell="J1" sqref="J1:K2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3.7109375" bestFit="1" customWidth="1"/>
    <col min="4" max="4" width="14.140625" bestFit="1" customWidth="1"/>
    <col min="5" max="5" width="16.42578125" bestFit="1" customWidth="1"/>
    <col min="7" max="7" width="11.28515625" customWidth="1"/>
    <col min="8" max="8" width="16.42578125" bestFit="1" customWidth="1"/>
    <col min="10" max="10" width="14.42578125" bestFit="1" customWidth="1"/>
    <col min="11" max="11" width="17.85546875" bestFit="1" customWidth="1"/>
    <col min="13" max="13" width="2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12</v>
      </c>
      <c r="G1" t="s">
        <v>13</v>
      </c>
      <c r="H1" t="s">
        <v>14</v>
      </c>
      <c r="J1" s="4" t="s">
        <v>5</v>
      </c>
      <c r="K1" s="4" t="s">
        <v>15</v>
      </c>
      <c r="M1" t="s">
        <v>16</v>
      </c>
    </row>
    <row r="2" spans="1:13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>
        <f>IF(LEN(telefony5[[#This Row],[nr]])=7,1,0)</f>
        <v>1</v>
      </c>
      <c r="F2">
        <f>IF(LEFT(telefony5[[#This Row],[nr]],2)="12",1,0)</f>
        <v>0</v>
      </c>
      <c r="G2">
        <f>IF(SUM(telefony5[[#This Row],[czyStacjonarny]:[czyZaczyna12]])=2,1,0)</f>
        <v>0</v>
      </c>
      <c r="H2" s="2">
        <f>telefony5[[#This Row],[zakonczenie]]-telefony5[[#This Row],[rozpoczecie]]</f>
        <v>1.1481481481481481E-2</v>
      </c>
      <c r="J2" s="4">
        <f>SUM(telefony5[czyDwaWarunki])</f>
        <v>21</v>
      </c>
      <c r="K2" s="8">
        <v>0.13333333333333333</v>
      </c>
      <c r="M2" s="2">
        <f>SUMIF(telefony5[czyDwaWarunki],"=1",telefony5[czasPołączenia])</f>
        <v>0.13293981481481454</v>
      </c>
    </row>
    <row r="3" spans="1:13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>
        <f>IF(LEN(telefony5[[#This Row],[nr]])=7,1,0)</f>
        <v>1</v>
      </c>
      <c r="F3">
        <f>IF(LEFT(telefony5[[#This Row],[nr]],2)="12",1,0)</f>
        <v>0</v>
      </c>
      <c r="G3">
        <f>IF(SUM(telefony5[[#This Row],[czyStacjonarny]:[czyZaczyna12]])=2,1,0)</f>
        <v>0</v>
      </c>
      <c r="H3" s="2">
        <f>telefony5[[#This Row],[zakonczenie]]-telefony5[[#This Row],[rozpoczecie]]</f>
        <v>9.4675925925926108E-3</v>
      </c>
    </row>
    <row r="4" spans="1:13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>
        <f>IF(LEN(telefony5[[#This Row],[nr]])=7,1,0)</f>
        <v>1</v>
      </c>
      <c r="F4">
        <f>IF(LEFT(telefony5[[#This Row],[nr]],2)="12",1,0)</f>
        <v>0</v>
      </c>
      <c r="G4">
        <f>IF(SUM(telefony5[[#This Row],[czyStacjonarny]:[czyZaczyna12]])=2,1,0)</f>
        <v>0</v>
      </c>
      <c r="H4" s="2">
        <f>telefony5[[#This Row],[zakonczenie]]-telefony5[[#This Row],[rozpoczecie]]</f>
        <v>1.0034722222222237E-2</v>
      </c>
    </row>
    <row r="5" spans="1:13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>
        <f>IF(LEN(telefony5[[#This Row],[nr]])=7,1,0)</f>
        <v>1</v>
      </c>
      <c r="F5">
        <f>IF(LEFT(telefony5[[#This Row],[nr]],2)="12",1,0)</f>
        <v>0</v>
      </c>
      <c r="G5">
        <f>IF(SUM(telefony5[[#This Row],[czyStacjonarny]:[czyZaczyna12]])=2,1,0)</f>
        <v>0</v>
      </c>
      <c r="H5" s="2">
        <f>telefony5[[#This Row],[zakonczenie]]-telefony5[[#This Row],[rozpoczecie]]</f>
        <v>4.6759259259259167E-3</v>
      </c>
    </row>
    <row r="6" spans="1:13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>
        <f>IF(LEN(telefony5[[#This Row],[nr]])=7,1,0)</f>
        <v>1</v>
      </c>
      <c r="F6">
        <f>IF(LEFT(telefony5[[#This Row],[nr]],2)="12",1,0)</f>
        <v>0</v>
      </c>
      <c r="G6">
        <f>IF(SUM(telefony5[[#This Row],[czyStacjonarny]:[czyZaczyna12]])=2,1,0)</f>
        <v>0</v>
      </c>
      <c r="H6" s="2">
        <f>telefony5[[#This Row],[zakonczenie]]-telefony5[[#This Row],[rozpoczecie]]</f>
        <v>4.7337962962963331E-3</v>
      </c>
    </row>
    <row r="7" spans="1:13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>
        <f>IF(LEN(telefony5[[#This Row],[nr]])=7,1,0)</f>
        <v>0</v>
      </c>
      <c r="F7">
        <f>IF(LEFT(telefony5[[#This Row],[nr]],2)="12",1,0)</f>
        <v>0</v>
      </c>
      <c r="G7">
        <f>IF(SUM(telefony5[[#This Row],[czyStacjonarny]:[czyZaczyna12]])=2,1,0)</f>
        <v>0</v>
      </c>
      <c r="H7" s="2">
        <f>telefony5[[#This Row],[zakonczenie]]-telefony5[[#This Row],[rozpoczecie]]</f>
        <v>3.6805555555555758E-3</v>
      </c>
    </row>
    <row r="8" spans="1:13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>
        <f>IF(LEN(telefony5[[#This Row],[nr]])=7,1,0)</f>
        <v>0</v>
      </c>
      <c r="F8">
        <f>IF(LEFT(telefony5[[#This Row],[nr]],2)="12",1,0)</f>
        <v>0</v>
      </c>
      <c r="G8">
        <f>IF(SUM(telefony5[[#This Row],[czyStacjonarny]:[czyZaczyna12]])=2,1,0)</f>
        <v>0</v>
      </c>
      <c r="H8" s="2">
        <f>telefony5[[#This Row],[zakonczenie]]-telefony5[[#This Row],[rozpoczecie]]</f>
        <v>1.4236111111111116E-3</v>
      </c>
    </row>
    <row r="9" spans="1:13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>
        <f>IF(LEN(telefony5[[#This Row],[nr]])=7,1,0)</f>
        <v>1</v>
      </c>
      <c r="F9">
        <f>IF(LEFT(telefony5[[#This Row],[nr]],2)="12",1,0)</f>
        <v>0</v>
      </c>
      <c r="G9">
        <f>IF(SUM(telefony5[[#This Row],[czyStacjonarny]:[czyZaczyna12]])=2,1,0)</f>
        <v>0</v>
      </c>
      <c r="H9" s="2">
        <f>telefony5[[#This Row],[zakonczenie]]-telefony5[[#This Row],[rozpoczecie]]</f>
        <v>6.4583333333333437E-3</v>
      </c>
    </row>
    <row r="10" spans="1:13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>
        <f>IF(LEN(telefony5[[#This Row],[nr]])=7,1,0)</f>
        <v>1</v>
      </c>
      <c r="F10">
        <f>IF(LEFT(telefony5[[#This Row],[nr]],2)="12",1,0)</f>
        <v>0</v>
      </c>
      <c r="G10">
        <f>IF(SUM(telefony5[[#This Row],[czyStacjonarny]:[czyZaczyna12]])=2,1,0)</f>
        <v>0</v>
      </c>
      <c r="H10" s="2">
        <f>telefony5[[#This Row],[zakonczenie]]-telefony5[[#This Row],[rozpoczecie]]</f>
        <v>9.7569444444444153E-3</v>
      </c>
    </row>
    <row r="11" spans="1:13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>
        <f>IF(LEN(telefony5[[#This Row],[nr]])=7,1,0)</f>
        <v>0</v>
      </c>
      <c r="F11">
        <f>IF(LEFT(telefony5[[#This Row],[nr]],2)="12",1,0)</f>
        <v>0</v>
      </c>
      <c r="G11">
        <f>IF(SUM(telefony5[[#This Row],[czyStacjonarny]:[czyZaczyna12]])=2,1,0)</f>
        <v>0</v>
      </c>
      <c r="H11" s="2">
        <f>telefony5[[#This Row],[zakonczenie]]-telefony5[[#This Row],[rozpoczecie]]</f>
        <v>1.0821759259259267E-2</v>
      </c>
    </row>
    <row r="12" spans="1:13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>
        <f>IF(LEN(telefony5[[#This Row],[nr]])=7,1,0)</f>
        <v>1</v>
      </c>
      <c r="F12">
        <f>IF(LEFT(telefony5[[#This Row],[nr]],2)="12",1,0)</f>
        <v>0</v>
      </c>
      <c r="G12">
        <f>IF(SUM(telefony5[[#This Row],[czyStacjonarny]:[czyZaczyna12]])=2,1,0)</f>
        <v>0</v>
      </c>
      <c r="H12" s="2">
        <f>telefony5[[#This Row],[zakonczenie]]-telefony5[[#This Row],[rozpoczecie]]</f>
        <v>8.6574074074073915E-3</v>
      </c>
    </row>
    <row r="13" spans="1:13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>
        <f>IF(LEN(telefony5[[#This Row],[nr]])=7,1,0)</f>
        <v>0</v>
      </c>
      <c r="F13">
        <f>IF(LEFT(telefony5[[#This Row],[nr]],2)="12",1,0)</f>
        <v>0</v>
      </c>
      <c r="G13">
        <f>IF(SUM(telefony5[[#This Row],[czyStacjonarny]:[czyZaczyna12]])=2,1,0)</f>
        <v>0</v>
      </c>
      <c r="H13" s="2">
        <f>telefony5[[#This Row],[zakonczenie]]-telefony5[[#This Row],[rozpoczecie]]</f>
        <v>6.9328703703703809E-3</v>
      </c>
    </row>
    <row r="14" spans="1:13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>
        <f>IF(LEN(telefony5[[#This Row],[nr]])=7,1,0)</f>
        <v>0</v>
      </c>
      <c r="F14">
        <f>IF(LEFT(telefony5[[#This Row],[nr]],2)="12",1,0)</f>
        <v>0</v>
      </c>
      <c r="G14">
        <f>IF(SUM(telefony5[[#This Row],[czyStacjonarny]:[czyZaczyna12]])=2,1,0)</f>
        <v>0</v>
      </c>
      <c r="H14" s="2">
        <f>telefony5[[#This Row],[zakonczenie]]-telefony5[[#This Row],[rozpoczecie]]</f>
        <v>3.1134259259258945E-3</v>
      </c>
    </row>
    <row r="15" spans="1:13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>
        <f>IF(LEN(telefony5[[#This Row],[nr]])=7,1,0)</f>
        <v>0</v>
      </c>
      <c r="F15">
        <f>IF(LEFT(telefony5[[#This Row],[nr]],2)="12",1,0)</f>
        <v>0</v>
      </c>
      <c r="G15">
        <f>IF(SUM(telefony5[[#This Row],[czyStacjonarny]:[czyZaczyna12]])=2,1,0)</f>
        <v>0</v>
      </c>
      <c r="H15" s="2">
        <f>telefony5[[#This Row],[zakonczenie]]-telefony5[[#This Row],[rozpoczecie]]</f>
        <v>9.0856481481481621E-3</v>
      </c>
    </row>
    <row r="16" spans="1:13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>
        <f>IF(LEN(telefony5[[#This Row],[nr]])=7,1,0)</f>
        <v>0</v>
      </c>
      <c r="F16">
        <f>IF(LEFT(telefony5[[#This Row],[nr]],2)="12",1,0)</f>
        <v>0</v>
      </c>
      <c r="G16">
        <f>IF(SUM(telefony5[[#This Row],[czyStacjonarny]:[czyZaczyna12]])=2,1,0)</f>
        <v>0</v>
      </c>
      <c r="H16" s="2">
        <f>telefony5[[#This Row],[zakonczenie]]-telefony5[[#This Row],[rozpoczecie]]</f>
        <v>7.9398148148148162E-3</v>
      </c>
    </row>
    <row r="17" spans="1:8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>
        <f>IF(LEN(telefony5[[#This Row],[nr]])=7,1,0)</f>
        <v>0</v>
      </c>
      <c r="F17">
        <f>IF(LEFT(telefony5[[#This Row],[nr]],2)="12",1,0)</f>
        <v>0</v>
      </c>
      <c r="G17">
        <f>IF(SUM(telefony5[[#This Row],[czyStacjonarny]:[czyZaczyna12]])=2,1,0)</f>
        <v>0</v>
      </c>
      <c r="H17" s="2">
        <f>telefony5[[#This Row],[zakonczenie]]-telefony5[[#This Row],[rozpoczecie]]</f>
        <v>8.1481481481481266E-3</v>
      </c>
    </row>
    <row r="18" spans="1:8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>
        <f>IF(LEN(telefony5[[#This Row],[nr]])=7,1,0)</f>
        <v>1</v>
      </c>
      <c r="F18">
        <f>IF(LEFT(telefony5[[#This Row],[nr]],2)="12",1,0)</f>
        <v>0</v>
      </c>
      <c r="G18">
        <f>IF(SUM(telefony5[[#This Row],[czyStacjonarny]:[czyZaczyna12]])=2,1,0)</f>
        <v>0</v>
      </c>
      <c r="H18" s="2">
        <f>telefony5[[#This Row],[zakonczenie]]-telefony5[[#This Row],[rozpoczecie]]</f>
        <v>2.6620370370370461E-3</v>
      </c>
    </row>
    <row r="19" spans="1:8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>
        <f>IF(LEN(telefony5[[#This Row],[nr]])=7,1,0)</f>
        <v>1</v>
      </c>
      <c r="F19">
        <f>IF(LEFT(telefony5[[#This Row],[nr]],2)="12",1,0)</f>
        <v>0</v>
      </c>
      <c r="G19">
        <f>IF(SUM(telefony5[[#This Row],[czyStacjonarny]:[czyZaczyna12]])=2,1,0)</f>
        <v>0</v>
      </c>
      <c r="H19" s="2">
        <f>telefony5[[#This Row],[zakonczenie]]-telefony5[[#This Row],[rozpoczecie]]</f>
        <v>7.3263888888889239E-3</v>
      </c>
    </row>
    <row r="20" spans="1:8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>
        <f>IF(LEN(telefony5[[#This Row],[nr]])=7,1,0)</f>
        <v>0</v>
      </c>
      <c r="F20">
        <f>IF(LEFT(telefony5[[#This Row],[nr]],2)="12",1,0)</f>
        <v>0</v>
      </c>
      <c r="G20">
        <f>IF(SUM(telefony5[[#This Row],[czyStacjonarny]:[czyZaczyna12]])=2,1,0)</f>
        <v>0</v>
      </c>
      <c r="H20" s="2">
        <f>telefony5[[#This Row],[zakonczenie]]-telefony5[[#This Row],[rozpoczecie]]</f>
        <v>1.1527777777777803E-2</v>
      </c>
    </row>
    <row r="21" spans="1:8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>
        <f>IF(LEN(telefony5[[#This Row],[nr]])=7,1,0)</f>
        <v>1</v>
      </c>
      <c r="F21">
        <f>IF(LEFT(telefony5[[#This Row],[nr]],2)="12",1,0)</f>
        <v>0</v>
      </c>
      <c r="G21">
        <f>IF(SUM(telefony5[[#This Row],[czyStacjonarny]:[czyZaczyna12]])=2,1,0)</f>
        <v>0</v>
      </c>
      <c r="H21" s="2">
        <f>telefony5[[#This Row],[zakonczenie]]-telefony5[[#This Row],[rozpoczecie]]</f>
        <v>2.7314814814815014E-3</v>
      </c>
    </row>
    <row r="22" spans="1:8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>
        <f>IF(LEN(telefony5[[#This Row],[nr]])=7,1,0)</f>
        <v>1</v>
      </c>
      <c r="F22">
        <f>IF(LEFT(telefony5[[#This Row],[nr]],2)="12",1,0)</f>
        <v>0</v>
      </c>
      <c r="G22">
        <f>IF(SUM(telefony5[[#This Row],[czyStacjonarny]:[czyZaczyna12]])=2,1,0)</f>
        <v>0</v>
      </c>
      <c r="H22" s="2">
        <f>telefony5[[#This Row],[zakonczenie]]-telefony5[[#This Row],[rozpoczecie]]</f>
        <v>3.310185185185166E-3</v>
      </c>
    </row>
    <row r="23" spans="1:8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>
        <f>IF(LEN(telefony5[[#This Row],[nr]])=7,1,0)</f>
        <v>0</v>
      </c>
      <c r="F23">
        <f>IF(LEFT(telefony5[[#This Row],[nr]],2)="12",1,0)</f>
        <v>0</v>
      </c>
      <c r="G23">
        <f>IF(SUM(telefony5[[#This Row],[czyStacjonarny]:[czyZaczyna12]])=2,1,0)</f>
        <v>0</v>
      </c>
      <c r="H23" s="2">
        <f>telefony5[[#This Row],[zakonczenie]]-telefony5[[#This Row],[rozpoczecie]]</f>
        <v>1.1307870370370399E-2</v>
      </c>
    </row>
    <row r="24" spans="1:8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>
        <f>IF(LEN(telefony5[[#This Row],[nr]])=7,1,0)</f>
        <v>1</v>
      </c>
      <c r="F24">
        <f>IF(LEFT(telefony5[[#This Row],[nr]],2)="12",1,0)</f>
        <v>0</v>
      </c>
      <c r="G24">
        <f>IF(SUM(telefony5[[#This Row],[czyStacjonarny]:[czyZaczyna12]])=2,1,0)</f>
        <v>0</v>
      </c>
      <c r="H24" s="2">
        <f>telefony5[[#This Row],[zakonczenie]]-telefony5[[#This Row],[rozpoczecie]]</f>
        <v>5.2314814814815036E-3</v>
      </c>
    </row>
    <row r="25" spans="1:8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>
        <f>IF(LEN(telefony5[[#This Row],[nr]])=7,1,0)</f>
        <v>1</v>
      </c>
      <c r="F25">
        <f>IF(LEFT(telefony5[[#This Row],[nr]],2)="12",1,0)</f>
        <v>0</v>
      </c>
      <c r="G25">
        <f>IF(SUM(telefony5[[#This Row],[czyStacjonarny]:[czyZaczyna12]])=2,1,0)</f>
        <v>0</v>
      </c>
      <c r="H25" s="2">
        <f>telefony5[[#This Row],[zakonczenie]]-telefony5[[#This Row],[rozpoczecie]]</f>
        <v>5.5555555555553138E-4</v>
      </c>
    </row>
    <row r="26" spans="1:8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>
        <f>IF(LEN(telefony5[[#This Row],[nr]])=7,1,0)</f>
        <v>0</v>
      </c>
      <c r="F26">
        <f>IF(LEFT(telefony5[[#This Row],[nr]],2)="12",1,0)</f>
        <v>0</v>
      </c>
      <c r="G26">
        <f>IF(SUM(telefony5[[#This Row],[czyStacjonarny]:[czyZaczyna12]])=2,1,0)</f>
        <v>0</v>
      </c>
      <c r="H26" s="2">
        <f>telefony5[[#This Row],[zakonczenie]]-telefony5[[#This Row],[rozpoczecie]]</f>
        <v>1.1145833333333355E-2</v>
      </c>
    </row>
    <row r="27" spans="1:8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>
        <f>IF(LEN(telefony5[[#This Row],[nr]])=7,1,0)</f>
        <v>1</v>
      </c>
      <c r="F27">
        <f>IF(LEFT(telefony5[[#This Row],[nr]],2)="12",1,0)</f>
        <v>0</v>
      </c>
      <c r="G27">
        <f>IF(SUM(telefony5[[#This Row],[czyStacjonarny]:[czyZaczyna12]])=2,1,0)</f>
        <v>0</v>
      </c>
      <c r="H27" s="2">
        <f>telefony5[[#This Row],[zakonczenie]]-telefony5[[#This Row],[rozpoczecie]]</f>
        <v>1.4467592592592449E-3</v>
      </c>
    </row>
    <row r="28" spans="1:8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>
        <f>IF(LEN(telefony5[[#This Row],[nr]])=7,1,0)</f>
        <v>1</v>
      </c>
      <c r="F28">
        <f>IF(LEFT(telefony5[[#This Row],[nr]],2)="12",1,0)</f>
        <v>0</v>
      </c>
      <c r="G28">
        <f>IF(SUM(telefony5[[#This Row],[czyStacjonarny]:[czyZaczyna12]])=2,1,0)</f>
        <v>0</v>
      </c>
      <c r="H28" s="2">
        <f>telefony5[[#This Row],[zakonczenie]]-telefony5[[#This Row],[rozpoczecie]]</f>
        <v>6.1226851851852171E-3</v>
      </c>
    </row>
    <row r="29" spans="1:8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>
        <f>IF(LEN(telefony5[[#This Row],[nr]])=7,1,0)</f>
        <v>1</v>
      </c>
      <c r="F29">
        <f>IF(LEFT(telefony5[[#This Row],[nr]],2)="12",1,0)</f>
        <v>0</v>
      </c>
      <c r="G29">
        <f>IF(SUM(telefony5[[#This Row],[czyStacjonarny]:[czyZaczyna12]])=2,1,0)</f>
        <v>0</v>
      </c>
      <c r="H29" s="2">
        <f>telefony5[[#This Row],[zakonczenie]]-telefony5[[#This Row],[rozpoczecie]]</f>
        <v>1.1377314814814854E-2</v>
      </c>
    </row>
    <row r="30" spans="1:8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>
        <f>IF(LEN(telefony5[[#This Row],[nr]])=7,1,0)</f>
        <v>0</v>
      </c>
      <c r="F30">
        <f>IF(LEFT(telefony5[[#This Row],[nr]],2)="12",1,0)</f>
        <v>0</v>
      </c>
      <c r="G30">
        <f>IF(SUM(telefony5[[#This Row],[czyStacjonarny]:[czyZaczyna12]])=2,1,0)</f>
        <v>0</v>
      </c>
      <c r="H30" s="2">
        <f>telefony5[[#This Row],[zakonczenie]]-telefony5[[#This Row],[rozpoczecie]]</f>
        <v>2.1296296296295925E-3</v>
      </c>
    </row>
    <row r="31" spans="1:8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>
        <f>IF(LEN(telefony5[[#This Row],[nr]])=7,1,0)</f>
        <v>1</v>
      </c>
      <c r="F31">
        <f>IF(LEFT(telefony5[[#This Row],[nr]],2)="12",1,0)</f>
        <v>0</v>
      </c>
      <c r="G31">
        <f>IF(SUM(telefony5[[#This Row],[czyStacjonarny]:[czyZaczyna12]])=2,1,0)</f>
        <v>0</v>
      </c>
      <c r="H31" s="2">
        <f>telefony5[[#This Row],[zakonczenie]]-telefony5[[#This Row],[rozpoczecie]]</f>
        <v>8.74999999999998E-3</v>
      </c>
    </row>
    <row r="32" spans="1:8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>
        <f>IF(LEN(telefony5[[#This Row],[nr]])=7,1,0)</f>
        <v>1</v>
      </c>
      <c r="F32">
        <f>IF(LEFT(telefony5[[#This Row],[nr]],2)="12",1,0)</f>
        <v>0</v>
      </c>
      <c r="G32">
        <f>IF(SUM(telefony5[[#This Row],[czyStacjonarny]:[czyZaczyna12]])=2,1,0)</f>
        <v>0</v>
      </c>
      <c r="H32" s="2">
        <f>telefony5[[#This Row],[zakonczenie]]-telefony5[[#This Row],[rozpoczecie]]</f>
        <v>4.5601851851851949E-3</v>
      </c>
    </row>
    <row r="33" spans="1:8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>
        <f>IF(LEN(telefony5[[#This Row],[nr]])=7,1,0)</f>
        <v>1</v>
      </c>
      <c r="F33">
        <f>IF(LEFT(telefony5[[#This Row],[nr]],2)="12",1,0)</f>
        <v>0</v>
      </c>
      <c r="G33">
        <f>IF(SUM(telefony5[[#This Row],[czyStacjonarny]:[czyZaczyna12]])=2,1,0)</f>
        <v>0</v>
      </c>
      <c r="H33" s="2">
        <f>telefony5[[#This Row],[zakonczenie]]-telefony5[[#This Row],[rozpoczecie]]</f>
        <v>6.5046296296296102E-3</v>
      </c>
    </row>
    <row r="34" spans="1:8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>
        <f>IF(LEN(telefony5[[#This Row],[nr]])=7,1,0)</f>
        <v>0</v>
      </c>
      <c r="F34">
        <f>IF(LEFT(telefony5[[#This Row],[nr]],2)="12",1,0)</f>
        <v>0</v>
      </c>
      <c r="G34">
        <f>IF(SUM(telefony5[[#This Row],[czyStacjonarny]:[czyZaczyna12]])=2,1,0)</f>
        <v>0</v>
      </c>
      <c r="H34" s="2">
        <f>telefony5[[#This Row],[zakonczenie]]-telefony5[[#This Row],[rozpoczecie]]</f>
        <v>8.2407407407407707E-3</v>
      </c>
    </row>
    <row r="35" spans="1:8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>
        <f>IF(LEN(telefony5[[#This Row],[nr]])=7,1,0)</f>
        <v>0</v>
      </c>
      <c r="F35">
        <f>IF(LEFT(telefony5[[#This Row],[nr]],2)="12",1,0)</f>
        <v>0</v>
      </c>
      <c r="G35">
        <f>IF(SUM(telefony5[[#This Row],[czyStacjonarny]:[czyZaczyna12]])=2,1,0)</f>
        <v>0</v>
      </c>
      <c r="H35" s="2">
        <f>telefony5[[#This Row],[zakonczenie]]-telefony5[[#This Row],[rozpoczecie]]</f>
        <v>8.9120370370365798E-4</v>
      </c>
    </row>
    <row r="36" spans="1:8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>
        <f>IF(LEN(telefony5[[#This Row],[nr]])=7,1,0)</f>
        <v>1</v>
      </c>
      <c r="F36">
        <f>IF(LEFT(telefony5[[#This Row],[nr]],2)="12",1,0)</f>
        <v>0</v>
      </c>
      <c r="G36">
        <f>IF(SUM(telefony5[[#This Row],[czyStacjonarny]:[czyZaczyna12]])=2,1,0)</f>
        <v>0</v>
      </c>
      <c r="H36" s="2">
        <f>telefony5[[#This Row],[zakonczenie]]-telefony5[[#This Row],[rozpoczecie]]</f>
        <v>9.8726851851851927E-3</v>
      </c>
    </row>
    <row r="37" spans="1:8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>
        <f>IF(LEN(telefony5[[#This Row],[nr]])=7,1,0)</f>
        <v>1</v>
      </c>
      <c r="F37">
        <f>IF(LEFT(telefony5[[#This Row],[nr]],2)="12",1,0)</f>
        <v>0</v>
      </c>
      <c r="G37">
        <f>IF(SUM(telefony5[[#This Row],[czyStacjonarny]:[czyZaczyna12]])=2,1,0)</f>
        <v>0</v>
      </c>
      <c r="H37" s="2">
        <f>telefony5[[#This Row],[zakonczenie]]-telefony5[[#This Row],[rozpoczecie]]</f>
        <v>2.1990740740740478E-3</v>
      </c>
    </row>
    <row r="38" spans="1:8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>
        <f>IF(LEN(telefony5[[#This Row],[nr]])=7,1,0)</f>
        <v>0</v>
      </c>
      <c r="F38">
        <f>IF(LEFT(telefony5[[#This Row],[nr]],2)="12",1,0)</f>
        <v>0</v>
      </c>
      <c r="G38">
        <f>IF(SUM(telefony5[[#This Row],[czyStacjonarny]:[czyZaczyna12]])=2,1,0)</f>
        <v>0</v>
      </c>
      <c r="H38" s="2">
        <f>telefony5[[#This Row],[zakonczenie]]-telefony5[[#This Row],[rozpoczecie]]</f>
        <v>1.0659722222222223E-2</v>
      </c>
    </row>
    <row r="39" spans="1:8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>
        <f>IF(LEN(telefony5[[#This Row],[nr]])=7,1,0)</f>
        <v>1</v>
      </c>
      <c r="F39">
        <f>IF(LEFT(telefony5[[#This Row],[nr]],2)="12",1,0)</f>
        <v>0</v>
      </c>
      <c r="G39">
        <f>IF(SUM(telefony5[[#This Row],[czyStacjonarny]:[czyZaczyna12]])=2,1,0)</f>
        <v>0</v>
      </c>
      <c r="H39" s="2">
        <f>telefony5[[#This Row],[zakonczenie]]-telefony5[[#This Row],[rozpoczecie]]</f>
        <v>3.4953703703703987E-3</v>
      </c>
    </row>
    <row r="40" spans="1:8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>
        <f>IF(LEN(telefony5[[#This Row],[nr]])=7,1,0)</f>
        <v>1</v>
      </c>
      <c r="F40">
        <f>IF(LEFT(telefony5[[#This Row],[nr]],2)="12",1,0)</f>
        <v>0</v>
      </c>
      <c r="G40">
        <f>IF(SUM(telefony5[[#This Row],[czyStacjonarny]:[czyZaczyna12]])=2,1,0)</f>
        <v>0</v>
      </c>
      <c r="H40" s="2">
        <f>telefony5[[#This Row],[zakonczenie]]-telefony5[[#This Row],[rozpoczecie]]</f>
        <v>7.2916666666661412E-4</v>
      </c>
    </row>
    <row r="41" spans="1:8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>
        <f>IF(LEN(telefony5[[#This Row],[nr]])=7,1,0)</f>
        <v>0</v>
      </c>
      <c r="F41">
        <f>IF(LEFT(telefony5[[#This Row],[nr]],2)="12",1,0)</f>
        <v>0</v>
      </c>
      <c r="G41">
        <f>IF(SUM(telefony5[[#This Row],[czyStacjonarny]:[czyZaczyna12]])=2,1,0)</f>
        <v>0</v>
      </c>
      <c r="H41" s="2">
        <f>telefony5[[#This Row],[zakonczenie]]-telefony5[[#This Row],[rozpoczecie]]</f>
        <v>7.0601851851851971E-3</v>
      </c>
    </row>
    <row r="42" spans="1:8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>
        <f>IF(LEN(telefony5[[#This Row],[nr]])=7,1,0)</f>
        <v>1</v>
      </c>
      <c r="F42">
        <f>IF(LEFT(telefony5[[#This Row],[nr]],2)="12",1,0)</f>
        <v>0</v>
      </c>
      <c r="G42">
        <f>IF(SUM(telefony5[[#This Row],[czyStacjonarny]:[czyZaczyna12]])=2,1,0)</f>
        <v>0</v>
      </c>
      <c r="H42" s="2">
        <f>telefony5[[#This Row],[zakonczenie]]-telefony5[[#This Row],[rozpoczecie]]</f>
        <v>3.9467592592592471E-3</v>
      </c>
    </row>
    <row r="43" spans="1:8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>
        <f>IF(LEN(telefony5[[#This Row],[nr]])=7,1,0)</f>
        <v>1</v>
      </c>
      <c r="F43">
        <f>IF(LEFT(telefony5[[#This Row],[nr]],2)="12",1,0)</f>
        <v>0</v>
      </c>
      <c r="G43">
        <f>IF(SUM(telefony5[[#This Row],[czyStacjonarny]:[czyZaczyna12]])=2,1,0)</f>
        <v>0</v>
      </c>
      <c r="H43" s="2">
        <f>telefony5[[#This Row],[zakonczenie]]-telefony5[[#This Row],[rozpoczecie]]</f>
        <v>6.1111111111110672E-3</v>
      </c>
    </row>
    <row r="44" spans="1:8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>
        <f>IF(LEN(telefony5[[#This Row],[nr]])=7,1,0)</f>
        <v>0</v>
      </c>
      <c r="F44">
        <f>IF(LEFT(telefony5[[#This Row],[nr]],2)="12",1,0)</f>
        <v>0</v>
      </c>
      <c r="G44">
        <f>IF(SUM(telefony5[[#This Row],[czyStacjonarny]:[czyZaczyna12]])=2,1,0)</f>
        <v>0</v>
      </c>
      <c r="H44" s="2">
        <f>telefony5[[#This Row],[zakonczenie]]-telefony5[[#This Row],[rozpoczecie]]</f>
        <v>1.6550925925925553E-3</v>
      </c>
    </row>
    <row r="45" spans="1:8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>
        <f>IF(LEN(telefony5[[#This Row],[nr]])=7,1,0)</f>
        <v>0</v>
      </c>
      <c r="F45">
        <f>IF(LEFT(telefony5[[#This Row],[nr]],2)="12",1,0)</f>
        <v>0</v>
      </c>
      <c r="G45">
        <f>IF(SUM(telefony5[[#This Row],[czyStacjonarny]:[czyZaczyna12]])=2,1,0)</f>
        <v>0</v>
      </c>
      <c r="H45" s="2">
        <f>telefony5[[#This Row],[zakonczenie]]-telefony5[[#This Row],[rozpoczecie]]</f>
        <v>9.1319444444444842E-3</v>
      </c>
    </row>
    <row r="46" spans="1:8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>
        <f>IF(LEN(telefony5[[#This Row],[nr]])=7,1,0)</f>
        <v>0</v>
      </c>
      <c r="F46">
        <f>IF(LEFT(telefony5[[#This Row],[nr]],2)="12",1,0)</f>
        <v>0</v>
      </c>
      <c r="G46">
        <f>IF(SUM(telefony5[[#This Row],[czyStacjonarny]:[czyZaczyna12]])=2,1,0)</f>
        <v>0</v>
      </c>
      <c r="H46" s="2">
        <f>telefony5[[#This Row],[zakonczenie]]-telefony5[[#This Row],[rozpoczecie]]</f>
        <v>7.465277777777779E-3</v>
      </c>
    </row>
    <row r="47" spans="1:8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>
        <f>IF(LEN(telefony5[[#This Row],[nr]])=7,1,0)</f>
        <v>1</v>
      </c>
      <c r="F47">
        <f>IF(LEFT(telefony5[[#This Row],[nr]],2)="12",1,0)</f>
        <v>0</v>
      </c>
      <c r="G47">
        <f>IF(SUM(telefony5[[#This Row],[czyStacjonarny]:[czyZaczyna12]])=2,1,0)</f>
        <v>0</v>
      </c>
      <c r="H47" s="2">
        <f>telefony5[[#This Row],[zakonczenie]]-telefony5[[#This Row],[rozpoczecie]]</f>
        <v>9.340277777777739E-3</v>
      </c>
    </row>
    <row r="48" spans="1:8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>
        <f>IF(LEN(telefony5[[#This Row],[nr]])=7,1,0)</f>
        <v>0</v>
      </c>
      <c r="F48">
        <f>IF(LEFT(telefony5[[#This Row],[nr]],2)="12",1,0)</f>
        <v>0</v>
      </c>
      <c r="G48">
        <f>IF(SUM(telefony5[[#This Row],[czyStacjonarny]:[czyZaczyna12]])=2,1,0)</f>
        <v>0</v>
      </c>
      <c r="H48" s="2">
        <f>telefony5[[#This Row],[zakonczenie]]-telefony5[[#This Row],[rozpoczecie]]</f>
        <v>4.7222222222222388E-3</v>
      </c>
    </row>
    <row r="49" spans="1:8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>
        <f>IF(LEN(telefony5[[#This Row],[nr]])=7,1,0)</f>
        <v>1</v>
      </c>
      <c r="F49">
        <f>IF(LEFT(telefony5[[#This Row],[nr]],2)="12",1,0)</f>
        <v>0</v>
      </c>
      <c r="G49">
        <f>IF(SUM(telefony5[[#This Row],[czyStacjonarny]:[czyZaczyna12]])=2,1,0)</f>
        <v>0</v>
      </c>
      <c r="H49" s="2">
        <f>telefony5[[#This Row],[zakonczenie]]-telefony5[[#This Row],[rozpoczecie]]</f>
        <v>1.1377314814814798E-2</v>
      </c>
    </row>
    <row r="50" spans="1:8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>
        <f>IF(LEN(telefony5[[#This Row],[nr]])=7,1,0)</f>
        <v>0</v>
      </c>
      <c r="F50">
        <f>IF(LEFT(telefony5[[#This Row],[nr]],2)="12",1,0)</f>
        <v>0</v>
      </c>
      <c r="G50">
        <f>IF(SUM(telefony5[[#This Row],[czyStacjonarny]:[czyZaczyna12]])=2,1,0)</f>
        <v>0</v>
      </c>
      <c r="H50" s="2">
        <f>telefony5[[#This Row],[zakonczenie]]-telefony5[[#This Row],[rozpoczecie]]</f>
        <v>4.8495370370369995E-3</v>
      </c>
    </row>
    <row r="51" spans="1:8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>
        <f>IF(LEN(telefony5[[#This Row],[nr]])=7,1,0)</f>
        <v>1</v>
      </c>
      <c r="F51">
        <f>IF(LEFT(telefony5[[#This Row],[nr]],2)="12",1,0)</f>
        <v>0</v>
      </c>
      <c r="G51">
        <f>IF(SUM(telefony5[[#This Row],[czyStacjonarny]:[czyZaczyna12]])=2,1,0)</f>
        <v>0</v>
      </c>
      <c r="H51" s="2">
        <f>telefony5[[#This Row],[zakonczenie]]-telefony5[[#This Row],[rozpoczecie]]</f>
        <v>2.4537037037036802E-3</v>
      </c>
    </row>
    <row r="52" spans="1:8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>
        <f>IF(LEN(telefony5[[#This Row],[nr]])=7,1,0)</f>
        <v>1</v>
      </c>
      <c r="F52">
        <f>IF(LEFT(telefony5[[#This Row],[nr]],2)="12",1,0)</f>
        <v>0</v>
      </c>
      <c r="G52">
        <f>IF(SUM(telefony5[[#This Row],[czyStacjonarny]:[czyZaczyna12]])=2,1,0)</f>
        <v>0</v>
      </c>
      <c r="H52" s="2">
        <f>telefony5[[#This Row],[zakonczenie]]-telefony5[[#This Row],[rozpoczecie]]</f>
        <v>1.9675925925926041E-3</v>
      </c>
    </row>
    <row r="53" spans="1:8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>
        <f>IF(LEN(telefony5[[#This Row],[nr]])=7,1,0)</f>
        <v>1</v>
      </c>
      <c r="F53">
        <f>IF(LEFT(telefony5[[#This Row],[nr]],2)="12",1,0)</f>
        <v>0</v>
      </c>
      <c r="G53">
        <f>IF(SUM(telefony5[[#This Row],[czyStacjonarny]:[czyZaczyna12]])=2,1,0)</f>
        <v>0</v>
      </c>
      <c r="H53" s="2">
        <f>telefony5[[#This Row],[zakonczenie]]-telefony5[[#This Row],[rozpoczecie]]</f>
        <v>1.0694444444444451E-2</v>
      </c>
    </row>
    <row r="54" spans="1:8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>
        <f>IF(LEN(telefony5[[#This Row],[nr]])=7,1,0)</f>
        <v>1</v>
      </c>
      <c r="F54">
        <f>IF(LEFT(telefony5[[#This Row],[nr]],2)="12",1,0)</f>
        <v>0</v>
      </c>
      <c r="G54">
        <f>IF(SUM(telefony5[[#This Row],[czyStacjonarny]:[czyZaczyna12]])=2,1,0)</f>
        <v>0</v>
      </c>
      <c r="H54" s="2">
        <f>telefony5[[#This Row],[zakonczenie]]-telefony5[[#This Row],[rozpoczecie]]</f>
        <v>4.2476851851852016E-3</v>
      </c>
    </row>
    <row r="55" spans="1:8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>
        <f>IF(LEN(telefony5[[#This Row],[nr]])=7,1,0)</f>
        <v>1</v>
      </c>
      <c r="F55">
        <f>IF(LEFT(telefony5[[#This Row],[nr]],2)="12",1,0)</f>
        <v>0</v>
      </c>
      <c r="G55">
        <f>IF(SUM(telefony5[[#This Row],[czyStacjonarny]:[czyZaczyna12]])=2,1,0)</f>
        <v>0</v>
      </c>
      <c r="H55" s="2">
        <f>telefony5[[#This Row],[zakonczenie]]-telefony5[[#This Row],[rozpoczecie]]</f>
        <v>7.8703703703704164E-3</v>
      </c>
    </row>
    <row r="56" spans="1:8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>
        <f>IF(LEN(telefony5[[#This Row],[nr]])=7,1,0)</f>
        <v>1</v>
      </c>
      <c r="F56">
        <f>IF(LEFT(telefony5[[#This Row],[nr]],2)="12",1,0)</f>
        <v>0</v>
      </c>
      <c r="G56">
        <f>IF(SUM(telefony5[[#This Row],[czyStacjonarny]:[czyZaczyna12]])=2,1,0)</f>
        <v>0</v>
      </c>
      <c r="H56" s="2">
        <f>telefony5[[#This Row],[zakonczenie]]-telefony5[[#This Row],[rozpoczecie]]</f>
        <v>4.5254629629629672E-3</v>
      </c>
    </row>
    <row r="57" spans="1:8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>
        <f>IF(LEN(telefony5[[#This Row],[nr]])=7,1,0)</f>
        <v>1</v>
      </c>
      <c r="F57">
        <f>IF(LEFT(telefony5[[#This Row],[nr]],2)="12",1,0)</f>
        <v>0</v>
      </c>
      <c r="G57">
        <f>IF(SUM(telefony5[[#This Row],[czyStacjonarny]:[czyZaczyna12]])=2,1,0)</f>
        <v>0</v>
      </c>
      <c r="H57" s="2">
        <f>telefony5[[#This Row],[zakonczenie]]-telefony5[[#This Row],[rozpoczecie]]</f>
        <v>1.96759259259216E-4</v>
      </c>
    </row>
    <row r="58" spans="1:8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>
        <f>IF(LEN(telefony5[[#This Row],[nr]])=7,1,0)</f>
        <v>0</v>
      </c>
      <c r="F58">
        <f>IF(LEFT(telefony5[[#This Row],[nr]],2)="12",1,0)</f>
        <v>0</v>
      </c>
      <c r="G58">
        <f>IF(SUM(telefony5[[#This Row],[czyStacjonarny]:[czyZaczyna12]])=2,1,0)</f>
        <v>0</v>
      </c>
      <c r="H58" s="2">
        <f>telefony5[[#This Row],[zakonczenie]]-telefony5[[#This Row],[rozpoczecie]]</f>
        <v>1.6319444444444775E-3</v>
      </c>
    </row>
    <row r="59" spans="1:8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>
        <f>IF(LEN(telefony5[[#This Row],[nr]])=7,1,0)</f>
        <v>0</v>
      </c>
      <c r="F59">
        <f>IF(LEFT(telefony5[[#This Row],[nr]],2)="12",1,0)</f>
        <v>0</v>
      </c>
      <c r="G59">
        <f>IF(SUM(telefony5[[#This Row],[czyStacjonarny]:[czyZaczyna12]])=2,1,0)</f>
        <v>0</v>
      </c>
      <c r="H59" s="2">
        <f>telefony5[[#This Row],[zakonczenie]]-telefony5[[#This Row],[rozpoczecie]]</f>
        <v>2.6273148148148184E-3</v>
      </c>
    </row>
    <row r="60" spans="1:8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>
        <f>IF(LEN(telefony5[[#This Row],[nr]])=7,1,0)</f>
        <v>1</v>
      </c>
      <c r="F60">
        <f>IF(LEFT(telefony5[[#This Row],[nr]],2)="12",1,0)</f>
        <v>0</v>
      </c>
      <c r="G60">
        <f>IF(SUM(telefony5[[#This Row],[czyStacjonarny]:[czyZaczyna12]])=2,1,0)</f>
        <v>0</v>
      </c>
      <c r="H60" s="2">
        <f>telefony5[[#This Row],[zakonczenie]]-telefony5[[#This Row],[rozpoczecie]]</f>
        <v>7.0138888888889861E-3</v>
      </c>
    </row>
    <row r="61" spans="1:8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>
        <f>IF(LEN(telefony5[[#This Row],[nr]])=7,1,0)</f>
        <v>1</v>
      </c>
      <c r="F61">
        <f>IF(LEFT(telefony5[[#This Row],[nr]],2)="12",1,0)</f>
        <v>0</v>
      </c>
      <c r="G61">
        <f>IF(SUM(telefony5[[#This Row],[czyStacjonarny]:[czyZaczyna12]])=2,1,0)</f>
        <v>0</v>
      </c>
      <c r="H61" s="2">
        <f>telefony5[[#This Row],[zakonczenie]]-telefony5[[#This Row],[rozpoczecie]]</f>
        <v>2.372685185185186E-3</v>
      </c>
    </row>
    <row r="62" spans="1:8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>
        <f>IF(LEN(telefony5[[#This Row],[nr]])=7,1,0)</f>
        <v>1</v>
      </c>
      <c r="F62">
        <f>IF(LEFT(telefony5[[#This Row],[nr]],2)="12",1,0)</f>
        <v>0</v>
      </c>
      <c r="G62">
        <f>IF(SUM(telefony5[[#This Row],[czyStacjonarny]:[czyZaczyna12]])=2,1,0)</f>
        <v>0</v>
      </c>
      <c r="H62" s="2">
        <f>telefony5[[#This Row],[zakonczenie]]-telefony5[[#This Row],[rozpoczecie]]</f>
        <v>9.4444444444443665E-3</v>
      </c>
    </row>
    <row r="63" spans="1:8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>
        <f>IF(LEN(telefony5[[#This Row],[nr]])=7,1,0)</f>
        <v>1</v>
      </c>
      <c r="F63">
        <f>IF(LEFT(telefony5[[#This Row],[nr]],2)="12",1,0)</f>
        <v>0</v>
      </c>
      <c r="G63">
        <f>IF(SUM(telefony5[[#This Row],[czyStacjonarny]:[czyZaczyna12]])=2,1,0)</f>
        <v>0</v>
      </c>
      <c r="H63" s="2">
        <f>telefony5[[#This Row],[zakonczenie]]-telefony5[[#This Row],[rozpoczecie]]</f>
        <v>6.9328703703702699E-3</v>
      </c>
    </row>
    <row r="64" spans="1:8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>
        <f>IF(LEN(telefony5[[#This Row],[nr]])=7,1,0)</f>
        <v>1</v>
      </c>
      <c r="F64">
        <f>IF(LEFT(telefony5[[#This Row],[nr]],2)="12",1,0)</f>
        <v>0</v>
      </c>
      <c r="G64">
        <f>IF(SUM(telefony5[[#This Row],[czyStacjonarny]:[czyZaczyna12]])=2,1,0)</f>
        <v>0</v>
      </c>
      <c r="H64" s="2">
        <f>telefony5[[#This Row],[zakonczenie]]-telefony5[[#This Row],[rozpoczecie]]</f>
        <v>2.7083333333333126E-3</v>
      </c>
    </row>
    <row r="65" spans="1:8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>
        <f>IF(LEN(telefony5[[#This Row],[nr]])=7,1,0)</f>
        <v>1</v>
      </c>
      <c r="F65">
        <f>IF(LEFT(telefony5[[#This Row],[nr]],2)="12",1,0)</f>
        <v>0</v>
      </c>
      <c r="G65">
        <f>IF(SUM(telefony5[[#This Row],[czyStacjonarny]:[czyZaczyna12]])=2,1,0)</f>
        <v>0</v>
      </c>
      <c r="H65" s="2">
        <f>telefony5[[#This Row],[zakonczenie]]-telefony5[[#This Row],[rozpoczecie]]</f>
        <v>3.4722222222216548E-4</v>
      </c>
    </row>
    <row r="66" spans="1:8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>
        <f>IF(LEN(telefony5[[#This Row],[nr]])=7,1,0)</f>
        <v>1</v>
      </c>
      <c r="F66">
        <f>IF(LEFT(telefony5[[#This Row],[nr]],2)="12",1,0)</f>
        <v>0</v>
      </c>
      <c r="G66">
        <f>IF(SUM(telefony5[[#This Row],[czyStacjonarny]:[czyZaczyna12]])=2,1,0)</f>
        <v>0</v>
      </c>
      <c r="H66" s="2">
        <f>telefony5[[#This Row],[zakonczenie]]-telefony5[[#This Row],[rozpoczecie]]</f>
        <v>7.4305555555556069E-3</v>
      </c>
    </row>
    <row r="67" spans="1:8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>
        <f>IF(LEN(telefony5[[#This Row],[nr]])=7,1,0)</f>
        <v>0</v>
      </c>
      <c r="F67">
        <f>IF(LEFT(telefony5[[#This Row],[nr]],2)="12",1,0)</f>
        <v>0</v>
      </c>
      <c r="G67">
        <f>IF(SUM(telefony5[[#This Row],[czyStacjonarny]:[czyZaczyna12]])=2,1,0)</f>
        <v>0</v>
      </c>
      <c r="H67" s="2">
        <f>telefony5[[#This Row],[zakonczenie]]-telefony5[[#This Row],[rozpoczecie]]</f>
        <v>2.8124999999999956E-3</v>
      </c>
    </row>
    <row r="68" spans="1:8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>
        <f>IF(LEN(telefony5[[#This Row],[nr]])=7,1,0)</f>
        <v>1</v>
      </c>
      <c r="F68">
        <f>IF(LEFT(telefony5[[#This Row],[nr]],2)="12",1,0)</f>
        <v>0</v>
      </c>
      <c r="G68">
        <f>IF(SUM(telefony5[[#This Row],[czyStacjonarny]:[czyZaczyna12]])=2,1,0)</f>
        <v>0</v>
      </c>
      <c r="H68" s="2">
        <f>telefony5[[#This Row],[zakonczenie]]-telefony5[[#This Row],[rozpoczecie]]</f>
        <v>1.979166666666754E-3</v>
      </c>
    </row>
    <row r="69" spans="1:8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>
        <f>IF(LEN(telefony5[[#This Row],[nr]])=7,1,0)</f>
        <v>1</v>
      </c>
      <c r="F69">
        <f>IF(LEFT(telefony5[[#This Row],[nr]],2)="12",1,0)</f>
        <v>0</v>
      </c>
      <c r="G69">
        <f>IF(SUM(telefony5[[#This Row],[czyStacjonarny]:[czyZaczyna12]])=2,1,0)</f>
        <v>0</v>
      </c>
      <c r="H69" s="2">
        <f>telefony5[[#This Row],[zakonczenie]]-telefony5[[#This Row],[rozpoczecie]]</f>
        <v>9.398148148148211E-3</v>
      </c>
    </row>
    <row r="70" spans="1:8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>
        <f>IF(LEN(telefony5[[#This Row],[nr]])=7,1,0)</f>
        <v>1</v>
      </c>
      <c r="F70">
        <f>IF(LEFT(telefony5[[#This Row],[nr]],2)="12",1,0)</f>
        <v>0</v>
      </c>
      <c r="G70">
        <f>IF(SUM(telefony5[[#This Row],[czyStacjonarny]:[czyZaczyna12]])=2,1,0)</f>
        <v>0</v>
      </c>
      <c r="H70" s="2">
        <f>telefony5[[#This Row],[zakonczenie]]-telefony5[[#This Row],[rozpoczecie]]</f>
        <v>4.7337962962963331E-3</v>
      </c>
    </row>
    <row r="71" spans="1:8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>
        <f>IF(LEN(telefony5[[#This Row],[nr]])=7,1,0)</f>
        <v>1</v>
      </c>
      <c r="F71">
        <f>IF(LEFT(telefony5[[#This Row],[nr]],2)="12",1,0)</f>
        <v>0</v>
      </c>
      <c r="G71">
        <f>IF(SUM(telefony5[[#This Row],[czyStacjonarny]:[czyZaczyna12]])=2,1,0)</f>
        <v>0</v>
      </c>
      <c r="H71" s="2">
        <f>telefony5[[#This Row],[zakonczenie]]-telefony5[[#This Row],[rozpoczecie]]</f>
        <v>7.6620370370370505E-3</v>
      </c>
    </row>
    <row r="72" spans="1:8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>
        <f>IF(LEN(telefony5[[#This Row],[nr]])=7,1,0)</f>
        <v>0</v>
      </c>
      <c r="F72">
        <f>IF(LEFT(telefony5[[#This Row],[nr]],2)="12",1,0)</f>
        <v>0</v>
      </c>
      <c r="G72">
        <f>IF(SUM(telefony5[[#This Row],[czyStacjonarny]:[czyZaczyna12]])=2,1,0)</f>
        <v>0</v>
      </c>
      <c r="H72" s="2">
        <f>telefony5[[#This Row],[zakonczenie]]-telefony5[[#This Row],[rozpoczecie]]</f>
        <v>6.4814814814817545E-4</v>
      </c>
    </row>
    <row r="73" spans="1:8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>
        <f>IF(LEN(telefony5[[#This Row],[nr]])=7,1,0)</f>
        <v>0</v>
      </c>
      <c r="F73">
        <f>IF(LEFT(telefony5[[#This Row],[nr]],2)="12",1,0)</f>
        <v>0</v>
      </c>
      <c r="G73">
        <f>IF(SUM(telefony5[[#This Row],[czyStacjonarny]:[czyZaczyna12]])=2,1,0)</f>
        <v>0</v>
      </c>
      <c r="H73" s="2">
        <f>telefony5[[#This Row],[zakonczenie]]-telefony5[[#This Row],[rozpoczecie]]</f>
        <v>3.7152777777776924E-3</v>
      </c>
    </row>
    <row r="74" spans="1:8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>
        <f>IF(LEN(telefony5[[#This Row],[nr]])=7,1,0)</f>
        <v>0</v>
      </c>
      <c r="F74">
        <f>IF(LEFT(telefony5[[#This Row],[nr]],2)="12",1,0)</f>
        <v>0</v>
      </c>
      <c r="G74">
        <f>IF(SUM(telefony5[[#This Row],[czyStacjonarny]:[czyZaczyna12]])=2,1,0)</f>
        <v>0</v>
      </c>
      <c r="H74" s="2">
        <f>telefony5[[#This Row],[zakonczenie]]-telefony5[[#This Row],[rozpoczecie]]</f>
        <v>8.5648148148148584E-3</v>
      </c>
    </row>
    <row r="75" spans="1:8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>
        <f>IF(LEN(telefony5[[#This Row],[nr]])=7,1,0)</f>
        <v>1</v>
      </c>
      <c r="F75">
        <f>IF(LEFT(telefony5[[#This Row],[nr]],2)="12",1,0)</f>
        <v>0</v>
      </c>
      <c r="G75">
        <f>IF(SUM(telefony5[[#This Row],[czyStacjonarny]:[czyZaczyna12]])=2,1,0)</f>
        <v>0</v>
      </c>
      <c r="H75" s="2">
        <f>telefony5[[#This Row],[zakonczenie]]-telefony5[[#This Row],[rozpoczecie]]</f>
        <v>3.472222222222765E-5</v>
      </c>
    </row>
    <row r="76" spans="1:8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>
        <f>IF(LEN(telefony5[[#This Row],[nr]])=7,1,0)</f>
        <v>1</v>
      </c>
      <c r="F76">
        <f>IF(LEFT(telefony5[[#This Row],[nr]],2)="12",1,0)</f>
        <v>0</v>
      </c>
      <c r="G76">
        <f>IF(SUM(telefony5[[#This Row],[czyStacjonarny]:[czyZaczyna12]])=2,1,0)</f>
        <v>0</v>
      </c>
      <c r="H76" s="2">
        <f>telefony5[[#This Row],[zakonczenie]]-telefony5[[#This Row],[rozpoczecie]]</f>
        <v>2.3148148148077752E-5</v>
      </c>
    </row>
    <row r="77" spans="1:8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>
        <f>IF(LEN(telefony5[[#This Row],[nr]])=7,1,0)</f>
        <v>1</v>
      </c>
      <c r="F77">
        <f>IF(LEFT(telefony5[[#This Row],[nr]],2)="12",1,0)</f>
        <v>0</v>
      </c>
      <c r="G77">
        <f>IF(SUM(telefony5[[#This Row],[czyStacjonarny]:[czyZaczyna12]])=2,1,0)</f>
        <v>0</v>
      </c>
      <c r="H77" s="2">
        <f>telefony5[[#This Row],[zakonczenie]]-telefony5[[#This Row],[rozpoczecie]]</f>
        <v>2.9282407407407174E-3</v>
      </c>
    </row>
    <row r="78" spans="1:8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>
        <f>IF(LEN(telefony5[[#This Row],[nr]])=7,1,0)</f>
        <v>0</v>
      </c>
      <c r="F78">
        <f>IF(LEFT(telefony5[[#This Row],[nr]],2)="12",1,0)</f>
        <v>0</v>
      </c>
      <c r="G78">
        <f>IF(SUM(telefony5[[#This Row],[czyStacjonarny]:[czyZaczyna12]])=2,1,0)</f>
        <v>0</v>
      </c>
      <c r="H78" s="2">
        <f>telefony5[[#This Row],[zakonczenie]]-telefony5[[#This Row],[rozpoczecie]]</f>
        <v>4.0624999999999689E-3</v>
      </c>
    </row>
    <row r="79" spans="1:8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>
        <f>IF(LEN(telefony5[[#This Row],[nr]])=7,1,0)</f>
        <v>1</v>
      </c>
      <c r="F79">
        <f>IF(LEFT(telefony5[[#This Row],[nr]],2)="12",1,0)</f>
        <v>0</v>
      </c>
      <c r="G79">
        <f>IF(SUM(telefony5[[#This Row],[czyStacjonarny]:[czyZaczyna12]])=2,1,0)</f>
        <v>0</v>
      </c>
      <c r="H79" s="2">
        <f>telefony5[[#This Row],[zakonczenie]]-telefony5[[#This Row],[rozpoczecie]]</f>
        <v>8.900462962962874E-3</v>
      </c>
    </row>
    <row r="80" spans="1:8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>
        <f>IF(LEN(telefony5[[#This Row],[nr]])=7,1,0)</f>
        <v>1</v>
      </c>
      <c r="F80">
        <f>IF(LEFT(telefony5[[#This Row],[nr]],2)="12",1,0)</f>
        <v>0</v>
      </c>
      <c r="G80">
        <f>IF(SUM(telefony5[[#This Row],[czyStacjonarny]:[czyZaczyna12]])=2,1,0)</f>
        <v>0</v>
      </c>
      <c r="H80" s="2">
        <f>telefony5[[#This Row],[zakonczenie]]-telefony5[[#This Row],[rozpoczecie]]</f>
        <v>3.5069444444444375E-3</v>
      </c>
    </row>
    <row r="81" spans="1:8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>
        <f>IF(LEN(telefony5[[#This Row],[nr]])=7,1,0)</f>
        <v>1</v>
      </c>
      <c r="F81">
        <f>IF(LEFT(telefony5[[#This Row],[nr]],2)="12",1,0)</f>
        <v>0</v>
      </c>
      <c r="G81">
        <f>IF(SUM(telefony5[[#This Row],[czyStacjonarny]:[czyZaczyna12]])=2,1,0)</f>
        <v>0</v>
      </c>
      <c r="H81" s="2">
        <f>telefony5[[#This Row],[zakonczenie]]-telefony5[[#This Row],[rozpoczecie]]</f>
        <v>9.8379629629630205E-4</v>
      </c>
    </row>
    <row r="82" spans="1:8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>
        <f>IF(LEN(telefony5[[#This Row],[nr]])=7,1,0)</f>
        <v>1</v>
      </c>
      <c r="F82">
        <f>IF(LEFT(telefony5[[#This Row],[nr]],2)="12",1,0)</f>
        <v>0</v>
      </c>
      <c r="G82">
        <f>IF(SUM(telefony5[[#This Row],[czyStacjonarny]:[czyZaczyna12]])=2,1,0)</f>
        <v>0</v>
      </c>
      <c r="H82" s="2">
        <f>telefony5[[#This Row],[zakonczenie]]-telefony5[[#This Row],[rozpoczecie]]</f>
        <v>9.1435185185184675E-3</v>
      </c>
    </row>
    <row r="83" spans="1:8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>
        <f>IF(LEN(telefony5[[#This Row],[nr]])=7,1,0)</f>
        <v>1</v>
      </c>
      <c r="F83">
        <f>IF(LEFT(telefony5[[#This Row],[nr]],2)="12",1,0)</f>
        <v>0</v>
      </c>
      <c r="G83">
        <f>IF(SUM(telefony5[[#This Row],[czyStacjonarny]:[czyZaczyna12]])=2,1,0)</f>
        <v>0</v>
      </c>
      <c r="H83" s="2">
        <f>telefony5[[#This Row],[zakonczenie]]-telefony5[[#This Row],[rozpoczecie]]</f>
        <v>2.0138888888888706E-3</v>
      </c>
    </row>
    <row r="84" spans="1:8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>
        <f>IF(LEN(telefony5[[#This Row],[nr]])=7,1,0)</f>
        <v>1</v>
      </c>
      <c r="F84">
        <f>IF(LEFT(telefony5[[#This Row],[nr]],2)="12",1,0)</f>
        <v>0</v>
      </c>
      <c r="G84">
        <f>IF(SUM(telefony5[[#This Row],[czyStacjonarny]:[czyZaczyna12]])=2,1,0)</f>
        <v>0</v>
      </c>
      <c r="H84" s="2">
        <f>telefony5[[#This Row],[zakonczenie]]-telefony5[[#This Row],[rozpoczecie]]</f>
        <v>3.6111111111111205E-3</v>
      </c>
    </row>
    <row r="85" spans="1:8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>
        <f>IF(LEN(telefony5[[#This Row],[nr]])=7,1,0)</f>
        <v>0</v>
      </c>
      <c r="F85">
        <f>IF(LEFT(telefony5[[#This Row],[nr]],2)="12",1,0)</f>
        <v>0</v>
      </c>
      <c r="G85">
        <f>IF(SUM(telefony5[[#This Row],[czyStacjonarny]:[czyZaczyna12]])=2,1,0)</f>
        <v>0</v>
      </c>
      <c r="H85" s="2">
        <f>telefony5[[#This Row],[zakonczenie]]-telefony5[[#This Row],[rozpoczecie]]</f>
        <v>4.9074074074074714E-3</v>
      </c>
    </row>
    <row r="86" spans="1:8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>
        <f>IF(LEN(telefony5[[#This Row],[nr]])=7,1,0)</f>
        <v>1</v>
      </c>
      <c r="F86">
        <f>IF(LEFT(telefony5[[#This Row],[nr]],2)="12",1,0)</f>
        <v>0</v>
      </c>
      <c r="G86">
        <f>IF(SUM(telefony5[[#This Row],[czyStacjonarny]:[czyZaczyna12]])=2,1,0)</f>
        <v>0</v>
      </c>
      <c r="H86" s="2">
        <f>telefony5[[#This Row],[zakonczenie]]-telefony5[[#This Row],[rozpoczecie]]</f>
        <v>9.68749999999996E-3</v>
      </c>
    </row>
    <row r="87" spans="1:8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>
        <f>IF(LEN(telefony5[[#This Row],[nr]])=7,1,0)</f>
        <v>1</v>
      </c>
      <c r="F87">
        <f>IF(LEFT(telefony5[[#This Row],[nr]],2)="12",1,0)</f>
        <v>0</v>
      </c>
      <c r="G87">
        <f>IF(SUM(telefony5[[#This Row],[czyStacjonarny]:[czyZaczyna12]])=2,1,0)</f>
        <v>0</v>
      </c>
      <c r="H87" s="2">
        <f>telefony5[[#This Row],[zakonczenie]]-telefony5[[#This Row],[rozpoczecie]]</f>
        <v>3.2291666666666163E-3</v>
      </c>
    </row>
    <row r="88" spans="1:8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>
        <f>IF(LEN(telefony5[[#This Row],[nr]])=7,1,0)</f>
        <v>1</v>
      </c>
      <c r="F88">
        <f>IF(LEFT(telefony5[[#This Row],[nr]],2)="12",1,0)</f>
        <v>0</v>
      </c>
      <c r="G88">
        <f>IF(SUM(telefony5[[#This Row],[czyStacjonarny]:[czyZaczyna12]])=2,1,0)</f>
        <v>0</v>
      </c>
      <c r="H88" s="2">
        <f>telefony5[[#This Row],[zakonczenie]]-telefony5[[#This Row],[rozpoczecie]]</f>
        <v>1.0624999999999996E-2</v>
      </c>
    </row>
    <row r="89" spans="1:8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>
        <f>IF(LEN(telefony5[[#This Row],[nr]])=7,1,0)</f>
        <v>1</v>
      </c>
      <c r="F89">
        <f>IF(LEFT(telefony5[[#This Row],[nr]],2)="12",1,0)</f>
        <v>0</v>
      </c>
      <c r="G89">
        <f>IF(SUM(telefony5[[#This Row],[czyStacjonarny]:[czyZaczyna12]])=2,1,0)</f>
        <v>0</v>
      </c>
      <c r="H89" s="2">
        <f>telefony5[[#This Row],[zakonczenie]]-telefony5[[#This Row],[rozpoczecie]]</f>
        <v>4.5138888888889284E-3</v>
      </c>
    </row>
    <row r="90" spans="1:8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>
        <f>IF(LEN(telefony5[[#This Row],[nr]])=7,1,0)</f>
        <v>0</v>
      </c>
      <c r="F90">
        <f>IF(LEFT(telefony5[[#This Row],[nr]],2)="12",1,0)</f>
        <v>0</v>
      </c>
      <c r="G90">
        <f>IF(SUM(telefony5[[#This Row],[czyStacjonarny]:[czyZaczyna12]])=2,1,0)</f>
        <v>0</v>
      </c>
      <c r="H90" s="2">
        <f>telefony5[[#This Row],[zakonczenie]]-telefony5[[#This Row],[rozpoczecie]]</f>
        <v>3.6689814814814259E-3</v>
      </c>
    </row>
    <row r="91" spans="1:8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>
        <f>IF(LEN(telefony5[[#This Row],[nr]])=7,1,0)</f>
        <v>1</v>
      </c>
      <c r="F91">
        <f>IF(LEFT(telefony5[[#This Row],[nr]],2)="12",1,0)</f>
        <v>0</v>
      </c>
      <c r="G91">
        <f>IF(SUM(telefony5[[#This Row],[czyStacjonarny]:[czyZaczyna12]])=2,1,0)</f>
        <v>0</v>
      </c>
      <c r="H91" s="2">
        <f>telefony5[[#This Row],[zakonczenie]]-telefony5[[#This Row],[rozpoczecie]]</f>
        <v>1.0243055555555491E-2</v>
      </c>
    </row>
    <row r="92" spans="1:8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>
        <f>IF(LEN(telefony5[[#This Row],[nr]])=7,1,0)</f>
        <v>1</v>
      </c>
      <c r="F92">
        <f>IF(LEFT(telefony5[[#This Row],[nr]],2)="12",1,0)</f>
        <v>0</v>
      </c>
      <c r="G92">
        <f>IF(SUM(telefony5[[#This Row],[czyStacjonarny]:[czyZaczyna12]])=2,1,0)</f>
        <v>0</v>
      </c>
      <c r="H92" s="2">
        <f>telefony5[[#This Row],[zakonczenie]]-telefony5[[#This Row],[rozpoczecie]]</f>
        <v>2.5462962962963243E-4</v>
      </c>
    </row>
    <row r="93" spans="1:8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>
        <f>IF(LEN(telefony5[[#This Row],[nr]])=7,1,0)</f>
        <v>1</v>
      </c>
      <c r="F93">
        <f>IF(LEFT(telefony5[[#This Row],[nr]],2)="12",1,0)</f>
        <v>0</v>
      </c>
      <c r="G93">
        <f>IF(SUM(telefony5[[#This Row],[czyStacjonarny]:[czyZaczyna12]])=2,1,0)</f>
        <v>0</v>
      </c>
      <c r="H93" s="2">
        <f>telefony5[[#This Row],[zakonczenie]]-telefony5[[#This Row],[rozpoczecie]]</f>
        <v>9.6643518518518823E-3</v>
      </c>
    </row>
    <row r="94" spans="1:8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>
        <f>IF(LEN(telefony5[[#This Row],[nr]])=7,1,0)</f>
        <v>1</v>
      </c>
      <c r="F94">
        <f>IF(LEFT(telefony5[[#This Row],[nr]],2)="12",1,0)</f>
        <v>0</v>
      </c>
      <c r="G94">
        <f>IF(SUM(telefony5[[#This Row],[czyStacjonarny]:[czyZaczyna12]])=2,1,0)</f>
        <v>0</v>
      </c>
      <c r="H94" s="2">
        <f>telefony5[[#This Row],[zakonczenie]]-telefony5[[#This Row],[rozpoczecie]]</f>
        <v>7.0023148148148362E-3</v>
      </c>
    </row>
    <row r="95" spans="1:8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>
        <f>IF(LEN(telefony5[[#This Row],[nr]])=7,1,0)</f>
        <v>1</v>
      </c>
      <c r="F95">
        <f>IF(LEFT(telefony5[[#This Row],[nr]],2)="12",1,0)</f>
        <v>0</v>
      </c>
      <c r="G95">
        <f>IF(SUM(telefony5[[#This Row],[czyStacjonarny]:[czyZaczyna12]])=2,1,0)</f>
        <v>0</v>
      </c>
      <c r="H95" s="2">
        <f>telefony5[[#This Row],[zakonczenie]]-telefony5[[#This Row],[rozpoczecie]]</f>
        <v>1.0775462962962945E-2</v>
      </c>
    </row>
    <row r="96" spans="1:8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>
        <f>IF(LEN(telefony5[[#This Row],[nr]])=7,1,0)</f>
        <v>1</v>
      </c>
      <c r="F96">
        <f>IF(LEFT(telefony5[[#This Row],[nr]],2)="12",1,0)</f>
        <v>0</v>
      </c>
      <c r="G96">
        <f>IF(SUM(telefony5[[#This Row],[czyStacjonarny]:[czyZaczyna12]])=2,1,0)</f>
        <v>0</v>
      </c>
      <c r="H96" s="2">
        <f>telefony5[[#This Row],[zakonczenie]]-telefony5[[#This Row],[rozpoczecie]]</f>
        <v>5.740740740740824E-3</v>
      </c>
    </row>
    <row r="97" spans="1:8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>
        <f>IF(LEN(telefony5[[#This Row],[nr]])=7,1,0)</f>
        <v>1</v>
      </c>
      <c r="F97">
        <f>IF(LEFT(telefony5[[#This Row],[nr]],2)="12",1,0)</f>
        <v>0</v>
      </c>
      <c r="G97">
        <f>IF(SUM(telefony5[[#This Row],[czyStacjonarny]:[czyZaczyna12]])=2,1,0)</f>
        <v>0</v>
      </c>
      <c r="H97" s="2">
        <f>telefony5[[#This Row],[zakonczenie]]-telefony5[[#This Row],[rozpoczecie]]</f>
        <v>3.1249999999993783E-4</v>
      </c>
    </row>
    <row r="98" spans="1:8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>
        <f>IF(LEN(telefony5[[#This Row],[nr]])=7,1,0)</f>
        <v>1</v>
      </c>
      <c r="F98">
        <f>IF(LEFT(telefony5[[#This Row],[nr]],2)="12",1,0)</f>
        <v>0</v>
      </c>
      <c r="G98">
        <f>IF(SUM(telefony5[[#This Row],[czyStacjonarny]:[czyZaczyna12]])=2,1,0)</f>
        <v>0</v>
      </c>
      <c r="H98" s="2">
        <f>telefony5[[#This Row],[zakonczenie]]-telefony5[[#This Row],[rozpoczecie]]</f>
        <v>1.1469907407407387E-2</v>
      </c>
    </row>
    <row r="99" spans="1:8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>
        <f>IF(LEN(telefony5[[#This Row],[nr]])=7,1,0)</f>
        <v>0</v>
      </c>
      <c r="F99">
        <f>IF(LEFT(telefony5[[#This Row],[nr]],2)="12",1,0)</f>
        <v>0</v>
      </c>
      <c r="G99">
        <f>IF(SUM(telefony5[[#This Row],[czyStacjonarny]:[czyZaczyna12]])=2,1,0)</f>
        <v>0</v>
      </c>
      <c r="H99" s="2">
        <f>telefony5[[#This Row],[zakonczenie]]-telefony5[[#This Row],[rozpoczecie]]</f>
        <v>2.3958333333333193E-3</v>
      </c>
    </row>
    <row r="100" spans="1:8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>
        <f>IF(LEN(telefony5[[#This Row],[nr]])=7,1,0)</f>
        <v>0</v>
      </c>
      <c r="F100">
        <f>IF(LEFT(telefony5[[#This Row],[nr]],2)="12",1,0)</f>
        <v>0</v>
      </c>
      <c r="G100">
        <f>IF(SUM(telefony5[[#This Row],[czyStacjonarny]:[czyZaczyna12]])=2,1,0)</f>
        <v>0</v>
      </c>
      <c r="H100" s="2">
        <f>telefony5[[#This Row],[zakonczenie]]-telefony5[[#This Row],[rozpoczecie]]</f>
        <v>1.1412037037037026E-2</v>
      </c>
    </row>
    <row r="101" spans="1:8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>
        <f>IF(LEN(telefony5[[#This Row],[nr]])=7,1,0)</f>
        <v>0</v>
      </c>
      <c r="F101">
        <f>IF(LEFT(telefony5[[#This Row],[nr]],2)="12",1,0)</f>
        <v>0</v>
      </c>
      <c r="G101">
        <f>IF(SUM(telefony5[[#This Row],[czyStacjonarny]:[czyZaczyna12]])=2,1,0)</f>
        <v>0</v>
      </c>
      <c r="H101" s="2">
        <f>telefony5[[#This Row],[zakonczenie]]-telefony5[[#This Row],[rozpoczecie]]</f>
        <v>8.9004629629629295E-3</v>
      </c>
    </row>
    <row r="102" spans="1:8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>
        <f>IF(LEN(telefony5[[#This Row],[nr]])=7,1,0)</f>
        <v>1</v>
      </c>
      <c r="F102">
        <f>IF(LEFT(telefony5[[#This Row],[nr]],2)="12",1,0)</f>
        <v>0</v>
      </c>
      <c r="G102">
        <f>IF(SUM(telefony5[[#This Row],[czyStacjonarny]:[czyZaczyna12]])=2,1,0)</f>
        <v>0</v>
      </c>
      <c r="H102" s="2">
        <f>telefony5[[#This Row],[zakonczenie]]-telefony5[[#This Row],[rozpoczecie]]</f>
        <v>1.1342592592592571E-2</v>
      </c>
    </row>
    <row r="103" spans="1:8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>
        <f>IF(LEN(telefony5[[#This Row],[nr]])=7,1,0)</f>
        <v>0</v>
      </c>
      <c r="F103">
        <f>IF(LEFT(telefony5[[#This Row],[nr]],2)="12",1,0)</f>
        <v>0</v>
      </c>
      <c r="G103">
        <f>IF(SUM(telefony5[[#This Row],[czyStacjonarny]:[czyZaczyna12]])=2,1,0)</f>
        <v>0</v>
      </c>
      <c r="H103" s="2">
        <f>telefony5[[#This Row],[zakonczenie]]-telefony5[[#This Row],[rozpoczecie]]</f>
        <v>5.8680555555555292E-3</v>
      </c>
    </row>
    <row r="104" spans="1:8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>
        <f>IF(LEN(telefony5[[#This Row],[nr]])=7,1,0)</f>
        <v>1</v>
      </c>
      <c r="F104">
        <f>IF(LEFT(telefony5[[#This Row],[nr]],2)="12",1,0)</f>
        <v>0</v>
      </c>
      <c r="G104">
        <f>IF(SUM(telefony5[[#This Row],[czyStacjonarny]:[czyZaczyna12]])=2,1,0)</f>
        <v>0</v>
      </c>
      <c r="H104" s="2">
        <f>telefony5[[#This Row],[zakonczenie]]-telefony5[[#This Row],[rozpoczecie]]</f>
        <v>4.0856481481481022E-3</v>
      </c>
    </row>
    <row r="105" spans="1:8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>
        <f>IF(LEN(telefony5[[#This Row],[nr]])=7,1,0)</f>
        <v>0</v>
      </c>
      <c r="F105">
        <f>IF(LEFT(telefony5[[#This Row],[nr]],2)="12",1,0)</f>
        <v>0</v>
      </c>
      <c r="G105">
        <f>IF(SUM(telefony5[[#This Row],[czyStacjonarny]:[czyZaczyna12]])=2,1,0)</f>
        <v>0</v>
      </c>
      <c r="H105" s="2">
        <f>telefony5[[#This Row],[zakonczenie]]-telefony5[[#This Row],[rozpoczecie]]</f>
        <v>5.2083333333333703E-3</v>
      </c>
    </row>
    <row r="106" spans="1:8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>
        <f>IF(LEN(telefony5[[#This Row],[nr]])=7,1,0)</f>
        <v>1</v>
      </c>
      <c r="F106">
        <f>IF(LEFT(telefony5[[#This Row],[nr]],2)="12",1,0)</f>
        <v>0</v>
      </c>
      <c r="G106">
        <f>IF(SUM(telefony5[[#This Row],[czyStacjonarny]:[czyZaczyna12]])=2,1,0)</f>
        <v>0</v>
      </c>
      <c r="H106" s="2">
        <f>telefony5[[#This Row],[zakonczenie]]-telefony5[[#This Row],[rozpoczecie]]</f>
        <v>9.7569444444444153E-3</v>
      </c>
    </row>
    <row r="107" spans="1:8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>
        <f>IF(LEN(telefony5[[#This Row],[nr]])=7,1,0)</f>
        <v>0</v>
      </c>
      <c r="F107">
        <f>IF(LEFT(telefony5[[#This Row],[nr]],2)="12",1,0)</f>
        <v>0</v>
      </c>
      <c r="G107">
        <f>IF(SUM(telefony5[[#This Row],[czyStacjonarny]:[czyZaczyna12]])=2,1,0)</f>
        <v>0</v>
      </c>
      <c r="H107" s="2">
        <f>telefony5[[#This Row],[zakonczenie]]-telefony5[[#This Row],[rozpoczecie]]</f>
        <v>6.0185185185185341E-4</v>
      </c>
    </row>
    <row r="108" spans="1:8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>
        <f>IF(LEN(telefony5[[#This Row],[nr]])=7,1,0)</f>
        <v>1</v>
      </c>
      <c r="F108">
        <f>IF(LEFT(telefony5[[#This Row],[nr]],2)="12",1,0)</f>
        <v>0</v>
      </c>
      <c r="G108">
        <f>IF(SUM(telefony5[[#This Row],[czyStacjonarny]:[czyZaczyna12]])=2,1,0)</f>
        <v>0</v>
      </c>
      <c r="H108" s="2">
        <f>telefony5[[#This Row],[zakonczenie]]-telefony5[[#This Row],[rozpoczecie]]</f>
        <v>1.0196759259259225E-2</v>
      </c>
    </row>
    <row r="109" spans="1:8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>
        <f>IF(LEN(telefony5[[#This Row],[nr]])=7,1,0)</f>
        <v>1</v>
      </c>
      <c r="F109">
        <f>IF(LEFT(telefony5[[#This Row],[nr]],2)="12",1,0)</f>
        <v>0</v>
      </c>
      <c r="G109">
        <f>IF(SUM(telefony5[[#This Row],[czyStacjonarny]:[czyZaczyna12]])=2,1,0)</f>
        <v>0</v>
      </c>
      <c r="H109" s="2">
        <f>telefony5[[#This Row],[zakonczenie]]-telefony5[[#This Row],[rozpoczecie]]</f>
        <v>1.0972222222222217E-2</v>
      </c>
    </row>
    <row r="110" spans="1:8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>
        <f>IF(LEN(telefony5[[#This Row],[nr]])=7,1,0)</f>
        <v>1</v>
      </c>
      <c r="F110">
        <f>IF(LEFT(telefony5[[#This Row],[nr]],2)="12",1,0)</f>
        <v>0</v>
      </c>
      <c r="G110">
        <f>IF(SUM(telefony5[[#This Row],[czyStacjonarny]:[czyZaczyna12]])=2,1,0)</f>
        <v>0</v>
      </c>
      <c r="H110" s="2">
        <f>telefony5[[#This Row],[zakonczenie]]-telefony5[[#This Row],[rozpoczecie]]</f>
        <v>4.2708333333333348E-3</v>
      </c>
    </row>
    <row r="111" spans="1:8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>
        <f>IF(LEN(telefony5[[#This Row],[nr]])=7,1,0)</f>
        <v>1</v>
      </c>
      <c r="F111">
        <f>IF(LEFT(telefony5[[#This Row],[nr]],2)="12",1,0)</f>
        <v>0</v>
      </c>
      <c r="G111">
        <f>IF(SUM(telefony5[[#This Row],[czyStacjonarny]:[czyZaczyna12]])=2,1,0)</f>
        <v>0</v>
      </c>
      <c r="H111" s="2">
        <f>telefony5[[#This Row],[zakonczenie]]-telefony5[[#This Row],[rozpoczecie]]</f>
        <v>4.4212962962962843E-3</v>
      </c>
    </row>
    <row r="112" spans="1:8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>
        <f>IF(LEN(telefony5[[#This Row],[nr]])=7,1,0)</f>
        <v>0</v>
      </c>
      <c r="F112">
        <f>IF(LEFT(telefony5[[#This Row],[nr]],2)="12",1,0)</f>
        <v>0</v>
      </c>
      <c r="G112">
        <f>IF(SUM(telefony5[[#This Row],[czyStacjonarny]:[czyZaczyna12]])=2,1,0)</f>
        <v>0</v>
      </c>
      <c r="H112" s="2">
        <f>telefony5[[#This Row],[zakonczenie]]-telefony5[[#This Row],[rozpoczecie]]</f>
        <v>7.7430555555555447E-3</v>
      </c>
    </row>
    <row r="113" spans="1:8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>
        <f>IF(LEN(telefony5[[#This Row],[nr]])=7,1,0)</f>
        <v>1</v>
      </c>
      <c r="F113">
        <f>IF(LEFT(telefony5[[#This Row],[nr]],2)="12",1,0)</f>
        <v>0</v>
      </c>
      <c r="G113">
        <f>IF(SUM(telefony5[[#This Row],[czyStacjonarny]:[czyZaczyna12]])=2,1,0)</f>
        <v>0</v>
      </c>
      <c r="H113" s="2">
        <f>telefony5[[#This Row],[zakonczenie]]-telefony5[[#This Row],[rozpoczecie]]</f>
        <v>3.564814814814854E-3</v>
      </c>
    </row>
    <row r="114" spans="1:8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>
        <f>IF(LEN(telefony5[[#This Row],[nr]])=7,1,0)</f>
        <v>1</v>
      </c>
      <c r="F114">
        <f>IF(LEFT(telefony5[[#This Row],[nr]],2)="12",1,0)</f>
        <v>0</v>
      </c>
      <c r="G114">
        <f>IF(SUM(telefony5[[#This Row],[czyStacjonarny]:[czyZaczyna12]])=2,1,0)</f>
        <v>0</v>
      </c>
      <c r="H114" s="2">
        <f>telefony5[[#This Row],[zakonczenie]]-telefony5[[#This Row],[rozpoczecie]]</f>
        <v>2.0486111111110983E-3</v>
      </c>
    </row>
    <row r="115" spans="1:8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>
        <f>IF(LEN(telefony5[[#This Row],[nr]])=7,1,0)</f>
        <v>1</v>
      </c>
      <c r="F115">
        <f>IF(LEFT(telefony5[[#This Row],[nr]],2)="12",1,0)</f>
        <v>0</v>
      </c>
      <c r="G115">
        <f>IF(SUM(telefony5[[#This Row],[czyStacjonarny]:[czyZaczyna12]])=2,1,0)</f>
        <v>0</v>
      </c>
      <c r="H115" s="2">
        <f>telefony5[[#This Row],[zakonczenie]]-telefony5[[#This Row],[rozpoczecie]]</f>
        <v>5.5324074074074026E-3</v>
      </c>
    </row>
    <row r="116" spans="1:8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>
        <f>IF(LEN(telefony5[[#This Row],[nr]])=7,1,0)</f>
        <v>1</v>
      </c>
      <c r="F116">
        <f>IF(LEFT(telefony5[[#This Row],[nr]],2)="12",1,0)</f>
        <v>0</v>
      </c>
      <c r="G116">
        <f>IF(SUM(telefony5[[#This Row],[czyStacjonarny]:[czyZaczyna12]])=2,1,0)</f>
        <v>0</v>
      </c>
      <c r="H116" s="2">
        <f>telefony5[[#This Row],[zakonczenie]]-telefony5[[#This Row],[rozpoczecie]]</f>
        <v>6.7129629629630871E-4</v>
      </c>
    </row>
    <row r="117" spans="1:8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>
        <f>IF(LEN(telefony5[[#This Row],[nr]])=7,1,0)</f>
        <v>1</v>
      </c>
      <c r="F117">
        <f>IF(LEFT(telefony5[[#This Row],[nr]],2)="12",1,0)</f>
        <v>0</v>
      </c>
      <c r="G117">
        <f>IF(SUM(telefony5[[#This Row],[czyStacjonarny]:[czyZaczyna12]])=2,1,0)</f>
        <v>0</v>
      </c>
      <c r="H117" s="2">
        <f>telefony5[[#This Row],[zakonczenie]]-telefony5[[#This Row],[rozpoczecie]]</f>
        <v>5.7986111111111294E-3</v>
      </c>
    </row>
    <row r="118" spans="1:8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>
        <f>IF(LEN(telefony5[[#This Row],[nr]])=7,1,0)</f>
        <v>1</v>
      </c>
      <c r="F118">
        <f>IF(LEFT(telefony5[[#This Row],[nr]],2)="12",1,0)</f>
        <v>0</v>
      </c>
      <c r="G118">
        <f>IF(SUM(telefony5[[#This Row],[czyStacjonarny]:[czyZaczyna12]])=2,1,0)</f>
        <v>0</v>
      </c>
      <c r="H118" s="2">
        <f>telefony5[[#This Row],[zakonczenie]]-telefony5[[#This Row],[rozpoczecie]]</f>
        <v>1.1539351851851842E-2</v>
      </c>
    </row>
    <row r="119" spans="1:8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>
        <f>IF(LEN(telefony5[[#This Row],[nr]])=7,1,0)</f>
        <v>1</v>
      </c>
      <c r="F119">
        <f>IF(LEFT(telefony5[[#This Row],[nr]],2)="12",1,0)</f>
        <v>0</v>
      </c>
      <c r="G119">
        <f>IF(SUM(telefony5[[#This Row],[czyStacjonarny]:[czyZaczyna12]])=2,1,0)</f>
        <v>0</v>
      </c>
      <c r="H119" s="2">
        <f>telefony5[[#This Row],[zakonczenie]]-telefony5[[#This Row],[rozpoczecie]]</f>
        <v>4.9189814814814548E-3</v>
      </c>
    </row>
    <row r="120" spans="1:8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>
        <f>IF(LEN(telefony5[[#This Row],[nr]])=7,1,0)</f>
        <v>0</v>
      </c>
      <c r="F120">
        <f>IF(LEFT(telefony5[[#This Row],[nr]],2)="12",1,0)</f>
        <v>0</v>
      </c>
      <c r="G120">
        <f>IF(SUM(telefony5[[#This Row],[czyStacjonarny]:[czyZaczyna12]])=2,1,0)</f>
        <v>0</v>
      </c>
      <c r="H120" s="2">
        <f>telefony5[[#This Row],[zakonczenie]]-telefony5[[#This Row],[rozpoczecie]]</f>
        <v>8.3101851851851705E-3</v>
      </c>
    </row>
    <row r="121" spans="1:8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>
        <f>IF(LEN(telefony5[[#This Row],[nr]])=7,1,0)</f>
        <v>0</v>
      </c>
      <c r="F121">
        <f>IF(LEFT(telefony5[[#This Row],[nr]],2)="12",1,0)</f>
        <v>0</v>
      </c>
      <c r="G121">
        <f>IF(SUM(telefony5[[#This Row],[czyStacjonarny]:[czyZaczyna12]])=2,1,0)</f>
        <v>0</v>
      </c>
      <c r="H121" s="2">
        <f>telefony5[[#This Row],[zakonczenie]]-telefony5[[#This Row],[rozpoczecie]]</f>
        <v>1.2499999999999734E-3</v>
      </c>
    </row>
    <row r="122" spans="1:8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>
        <f>IF(LEN(telefony5[[#This Row],[nr]])=7,1,0)</f>
        <v>0</v>
      </c>
      <c r="F122">
        <f>IF(LEFT(telefony5[[#This Row],[nr]],2)="12",1,0)</f>
        <v>0</v>
      </c>
      <c r="G122">
        <f>IF(SUM(telefony5[[#This Row],[czyStacjonarny]:[czyZaczyna12]])=2,1,0)</f>
        <v>0</v>
      </c>
      <c r="H122" s="2">
        <f>telefony5[[#This Row],[zakonczenie]]-telefony5[[#This Row],[rozpoczecie]]</f>
        <v>1.1469907407407443E-2</v>
      </c>
    </row>
    <row r="123" spans="1:8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>
        <f>IF(LEN(telefony5[[#This Row],[nr]])=7,1,0)</f>
        <v>1</v>
      </c>
      <c r="F123">
        <f>IF(LEFT(telefony5[[#This Row],[nr]],2)="12",1,0)</f>
        <v>0</v>
      </c>
      <c r="G123">
        <f>IF(SUM(telefony5[[#This Row],[czyStacjonarny]:[czyZaczyna12]])=2,1,0)</f>
        <v>0</v>
      </c>
      <c r="H123" s="2">
        <f>telefony5[[#This Row],[zakonczenie]]-telefony5[[#This Row],[rozpoczecie]]</f>
        <v>2.9050925925925841E-3</v>
      </c>
    </row>
    <row r="124" spans="1:8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>
        <f>IF(LEN(telefony5[[#This Row],[nr]])=7,1,0)</f>
        <v>1</v>
      </c>
      <c r="F124">
        <f>IF(LEFT(telefony5[[#This Row],[nr]],2)="12",1,0)</f>
        <v>0</v>
      </c>
      <c r="G124">
        <f>IF(SUM(telefony5[[#This Row],[czyStacjonarny]:[czyZaczyna12]])=2,1,0)</f>
        <v>0</v>
      </c>
      <c r="H124" s="2">
        <f>telefony5[[#This Row],[zakonczenie]]-telefony5[[#This Row],[rozpoczecie]]</f>
        <v>6.9907407407407418E-3</v>
      </c>
    </row>
    <row r="125" spans="1:8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>
        <f>IF(LEN(telefony5[[#This Row],[nr]])=7,1,0)</f>
        <v>1</v>
      </c>
      <c r="F125">
        <f>IF(LEFT(telefony5[[#This Row],[nr]],2)="12",1,0)</f>
        <v>0</v>
      </c>
      <c r="G125">
        <f>IF(SUM(telefony5[[#This Row],[czyStacjonarny]:[czyZaczyna12]])=2,1,0)</f>
        <v>0</v>
      </c>
      <c r="H125" s="2">
        <f>telefony5[[#This Row],[zakonczenie]]-telefony5[[#This Row],[rozpoczecie]]</f>
        <v>5.1620370370369928E-3</v>
      </c>
    </row>
    <row r="126" spans="1:8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>
        <f>IF(LEN(telefony5[[#This Row],[nr]])=7,1,0)</f>
        <v>1</v>
      </c>
      <c r="F126">
        <f>IF(LEFT(telefony5[[#This Row],[nr]],2)="12",1,0)</f>
        <v>0</v>
      </c>
      <c r="G126">
        <f>IF(SUM(telefony5[[#This Row],[czyStacjonarny]:[czyZaczyna12]])=2,1,0)</f>
        <v>0</v>
      </c>
      <c r="H126" s="2">
        <f>telefony5[[#This Row],[zakonczenie]]-telefony5[[#This Row],[rozpoczecie]]</f>
        <v>1.0590277777777768E-2</v>
      </c>
    </row>
    <row r="127" spans="1:8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>
        <f>IF(LEN(telefony5[[#This Row],[nr]])=7,1,0)</f>
        <v>0</v>
      </c>
      <c r="F127">
        <f>IF(LEFT(telefony5[[#This Row],[nr]],2)="12",1,0)</f>
        <v>0</v>
      </c>
      <c r="G127">
        <f>IF(SUM(telefony5[[#This Row],[czyStacjonarny]:[czyZaczyna12]])=2,1,0)</f>
        <v>0</v>
      </c>
      <c r="H127" s="2">
        <f>telefony5[[#This Row],[zakonczenie]]-telefony5[[#This Row],[rozpoczecie]]</f>
        <v>1.5856481481481555E-3</v>
      </c>
    </row>
    <row r="128" spans="1:8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>
        <f>IF(LEN(telefony5[[#This Row],[nr]])=7,1,0)</f>
        <v>1</v>
      </c>
      <c r="F128">
        <f>IF(LEFT(telefony5[[#This Row],[nr]],2)="12",1,0)</f>
        <v>0</v>
      </c>
      <c r="G128">
        <f>IF(SUM(telefony5[[#This Row],[czyStacjonarny]:[czyZaczyna12]])=2,1,0)</f>
        <v>0</v>
      </c>
      <c r="H128" s="2">
        <f>telefony5[[#This Row],[zakonczenie]]-telefony5[[#This Row],[rozpoczecie]]</f>
        <v>1.1921296296296124E-3</v>
      </c>
    </row>
    <row r="129" spans="1:8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>
        <f>IF(LEN(telefony5[[#This Row],[nr]])=7,1,0)</f>
        <v>1</v>
      </c>
      <c r="F129">
        <f>IF(LEFT(telefony5[[#This Row],[nr]],2)="12",1,0)</f>
        <v>0</v>
      </c>
      <c r="G129">
        <f>IF(SUM(telefony5[[#This Row],[czyStacjonarny]:[czyZaczyna12]])=2,1,0)</f>
        <v>0</v>
      </c>
      <c r="H129" s="2">
        <f>telefony5[[#This Row],[zakonczenie]]-telefony5[[#This Row],[rozpoczecie]]</f>
        <v>5.8449074074073959E-3</v>
      </c>
    </row>
    <row r="130" spans="1:8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>
        <f>IF(LEN(telefony5[[#This Row],[nr]])=7,1,0)</f>
        <v>1</v>
      </c>
      <c r="F130">
        <f>IF(LEFT(telefony5[[#This Row],[nr]],2)="12",1,0)</f>
        <v>0</v>
      </c>
      <c r="G130">
        <f>IF(SUM(telefony5[[#This Row],[czyStacjonarny]:[czyZaczyna12]])=2,1,0)</f>
        <v>0</v>
      </c>
      <c r="H130" s="2">
        <f>telefony5[[#This Row],[zakonczenie]]-telefony5[[#This Row],[rozpoczecie]]</f>
        <v>8.9467592592592515E-3</v>
      </c>
    </row>
    <row r="131" spans="1:8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>
        <f>IF(LEN(telefony5[[#This Row],[nr]])=7,1,0)</f>
        <v>1</v>
      </c>
      <c r="F131">
        <f>IF(LEFT(telefony5[[#This Row],[nr]],2)="12",1,0)</f>
        <v>0</v>
      </c>
      <c r="G131">
        <f>IF(SUM(telefony5[[#This Row],[czyStacjonarny]:[czyZaczyna12]])=2,1,0)</f>
        <v>0</v>
      </c>
      <c r="H131" s="2">
        <f>telefony5[[#This Row],[zakonczenie]]-telefony5[[#This Row],[rozpoczecie]]</f>
        <v>5.4976851851852304E-3</v>
      </c>
    </row>
    <row r="132" spans="1:8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>
        <f>IF(LEN(telefony5[[#This Row],[nr]])=7,1,0)</f>
        <v>1</v>
      </c>
      <c r="F132">
        <f>IF(LEFT(telefony5[[#This Row],[nr]],2)="12",1,0)</f>
        <v>0</v>
      </c>
      <c r="G132">
        <f>IF(SUM(telefony5[[#This Row],[czyStacjonarny]:[czyZaczyna12]])=2,1,0)</f>
        <v>0</v>
      </c>
      <c r="H132" s="2">
        <f>telefony5[[#This Row],[zakonczenie]]-telefony5[[#This Row],[rozpoczecie]]</f>
        <v>3.657407407407387E-3</v>
      </c>
    </row>
    <row r="133" spans="1:8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>
        <f>IF(LEN(telefony5[[#This Row],[nr]])=7,1,0)</f>
        <v>1</v>
      </c>
      <c r="F133">
        <f>IF(LEFT(telefony5[[#This Row],[nr]],2)="12",1,0)</f>
        <v>0</v>
      </c>
      <c r="G133">
        <f>IF(SUM(telefony5[[#This Row],[czyStacjonarny]:[czyZaczyna12]])=2,1,0)</f>
        <v>0</v>
      </c>
      <c r="H133" s="2">
        <f>telefony5[[#This Row],[zakonczenie]]-telefony5[[#This Row],[rozpoczecie]]</f>
        <v>1.1064814814814805E-2</v>
      </c>
    </row>
    <row r="134" spans="1:8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>
        <f>IF(LEN(telefony5[[#This Row],[nr]])=7,1,0)</f>
        <v>1</v>
      </c>
      <c r="F134">
        <f>IF(LEFT(telefony5[[#This Row],[nr]],2)="12",1,0)</f>
        <v>0</v>
      </c>
      <c r="G134">
        <f>IF(SUM(telefony5[[#This Row],[czyStacjonarny]:[czyZaczyna12]])=2,1,0)</f>
        <v>0</v>
      </c>
      <c r="H134" s="2">
        <f>telefony5[[#This Row],[zakonczenie]]-telefony5[[#This Row],[rozpoczecie]]</f>
        <v>8.4375000000000422E-3</v>
      </c>
    </row>
    <row r="135" spans="1:8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>
        <f>IF(LEN(telefony5[[#This Row],[nr]])=7,1,0)</f>
        <v>1</v>
      </c>
      <c r="F135">
        <f>IF(LEFT(telefony5[[#This Row],[nr]],2)="12",1,0)</f>
        <v>0</v>
      </c>
      <c r="G135">
        <f>IF(SUM(telefony5[[#This Row],[czyStacjonarny]:[czyZaczyna12]])=2,1,0)</f>
        <v>0</v>
      </c>
      <c r="H135" s="2">
        <f>telefony5[[#This Row],[zakonczenie]]-telefony5[[#This Row],[rozpoczecie]]</f>
        <v>5.4745370370370416E-3</v>
      </c>
    </row>
    <row r="136" spans="1:8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>
        <f>IF(LEN(telefony5[[#This Row],[nr]])=7,1,0)</f>
        <v>1</v>
      </c>
      <c r="F136">
        <f>IF(LEFT(telefony5[[#This Row],[nr]],2)="12",1,0)</f>
        <v>0</v>
      </c>
      <c r="G136">
        <f>IF(SUM(telefony5[[#This Row],[czyStacjonarny]:[czyZaczyna12]])=2,1,0)</f>
        <v>0</v>
      </c>
      <c r="H136" s="2">
        <f>telefony5[[#This Row],[zakonczenie]]-telefony5[[#This Row],[rozpoczecie]]</f>
        <v>8.9120370370370794E-3</v>
      </c>
    </row>
    <row r="137" spans="1:8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>
        <f>IF(LEN(telefony5[[#This Row],[nr]])=7,1,0)</f>
        <v>0</v>
      </c>
      <c r="F137">
        <f>IF(LEFT(telefony5[[#This Row],[nr]],2)="12",1,0)</f>
        <v>0</v>
      </c>
      <c r="G137">
        <f>IF(SUM(telefony5[[#This Row],[czyStacjonarny]:[czyZaczyna12]])=2,1,0)</f>
        <v>0</v>
      </c>
      <c r="H137" s="2">
        <f>telefony5[[#This Row],[zakonczenie]]-telefony5[[#This Row],[rozpoczecie]]</f>
        <v>8.703703703703658E-3</v>
      </c>
    </row>
    <row r="138" spans="1:8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>
        <f>IF(LEN(telefony5[[#This Row],[nr]])=7,1,0)</f>
        <v>0</v>
      </c>
      <c r="F138">
        <f>IF(LEFT(telefony5[[#This Row],[nr]],2)="12",1,0)</f>
        <v>0</v>
      </c>
      <c r="G138">
        <f>IF(SUM(telefony5[[#This Row],[czyStacjonarny]:[czyZaczyna12]])=2,1,0)</f>
        <v>0</v>
      </c>
      <c r="H138" s="2">
        <f>telefony5[[#This Row],[zakonczenie]]-telefony5[[#This Row],[rozpoczecie]]</f>
        <v>5.1736111111110872E-3</v>
      </c>
    </row>
    <row r="139" spans="1:8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>
        <f>IF(LEN(telefony5[[#This Row],[nr]])=7,1,0)</f>
        <v>1</v>
      </c>
      <c r="F139">
        <f>IF(LEFT(telefony5[[#This Row],[nr]],2)="12",1,0)</f>
        <v>1</v>
      </c>
      <c r="G139">
        <f>IF(SUM(telefony5[[#This Row],[czyStacjonarny]:[czyZaczyna12]])=2,1,0)</f>
        <v>1</v>
      </c>
      <c r="H139" s="2">
        <f>telefony5[[#This Row],[zakonczenie]]-telefony5[[#This Row],[rozpoczecie]]</f>
        <v>4.1435185185185186E-3</v>
      </c>
    </row>
    <row r="140" spans="1:8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>
        <f>IF(LEN(telefony5[[#This Row],[nr]])=7,1,0)</f>
        <v>1</v>
      </c>
      <c r="F140">
        <f>IF(LEFT(telefony5[[#This Row],[nr]],2)="12",1,0)</f>
        <v>0</v>
      </c>
      <c r="G140">
        <f>IF(SUM(telefony5[[#This Row],[czyStacjonarny]:[czyZaczyna12]])=2,1,0)</f>
        <v>0</v>
      </c>
      <c r="H140" s="2">
        <f>telefony5[[#This Row],[zakonczenie]]-telefony5[[#This Row],[rozpoczecie]]</f>
        <v>1.0787037037037039E-2</v>
      </c>
    </row>
    <row r="141" spans="1:8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>
        <f>IF(LEN(telefony5[[#This Row],[nr]])=7,1,0)</f>
        <v>1</v>
      </c>
      <c r="F141">
        <f>IF(LEFT(telefony5[[#This Row],[nr]],2)="12",1,0)</f>
        <v>0</v>
      </c>
      <c r="G141">
        <f>IF(SUM(telefony5[[#This Row],[czyStacjonarny]:[czyZaczyna12]])=2,1,0)</f>
        <v>0</v>
      </c>
      <c r="H141" s="2">
        <f>telefony5[[#This Row],[zakonczenie]]-telefony5[[#This Row],[rozpoczecie]]</f>
        <v>4.1898148148147851E-3</v>
      </c>
    </row>
    <row r="142" spans="1:8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>
        <f>IF(LEN(telefony5[[#This Row],[nr]])=7,1,0)</f>
        <v>1</v>
      </c>
      <c r="F142">
        <f>IF(LEFT(telefony5[[#This Row],[nr]],2)="12",1,0)</f>
        <v>0</v>
      </c>
      <c r="G142">
        <f>IF(SUM(telefony5[[#This Row],[czyStacjonarny]:[czyZaczyna12]])=2,1,0)</f>
        <v>0</v>
      </c>
      <c r="H142" s="2">
        <f>telefony5[[#This Row],[zakonczenie]]-telefony5[[#This Row],[rozpoczecie]]</f>
        <v>8.8657407407407574E-3</v>
      </c>
    </row>
    <row r="143" spans="1:8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>
        <f>IF(LEN(telefony5[[#This Row],[nr]])=7,1,0)</f>
        <v>1</v>
      </c>
      <c r="F143">
        <f>IF(LEFT(telefony5[[#This Row],[nr]],2)="12",1,0)</f>
        <v>0</v>
      </c>
      <c r="G143">
        <f>IF(SUM(telefony5[[#This Row],[czyStacjonarny]:[czyZaczyna12]])=2,1,0)</f>
        <v>0</v>
      </c>
      <c r="H143" s="2">
        <f>telefony5[[#This Row],[zakonczenie]]-telefony5[[#This Row],[rozpoczecie]]</f>
        <v>5.7870370370366464E-4</v>
      </c>
    </row>
    <row r="144" spans="1:8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>
        <f>IF(LEN(telefony5[[#This Row],[nr]])=7,1,0)</f>
        <v>1</v>
      </c>
      <c r="F144">
        <f>IF(LEFT(telefony5[[#This Row],[nr]],2)="12",1,0)</f>
        <v>0</v>
      </c>
      <c r="G144">
        <f>IF(SUM(telefony5[[#This Row],[czyStacjonarny]:[czyZaczyna12]])=2,1,0)</f>
        <v>0</v>
      </c>
      <c r="H144" s="2">
        <f>telefony5[[#This Row],[zakonczenie]]-telefony5[[#This Row],[rozpoczecie]]</f>
        <v>5.5092592592592693E-3</v>
      </c>
    </row>
    <row r="145" spans="1:8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>
        <f>IF(LEN(telefony5[[#This Row],[nr]])=7,1,0)</f>
        <v>1</v>
      </c>
      <c r="F145">
        <f>IF(LEFT(telefony5[[#This Row],[nr]],2)="12",1,0)</f>
        <v>0</v>
      </c>
      <c r="G145">
        <f>IF(SUM(telefony5[[#This Row],[czyStacjonarny]:[czyZaczyna12]])=2,1,0)</f>
        <v>0</v>
      </c>
      <c r="H145" s="2">
        <f>telefony5[[#This Row],[zakonczenie]]-telefony5[[#This Row],[rozpoczecie]]</f>
        <v>2.6851851851851793E-3</v>
      </c>
    </row>
    <row r="146" spans="1:8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>
        <f>IF(LEN(telefony5[[#This Row],[nr]])=7,1,0)</f>
        <v>1</v>
      </c>
      <c r="F146">
        <f>IF(LEFT(telefony5[[#This Row],[nr]],2)="12",1,0)</f>
        <v>0</v>
      </c>
      <c r="G146">
        <f>IF(SUM(telefony5[[#This Row],[czyStacjonarny]:[czyZaczyna12]])=2,1,0)</f>
        <v>0</v>
      </c>
      <c r="H146" s="2">
        <f>telefony5[[#This Row],[zakonczenie]]-telefony5[[#This Row],[rozpoczecie]]</f>
        <v>1.1469907407407443E-2</v>
      </c>
    </row>
    <row r="147" spans="1:8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>
        <f>IF(LEN(telefony5[[#This Row],[nr]])=7,1,0)</f>
        <v>1</v>
      </c>
      <c r="F147">
        <f>IF(LEFT(telefony5[[#This Row],[nr]],2)="12",1,0)</f>
        <v>0</v>
      </c>
      <c r="G147">
        <f>IF(SUM(telefony5[[#This Row],[czyStacjonarny]:[czyZaczyna12]])=2,1,0)</f>
        <v>0</v>
      </c>
      <c r="H147" s="2">
        <f>telefony5[[#This Row],[zakonczenie]]-telefony5[[#This Row],[rozpoczecie]]</f>
        <v>9.6527777777777879E-3</v>
      </c>
    </row>
    <row r="148" spans="1:8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>
        <f>IF(LEN(telefony5[[#This Row],[nr]])=7,1,0)</f>
        <v>0</v>
      </c>
      <c r="F148">
        <f>IF(LEFT(telefony5[[#This Row],[nr]],2)="12",1,0)</f>
        <v>0</v>
      </c>
      <c r="G148">
        <f>IF(SUM(telefony5[[#This Row],[czyStacjonarny]:[czyZaczyna12]])=2,1,0)</f>
        <v>0</v>
      </c>
      <c r="H148" s="2">
        <f>telefony5[[#This Row],[zakonczenie]]-telefony5[[#This Row],[rozpoczecie]]</f>
        <v>6.3888888888888884E-3</v>
      </c>
    </row>
    <row r="149" spans="1:8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>
        <f>IF(LEN(telefony5[[#This Row],[nr]])=7,1,0)</f>
        <v>1</v>
      </c>
      <c r="F149">
        <f>IF(LEFT(telefony5[[#This Row],[nr]],2)="12",1,0)</f>
        <v>0</v>
      </c>
      <c r="G149">
        <f>IF(SUM(telefony5[[#This Row],[czyStacjonarny]:[czyZaczyna12]])=2,1,0)</f>
        <v>0</v>
      </c>
      <c r="H149" s="2">
        <f>telefony5[[#This Row],[zakonczenie]]-telefony5[[#This Row],[rozpoczecie]]</f>
        <v>9.2592592592593004E-3</v>
      </c>
    </row>
    <row r="150" spans="1:8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>
        <f>IF(LEN(telefony5[[#This Row],[nr]])=7,1,0)</f>
        <v>1</v>
      </c>
      <c r="F150">
        <f>IF(LEFT(telefony5[[#This Row],[nr]],2)="12",1,0)</f>
        <v>0</v>
      </c>
      <c r="G150">
        <f>IF(SUM(telefony5[[#This Row],[czyStacjonarny]:[czyZaczyna12]])=2,1,0)</f>
        <v>0</v>
      </c>
      <c r="H150" s="2">
        <f>telefony5[[#This Row],[zakonczenie]]-telefony5[[#This Row],[rozpoczecie]]</f>
        <v>8.2638888888888484E-3</v>
      </c>
    </row>
    <row r="151" spans="1:8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>
        <f>IF(LEN(telefony5[[#This Row],[nr]])=7,1,0)</f>
        <v>0</v>
      </c>
      <c r="F151">
        <f>IF(LEFT(telefony5[[#This Row],[nr]],2)="12",1,0)</f>
        <v>0</v>
      </c>
      <c r="G151">
        <f>IF(SUM(telefony5[[#This Row],[czyStacjonarny]:[czyZaczyna12]])=2,1,0)</f>
        <v>0</v>
      </c>
      <c r="H151" s="2">
        <f>telefony5[[#This Row],[zakonczenie]]-telefony5[[#This Row],[rozpoczecie]]</f>
        <v>8.7962962962963021E-3</v>
      </c>
    </row>
    <row r="152" spans="1:8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>
        <f>IF(LEN(telefony5[[#This Row],[nr]])=7,1,0)</f>
        <v>1</v>
      </c>
      <c r="F152">
        <f>IF(LEFT(telefony5[[#This Row],[nr]],2)="12",1,0)</f>
        <v>0</v>
      </c>
      <c r="G152">
        <f>IF(SUM(telefony5[[#This Row],[czyStacjonarny]:[czyZaczyna12]])=2,1,0)</f>
        <v>0</v>
      </c>
      <c r="H152" s="2">
        <f>telefony5[[#This Row],[zakonczenie]]-telefony5[[#This Row],[rozpoczecie]]</f>
        <v>1.0671296296296318E-2</v>
      </c>
    </row>
    <row r="153" spans="1:8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>
        <f>IF(LEN(telefony5[[#This Row],[nr]])=7,1,0)</f>
        <v>0</v>
      </c>
      <c r="F153">
        <f>IF(LEFT(telefony5[[#This Row],[nr]],2)="12",1,0)</f>
        <v>0</v>
      </c>
      <c r="G153">
        <f>IF(SUM(telefony5[[#This Row],[czyStacjonarny]:[czyZaczyna12]])=2,1,0)</f>
        <v>0</v>
      </c>
      <c r="H153" s="2">
        <f>telefony5[[#This Row],[zakonczenie]]-telefony5[[#This Row],[rozpoczecie]]</f>
        <v>8.009259259259216E-3</v>
      </c>
    </row>
    <row r="154" spans="1:8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>
        <f>IF(LEN(telefony5[[#This Row],[nr]])=7,1,0)</f>
        <v>1</v>
      </c>
      <c r="F154">
        <f>IF(LEFT(telefony5[[#This Row],[nr]],2)="12",1,0)</f>
        <v>0</v>
      </c>
      <c r="G154">
        <f>IF(SUM(telefony5[[#This Row],[czyStacjonarny]:[czyZaczyna12]])=2,1,0)</f>
        <v>0</v>
      </c>
      <c r="H154" s="2">
        <f>telefony5[[#This Row],[zakonczenie]]-telefony5[[#This Row],[rozpoczecie]]</f>
        <v>9.7569444444444153E-3</v>
      </c>
    </row>
    <row r="155" spans="1:8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>
        <f>IF(LEN(telefony5[[#This Row],[nr]])=7,1,0)</f>
        <v>1</v>
      </c>
      <c r="F155">
        <f>IF(LEFT(telefony5[[#This Row],[nr]],2)="12",1,0)</f>
        <v>0</v>
      </c>
      <c r="G155">
        <f>IF(SUM(telefony5[[#This Row],[czyStacjonarny]:[czyZaczyna12]])=2,1,0)</f>
        <v>0</v>
      </c>
      <c r="H155" s="2">
        <f>telefony5[[#This Row],[zakonczenie]]-telefony5[[#This Row],[rozpoczecie]]</f>
        <v>8.1250000000000488E-3</v>
      </c>
    </row>
    <row r="156" spans="1:8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>
        <f>IF(LEN(telefony5[[#This Row],[nr]])=7,1,0)</f>
        <v>1</v>
      </c>
      <c r="F156">
        <f>IF(LEFT(telefony5[[#This Row],[nr]],2)="12",1,0)</f>
        <v>0</v>
      </c>
      <c r="G156">
        <f>IF(SUM(telefony5[[#This Row],[czyStacjonarny]:[czyZaczyna12]])=2,1,0)</f>
        <v>0</v>
      </c>
      <c r="H156" s="2">
        <f>telefony5[[#This Row],[zakonczenie]]-telefony5[[#This Row],[rozpoczecie]]</f>
        <v>9.4560185185185164E-3</v>
      </c>
    </row>
    <row r="157" spans="1:8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>
        <f>IF(LEN(telefony5[[#This Row],[nr]])=7,1,0)</f>
        <v>1</v>
      </c>
      <c r="F157">
        <f>IF(LEFT(telefony5[[#This Row],[nr]],2)="12",1,0)</f>
        <v>0</v>
      </c>
      <c r="G157">
        <f>IF(SUM(telefony5[[#This Row],[czyStacjonarny]:[czyZaczyna12]])=2,1,0)</f>
        <v>0</v>
      </c>
      <c r="H157" s="2">
        <f>telefony5[[#This Row],[zakonczenie]]-telefony5[[#This Row],[rozpoczecie]]</f>
        <v>8.1365740740740877E-3</v>
      </c>
    </row>
    <row r="158" spans="1:8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>
        <f>IF(LEN(telefony5[[#This Row],[nr]])=7,1,0)</f>
        <v>0</v>
      </c>
      <c r="F158">
        <f>IF(LEFT(telefony5[[#This Row],[nr]],2)="12",1,0)</f>
        <v>0</v>
      </c>
      <c r="G158">
        <f>IF(SUM(telefony5[[#This Row],[czyStacjonarny]:[czyZaczyna12]])=2,1,0)</f>
        <v>0</v>
      </c>
      <c r="H158" s="2">
        <f>telefony5[[#This Row],[zakonczenie]]-telefony5[[#This Row],[rozpoczecie]]</f>
        <v>4.0624999999999689E-3</v>
      </c>
    </row>
    <row r="159" spans="1:8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>
        <f>IF(LEN(telefony5[[#This Row],[nr]])=7,1,0)</f>
        <v>1</v>
      </c>
      <c r="F159">
        <f>IF(LEFT(telefony5[[#This Row],[nr]],2)="12",1,0)</f>
        <v>0</v>
      </c>
      <c r="G159">
        <f>IF(SUM(telefony5[[#This Row],[czyStacjonarny]:[czyZaczyna12]])=2,1,0)</f>
        <v>0</v>
      </c>
      <c r="H159" s="2">
        <f>telefony5[[#This Row],[zakonczenie]]-telefony5[[#This Row],[rozpoczecie]]</f>
        <v>3.0787037037037779E-3</v>
      </c>
    </row>
    <row r="160" spans="1:8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>
        <f>IF(LEN(telefony5[[#This Row],[nr]])=7,1,0)</f>
        <v>0</v>
      </c>
      <c r="F160">
        <f>IF(LEFT(telefony5[[#This Row],[nr]],2)="12",1,0)</f>
        <v>0</v>
      </c>
      <c r="G160">
        <f>IF(SUM(telefony5[[#This Row],[czyStacjonarny]:[czyZaczyna12]])=2,1,0)</f>
        <v>0</v>
      </c>
      <c r="H160" s="2">
        <f>telefony5[[#This Row],[zakonczenie]]-telefony5[[#This Row],[rozpoczecie]]</f>
        <v>8.6805555555558023E-4</v>
      </c>
    </row>
    <row r="161" spans="1:8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>
        <f>IF(LEN(telefony5[[#This Row],[nr]])=7,1,0)</f>
        <v>1</v>
      </c>
      <c r="F161">
        <f>IF(LEFT(telefony5[[#This Row],[nr]],2)="12",1,0)</f>
        <v>0</v>
      </c>
      <c r="G161">
        <f>IF(SUM(telefony5[[#This Row],[czyStacjonarny]:[czyZaczyna12]])=2,1,0)</f>
        <v>0</v>
      </c>
      <c r="H161" s="2">
        <f>telefony5[[#This Row],[zakonczenie]]-telefony5[[#This Row],[rozpoczecie]]</f>
        <v>1.0914351851851856E-2</v>
      </c>
    </row>
    <row r="162" spans="1:8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>
        <f>IF(LEN(telefony5[[#This Row],[nr]])=7,1,0)</f>
        <v>0</v>
      </c>
      <c r="F162">
        <f>IF(LEFT(telefony5[[#This Row],[nr]],2)="12",1,0)</f>
        <v>0</v>
      </c>
      <c r="G162">
        <f>IF(SUM(telefony5[[#This Row],[czyStacjonarny]:[czyZaczyna12]])=2,1,0)</f>
        <v>0</v>
      </c>
      <c r="H162" s="2">
        <f>telefony5[[#This Row],[zakonczenie]]-telefony5[[#This Row],[rozpoczecie]]</f>
        <v>2.6041666666666297E-3</v>
      </c>
    </row>
    <row r="163" spans="1:8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>
        <f>IF(LEN(telefony5[[#This Row],[nr]])=7,1,0)</f>
        <v>0</v>
      </c>
      <c r="F163">
        <f>IF(LEFT(telefony5[[#This Row],[nr]],2)="12",1,0)</f>
        <v>0</v>
      </c>
      <c r="G163">
        <f>IF(SUM(telefony5[[#This Row],[czyStacjonarny]:[czyZaczyna12]])=2,1,0)</f>
        <v>0</v>
      </c>
      <c r="H163" s="2">
        <f>telefony5[[#This Row],[zakonczenie]]-telefony5[[#This Row],[rozpoczecie]]</f>
        <v>4.6064814814814614E-3</v>
      </c>
    </row>
    <row r="164" spans="1:8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>
        <f>IF(LEN(telefony5[[#This Row],[nr]])=7,1,0)</f>
        <v>1</v>
      </c>
      <c r="F164">
        <f>IF(LEFT(telefony5[[#This Row],[nr]],2)="12",1,0)</f>
        <v>0</v>
      </c>
      <c r="G164">
        <f>IF(SUM(telefony5[[#This Row],[czyStacjonarny]:[czyZaczyna12]])=2,1,0)</f>
        <v>0</v>
      </c>
      <c r="H164" s="2">
        <f>telefony5[[#This Row],[zakonczenie]]-telefony5[[#This Row],[rozpoczecie]]</f>
        <v>1.026620370370368E-2</v>
      </c>
    </row>
    <row r="165" spans="1:8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>
        <f>IF(LEN(telefony5[[#This Row],[nr]])=7,1,0)</f>
        <v>1</v>
      </c>
      <c r="F165">
        <f>IF(LEFT(telefony5[[#This Row],[nr]],2)="12",1,0)</f>
        <v>0</v>
      </c>
      <c r="G165">
        <f>IF(SUM(telefony5[[#This Row],[czyStacjonarny]:[czyZaczyna12]])=2,1,0)</f>
        <v>0</v>
      </c>
      <c r="H165" s="2">
        <f>telefony5[[#This Row],[zakonczenie]]-telefony5[[#This Row],[rozpoczecie]]</f>
        <v>9.293981481481528E-3</v>
      </c>
    </row>
    <row r="166" spans="1:8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>
        <f>IF(LEN(telefony5[[#This Row],[nr]])=7,1,0)</f>
        <v>0</v>
      </c>
      <c r="F166">
        <f>IF(LEFT(telefony5[[#This Row],[nr]],2)="12",1,0)</f>
        <v>0</v>
      </c>
      <c r="G166">
        <f>IF(SUM(telefony5[[#This Row],[czyStacjonarny]:[czyZaczyna12]])=2,1,0)</f>
        <v>0</v>
      </c>
      <c r="H166" s="2">
        <f>telefony5[[#This Row],[zakonczenie]]-telefony5[[#This Row],[rozpoczecie]]</f>
        <v>5.5555555555553138E-4</v>
      </c>
    </row>
    <row r="167" spans="1:8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>
        <f>IF(LEN(telefony5[[#This Row],[nr]])=7,1,0)</f>
        <v>1</v>
      </c>
      <c r="F167">
        <f>IF(LEFT(telefony5[[#This Row],[nr]],2)="12",1,0)</f>
        <v>0</v>
      </c>
      <c r="G167">
        <f>IF(SUM(telefony5[[#This Row],[czyStacjonarny]:[czyZaczyna12]])=2,1,0)</f>
        <v>0</v>
      </c>
      <c r="H167" s="2">
        <f>telefony5[[#This Row],[zakonczenie]]-telefony5[[#This Row],[rozpoczecie]]</f>
        <v>1.979166666666643E-3</v>
      </c>
    </row>
    <row r="168" spans="1:8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>
        <f>IF(LEN(telefony5[[#This Row],[nr]])=7,1,0)</f>
        <v>1</v>
      </c>
      <c r="F168">
        <f>IF(LEFT(telefony5[[#This Row],[nr]],2)="12",1,0)</f>
        <v>0</v>
      </c>
      <c r="G168">
        <f>IF(SUM(telefony5[[#This Row],[czyStacjonarny]:[czyZaczyna12]])=2,1,0)</f>
        <v>0</v>
      </c>
      <c r="H168" s="2">
        <f>telefony5[[#This Row],[zakonczenie]]-telefony5[[#This Row],[rozpoczecie]]</f>
        <v>3.3796296296295658E-3</v>
      </c>
    </row>
    <row r="169" spans="1:8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>
        <f>IF(LEN(telefony5[[#This Row],[nr]])=7,1,0)</f>
        <v>1</v>
      </c>
      <c r="F169">
        <f>IF(LEFT(telefony5[[#This Row],[nr]],2)="12",1,0)</f>
        <v>0</v>
      </c>
      <c r="G169">
        <f>IF(SUM(telefony5[[#This Row],[czyStacjonarny]:[czyZaczyna12]])=2,1,0)</f>
        <v>0</v>
      </c>
      <c r="H169" s="2">
        <f>telefony5[[#This Row],[zakonczenie]]-telefony5[[#This Row],[rozpoczecie]]</f>
        <v>3.0787037037037779E-3</v>
      </c>
    </row>
    <row r="170" spans="1:8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>
        <f>IF(LEN(telefony5[[#This Row],[nr]])=7,1,0)</f>
        <v>0</v>
      </c>
      <c r="F170">
        <f>IF(LEFT(telefony5[[#This Row],[nr]],2)="12",1,0)</f>
        <v>0</v>
      </c>
      <c r="G170">
        <f>IF(SUM(telefony5[[#This Row],[czyStacjonarny]:[czyZaczyna12]])=2,1,0)</f>
        <v>0</v>
      </c>
      <c r="H170" s="2">
        <f>telefony5[[#This Row],[zakonczenie]]-telefony5[[#This Row],[rozpoczecie]]</f>
        <v>2.962962962962945E-3</v>
      </c>
    </row>
    <row r="171" spans="1:8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>
        <f>IF(LEN(telefony5[[#This Row],[nr]])=7,1,0)</f>
        <v>1</v>
      </c>
      <c r="F171">
        <f>IF(LEFT(telefony5[[#This Row],[nr]],2)="12",1,0)</f>
        <v>0</v>
      </c>
      <c r="G171">
        <f>IF(SUM(telefony5[[#This Row],[czyStacjonarny]:[czyZaczyna12]])=2,1,0)</f>
        <v>0</v>
      </c>
      <c r="H171" s="2">
        <f>telefony5[[#This Row],[zakonczenie]]-telefony5[[#This Row],[rozpoczecie]]</f>
        <v>4.3749999999999067E-3</v>
      </c>
    </row>
    <row r="172" spans="1:8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>
        <f>IF(LEN(telefony5[[#This Row],[nr]])=7,1,0)</f>
        <v>1</v>
      </c>
      <c r="F172">
        <f>IF(LEFT(telefony5[[#This Row],[nr]],2)="12",1,0)</f>
        <v>0</v>
      </c>
      <c r="G172">
        <f>IF(SUM(telefony5[[#This Row],[czyStacjonarny]:[czyZaczyna12]])=2,1,0)</f>
        <v>0</v>
      </c>
      <c r="H172" s="2">
        <f>telefony5[[#This Row],[zakonczenie]]-telefony5[[#This Row],[rozpoczecie]]</f>
        <v>3.9351851851854303E-4</v>
      </c>
    </row>
    <row r="173" spans="1:8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>
        <f>IF(LEN(telefony5[[#This Row],[nr]])=7,1,0)</f>
        <v>1</v>
      </c>
      <c r="F173">
        <f>IF(LEFT(telefony5[[#This Row],[nr]],2)="12",1,0)</f>
        <v>0</v>
      </c>
      <c r="G173">
        <f>IF(SUM(telefony5[[#This Row],[czyStacjonarny]:[czyZaczyna12]])=2,1,0)</f>
        <v>0</v>
      </c>
      <c r="H173" s="2">
        <f>telefony5[[#This Row],[zakonczenie]]-telefony5[[#This Row],[rozpoczecie]]</f>
        <v>6.3773148148148495E-3</v>
      </c>
    </row>
    <row r="174" spans="1:8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>
        <f>IF(LEN(telefony5[[#This Row],[nr]])=7,1,0)</f>
        <v>1</v>
      </c>
      <c r="F174">
        <f>IF(LEFT(telefony5[[#This Row],[nr]],2)="12",1,0)</f>
        <v>0</v>
      </c>
      <c r="G174">
        <f>IF(SUM(telefony5[[#This Row],[czyStacjonarny]:[czyZaczyna12]])=2,1,0)</f>
        <v>0</v>
      </c>
      <c r="H174" s="2">
        <f>telefony5[[#This Row],[zakonczenie]]-telefony5[[#This Row],[rozpoczecie]]</f>
        <v>1.6666666666665941E-3</v>
      </c>
    </row>
    <row r="175" spans="1:8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>
        <f>IF(LEN(telefony5[[#This Row],[nr]])=7,1,0)</f>
        <v>1</v>
      </c>
      <c r="F175">
        <f>IF(LEFT(telefony5[[#This Row],[nr]],2)="12",1,0)</f>
        <v>0</v>
      </c>
      <c r="G175">
        <f>IF(SUM(telefony5[[#This Row],[czyStacjonarny]:[czyZaczyna12]])=2,1,0)</f>
        <v>0</v>
      </c>
      <c r="H175" s="2">
        <f>telefony5[[#This Row],[zakonczenie]]-telefony5[[#This Row],[rozpoczecie]]</f>
        <v>1.0729166666666567E-2</v>
      </c>
    </row>
    <row r="176" spans="1:8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>
        <f>IF(LEN(telefony5[[#This Row],[nr]])=7,1,0)</f>
        <v>0</v>
      </c>
      <c r="F176">
        <f>IF(LEFT(telefony5[[#This Row],[nr]],2)="12",1,0)</f>
        <v>0</v>
      </c>
      <c r="G176">
        <f>IF(SUM(telefony5[[#This Row],[czyStacjonarny]:[czyZaczyna12]])=2,1,0)</f>
        <v>0</v>
      </c>
      <c r="H176" s="2">
        <f>telefony5[[#This Row],[zakonczenie]]-telefony5[[#This Row],[rozpoczecie]]</f>
        <v>4.35185185185194E-3</v>
      </c>
    </row>
    <row r="177" spans="1:8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>
        <f>IF(LEN(telefony5[[#This Row],[nr]])=7,1,0)</f>
        <v>1</v>
      </c>
      <c r="F177">
        <f>IF(LEFT(telefony5[[#This Row],[nr]],2)="12",1,0)</f>
        <v>0</v>
      </c>
      <c r="G177">
        <f>IF(SUM(telefony5[[#This Row],[czyStacjonarny]:[czyZaczyna12]])=2,1,0)</f>
        <v>0</v>
      </c>
      <c r="H177" s="2">
        <f>telefony5[[#This Row],[zakonczenie]]-telefony5[[#This Row],[rozpoczecie]]</f>
        <v>1.96759259259216E-4</v>
      </c>
    </row>
    <row r="178" spans="1:8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>
        <f>IF(LEN(telefony5[[#This Row],[nr]])=7,1,0)</f>
        <v>0</v>
      </c>
      <c r="F178">
        <f>IF(LEFT(telefony5[[#This Row],[nr]],2)="12",1,0)</f>
        <v>0</v>
      </c>
      <c r="G178">
        <f>IF(SUM(telefony5[[#This Row],[czyStacjonarny]:[czyZaczyna12]])=2,1,0)</f>
        <v>0</v>
      </c>
      <c r="H178" s="2">
        <f>telefony5[[#This Row],[zakonczenie]]-telefony5[[#This Row],[rozpoczecie]]</f>
        <v>7.7546296296304718E-4</v>
      </c>
    </row>
    <row r="179" spans="1:8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>
        <f>IF(LEN(telefony5[[#This Row],[nr]])=7,1,0)</f>
        <v>1</v>
      </c>
      <c r="F179">
        <f>IF(LEFT(telefony5[[#This Row],[nr]],2)="12",1,0)</f>
        <v>0</v>
      </c>
      <c r="G179">
        <f>IF(SUM(telefony5[[#This Row],[czyStacjonarny]:[czyZaczyna12]])=2,1,0)</f>
        <v>0</v>
      </c>
      <c r="H179" s="2">
        <f>telefony5[[#This Row],[zakonczenie]]-telefony5[[#This Row],[rozpoczecie]]</f>
        <v>8.0902777777777102E-3</v>
      </c>
    </row>
    <row r="180" spans="1:8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>
        <f>IF(LEN(telefony5[[#This Row],[nr]])=7,1,0)</f>
        <v>1</v>
      </c>
      <c r="F180">
        <f>IF(LEFT(telefony5[[#This Row],[nr]],2)="12",1,0)</f>
        <v>0</v>
      </c>
      <c r="G180">
        <f>IF(SUM(telefony5[[#This Row],[czyStacjonarny]:[czyZaczyna12]])=2,1,0)</f>
        <v>0</v>
      </c>
      <c r="H180" s="2">
        <f>telefony5[[#This Row],[zakonczenie]]-telefony5[[#This Row],[rozpoczecie]]</f>
        <v>4.0972222222223076E-3</v>
      </c>
    </row>
    <row r="181" spans="1:8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>
        <f>IF(LEN(telefony5[[#This Row],[nr]])=7,1,0)</f>
        <v>0</v>
      </c>
      <c r="F181">
        <f>IF(LEFT(telefony5[[#This Row],[nr]],2)="12",1,0)</f>
        <v>0</v>
      </c>
      <c r="G181">
        <f>IF(SUM(telefony5[[#This Row],[czyStacjonarny]:[czyZaczyna12]])=2,1,0)</f>
        <v>0</v>
      </c>
      <c r="H181" s="2">
        <f>telefony5[[#This Row],[zakonczenie]]-telefony5[[#This Row],[rozpoczecie]]</f>
        <v>6.3541666666666607E-3</v>
      </c>
    </row>
    <row r="182" spans="1:8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>
        <f>IF(LEN(telefony5[[#This Row],[nr]])=7,1,0)</f>
        <v>0</v>
      </c>
      <c r="F182">
        <f>IF(LEFT(telefony5[[#This Row],[nr]],2)="12",1,0)</f>
        <v>0</v>
      </c>
      <c r="G182">
        <f>IF(SUM(telefony5[[#This Row],[czyStacjonarny]:[czyZaczyna12]])=2,1,0)</f>
        <v>0</v>
      </c>
      <c r="H182" s="2">
        <f>telefony5[[#This Row],[zakonczenie]]-telefony5[[#This Row],[rozpoczecie]]</f>
        <v>1.0289351851851869E-2</v>
      </c>
    </row>
    <row r="183" spans="1:8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>
        <f>IF(LEN(telefony5[[#This Row],[nr]])=7,1,0)</f>
        <v>0</v>
      </c>
      <c r="F183">
        <f>IF(LEFT(telefony5[[#This Row],[nr]],2)="12",1,0)</f>
        <v>0</v>
      </c>
      <c r="G183">
        <f>IF(SUM(telefony5[[#This Row],[czyStacjonarny]:[czyZaczyna12]])=2,1,0)</f>
        <v>0</v>
      </c>
      <c r="H183" s="2">
        <f>telefony5[[#This Row],[zakonczenie]]-telefony5[[#This Row],[rozpoczecie]]</f>
        <v>4.6064814814814614E-3</v>
      </c>
    </row>
    <row r="184" spans="1:8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>
        <f>IF(LEN(telefony5[[#This Row],[nr]])=7,1,0)</f>
        <v>1</v>
      </c>
      <c r="F184">
        <f>IF(LEFT(telefony5[[#This Row],[nr]],2)="12",1,0)</f>
        <v>0</v>
      </c>
      <c r="G184">
        <f>IF(SUM(telefony5[[#This Row],[czyStacjonarny]:[czyZaczyna12]])=2,1,0)</f>
        <v>0</v>
      </c>
      <c r="H184" s="2">
        <f>telefony5[[#This Row],[zakonczenie]]-telefony5[[#This Row],[rozpoczecie]]</f>
        <v>4.9537037037037379E-3</v>
      </c>
    </row>
    <row r="185" spans="1:8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>
        <f>IF(LEN(telefony5[[#This Row],[nr]])=7,1,0)</f>
        <v>0</v>
      </c>
      <c r="F185">
        <f>IF(LEFT(telefony5[[#This Row],[nr]],2)="12",1,0)</f>
        <v>0</v>
      </c>
      <c r="G185">
        <f>IF(SUM(telefony5[[#This Row],[czyStacjonarny]:[czyZaczyna12]])=2,1,0)</f>
        <v>0</v>
      </c>
      <c r="H185" s="2">
        <f>telefony5[[#This Row],[zakonczenie]]-telefony5[[#This Row],[rozpoczecie]]</f>
        <v>4.4675925925925508E-3</v>
      </c>
    </row>
    <row r="186" spans="1:8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>
        <f>IF(LEN(telefony5[[#This Row],[nr]])=7,1,0)</f>
        <v>1</v>
      </c>
      <c r="F186">
        <f>IF(LEFT(telefony5[[#This Row],[nr]],2)="12",1,0)</f>
        <v>0</v>
      </c>
      <c r="G186">
        <f>IF(SUM(telefony5[[#This Row],[czyStacjonarny]:[czyZaczyna12]])=2,1,0)</f>
        <v>0</v>
      </c>
      <c r="H186" s="2">
        <f>telefony5[[#This Row],[zakonczenie]]-telefony5[[#This Row],[rozpoczecie]]</f>
        <v>0</v>
      </c>
    </row>
    <row r="187" spans="1:8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>
        <f>IF(LEN(telefony5[[#This Row],[nr]])=7,1,0)</f>
        <v>1</v>
      </c>
      <c r="F187">
        <f>IF(LEFT(telefony5[[#This Row],[nr]],2)="12",1,0)</f>
        <v>0</v>
      </c>
      <c r="G187">
        <f>IF(SUM(telefony5[[#This Row],[czyStacjonarny]:[czyZaczyna12]])=2,1,0)</f>
        <v>0</v>
      </c>
      <c r="H187" s="2">
        <f>telefony5[[#This Row],[zakonczenie]]-telefony5[[#This Row],[rozpoczecie]]</f>
        <v>4.6875000000000666E-3</v>
      </c>
    </row>
    <row r="188" spans="1:8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>
        <f>IF(LEN(telefony5[[#This Row],[nr]])=7,1,0)</f>
        <v>1</v>
      </c>
      <c r="F188">
        <f>IF(LEFT(telefony5[[#This Row],[nr]],2)="12",1,0)</f>
        <v>0</v>
      </c>
      <c r="G188">
        <f>IF(SUM(telefony5[[#This Row],[czyStacjonarny]:[czyZaczyna12]])=2,1,0)</f>
        <v>0</v>
      </c>
      <c r="H188" s="2">
        <f>telefony5[[#This Row],[zakonczenie]]-telefony5[[#This Row],[rozpoczecie]]</f>
        <v>4.9999999999998934E-3</v>
      </c>
    </row>
    <row r="189" spans="1:8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>
        <f>IF(LEN(telefony5[[#This Row],[nr]])=7,1,0)</f>
        <v>1</v>
      </c>
      <c r="F189">
        <f>IF(LEFT(telefony5[[#This Row],[nr]],2)="12",1,0)</f>
        <v>0</v>
      </c>
      <c r="G189">
        <f>IF(SUM(telefony5[[#This Row],[czyStacjonarny]:[czyZaczyna12]])=2,1,0)</f>
        <v>0</v>
      </c>
      <c r="H189" s="2">
        <f>telefony5[[#This Row],[zakonczenie]]-telefony5[[#This Row],[rozpoczecie]]</f>
        <v>7.1064814814815191E-3</v>
      </c>
    </row>
    <row r="190" spans="1:8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>
        <f>IF(LEN(telefony5[[#This Row],[nr]])=7,1,0)</f>
        <v>1</v>
      </c>
      <c r="F190">
        <f>IF(LEFT(telefony5[[#This Row],[nr]],2)="12",1,0)</f>
        <v>0</v>
      </c>
      <c r="G190">
        <f>IF(SUM(telefony5[[#This Row],[czyStacjonarny]:[czyZaczyna12]])=2,1,0)</f>
        <v>0</v>
      </c>
      <c r="H190" s="2">
        <f>telefony5[[#This Row],[zakonczenie]]-telefony5[[#This Row],[rozpoczecie]]</f>
        <v>7.5578703703703676E-3</v>
      </c>
    </row>
    <row r="191" spans="1:8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>
        <f>IF(LEN(telefony5[[#This Row],[nr]])=7,1,0)</f>
        <v>1</v>
      </c>
      <c r="F191">
        <f>IF(LEFT(telefony5[[#This Row],[nr]],2)="12",1,0)</f>
        <v>0</v>
      </c>
      <c r="G191">
        <f>IF(SUM(telefony5[[#This Row],[czyStacjonarny]:[czyZaczyna12]])=2,1,0)</f>
        <v>0</v>
      </c>
      <c r="H191" s="2">
        <f>telefony5[[#This Row],[zakonczenie]]-telefony5[[#This Row],[rozpoczecie]]</f>
        <v>4.3287037037036402E-3</v>
      </c>
    </row>
    <row r="192" spans="1:8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>
        <f>IF(LEN(telefony5[[#This Row],[nr]])=7,1,0)</f>
        <v>1</v>
      </c>
      <c r="F192">
        <f>IF(LEFT(telefony5[[#This Row],[nr]],2)="12",1,0)</f>
        <v>0</v>
      </c>
      <c r="G192">
        <f>IF(SUM(telefony5[[#This Row],[czyStacjonarny]:[czyZaczyna12]])=2,1,0)</f>
        <v>0</v>
      </c>
      <c r="H192" s="2">
        <f>telefony5[[#This Row],[zakonczenie]]-telefony5[[#This Row],[rozpoczecie]]</f>
        <v>7.9513888888887996E-3</v>
      </c>
    </row>
    <row r="193" spans="1:8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>
        <f>IF(LEN(telefony5[[#This Row],[nr]])=7,1,0)</f>
        <v>0</v>
      </c>
      <c r="F193">
        <f>IF(LEFT(telefony5[[#This Row],[nr]],2)="12",1,0)</f>
        <v>0</v>
      </c>
      <c r="G193">
        <f>IF(SUM(telefony5[[#This Row],[czyStacjonarny]:[czyZaczyna12]])=2,1,0)</f>
        <v>0</v>
      </c>
      <c r="H193" s="2">
        <f>telefony5[[#This Row],[zakonczenie]]-telefony5[[#This Row],[rozpoczecie]]</f>
        <v>7.8356481481480778E-3</v>
      </c>
    </row>
    <row r="194" spans="1:8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>
        <f>IF(LEN(telefony5[[#This Row],[nr]])=7,1,0)</f>
        <v>1</v>
      </c>
      <c r="F194">
        <f>IF(LEFT(telefony5[[#This Row],[nr]],2)="12",1,0)</f>
        <v>0</v>
      </c>
      <c r="G194">
        <f>IF(SUM(telefony5[[#This Row],[czyStacjonarny]:[czyZaczyna12]])=2,1,0)</f>
        <v>0</v>
      </c>
      <c r="H194" s="2">
        <f>telefony5[[#This Row],[zakonczenie]]-telefony5[[#This Row],[rozpoczecie]]</f>
        <v>8.3912037037037202E-3</v>
      </c>
    </row>
    <row r="195" spans="1:8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>
        <f>IF(LEN(telefony5[[#This Row],[nr]])=7,1,0)</f>
        <v>1</v>
      </c>
      <c r="F195">
        <f>IF(LEFT(telefony5[[#This Row],[nr]],2)="12",1,0)</f>
        <v>0</v>
      </c>
      <c r="G195">
        <f>IF(SUM(telefony5[[#This Row],[czyStacjonarny]:[czyZaczyna12]])=2,1,0)</f>
        <v>0</v>
      </c>
      <c r="H195" s="2">
        <f>telefony5[[#This Row],[zakonczenie]]-telefony5[[#This Row],[rozpoczecie]]</f>
        <v>4.5833333333333837E-3</v>
      </c>
    </row>
    <row r="196" spans="1:8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>
        <f>IF(LEN(telefony5[[#This Row],[nr]])=7,1,0)</f>
        <v>0</v>
      </c>
      <c r="F196">
        <f>IF(LEFT(telefony5[[#This Row],[nr]],2)="12",1,0)</f>
        <v>0</v>
      </c>
      <c r="G196">
        <f>IF(SUM(telefony5[[#This Row],[czyStacjonarny]:[czyZaczyna12]])=2,1,0)</f>
        <v>0</v>
      </c>
      <c r="H196" s="2">
        <f>telefony5[[#This Row],[zakonczenie]]-telefony5[[#This Row],[rozpoczecie]]</f>
        <v>8.0787037037037268E-3</v>
      </c>
    </row>
    <row r="197" spans="1:8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>
        <f>IF(LEN(telefony5[[#This Row],[nr]])=7,1,0)</f>
        <v>0</v>
      </c>
      <c r="F197">
        <f>IF(LEFT(telefony5[[#This Row],[nr]],2)="12",1,0)</f>
        <v>0</v>
      </c>
      <c r="G197">
        <f>IF(SUM(telefony5[[#This Row],[czyStacjonarny]:[czyZaczyna12]])=2,1,0)</f>
        <v>0</v>
      </c>
      <c r="H197" s="2">
        <f>telefony5[[#This Row],[zakonczenie]]-telefony5[[#This Row],[rozpoczecie]]</f>
        <v>6.5046296296296102E-3</v>
      </c>
    </row>
    <row r="198" spans="1:8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>
        <f>IF(LEN(telefony5[[#This Row],[nr]])=7,1,0)</f>
        <v>1</v>
      </c>
      <c r="F198">
        <f>IF(LEFT(telefony5[[#This Row],[nr]],2)="12",1,0)</f>
        <v>0</v>
      </c>
      <c r="G198">
        <f>IF(SUM(telefony5[[#This Row],[czyStacjonarny]:[czyZaczyna12]])=2,1,0)</f>
        <v>0</v>
      </c>
      <c r="H198" s="2">
        <f>telefony5[[#This Row],[zakonczenie]]-telefony5[[#This Row],[rozpoczecie]]</f>
        <v>2.4652777777777746E-3</v>
      </c>
    </row>
    <row r="199" spans="1:8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>
        <f>IF(LEN(telefony5[[#This Row],[nr]])=7,1,0)</f>
        <v>1</v>
      </c>
      <c r="F199">
        <f>IF(LEFT(telefony5[[#This Row],[nr]],2)="12",1,0)</f>
        <v>0</v>
      </c>
      <c r="G199">
        <f>IF(SUM(telefony5[[#This Row],[czyStacjonarny]:[czyZaczyna12]])=2,1,0)</f>
        <v>0</v>
      </c>
      <c r="H199" s="2">
        <f>telefony5[[#This Row],[zakonczenie]]-telefony5[[#This Row],[rozpoczecie]]</f>
        <v>6.3657407407408106E-4</v>
      </c>
    </row>
    <row r="200" spans="1:8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>
        <f>IF(LEN(telefony5[[#This Row],[nr]])=7,1,0)</f>
        <v>1</v>
      </c>
      <c r="F200">
        <f>IF(LEFT(telefony5[[#This Row],[nr]],2)="12",1,0)</f>
        <v>0</v>
      </c>
      <c r="G200">
        <f>IF(SUM(telefony5[[#This Row],[czyStacjonarny]:[czyZaczyna12]])=2,1,0)</f>
        <v>0</v>
      </c>
      <c r="H200" s="2">
        <f>telefony5[[#This Row],[zakonczenie]]-telefony5[[#This Row],[rozpoczecie]]</f>
        <v>4.7800925925925997E-3</v>
      </c>
    </row>
    <row r="201" spans="1:8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>
        <f>IF(LEN(telefony5[[#This Row],[nr]])=7,1,0)</f>
        <v>1</v>
      </c>
      <c r="F201">
        <f>IF(LEFT(telefony5[[#This Row],[nr]],2)="12",1,0)</f>
        <v>0</v>
      </c>
      <c r="G201">
        <f>IF(SUM(telefony5[[#This Row],[czyStacjonarny]:[czyZaczyna12]])=2,1,0)</f>
        <v>0</v>
      </c>
      <c r="H201" s="2">
        <f>telefony5[[#This Row],[zakonczenie]]-telefony5[[#This Row],[rozpoczecie]]</f>
        <v>1.1435185185185215E-2</v>
      </c>
    </row>
    <row r="202" spans="1:8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>
        <f>IF(LEN(telefony5[[#This Row],[nr]])=7,1,0)</f>
        <v>1</v>
      </c>
      <c r="F202">
        <f>IF(LEFT(telefony5[[#This Row],[nr]],2)="12",1,0)</f>
        <v>0</v>
      </c>
      <c r="G202">
        <f>IF(SUM(telefony5[[#This Row],[czyStacjonarny]:[czyZaczyna12]])=2,1,0)</f>
        <v>0</v>
      </c>
      <c r="H202" s="2">
        <f>telefony5[[#This Row],[zakonczenie]]-telefony5[[#This Row],[rozpoczecie]]</f>
        <v>5.2199074074074092E-3</v>
      </c>
    </row>
    <row r="203" spans="1:8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>
        <f>IF(LEN(telefony5[[#This Row],[nr]])=7,1,0)</f>
        <v>0</v>
      </c>
      <c r="F203">
        <f>IF(LEFT(telefony5[[#This Row],[nr]],2)="12",1,0)</f>
        <v>0</v>
      </c>
      <c r="G203">
        <f>IF(SUM(telefony5[[#This Row],[czyStacjonarny]:[czyZaczyna12]])=2,1,0)</f>
        <v>0</v>
      </c>
      <c r="H203" s="2">
        <f>telefony5[[#This Row],[zakonczenie]]-telefony5[[#This Row],[rozpoczecie]]</f>
        <v>5.8796296296296235E-3</v>
      </c>
    </row>
    <row r="204" spans="1:8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>
        <f>IF(LEN(telefony5[[#This Row],[nr]])=7,1,0)</f>
        <v>0</v>
      </c>
      <c r="F204">
        <f>IF(LEFT(telefony5[[#This Row],[nr]],2)="12",1,0)</f>
        <v>0</v>
      </c>
      <c r="G204">
        <f>IF(SUM(telefony5[[#This Row],[czyStacjonarny]:[czyZaczyna12]])=2,1,0)</f>
        <v>0</v>
      </c>
      <c r="H204" s="2">
        <f>telefony5[[#This Row],[zakonczenie]]-telefony5[[#This Row],[rozpoczecie]]</f>
        <v>9.9652777777777812E-3</v>
      </c>
    </row>
    <row r="205" spans="1:8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>
        <f>IF(LEN(telefony5[[#This Row],[nr]])=7,1,0)</f>
        <v>0</v>
      </c>
      <c r="F205">
        <f>IF(LEFT(telefony5[[#This Row],[nr]],2)="12",1,0)</f>
        <v>0</v>
      </c>
      <c r="G205">
        <f>IF(SUM(telefony5[[#This Row],[czyStacjonarny]:[czyZaczyna12]])=2,1,0)</f>
        <v>0</v>
      </c>
      <c r="H205" s="2">
        <f>telefony5[[#This Row],[zakonczenie]]-telefony5[[#This Row],[rozpoczecie]]</f>
        <v>4.6874999999999556E-3</v>
      </c>
    </row>
    <row r="206" spans="1:8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>
        <f>IF(LEN(telefony5[[#This Row],[nr]])=7,1,0)</f>
        <v>1</v>
      </c>
      <c r="F206">
        <f>IF(LEFT(telefony5[[#This Row],[nr]],2)="12",1,0)</f>
        <v>0</v>
      </c>
      <c r="G206">
        <f>IF(SUM(telefony5[[#This Row],[czyStacjonarny]:[czyZaczyna12]])=2,1,0)</f>
        <v>0</v>
      </c>
      <c r="H206" s="2">
        <f>telefony5[[#This Row],[zakonczenie]]-telefony5[[#This Row],[rozpoczecie]]</f>
        <v>1.0937499999999989E-2</v>
      </c>
    </row>
    <row r="207" spans="1:8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>
        <f>IF(LEN(telefony5[[#This Row],[nr]])=7,1,0)</f>
        <v>1</v>
      </c>
      <c r="F207">
        <f>IF(LEFT(telefony5[[#This Row],[nr]],2)="12",1,0)</f>
        <v>0</v>
      </c>
      <c r="G207">
        <f>IF(SUM(telefony5[[#This Row],[czyStacjonarny]:[czyZaczyna12]])=2,1,0)</f>
        <v>0</v>
      </c>
      <c r="H207" s="2">
        <f>telefony5[[#This Row],[zakonczenie]]-telefony5[[#This Row],[rozpoczecie]]</f>
        <v>1.6782407407406885E-3</v>
      </c>
    </row>
    <row r="208" spans="1:8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>
        <f>IF(LEN(telefony5[[#This Row],[nr]])=7,1,0)</f>
        <v>1</v>
      </c>
      <c r="F208">
        <f>IF(LEFT(telefony5[[#This Row],[nr]],2)="12",1,0)</f>
        <v>0</v>
      </c>
      <c r="G208">
        <f>IF(SUM(telefony5[[#This Row],[czyStacjonarny]:[czyZaczyna12]])=2,1,0)</f>
        <v>0</v>
      </c>
      <c r="H208" s="2">
        <f>telefony5[[#This Row],[zakonczenie]]-telefony5[[#This Row],[rozpoczecie]]</f>
        <v>3.6689814814814814E-3</v>
      </c>
    </row>
    <row r="209" spans="1:8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>
        <f>IF(LEN(telefony5[[#This Row],[nr]])=7,1,0)</f>
        <v>1</v>
      </c>
      <c r="F209">
        <f>IF(LEFT(telefony5[[#This Row],[nr]],2)="12",1,0)</f>
        <v>0</v>
      </c>
      <c r="G209">
        <f>IF(SUM(telefony5[[#This Row],[czyStacjonarny]:[czyZaczyna12]])=2,1,0)</f>
        <v>0</v>
      </c>
      <c r="H209" s="2">
        <f>telefony5[[#This Row],[zakonczenie]]-telefony5[[#This Row],[rozpoczecie]]</f>
        <v>1.7476851851851993E-3</v>
      </c>
    </row>
    <row r="210" spans="1:8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>
        <f>IF(LEN(telefony5[[#This Row],[nr]])=7,1,0)</f>
        <v>0</v>
      </c>
      <c r="F210">
        <f>IF(LEFT(telefony5[[#This Row],[nr]],2)="12",1,0)</f>
        <v>0</v>
      </c>
      <c r="G210">
        <f>IF(SUM(telefony5[[#This Row],[czyStacjonarny]:[czyZaczyna12]])=2,1,0)</f>
        <v>0</v>
      </c>
      <c r="H210" s="2">
        <f>telefony5[[#This Row],[zakonczenie]]-telefony5[[#This Row],[rozpoczecie]]</f>
        <v>1.1145833333333299E-2</v>
      </c>
    </row>
    <row r="211" spans="1:8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>
        <f>IF(LEN(telefony5[[#This Row],[nr]])=7,1,0)</f>
        <v>1</v>
      </c>
      <c r="F211">
        <f>IF(LEFT(telefony5[[#This Row],[nr]],2)="12",1,0)</f>
        <v>0</v>
      </c>
      <c r="G211">
        <f>IF(SUM(telefony5[[#This Row],[czyStacjonarny]:[czyZaczyna12]])=2,1,0)</f>
        <v>0</v>
      </c>
      <c r="H211" s="2">
        <f>telefony5[[#This Row],[zakonczenie]]-telefony5[[#This Row],[rozpoczecie]]</f>
        <v>1.1574074074073848E-3</v>
      </c>
    </row>
    <row r="212" spans="1:8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>
        <f>IF(LEN(telefony5[[#This Row],[nr]])=7,1,0)</f>
        <v>1</v>
      </c>
      <c r="F212">
        <f>IF(LEFT(telefony5[[#This Row],[nr]],2)="12",1,0)</f>
        <v>0</v>
      </c>
      <c r="G212">
        <f>IF(SUM(telefony5[[#This Row],[czyStacjonarny]:[czyZaczyna12]])=2,1,0)</f>
        <v>0</v>
      </c>
      <c r="H212" s="2">
        <f>telefony5[[#This Row],[zakonczenie]]-telefony5[[#This Row],[rozpoczecie]]</f>
        <v>7.5810185185185008E-3</v>
      </c>
    </row>
    <row r="213" spans="1:8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>
        <f>IF(LEN(telefony5[[#This Row],[nr]])=7,1,0)</f>
        <v>1</v>
      </c>
      <c r="F213">
        <f>IF(LEFT(telefony5[[#This Row],[nr]],2)="12",1,0)</f>
        <v>0</v>
      </c>
      <c r="G213">
        <f>IF(SUM(telefony5[[#This Row],[czyStacjonarny]:[czyZaczyna12]])=2,1,0)</f>
        <v>0</v>
      </c>
      <c r="H213" s="2">
        <f>telefony5[[#This Row],[zakonczenie]]-telefony5[[#This Row],[rozpoczecie]]</f>
        <v>1.113425925925926E-2</v>
      </c>
    </row>
    <row r="214" spans="1:8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>
        <f>IF(LEN(telefony5[[#This Row],[nr]])=7,1,0)</f>
        <v>0</v>
      </c>
      <c r="F214">
        <f>IF(LEFT(telefony5[[#This Row],[nr]],2)="12",1,0)</f>
        <v>0</v>
      </c>
      <c r="G214">
        <f>IF(SUM(telefony5[[#This Row],[czyStacjonarny]:[czyZaczyna12]])=2,1,0)</f>
        <v>0</v>
      </c>
      <c r="H214" s="2">
        <f>telefony5[[#This Row],[zakonczenie]]-telefony5[[#This Row],[rozpoczecie]]</f>
        <v>7.5578703703703676E-3</v>
      </c>
    </row>
    <row r="215" spans="1:8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>
        <f>IF(LEN(telefony5[[#This Row],[nr]])=7,1,0)</f>
        <v>0</v>
      </c>
      <c r="F215">
        <f>IF(LEFT(telefony5[[#This Row],[nr]],2)="12",1,0)</f>
        <v>0</v>
      </c>
      <c r="G215">
        <f>IF(SUM(telefony5[[#This Row],[czyStacjonarny]:[czyZaczyna12]])=2,1,0)</f>
        <v>0</v>
      </c>
      <c r="H215" s="2">
        <f>telefony5[[#This Row],[zakonczenie]]-telefony5[[#This Row],[rozpoczecie]]</f>
        <v>2.2685185185185031E-3</v>
      </c>
    </row>
    <row r="216" spans="1:8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>
        <f>IF(LEN(telefony5[[#This Row],[nr]])=7,1,0)</f>
        <v>1</v>
      </c>
      <c r="F216">
        <f>IF(LEFT(telefony5[[#This Row],[nr]],2)="12",1,0)</f>
        <v>0</v>
      </c>
      <c r="G216">
        <f>IF(SUM(telefony5[[#This Row],[czyStacjonarny]:[czyZaczyna12]])=2,1,0)</f>
        <v>0</v>
      </c>
      <c r="H216" s="2">
        <f>telefony5[[#This Row],[zakonczenie]]-telefony5[[#This Row],[rozpoczecie]]</f>
        <v>6.9212962962962865E-3</v>
      </c>
    </row>
    <row r="217" spans="1:8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>
        <f>IF(LEN(telefony5[[#This Row],[nr]])=7,1,0)</f>
        <v>1</v>
      </c>
      <c r="F217">
        <f>IF(LEFT(telefony5[[#This Row],[nr]],2)="12",1,0)</f>
        <v>0</v>
      </c>
      <c r="G217">
        <f>IF(SUM(telefony5[[#This Row],[czyStacjonarny]:[czyZaczyna12]])=2,1,0)</f>
        <v>0</v>
      </c>
      <c r="H217" s="2">
        <f>telefony5[[#This Row],[zakonczenie]]-telefony5[[#This Row],[rozpoczecie]]</f>
        <v>6.724537037037015E-3</v>
      </c>
    </row>
    <row r="218" spans="1:8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>
        <f>IF(LEN(telefony5[[#This Row],[nr]])=7,1,0)</f>
        <v>1</v>
      </c>
      <c r="F218">
        <f>IF(LEFT(telefony5[[#This Row],[nr]],2)="12",1,0)</f>
        <v>0</v>
      </c>
      <c r="G218">
        <f>IF(SUM(telefony5[[#This Row],[czyStacjonarny]:[czyZaczyna12]])=2,1,0)</f>
        <v>0</v>
      </c>
      <c r="H218" s="2">
        <f>telefony5[[#This Row],[zakonczenie]]-telefony5[[#This Row],[rozpoczecie]]</f>
        <v>1.0289351851851813E-2</v>
      </c>
    </row>
    <row r="219" spans="1:8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>
        <f>IF(LEN(telefony5[[#This Row],[nr]])=7,1,0)</f>
        <v>1</v>
      </c>
      <c r="F219">
        <f>IF(LEFT(telefony5[[#This Row],[nr]],2)="12",1,0)</f>
        <v>0</v>
      </c>
      <c r="G219">
        <f>IF(SUM(telefony5[[#This Row],[czyStacjonarny]:[czyZaczyna12]])=2,1,0)</f>
        <v>0</v>
      </c>
      <c r="H219" s="2">
        <f>telefony5[[#This Row],[zakonczenie]]-telefony5[[#This Row],[rozpoczecie]]</f>
        <v>6.8171296296296036E-3</v>
      </c>
    </row>
    <row r="220" spans="1:8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>
        <f>IF(LEN(telefony5[[#This Row],[nr]])=7,1,0)</f>
        <v>0</v>
      </c>
      <c r="F220">
        <f>IF(LEFT(telefony5[[#This Row],[nr]],2)="12",1,0)</f>
        <v>0</v>
      </c>
      <c r="G220">
        <f>IF(SUM(telefony5[[#This Row],[czyStacjonarny]:[czyZaczyna12]])=2,1,0)</f>
        <v>0</v>
      </c>
      <c r="H220" s="2">
        <f>telefony5[[#This Row],[zakonczenie]]-telefony5[[#This Row],[rozpoczecie]]</f>
        <v>1.1412037037037082E-2</v>
      </c>
    </row>
    <row r="221" spans="1:8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>
        <f>IF(LEN(telefony5[[#This Row],[nr]])=7,1,0)</f>
        <v>1</v>
      </c>
      <c r="F221">
        <f>IF(LEFT(telefony5[[#This Row],[nr]],2)="12",1,0)</f>
        <v>0</v>
      </c>
      <c r="G221">
        <f>IF(SUM(telefony5[[#This Row],[czyStacjonarny]:[czyZaczyna12]])=2,1,0)</f>
        <v>0</v>
      </c>
      <c r="H221" s="2">
        <f>telefony5[[#This Row],[zakonczenie]]-telefony5[[#This Row],[rozpoczecie]]</f>
        <v>9.8611111111110983E-3</v>
      </c>
    </row>
    <row r="222" spans="1:8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>
        <f>IF(LEN(telefony5[[#This Row],[nr]])=7,1,0)</f>
        <v>0</v>
      </c>
      <c r="F222">
        <f>IF(LEFT(telefony5[[#This Row],[nr]],2)="12",1,0)</f>
        <v>0</v>
      </c>
      <c r="G222">
        <f>IF(SUM(telefony5[[#This Row],[czyStacjonarny]:[czyZaczyna12]])=2,1,0)</f>
        <v>0</v>
      </c>
      <c r="H222" s="2">
        <f>telefony5[[#This Row],[zakonczenie]]-telefony5[[#This Row],[rozpoczecie]]</f>
        <v>5.2893518518518645E-3</v>
      </c>
    </row>
    <row r="223" spans="1:8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>
        <f>IF(LEN(telefony5[[#This Row],[nr]])=7,1,0)</f>
        <v>0</v>
      </c>
      <c r="F223">
        <f>IF(LEFT(telefony5[[#This Row],[nr]],2)="12",1,0)</f>
        <v>0</v>
      </c>
      <c r="G223">
        <f>IF(SUM(telefony5[[#This Row],[czyStacjonarny]:[czyZaczyna12]])=2,1,0)</f>
        <v>0</v>
      </c>
      <c r="H223" s="2">
        <f>telefony5[[#This Row],[zakonczenie]]-telefony5[[#This Row],[rozpoczecie]]</f>
        <v>1.5740740740740611E-3</v>
      </c>
    </row>
    <row r="224" spans="1:8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>
        <f>IF(LEN(telefony5[[#This Row],[nr]])=7,1,0)</f>
        <v>1</v>
      </c>
      <c r="F224">
        <f>IF(LEFT(telefony5[[#This Row],[nr]],2)="12",1,0)</f>
        <v>0</v>
      </c>
      <c r="G224">
        <f>IF(SUM(telefony5[[#This Row],[czyStacjonarny]:[czyZaczyna12]])=2,1,0)</f>
        <v>0</v>
      </c>
      <c r="H224" s="2">
        <f>telefony5[[#This Row],[zakonczenie]]-telefony5[[#This Row],[rozpoczecie]]</f>
        <v>7.0254629629629695E-3</v>
      </c>
    </row>
    <row r="225" spans="1:8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>
        <f>IF(LEN(telefony5[[#This Row],[nr]])=7,1,0)</f>
        <v>1</v>
      </c>
      <c r="F225">
        <f>IF(LEFT(telefony5[[#This Row],[nr]],2)="12",1,0)</f>
        <v>0</v>
      </c>
      <c r="G225">
        <f>IF(SUM(telefony5[[#This Row],[czyStacjonarny]:[czyZaczyna12]])=2,1,0)</f>
        <v>0</v>
      </c>
      <c r="H225" s="2">
        <f>telefony5[[#This Row],[zakonczenie]]-telefony5[[#This Row],[rozpoczecie]]</f>
        <v>1.9444444444444708E-3</v>
      </c>
    </row>
    <row r="226" spans="1:8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>
        <f>IF(LEN(telefony5[[#This Row],[nr]])=7,1,0)</f>
        <v>0</v>
      </c>
      <c r="F226">
        <f>IF(LEFT(telefony5[[#This Row],[nr]],2)="12",1,0)</f>
        <v>0</v>
      </c>
      <c r="G226">
        <f>IF(SUM(telefony5[[#This Row],[czyStacjonarny]:[czyZaczyna12]])=2,1,0)</f>
        <v>0</v>
      </c>
      <c r="H226" s="2">
        <f>telefony5[[#This Row],[zakonczenie]]-telefony5[[#This Row],[rozpoczecie]]</f>
        <v>1.782407407407427E-3</v>
      </c>
    </row>
    <row r="227" spans="1:8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>
        <f>IF(LEN(telefony5[[#This Row],[nr]])=7,1,0)</f>
        <v>1</v>
      </c>
      <c r="F227">
        <f>IF(LEFT(telefony5[[#This Row],[nr]],2)="12",1,0)</f>
        <v>0</v>
      </c>
      <c r="G227">
        <f>IF(SUM(telefony5[[#This Row],[czyStacjonarny]:[czyZaczyna12]])=2,1,0)</f>
        <v>0</v>
      </c>
      <c r="H227" s="2">
        <f>telefony5[[#This Row],[zakonczenie]]-telefony5[[#This Row],[rozpoczecie]]</f>
        <v>6.6782407407407485E-3</v>
      </c>
    </row>
    <row r="228" spans="1:8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>
        <f>IF(LEN(telefony5[[#This Row],[nr]])=7,1,0)</f>
        <v>1</v>
      </c>
      <c r="F228">
        <f>IF(LEFT(telefony5[[#This Row],[nr]],2)="12",1,0)</f>
        <v>0</v>
      </c>
      <c r="G228">
        <f>IF(SUM(telefony5[[#This Row],[czyStacjonarny]:[czyZaczyna12]])=2,1,0)</f>
        <v>0</v>
      </c>
      <c r="H228" s="2">
        <f>telefony5[[#This Row],[zakonczenie]]-telefony5[[#This Row],[rozpoczecie]]</f>
        <v>6.5393518518518934E-3</v>
      </c>
    </row>
    <row r="229" spans="1:8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>
        <f>IF(LEN(telefony5[[#This Row],[nr]])=7,1,0)</f>
        <v>1</v>
      </c>
      <c r="F229">
        <f>IF(LEFT(telefony5[[#This Row],[nr]],2)="12",1,0)</f>
        <v>0</v>
      </c>
      <c r="G229">
        <f>IF(SUM(telefony5[[#This Row],[czyStacjonarny]:[czyZaczyna12]])=2,1,0)</f>
        <v>0</v>
      </c>
      <c r="H229" s="2">
        <f>telefony5[[#This Row],[zakonczenie]]-telefony5[[#This Row],[rozpoczecie]]</f>
        <v>9.9884259259259145E-3</v>
      </c>
    </row>
    <row r="230" spans="1:8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>
        <f>IF(LEN(telefony5[[#This Row],[nr]])=7,1,0)</f>
        <v>1</v>
      </c>
      <c r="F230">
        <f>IF(LEFT(telefony5[[#This Row],[nr]],2)="12",1,0)</f>
        <v>0</v>
      </c>
      <c r="G230">
        <f>IF(SUM(telefony5[[#This Row],[czyStacjonarny]:[czyZaczyna12]])=2,1,0)</f>
        <v>0</v>
      </c>
      <c r="H230" s="2">
        <f>telefony5[[#This Row],[zakonczenie]]-telefony5[[#This Row],[rozpoczecie]]</f>
        <v>1.0856481481481495E-2</v>
      </c>
    </row>
    <row r="231" spans="1:8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>
        <f>IF(LEN(telefony5[[#This Row],[nr]])=7,1,0)</f>
        <v>1</v>
      </c>
      <c r="F231">
        <f>IF(LEFT(telefony5[[#This Row],[nr]],2)="12",1,0)</f>
        <v>0</v>
      </c>
      <c r="G231">
        <f>IF(SUM(telefony5[[#This Row],[czyStacjonarny]:[czyZaczyna12]])=2,1,0)</f>
        <v>0</v>
      </c>
      <c r="H231" s="2">
        <f>telefony5[[#This Row],[zakonczenie]]-telefony5[[#This Row],[rozpoczecie]]</f>
        <v>9.0277777777778012E-3</v>
      </c>
    </row>
    <row r="232" spans="1:8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>
        <f>IF(LEN(telefony5[[#This Row],[nr]])=7,1,0)</f>
        <v>1</v>
      </c>
      <c r="F232">
        <f>IF(LEFT(telefony5[[#This Row],[nr]],2)="12",1,0)</f>
        <v>0</v>
      </c>
      <c r="G232">
        <f>IF(SUM(telefony5[[#This Row],[czyStacjonarny]:[czyZaczyna12]])=2,1,0)</f>
        <v>0</v>
      </c>
      <c r="H232" s="2">
        <f>telefony5[[#This Row],[zakonczenie]]-telefony5[[#This Row],[rozpoczecie]]</f>
        <v>1.0740740740740773E-2</v>
      </c>
    </row>
    <row r="233" spans="1:8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>
        <f>IF(LEN(telefony5[[#This Row],[nr]])=7,1,0)</f>
        <v>1</v>
      </c>
      <c r="F233">
        <f>IF(LEFT(telefony5[[#This Row],[nr]],2)="12",1,0)</f>
        <v>0</v>
      </c>
      <c r="G233">
        <f>IF(SUM(telefony5[[#This Row],[czyStacjonarny]:[czyZaczyna12]])=2,1,0)</f>
        <v>0</v>
      </c>
      <c r="H233" s="2">
        <f>telefony5[[#This Row],[zakonczenie]]-telefony5[[#This Row],[rozpoczecie]]</f>
        <v>3.1481481481481222E-3</v>
      </c>
    </row>
    <row r="234" spans="1:8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>
        <f>IF(LEN(telefony5[[#This Row],[nr]])=7,1,0)</f>
        <v>1</v>
      </c>
      <c r="F234">
        <f>IF(LEFT(telefony5[[#This Row],[nr]],2)="12",1,0)</f>
        <v>0</v>
      </c>
      <c r="G234">
        <f>IF(SUM(telefony5[[#This Row],[czyStacjonarny]:[czyZaczyna12]])=2,1,0)</f>
        <v>0</v>
      </c>
      <c r="H234" s="2">
        <f>telefony5[[#This Row],[zakonczenie]]-telefony5[[#This Row],[rozpoczecie]]</f>
        <v>6.7013888888888817E-3</v>
      </c>
    </row>
    <row r="235" spans="1:8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>
        <f>IF(LEN(telefony5[[#This Row],[nr]])=7,1,0)</f>
        <v>0</v>
      </c>
      <c r="F235">
        <f>IF(LEFT(telefony5[[#This Row],[nr]],2)="12",1,0)</f>
        <v>0</v>
      </c>
      <c r="G235">
        <f>IF(SUM(telefony5[[#This Row],[czyStacjonarny]:[czyZaczyna12]])=2,1,0)</f>
        <v>0</v>
      </c>
      <c r="H235" s="2">
        <f>telefony5[[#This Row],[zakonczenie]]-telefony5[[#This Row],[rozpoczecie]]</f>
        <v>3.7847222222222032E-3</v>
      </c>
    </row>
    <row r="236" spans="1:8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>
        <f>IF(LEN(telefony5[[#This Row],[nr]])=7,1,0)</f>
        <v>1</v>
      </c>
      <c r="F236">
        <f>IF(LEFT(telefony5[[#This Row],[nr]],2)="12",1,0)</f>
        <v>0</v>
      </c>
      <c r="G236">
        <f>IF(SUM(telefony5[[#This Row],[czyStacjonarny]:[czyZaczyna12]])=2,1,0)</f>
        <v>0</v>
      </c>
      <c r="H236" s="2">
        <f>telefony5[[#This Row],[zakonczenie]]-telefony5[[#This Row],[rozpoczecie]]</f>
        <v>1.1689814814814792E-3</v>
      </c>
    </row>
    <row r="237" spans="1:8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>
        <f>IF(LEN(telefony5[[#This Row],[nr]])=7,1,0)</f>
        <v>1</v>
      </c>
      <c r="F237">
        <f>IF(LEFT(telefony5[[#This Row],[nr]],2)="12",1,0)</f>
        <v>0</v>
      </c>
      <c r="G237">
        <f>IF(SUM(telefony5[[#This Row],[czyStacjonarny]:[czyZaczyna12]])=2,1,0)</f>
        <v>0</v>
      </c>
      <c r="H237" s="2">
        <f>telefony5[[#This Row],[zakonczenie]]-telefony5[[#This Row],[rozpoczecie]]</f>
        <v>5.2430555555555425E-3</v>
      </c>
    </row>
    <row r="238" spans="1:8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>
        <f>IF(LEN(telefony5[[#This Row],[nr]])=7,1,0)</f>
        <v>1</v>
      </c>
      <c r="F238">
        <f>IF(LEFT(telefony5[[#This Row],[nr]],2)="12",1,0)</f>
        <v>0</v>
      </c>
      <c r="G238">
        <f>IF(SUM(telefony5[[#This Row],[czyStacjonarny]:[czyZaczyna12]])=2,1,0)</f>
        <v>0</v>
      </c>
      <c r="H238" s="2">
        <f>telefony5[[#This Row],[zakonczenie]]-telefony5[[#This Row],[rozpoczecie]]</f>
        <v>9.9305555555555536E-3</v>
      </c>
    </row>
    <row r="239" spans="1:8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>
        <f>IF(LEN(telefony5[[#This Row],[nr]])=7,1,0)</f>
        <v>0</v>
      </c>
      <c r="F239">
        <f>IF(LEFT(telefony5[[#This Row],[nr]],2)="12",1,0)</f>
        <v>0</v>
      </c>
      <c r="G239">
        <f>IF(SUM(telefony5[[#This Row],[czyStacjonarny]:[czyZaczyna12]])=2,1,0)</f>
        <v>0</v>
      </c>
      <c r="H239" s="2">
        <f>telefony5[[#This Row],[zakonczenie]]-telefony5[[#This Row],[rozpoczecie]]</f>
        <v>7.6504629629630116E-3</v>
      </c>
    </row>
    <row r="240" spans="1:8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>
        <f>IF(LEN(telefony5[[#This Row],[nr]])=7,1,0)</f>
        <v>1</v>
      </c>
      <c r="F240">
        <f>IF(LEFT(telefony5[[#This Row],[nr]],2)="12",1,0)</f>
        <v>1</v>
      </c>
      <c r="G240">
        <f>IF(SUM(telefony5[[#This Row],[czyStacjonarny]:[czyZaczyna12]])=2,1,0)</f>
        <v>1</v>
      </c>
      <c r="H240" s="2">
        <f>telefony5[[#This Row],[zakonczenie]]-telefony5[[#This Row],[rozpoczecie]]</f>
        <v>6.2731481481481666E-3</v>
      </c>
    </row>
    <row r="241" spans="1:8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>
        <f>IF(LEN(telefony5[[#This Row],[nr]])=7,1,0)</f>
        <v>1</v>
      </c>
      <c r="F241">
        <f>IF(LEFT(telefony5[[#This Row],[nr]],2)="12",1,0)</f>
        <v>0</v>
      </c>
      <c r="G241">
        <f>IF(SUM(telefony5[[#This Row],[czyStacjonarny]:[czyZaczyna12]])=2,1,0)</f>
        <v>0</v>
      </c>
      <c r="H241" s="2">
        <f>telefony5[[#This Row],[zakonczenie]]-telefony5[[#This Row],[rozpoczecie]]</f>
        <v>1.2847222222222565E-3</v>
      </c>
    </row>
    <row r="242" spans="1:8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>
        <f>IF(LEN(telefony5[[#This Row],[nr]])=7,1,0)</f>
        <v>1</v>
      </c>
      <c r="F242">
        <f>IF(LEFT(telefony5[[#This Row],[nr]],2)="12",1,0)</f>
        <v>0</v>
      </c>
      <c r="G242">
        <f>IF(SUM(telefony5[[#This Row],[czyStacjonarny]:[czyZaczyna12]])=2,1,0)</f>
        <v>0</v>
      </c>
      <c r="H242" s="2">
        <f>telefony5[[#This Row],[zakonczenie]]-telefony5[[#This Row],[rozpoczecie]]</f>
        <v>5.243055555555598E-3</v>
      </c>
    </row>
    <row r="243" spans="1:8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>
        <f>IF(LEN(telefony5[[#This Row],[nr]])=7,1,0)</f>
        <v>0</v>
      </c>
      <c r="F243">
        <f>IF(LEFT(telefony5[[#This Row],[nr]],2)="12",1,0)</f>
        <v>0</v>
      </c>
      <c r="G243">
        <f>IF(SUM(telefony5[[#This Row],[czyStacjonarny]:[czyZaczyna12]])=2,1,0)</f>
        <v>0</v>
      </c>
      <c r="H243" s="2">
        <f>telefony5[[#This Row],[zakonczenie]]-telefony5[[#This Row],[rozpoczecie]]</f>
        <v>2.1064814814814592E-3</v>
      </c>
    </row>
    <row r="244" spans="1:8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>
        <f>IF(LEN(telefony5[[#This Row],[nr]])=7,1,0)</f>
        <v>1</v>
      </c>
      <c r="F244">
        <f>IF(LEFT(telefony5[[#This Row],[nr]],2)="12",1,0)</f>
        <v>0</v>
      </c>
      <c r="G244">
        <f>IF(SUM(telefony5[[#This Row],[czyStacjonarny]:[czyZaczyna12]])=2,1,0)</f>
        <v>0</v>
      </c>
      <c r="H244" s="2">
        <f>telefony5[[#This Row],[zakonczenie]]-telefony5[[#This Row],[rozpoczecie]]</f>
        <v>3.1481481481481222E-3</v>
      </c>
    </row>
    <row r="245" spans="1:8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>
        <f>IF(LEN(telefony5[[#This Row],[nr]])=7,1,0)</f>
        <v>1</v>
      </c>
      <c r="F245">
        <f>IF(LEFT(telefony5[[#This Row],[nr]],2)="12",1,0)</f>
        <v>0</v>
      </c>
      <c r="G245">
        <f>IF(SUM(telefony5[[#This Row],[czyStacjonarny]:[czyZaczyna12]])=2,1,0)</f>
        <v>0</v>
      </c>
      <c r="H245" s="2">
        <f>telefony5[[#This Row],[zakonczenie]]-telefony5[[#This Row],[rozpoczecie]]</f>
        <v>5.5671296296296302E-3</v>
      </c>
    </row>
    <row r="246" spans="1:8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>
        <f>IF(LEN(telefony5[[#This Row],[nr]])=7,1,0)</f>
        <v>1</v>
      </c>
      <c r="F246">
        <f>IF(LEFT(telefony5[[#This Row],[nr]],2)="12",1,0)</f>
        <v>0</v>
      </c>
      <c r="G246">
        <f>IF(SUM(telefony5[[#This Row],[czyStacjonarny]:[czyZaczyna12]])=2,1,0)</f>
        <v>0</v>
      </c>
      <c r="H246" s="2">
        <f>telefony5[[#This Row],[zakonczenie]]-telefony5[[#This Row],[rozpoczecie]]</f>
        <v>6.8865740740740589E-3</v>
      </c>
    </row>
    <row r="247" spans="1:8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>
        <f>IF(LEN(telefony5[[#This Row],[nr]])=7,1,0)</f>
        <v>1</v>
      </c>
      <c r="F247">
        <f>IF(LEFT(telefony5[[#This Row],[nr]],2)="12",1,0)</f>
        <v>0</v>
      </c>
      <c r="G247">
        <f>IF(SUM(telefony5[[#This Row],[czyStacjonarny]:[czyZaczyna12]])=2,1,0)</f>
        <v>0</v>
      </c>
      <c r="H247" s="2">
        <f>telefony5[[#This Row],[zakonczenie]]-telefony5[[#This Row],[rozpoczecie]]</f>
        <v>4.3287037037036957E-3</v>
      </c>
    </row>
    <row r="248" spans="1:8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>
        <f>IF(LEN(telefony5[[#This Row],[nr]])=7,1,0)</f>
        <v>1</v>
      </c>
      <c r="F248">
        <f>IF(LEFT(telefony5[[#This Row],[nr]],2)="12",1,0)</f>
        <v>0</v>
      </c>
      <c r="G248">
        <f>IF(SUM(telefony5[[#This Row],[czyStacjonarny]:[czyZaczyna12]])=2,1,0)</f>
        <v>0</v>
      </c>
      <c r="H248" s="2">
        <f>telefony5[[#This Row],[zakonczenie]]-telefony5[[#This Row],[rozpoczecie]]</f>
        <v>9.9884259259259145E-3</v>
      </c>
    </row>
    <row r="249" spans="1:8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>
        <f>IF(LEN(telefony5[[#This Row],[nr]])=7,1,0)</f>
        <v>1</v>
      </c>
      <c r="F249">
        <f>IF(LEFT(telefony5[[#This Row],[nr]],2)="12",1,0)</f>
        <v>0</v>
      </c>
      <c r="G249">
        <f>IF(SUM(telefony5[[#This Row],[czyStacjonarny]:[czyZaczyna12]])=2,1,0)</f>
        <v>0</v>
      </c>
      <c r="H249" s="2">
        <f>telefony5[[#This Row],[zakonczenie]]-telefony5[[#This Row],[rozpoczecie]]</f>
        <v>7.9050925925925886E-3</v>
      </c>
    </row>
    <row r="250" spans="1:8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>
        <f>IF(LEN(telefony5[[#This Row],[nr]])=7,1,0)</f>
        <v>1</v>
      </c>
      <c r="F250">
        <f>IF(LEFT(telefony5[[#This Row],[nr]],2)="12",1,0)</f>
        <v>0</v>
      </c>
      <c r="G250">
        <f>IF(SUM(telefony5[[#This Row],[czyStacjonarny]:[czyZaczyna12]])=2,1,0)</f>
        <v>0</v>
      </c>
      <c r="H250" s="2">
        <f>telefony5[[#This Row],[zakonczenie]]-telefony5[[#This Row],[rozpoczecie]]</f>
        <v>2.5810185185184964E-3</v>
      </c>
    </row>
    <row r="251" spans="1:8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>
        <f>IF(LEN(telefony5[[#This Row],[nr]])=7,1,0)</f>
        <v>1</v>
      </c>
      <c r="F251">
        <f>IF(LEFT(telefony5[[#This Row],[nr]],2)="12",1,0)</f>
        <v>0</v>
      </c>
      <c r="G251">
        <f>IF(SUM(telefony5[[#This Row],[czyStacjonarny]:[czyZaczyna12]])=2,1,0)</f>
        <v>0</v>
      </c>
      <c r="H251" s="2">
        <f>telefony5[[#This Row],[zakonczenie]]-telefony5[[#This Row],[rozpoczecie]]</f>
        <v>1.3425925925926174E-3</v>
      </c>
    </row>
    <row r="252" spans="1:8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>
        <f>IF(LEN(telefony5[[#This Row],[nr]])=7,1,0)</f>
        <v>0</v>
      </c>
      <c r="F252">
        <f>IF(LEFT(telefony5[[#This Row],[nr]],2)="12",1,0)</f>
        <v>0</v>
      </c>
      <c r="G252">
        <f>IF(SUM(telefony5[[#This Row],[czyStacjonarny]:[czyZaczyna12]])=2,1,0)</f>
        <v>0</v>
      </c>
      <c r="H252" s="2">
        <f>telefony5[[#This Row],[zakonczenie]]-telefony5[[#This Row],[rozpoczecie]]</f>
        <v>6.712962962962532E-4</v>
      </c>
    </row>
    <row r="253" spans="1:8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>
        <f>IF(LEN(telefony5[[#This Row],[nr]])=7,1,0)</f>
        <v>1</v>
      </c>
      <c r="F253">
        <f>IF(LEFT(telefony5[[#This Row],[nr]],2)="12",1,0)</f>
        <v>0</v>
      </c>
      <c r="G253">
        <f>IF(SUM(telefony5[[#This Row],[czyStacjonarny]:[czyZaczyna12]])=2,1,0)</f>
        <v>0</v>
      </c>
      <c r="H253" s="2">
        <f>telefony5[[#This Row],[zakonczenie]]-telefony5[[#This Row],[rozpoczecie]]</f>
        <v>9.444444444444422E-3</v>
      </c>
    </row>
    <row r="254" spans="1:8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>
        <f>IF(LEN(telefony5[[#This Row],[nr]])=7,1,0)</f>
        <v>0</v>
      </c>
      <c r="F254">
        <f>IF(LEFT(telefony5[[#This Row],[nr]],2)="12",1,0)</f>
        <v>0</v>
      </c>
      <c r="G254">
        <f>IF(SUM(telefony5[[#This Row],[czyStacjonarny]:[czyZaczyna12]])=2,1,0)</f>
        <v>0</v>
      </c>
      <c r="H254" s="2">
        <f>telefony5[[#This Row],[zakonczenie]]-telefony5[[#This Row],[rozpoczecie]]</f>
        <v>2.9050925925925841E-3</v>
      </c>
    </row>
    <row r="255" spans="1:8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>
        <f>IF(LEN(telefony5[[#This Row],[nr]])=7,1,0)</f>
        <v>1</v>
      </c>
      <c r="F255">
        <f>IF(LEFT(telefony5[[#This Row],[nr]],2)="12",1,0)</f>
        <v>0</v>
      </c>
      <c r="G255">
        <f>IF(SUM(telefony5[[#This Row],[czyStacjonarny]:[czyZaczyna12]])=2,1,0)</f>
        <v>0</v>
      </c>
      <c r="H255" s="2">
        <f>telefony5[[#This Row],[zakonczenie]]-telefony5[[#This Row],[rozpoczecie]]</f>
        <v>7.3958333333332682E-3</v>
      </c>
    </row>
    <row r="256" spans="1:8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>
        <f>IF(LEN(telefony5[[#This Row],[nr]])=7,1,0)</f>
        <v>1</v>
      </c>
      <c r="F256">
        <f>IF(LEFT(telefony5[[#This Row],[nr]],2)="12",1,0)</f>
        <v>0</v>
      </c>
      <c r="G256">
        <f>IF(SUM(telefony5[[#This Row],[czyStacjonarny]:[czyZaczyna12]])=2,1,0)</f>
        <v>0</v>
      </c>
      <c r="H256" s="2">
        <f>telefony5[[#This Row],[zakonczenie]]-telefony5[[#This Row],[rozpoczecie]]</f>
        <v>6.9444444444444198E-4</v>
      </c>
    </row>
    <row r="257" spans="1:8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>
        <f>IF(LEN(telefony5[[#This Row],[nr]])=7,1,0)</f>
        <v>1</v>
      </c>
      <c r="F257">
        <f>IF(LEFT(telefony5[[#This Row],[nr]],2)="12",1,0)</f>
        <v>0</v>
      </c>
      <c r="G257">
        <f>IF(SUM(telefony5[[#This Row],[czyStacjonarny]:[czyZaczyna12]])=2,1,0)</f>
        <v>0</v>
      </c>
      <c r="H257" s="2">
        <f>telefony5[[#This Row],[zakonczenie]]-telefony5[[#This Row],[rozpoczecie]]</f>
        <v>9.6064814814814659E-3</v>
      </c>
    </row>
    <row r="258" spans="1:8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>
        <f>IF(LEN(telefony5[[#This Row],[nr]])=7,1,0)</f>
        <v>1</v>
      </c>
      <c r="F258">
        <f>IF(LEFT(telefony5[[#This Row],[nr]],2)="12",1,0)</f>
        <v>0</v>
      </c>
      <c r="G258">
        <f>IF(SUM(telefony5[[#This Row],[czyStacjonarny]:[czyZaczyna12]])=2,1,0)</f>
        <v>0</v>
      </c>
      <c r="H258" s="2">
        <f>telefony5[[#This Row],[zakonczenie]]-telefony5[[#This Row],[rozpoczecie]]</f>
        <v>1.0763888888888906E-2</v>
      </c>
    </row>
    <row r="259" spans="1:8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>
        <f>IF(LEN(telefony5[[#This Row],[nr]])=7,1,0)</f>
        <v>1</v>
      </c>
      <c r="F259">
        <f>IF(LEFT(telefony5[[#This Row],[nr]],2)="12",1,0)</f>
        <v>0</v>
      </c>
      <c r="G259">
        <f>IF(SUM(telefony5[[#This Row],[czyStacjonarny]:[czyZaczyna12]])=2,1,0)</f>
        <v>0</v>
      </c>
      <c r="H259" s="2">
        <f>telefony5[[#This Row],[zakonczenie]]-telefony5[[#This Row],[rozpoczecie]]</f>
        <v>5.3125000000000533E-3</v>
      </c>
    </row>
    <row r="260" spans="1:8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>
        <f>IF(LEN(telefony5[[#This Row],[nr]])=7,1,0)</f>
        <v>0</v>
      </c>
      <c r="F260">
        <f>IF(LEFT(telefony5[[#This Row],[nr]],2)="12",1,0)</f>
        <v>0</v>
      </c>
      <c r="G260">
        <f>IF(SUM(telefony5[[#This Row],[czyStacjonarny]:[czyZaczyna12]])=2,1,0)</f>
        <v>0</v>
      </c>
      <c r="H260" s="2">
        <f>telefony5[[#This Row],[zakonczenie]]-telefony5[[#This Row],[rozpoczecie]]</f>
        <v>2.8472222222222232E-3</v>
      </c>
    </row>
    <row r="261" spans="1:8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>
        <f>IF(LEN(telefony5[[#This Row],[nr]])=7,1,0)</f>
        <v>1</v>
      </c>
      <c r="F261">
        <f>IF(LEFT(telefony5[[#This Row],[nr]],2)="12",1,0)</f>
        <v>0</v>
      </c>
      <c r="G261">
        <f>IF(SUM(telefony5[[#This Row],[czyStacjonarny]:[czyZaczyna12]])=2,1,0)</f>
        <v>0</v>
      </c>
      <c r="H261" s="2">
        <f>telefony5[[#This Row],[zakonczenie]]-telefony5[[#This Row],[rozpoczecie]]</f>
        <v>1.5856481481481E-3</v>
      </c>
    </row>
    <row r="262" spans="1:8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>
        <f>IF(LEN(telefony5[[#This Row],[nr]])=7,1,0)</f>
        <v>1</v>
      </c>
      <c r="F262">
        <f>IF(LEFT(telefony5[[#This Row],[nr]],2)="12",1,0)</f>
        <v>0</v>
      </c>
      <c r="G262">
        <f>IF(SUM(telefony5[[#This Row],[czyStacjonarny]:[czyZaczyna12]])=2,1,0)</f>
        <v>0</v>
      </c>
      <c r="H262" s="2">
        <f>telefony5[[#This Row],[zakonczenie]]-telefony5[[#This Row],[rozpoczecie]]</f>
        <v>7.5347222222222898E-3</v>
      </c>
    </row>
    <row r="263" spans="1:8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>
        <f>IF(LEN(telefony5[[#This Row],[nr]])=7,1,0)</f>
        <v>1</v>
      </c>
      <c r="F263">
        <f>IF(LEFT(telefony5[[#This Row],[nr]],2)="12",1,0)</f>
        <v>0</v>
      </c>
      <c r="G263">
        <f>IF(SUM(telefony5[[#This Row],[czyStacjonarny]:[czyZaczyna12]])=2,1,0)</f>
        <v>0</v>
      </c>
      <c r="H263" s="2">
        <f>telefony5[[#This Row],[zakonczenie]]-telefony5[[#This Row],[rozpoczecie]]</f>
        <v>1.0324074074074097E-2</v>
      </c>
    </row>
    <row r="264" spans="1:8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>
        <f>IF(LEN(telefony5[[#This Row],[nr]])=7,1,0)</f>
        <v>1</v>
      </c>
      <c r="F264">
        <f>IF(LEFT(telefony5[[#This Row],[nr]],2)="12",1,0)</f>
        <v>0</v>
      </c>
      <c r="G264">
        <f>IF(SUM(telefony5[[#This Row],[czyStacjonarny]:[czyZaczyna12]])=2,1,0)</f>
        <v>0</v>
      </c>
      <c r="H264" s="2">
        <f>telefony5[[#This Row],[zakonczenie]]-telefony5[[#This Row],[rozpoczecie]]</f>
        <v>1.4467592592593004E-3</v>
      </c>
    </row>
    <row r="265" spans="1:8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>
        <f>IF(LEN(telefony5[[#This Row],[nr]])=7,1,0)</f>
        <v>0</v>
      </c>
      <c r="F265">
        <f>IF(LEFT(telefony5[[#This Row],[nr]],2)="12",1,0)</f>
        <v>0</v>
      </c>
      <c r="G265">
        <f>IF(SUM(telefony5[[#This Row],[czyStacjonarny]:[czyZaczyna12]])=2,1,0)</f>
        <v>0</v>
      </c>
      <c r="H265" s="2">
        <f>telefony5[[#This Row],[zakonczenie]]-telefony5[[#This Row],[rozpoczecie]]</f>
        <v>5.439814814814925E-4</v>
      </c>
    </row>
    <row r="266" spans="1:8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>
        <f>IF(LEN(telefony5[[#This Row],[nr]])=7,1,0)</f>
        <v>0</v>
      </c>
      <c r="F266">
        <f>IF(LEFT(telefony5[[#This Row],[nr]],2)="12",1,0)</f>
        <v>0</v>
      </c>
      <c r="G266">
        <f>IF(SUM(telefony5[[#This Row],[czyStacjonarny]:[czyZaczyna12]])=2,1,0)</f>
        <v>0</v>
      </c>
      <c r="H266" s="2">
        <f>telefony5[[#This Row],[zakonczenie]]-telefony5[[#This Row],[rozpoczecie]]</f>
        <v>3.8425925925925641E-3</v>
      </c>
    </row>
    <row r="267" spans="1:8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>
        <f>IF(LEN(telefony5[[#This Row],[nr]])=7,1,0)</f>
        <v>1</v>
      </c>
      <c r="F267">
        <f>IF(LEFT(telefony5[[#This Row],[nr]],2)="12",1,0)</f>
        <v>0</v>
      </c>
      <c r="G267">
        <f>IF(SUM(telefony5[[#This Row],[czyStacjonarny]:[czyZaczyna12]])=2,1,0)</f>
        <v>0</v>
      </c>
      <c r="H267" s="2">
        <f>telefony5[[#This Row],[zakonczenie]]-telefony5[[#This Row],[rozpoczecie]]</f>
        <v>8.8310185185185297E-3</v>
      </c>
    </row>
    <row r="268" spans="1:8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>
        <f>IF(LEN(telefony5[[#This Row],[nr]])=7,1,0)</f>
        <v>1</v>
      </c>
      <c r="F268">
        <f>IF(LEFT(telefony5[[#This Row],[nr]],2)="12",1,0)</f>
        <v>0</v>
      </c>
      <c r="G268">
        <f>IF(SUM(telefony5[[#This Row],[czyStacjonarny]:[czyZaczyna12]])=2,1,0)</f>
        <v>0</v>
      </c>
      <c r="H268" s="2">
        <f>telefony5[[#This Row],[zakonczenie]]-telefony5[[#This Row],[rozpoczecie]]</f>
        <v>6.1921296296295614E-3</v>
      </c>
    </row>
    <row r="269" spans="1:8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>
        <f>IF(LEN(telefony5[[#This Row],[nr]])=7,1,0)</f>
        <v>1</v>
      </c>
      <c r="F269">
        <f>IF(LEFT(telefony5[[#This Row],[nr]],2)="12",1,0)</f>
        <v>0</v>
      </c>
      <c r="G269">
        <f>IF(SUM(telefony5[[#This Row],[czyStacjonarny]:[czyZaczyna12]])=2,1,0)</f>
        <v>0</v>
      </c>
      <c r="H269" s="2">
        <f>telefony5[[#This Row],[zakonczenie]]-telefony5[[#This Row],[rozpoczecie]]</f>
        <v>4.9652777777777768E-3</v>
      </c>
    </row>
    <row r="270" spans="1:8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>
        <f>IF(LEN(telefony5[[#This Row],[nr]])=7,1,0)</f>
        <v>1</v>
      </c>
      <c r="F270">
        <f>IF(LEFT(telefony5[[#This Row],[nr]],2)="12",1,0)</f>
        <v>0</v>
      </c>
      <c r="G270">
        <f>IF(SUM(telefony5[[#This Row],[czyStacjonarny]:[czyZaczyna12]])=2,1,0)</f>
        <v>0</v>
      </c>
      <c r="H270" s="2">
        <f>telefony5[[#This Row],[zakonczenie]]-telefony5[[#This Row],[rozpoczecie]]</f>
        <v>9.374999999999245E-4</v>
      </c>
    </row>
    <row r="271" spans="1:8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>
        <f>IF(LEN(telefony5[[#This Row],[nr]])=7,1,0)</f>
        <v>1</v>
      </c>
      <c r="F271">
        <f>IF(LEFT(telefony5[[#This Row],[nr]],2)="12",1,0)</f>
        <v>0</v>
      </c>
      <c r="G271">
        <f>IF(SUM(telefony5[[#This Row],[czyStacjonarny]:[czyZaczyna12]])=2,1,0)</f>
        <v>0</v>
      </c>
      <c r="H271" s="2">
        <f>telefony5[[#This Row],[zakonczenie]]-telefony5[[#This Row],[rozpoczecie]]</f>
        <v>4.7222222222221832E-3</v>
      </c>
    </row>
    <row r="272" spans="1:8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>
        <f>IF(LEN(telefony5[[#This Row],[nr]])=7,1,0)</f>
        <v>1</v>
      </c>
      <c r="F272">
        <f>IF(LEFT(telefony5[[#This Row],[nr]],2)="12",1,0)</f>
        <v>0</v>
      </c>
      <c r="G272">
        <f>IF(SUM(telefony5[[#This Row],[czyStacjonarny]:[czyZaczyna12]])=2,1,0)</f>
        <v>0</v>
      </c>
      <c r="H272" s="2">
        <f>telefony5[[#This Row],[zakonczenie]]-telefony5[[#This Row],[rozpoczecie]]</f>
        <v>8.2523148148148096E-3</v>
      </c>
    </row>
    <row r="273" spans="1:8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>
        <f>IF(LEN(telefony5[[#This Row],[nr]])=7,1,0)</f>
        <v>1</v>
      </c>
      <c r="F273">
        <f>IF(LEFT(telefony5[[#This Row],[nr]],2)="12",1,0)</f>
        <v>0</v>
      </c>
      <c r="G273">
        <f>IF(SUM(telefony5[[#This Row],[czyStacjonarny]:[czyZaczyna12]])=2,1,0)</f>
        <v>0</v>
      </c>
      <c r="H273" s="2">
        <f>telefony5[[#This Row],[zakonczenie]]-telefony5[[#This Row],[rozpoczecie]]</f>
        <v>7.5925925925925952E-3</v>
      </c>
    </row>
    <row r="274" spans="1:8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>
        <f>IF(LEN(telefony5[[#This Row],[nr]])=7,1,0)</f>
        <v>0</v>
      </c>
      <c r="F274">
        <f>IF(LEFT(telefony5[[#This Row],[nr]],2)="12",1,0)</f>
        <v>0</v>
      </c>
      <c r="G274">
        <f>IF(SUM(telefony5[[#This Row],[czyStacjonarny]:[czyZaczyna12]])=2,1,0)</f>
        <v>0</v>
      </c>
      <c r="H274" s="2">
        <f>telefony5[[#This Row],[zakonczenie]]-telefony5[[#This Row],[rozpoczecie]]</f>
        <v>1.0219907407407414E-2</v>
      </c>
    </row>
    <row r="275" spans="1:8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>
        <f>IF(LEN(telefony5[[#This Row],[nr]])=7,1,0)</f>
        <v>0</v>
      </c>
      <c r="F275">
        <f>IF(LEFT(telefony5[[#This Row],[nr]],2)="12",1,0)</f>
        <v>0</v>
      </c>
      <c r="G275">
        <f>IF(SUM(telefony5[[#This Row],[czyStacjonarny]:[czyZaczyna12]])=2,1,0)</f>
        <v>0</v>
      </c>
      <c r="H275" s="2">
        <f>telefony5[[#This Row],[zakonczenie]]-telefony5[[#This Row],[rozpoczecie]]</f>
        <v>1.1307870370370399E-2</v>
      </c>
    </row>
    <row r="276" spans="1:8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>
        <f>IF(LEN(telefony5[[#This Row],[nr]])=7,1,0)</f>
        <v>0</v>
      </c>
      <c r="F276">
        <f>IF(LEFT(telefony5[[#This Row],[nr]],2)="12",1,0)</f>
        <v>0</v>
      </c>
      <c r="G276">
        <f>IF(SUM(telefony5[[#This Row],[czyStacjonarny]:[czyZaczyna12]])=2,1,0)</f>
        <v>0</v>
      </c>
      <c r="H276" s="2">
        <f>telefony5[[#This Row],[zakonczenie]]-telefony5[[#This Row],[rozpoczecie]]</f>
        <v>6.9907407407407973E-3</v>
      </c>
    </row>
    <row r="277" spans="1:8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>
        <f>IF(LEN(telefony5[[#This Row],[nr]])=7,1,0)</f>
        <v>1</v>
      </c>
      <c r="F277">
        <f>IF(LEFT(telefony5[[#This Row],[nr]],2)="12",1,0)</f>
        <v>0</v>
      </c>
      <c r="G277">
        <f>IF(SUM(telefony5[[#This Row],[czyStacjonarny]:[czyZaczyna12]])=2,1,0)</f>
        <v>0</v>
      </c>
      <c r="H277" s="2">
        <f>telefony5[[#This Row],[zakonczenie]]-telefony5[[#This Row],[rozpoczecie]]</f>
        <v>1.1388888888888782E-2</v>
      </c>
    </row>
    <row r="278" spans="1:8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>
        <f>IF(LEN(telefony5[[#This Row],[nr]])=7,1,0)</f>
        <v>1</v>
      </c>
      <c r="F278">
        <f>IF(LEFT(telefony5[[#This Row],[nr]],2)="12",1,0)</f>
        <v>0</v>
      </c>
      <c r="G278">
        <f>IF(SUM(telefony5[[#This Row],[czyStacjonarny]:[czyZaczyna12]])=2,1,0)</f>
        <v>0</v>
      </c>
      <c r="H278" s="2">
        <f>telefony5[[#This Row],[zakonczenie]]-telefony5[[#This Row],[rozpoczecie]]</f>
        <v>1.085648148148155E-2</v>
      </c>
    </row>
    <row r="279" spans="1:8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>
        <f>IF(LEN(telefony5[[#This Row],[nr]])=7,1,0)</f>
        <v>0</v>
      </c>
      <c r="F279">
        <f>IF(LEFT(telefony5[[#This Row],[nr]],2)="12",1,0)</f>
        <v>0</v>
      </c>
      <c r="G279">
        <f>IF(SUM(telefony5[[#This Row],[czyStacjonarny]:[czyZaczyna12]])=2,1,0)</f>
        <v>0</v>
      </c>
      <c r="H279" s="2">
        <f>telefony5[[#This Row],[zakonczenie]]-telefony5[[#This Row],[rozpoczecie]]</f>
        <v>3.1944444444443887E-3</v>
      </c>
    </row>
    <row r="280" spans="1:8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>
        <f>IF(LEN(telefony5[[#This Row],[nr]])=7,1,0)</f>
        <v>1</v>
      </c>
      <c r="F280">
        <f>IF(LEFT(telefony5[[#This Row],[nr]],2)="12",1,0)</f>
        <v>0</v>
      </c>
      <c r="G280">
        <f>IF(SUM(telefony5[[#This Row],[czyStacjonarny]:[czyZaczyna12]])=2,1,0)</f>
        <v>0</v>
      </c>
      <c r="H280" s="2">
        <f>telefony5[[#This Row],[zakonczenie]]-telefony5[[#This Row],[rozpoczecie]]</f>
        <v>6.0995370370370283E-3</v>
      </c>
    </row>
    <row r="281" spans="1:8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>
        <f>IF(LEN(telefony5[[#This Row],[nr]])=7,1,0)</f>
        <v>1</v>
      </c>
      <c r="F281">
        <f>IF(LEFT(telefony5[[#This Row],[nr]],2)="12",1,0)</f>
        <v>0</v>
      </c>
      <c r="G281">
        <f>IF(SUM(telefony5[[#This Row],[czyStacjonarny]:[czyZaczyna12]])=2,1,0)</f>
        <v>0</v>
      </c>
      <c r="H281" s="2">
        <f>telefony5[[#This Row],[zakonczenie]]-telefony5[[#This Row],[rozpoczecie]]</f>
        <v>1.1087962962962994E-2</v>
      </c>
    </row>
    <row r="282" spans="1:8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>
        <f>IF(LEN(telefony5[[#This Row],[nr]])=7,1,0)</f>
        <v>0</v>
      </c>
      <c r="F282">
        <f>IF(LEFT(telefony5[[#This Row],[nr]],2)="12",1,0)</f>
        <v>0</v>
      </c>
      <c r="G282">
        <f>IF(SUM(telefony5[[#This Row],[czyStacjonarny]:[czyZaczyna12]])=2,1,0)</f>
        <v>0</v>
      </c>
      <c r="H282" s="2">
        <f>telefony5[[#This Row],[zakonczenie]]-telefony5[[#This Row],[rozpoczecie]]</f>
        <v>4.1319444444444242E-3</v>
      </c>
    </row>
    <row r="283" spans="1:8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>
        <f>IF(LEN(telefony5[[#This Row],[nr]])=7,1,0)</f>
        <v>0</v>
      </c>
      <c r="F283">
        <f>IF(LEFT(telefony5[[#This Row],[nr]],2)="12",1,0)</f>
        <v>0</v>
      </c>
      <c r="G283">
        <f>IF(SUM(telefony5[[#This Row],[czyStacjonarny]:[czyZaczyna12]])=2,1,0)</f>
        <v>0</v>
      </c>
      <c r="H283" s="2">
        <f>telefony5[[#This Row],[zakonczenie]]-telefony5[[#This Row],[rozpoczecie]]</f>
        <v>9.6064814814814659E-3</v>
      </c>
    </row>
    <row r="284" spans="1:8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>
        <f>IF(LEN(telefony5[[#This Row],[nr]])=7,1,0)</f>
        <v>1</v>
      </c>
      <c r="F284">
        <f>IF(LEFT(telefony5[[#This Row],[nr]],2)="12",1,0)</f>
        <v>0</v>
      </c>
      <c r="G284">
        <f>IF(SUM(telefony5[[#This Row],[czyStacjonarny]:[czyZaczyna12]])=2,1,0)</f>
        <v>0</v>
      </c>
      <c r="H284" s="2">
        <f>telefony5[[#This Row],[zakonczenie]]-telefony5[[#This Row],[rozpoczecie]]</f>
        <v>3.1481481481481222E-3</v>
      </c>
    </row>
    <row r="285" spans="1:8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>
        <f>IF(LEN(telefony5[[#This Row],[nr]])=7,1,0)</f>
        <v>1</v>
      </c>
      <c r="F285">
        <f>IF(LEFT(telefony5[[#This Row],[nr]],2)="12",1,0)</f>
        <v>0</v>
      </c>
      <c r="G285">
        <f>IF(SUM(telefony5[[#This Row],[czyStacjonarny]:[czyZaczyna12]])=2,1,0)</f>
        <v>0</v>
      </c>
      <c r="H285" s="2">
        <f>telefony5[[#This Row],[zakonczenie]]-telefony5[[#This Row],[rozpoczecie]]</f>
        <v>5.9027777777775903E-4</v>
      </c>
    </row>
    <row r="286" spans="1:8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>
        <f>IF(LEN(telefony5[[#This Row],[nr]])=7,1,0)</f>
        <v>1</v>
      </c>
      <c r="F286">
        <f>IF(LEFT(telefony5[[#This Row],[nr]],2)="12",1,0)</f>
        <v>0</v>
      </c>
      <c r="G286">
        <f>IF(SUM(telefony5[[#This Row],[czyStacjonarny]:[czyZaczyna12]])=2,1,0)</f>
        <v>0</v>
      </c>
      <c r="H286" s="2">
        <f>telefony5[[#This Row],[zakonczenie]]-telefony5[[#This Row],[rozpoczecie]]</f>
        <v>9.0277777777780788E-4</v>
      </c>
    </row>
    <row r="287" spans="1:8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>
        <f>IF(LEN(telefony5[[#This Row],[nr]])=7,1,0)</f>
        <v>1</v>
      </c>
      <c r="F287">
        <f>IF(LEFT(telefony5[[#This Row],[nr]],2)="12",1,0)</f>
        <v>0</v>
      </c>
      <c r="G287">
        <f>IF(SUM(telefony5[[#This Row],[czyStacjonarny]:[czyZaczyna12]])=2,1,0)</f>
        <v>0</v>
      </c>
      <c r="H287" s="2">
        <f>telefony5[[#This Row],[zakonczenie]]-telefony5[[#This Row],[rozpoczecie]]</f>
        <v>2.3958333333333748E-3</v>
      </c>
    </row>
    <row r="288" spans="1:8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>
        <f>IF(LEN(telefony5[[#This Row],[nr]])=7,1,0)</f>
        <v>1</v>
      </c>
      <c r="F288">
        <f>IF(LEFT(telefony5[[#This Row],[nr]],2)="12",1,0)</f>
        <v>0</v>
      </c>
      <c r="G288">
        <f>IF(SUM(telefony5[[#This Row],[czyStacjonarny]:[czyZaczyna12]])=2,1,0)</f>
        <v>0</v>
      </c>
      <c r="H288" s="2">
        <f>telefony5[[#This Row],[zakonczenie]]-telefony5[[#This Row],[rozpoczecie]]</f>
        <v>1.0393518518518552E-2</v>
      </c>
    </row>
    <row r="289" spans="1:8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>
        <f>IF(LEN(telefony5[[#This Row],[nr]])=7,1,0)</f>
        <v>1</v>
      </c>
      <c r="F289">
        <f>IF(LEFT(telefony5[[#This Row],[nr]],2)="12",1,0)</f>
        <v>0</v>
      </c>
      <c r="G289">
        <f>IF(SUM(telefony5[[#This Row],[czyStacjonarny]:[czyZaczyna12]])=2,1,0)</f>
        <v>0</v>
      </c>
      <c r="H289" s="2">
        <f>telefony5[[#This Row],[zakonczenie]]-telefony5[[#This Row],[rozpoczecie]]</f>
        <v>2.4999999999999467E-3</v>
      </c>
    </row>
    <row r="290" spans="1:8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>
        <f>IF(LEN(telefony5[[#This Row],[nr]])=7,1,0)</f>
        <v>0</v>
      </c>
      <c r="F290">
        <f>IF(LEFT(telefony5[[#This Row],[nr]],2)="12",1,0)</f>
        <v>0</v>
      </c>
      <c r="G290">
        <f>IF(SUM(telefony5[[#This Row],[czyStacjonarny]:[czyZaczyna12]])=2,1,0)</f>
        <v>0</v>
      </c>
      <c r="H290" s="2">
        <f>telefony5[[#This Row],[zakonczenie]]-telefony5[[#This Row],[rozpoczecie]]</f>
        <v>8.113425925925899E-3</v>
      </c>
    </row>
    <row r="291" spans="1:8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>
        <f>IF(LEN(telefony5[[#This Row],[nr]])=7,1,0)</f>
        <v>0</v>
      </c>
      <c r="F291">
        <f>IF(LEFT(telefony5[[#This Row],[nr]],2)="12",1,0)</f>
        <v>0</v>
      </c>
      <c r="G291">
        <f>IF(SUM(telefony5[[#This Row],[czyStacjonarny]:[czyZaczyna12]])=2,1,0)</f>
        <v>0</v>
      </c>
      <c r="H291" s="2">
        <f>telefony5[[#This Row],[zakonczenie]]-telefony5[[#This Row],[rozpoczecie]]</f>
        <v>5.9027777777778123E-3</v>
      </c>
    </row>
    <row r="292" spans="1:8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>
        <f>IF(LEN(telefony5[[#This Row],[nr]])=7,1,0)</f>
        <v>0</v>
      </c>
      <c r="F292">
        <f>IF(LEFT(telefony5[[#This Row],[nr]],2)="12",1,0)</f>
        <v>0</v>
      </c>
      <c r="G292">
        <f>IF(SUM(telefony5[[#This Row],[czyStacjonarny]:[czyZaczyna12]])=2,1,0)</f>
        <v>0</v>
      </c>
      <c r="H292" s="2">
        <f>telefony5[[#This Row],[zakonczenie]]-telefony5[[#This Row],[rozpoczecie]]</f>
        <v>3.7268518518518423E-3</v>
      </c>
    </row>
    <row r="293" spans="1:8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>
        <f>IF(LEN(telefony5[[#This Row],[nr]])=7,1,0)</f>
        <v>0</v>
      </c>
      <c r="F293">
        <f>IF(LEFT(telefony5[[#This Row],[nr]],2)="12",1,0)</f>
        <v>0</v>
      </c>
      <c r="G293">
        <f>IF(SUM(telefony5[[#This Row],[czyStacjonarny]:[czyZaczyna12]])=2,1,0)</f>
        <v>0</v>
      </c>
      <c r="H293" s="2">
        <f>telefony5[[#This Row],[zakonczenie]]-telefony5[[#This Row],[rozpoczecie]]</f>
        <v>9.9305555555555536E-3</v>
      </c>
    </row>
    <row r="294" spans="1:8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>
        <f>IF(LEN(telefony5[[#This Row],[nr]])=7,1,0)</f>
        <v>1</v>
      </c>
      <c r="F294">
        <f>IF(LEFT(telefony5[[#This Row],[nr]],2)="12",1,0)</f>
        <v>0</v>
      </c>
      <c r="G294">
        <f>IF(SUM(telefony5[[#This Row],[czyStacjonarny]:[czyZaczyna12]])=2,1,0)</f>
        <v>0</v>
      </c>
      <c r="H294" s="2">
        <f>telefony5[[#This Row],[zakonczenie]]-telefony5[[#This Row],[rozpoczecie]]</f>
        <v>4.2013888888888795E-3</v>
      </c>
    </row>
    <row r="295" spans="1:8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>
        <f>IF(LEN(telefony5[[#This Row],[nr]])=7,1,0)</f>
        <v>0</v>
      </c>
      <c r="F295">
        <f>IF(LEFT(telefony5[[#This Row],[nr]],2)="12",1,0)</f>
        <v>0</v>
      </c>
      <c r="G295">
        <f>IF(SUM(telefony5[[#This Row],[czyStacjonarny]:[czyZaczyna12]])=2,1,0)</f>
        <v>0</v>
      </c>
      <c r="H295" s="2">
        <f>telefony5[[#This Row],[zakonczenie]]-telefony5[[#This Row],[rozpoczecie]]</f>
        <v>2.5462962962962132E-3</v>
      </c>
    </row>
    <row r="296" spans="1:8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>
        <f>IF(LEN(telefony5[[#This Row],[nr]])=7,1,0)</f>
        <v>1</v>
      </c>
      <c r="F296">
        <f>IF(LEFT(telefony5[[#This Row],[nr]],2)="12",1,0)</f>
        <v>0</v>
      </c>
      <c r="G296">
        <f>IF(SUM(telefony5[[#This Row],[czyStacjonarny]:[czyZaczyna12]])=2,1,0)</f>
        <v>0</v>
      </c>
      <c r="H296" s="2">
        <f>telefony5[[#This Row],[zakonczenie]]-telefony5[[#This Row],[rozpoczecie]]</f>
        <v>6.8634259259259256E-3</v>
      </c>
    </row>
    <row r="297" spans="1:8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>
        <f>IF(LEN(telefony5[[#This Row],[nr]])=7,1,0)</f>
        <v>1</v>
      </c>
      <c r="F297">
        <f>IF(LEFT(telefony5[[#This Row],[nr]],2)="12",1,0)</f>
        <v>0</v>
      </c>
      <c r="G297">
        <f>IF(SUM(telefony5[[#This Row],[czyStacjonarny]:[czyZaczyna12]])=2,1,0)</f>
        <v>0</v>
      </c>
      <c r="H297" s="2">
        <f>telefony5[[#This Row],[zakonczenie]]-telefony5[[#This Row],[rozpoczecie]]</f>
        <v>1.0196759259259225E-2</v>
      </c>
    </row>
    <row r="298" spans="1:8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>
        <f>IF(LEN(telefony5[[#This Row],[nr]])=7,1,0)</f>
        <v>1</v>
      </c>
      <c r="F298">
        <f>IF(LEFT(telefony5[[#This Row],[nr]],2)="12",1,0)</f>
        <v>0</v>
      </c>
      <c r="G298">
        <f>IF(SUM(telefony5[[#This Row],[czyStacjonarny]:[czyZaczyna12]])=2,1,0)</f>
        <v>0</v>
      </c>
      <c r="H298" s="2">
        <f>telefony5[[#This Row],[zakonczenie]]-telefony5[[#This Row],[rozpoczecie]]</f>
        <v>7.7430555555555447E-3</v>
      </c>
    </row>
    <row r="299" spans="1:8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>
        <f>IF(LEN(telefony5[[#This Row],[nr]])=7,1,0)</f>
        <v>0</v>
      </c>
      <c r="F299">
        <f>IF(LEFT(telefony5[[#This Row],[nr]],2)="12",1,0)</f>
        <v>1</v>
      </c>
      <c r="G299">
        <f>IF(SUM(telefony5[[#This Row],[czyStacjonarny]:[czyZaczyna12]])=2,1,0)</f>
        <v>0</v>
      </c>
      <c r="H299" s="2">
        <f>telefony5[[#This Row],[zakonczenie]]-telefony5[[#This Row],[rozpoczecie]]</f>
        <v>2.0833333333333259E-3</v>
      </c>
    </row>
    <row r="300" spans="1:8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>
        <f>IF(LEN(telefony5[[#This Row],[nr]])=7,1,0)</f>
        <v>1</v>
      </c>
      <c r="F300">
        <f>IF(LEFT(telefony5[[#This Row],[nr]],2)="12",1,0)</f>
        <v>0</v>
      </c>
      <c r="G300">
        <f>IF(SUM(telefony5[[#This Row],[czyStacjonarny]:[czyZaczyna12]])=2,1,0)</f>
        <v>0</v>
      </c>
      <c r="H300" s="2">
        <f>telefony5[[#This Row],[zakonczenie]]-telefony5[[#This Row],[rozpoczecie]]</f>
        <v>2.0023148148148318E-3</v>
      </c>
    </row>
    <row r="301" spans="1:8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>
        <f>IF(LEN(telefony5[[#This Row],[nr]])=7,1,0)</f>
        <v>1</v>
      </c>
      <c r="F301">
        <f>IF(LEFT(telefony5[[#This Row],[nr]],2)="12",1,0)</f>
        <v>0</v>
      </c>
      <c r="G301">
        <f>IF(SUM(telefony5[[#This Row],[czyStacjonarny]:[czyZaczyna12]])=2,1,0)</f>
        <v>0</v>
      </c>
      <c r="H301" s="2">
        <f>telefony5[[#This Row],[zakonczenie]]-telefony5[[#This Row],[rozpoczecie]]</f>
        <v>7.4768518518518734E-3</v>
      </c>
    </row>
    <row r="302" spans="1:8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>
        <f>IF(LEN(telefony5[[#This Row],[nr]])=7,1,0)</f>
        <v>0</v>
      </c>
      <c r="F302">
        <f>IF(LEFT(telefony5[[#This Row],[nr]],2)="12",1,0)</f>
        <v>0</v>
      </c>
      <c r="G302">
        <f>IF(SUM(telefony5[[#This Row],[czyStacjonarny]:[czyZaczyna12]])=2,1,0)</f>
        <v>0</v>
      </c>
      <c r="H302" s="2">
        <f>telefony5[[#This Row],[zakonczenie]]-telefony5[[#This Row],[rozpoczecie]]</f>
        <v>4.1319444444444242E-3</v>
      </c>
    </row>
    <row r="303" spans="1:8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>
        <f>IF(LEN(telefony5[[#This Row],[nr]])=7,1,0)</f>
        <v>1</v>
      </c>
      <c r="F303">
        <f>IF(LEFT(telefony5[[#This Row],[nr]],2)="12",1,0)</f>
        <v>0</v>
      </c>
      <c r="G303">
        <f>IF(SUM(telefony5[[#This Row],[czyStacjonarny]:[czyZaczyna12]])=2,1,0)</f>
        <v>0</v>
      </c>
      <c r="H303" s="2">
        <f>telefony5[[#This Row],[zakonczenie]]-telefony5[[#This Row],[rozpoczecie]]</f>
        <v>2.8472222222222232E-3</v>
      </c>
    </row>
    <row r="304" spans="1:8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>
        <f>IF(LEN(telefony5[[#This Row],[nr]])=7,1,0)</f>
        <v>1</v>
      </c>
      <c r="F304">
        <f>IF(LEFT(telefony5[[#This Row],[nr]],2)="12",1,0)</f>
        <v>0</v>
      </c>
      <c r="G304">
        <f>IF(SUM(telefony5[[#This Row],[czyStacjonarny]:[czyZaczyna12]])=2,1,0)</f>
        <v>0</v>
      </c>
      <c r="H304" s="2">
        <f>telefony5[[#This Row],[zakonczenie]]-telefony5[[#This Row],[rozpoczecie]]</f>
        <v>6.6782407407407485E-3</v>
      </c>
    </row>
    <row r="305" spans="1:8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>
        <f>IF(LEN(telefony5[[#This Row],[nr]])=7,1,0)</f>
        <v>0</v>
      </c>
      <c r="F305">
        <f>IF(LEFT(telefony5[[#This Row],[nr]],2)="12",1,0)</f>
        <v>0</v>
      </c>
      <c r="G305">
        <f>IF(SUM(telefony5[[#This Row],[czyStacjonarny]:[czyZaczyna12]])=2,1,0)</f>
        <v>0</v>
      </c>
      <c r="H305" s="2">
        <f>telefony5[[#This Row],[zakonczenie]]-telefony5[[#This Row],[rozpoczecie]]</f>
        <v>5.9259259259258901E-3</v>
      </c>
    </row>
    <row r="306" spans="1:8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>
        <f>IF(LEN(telefony5[[#This Row],[nr]])=7,1,0)</f>
        <v>1</v>
      </c>
      <c r="F306">
        <f>IF(LEFT(telefony5[[#This Row],[nr]],2)="12",1,0)</f>
        <v>0</v>
      </c>
      <c r="G306">
        <f>IF(SUM(telefony5[[#This Row],[czyStacjonarny]:[czyZaczyna12]])=2,1,0)</f>
        <v>0</v>
      </c>
      <c r="H306" s="2">
        <f>telefony5[[#This Row],[zakonczenie]]-telefony5[[#This Row],[rozpoczecie]]</f>
        <v>9.0277777777780788E-4</v>
      </c>
    </row>
    <row r="307" spans="1:8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>
        <f>IF(LEN(telefony5[[#This Row],[nr]])=7,1,0)</f>
        <v>1</v>
      </c>
      <c r="F307">
        <f>IF(LEFT(telefony5[[#This Row],[nr]],2)="12",1,0)</f>
        <v>0</v>
      </c>
      <c r="G307">
        <f>IF(SUM(telefony5[[#This Row],[czyStacjonarny]:[czyZaczyna12]])=2,1,0)</f>
        <v>0</v>
      </c>
      <c r="H307" s="2">
        <f>telefony5[[#This Row],[zakonczenie]]-telefony5[[#This Row],[rozpoczecie]]</f>
        <v>5.3240740740740922E-3</v>
      </c>
    </row>
    <row r="308" spans="1:8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>
        <f>IF(LEN(telefony5[[#This Row],[nr]])=7,1,0)</f>
        <v>1</v>
      </c>
      <c r="F308">
        <f>IF(LEFT(telefony5[[#This Row],[nr]],2)="12",1,0)</f>
        <v>0</v>
      </c>
      <c r="G308">
        <f>IF(SUM(telefony5[[#This Row],[czyStacjonarny]:[czyZaczyna12]])=2,1,0)</f>
        <v>0</v>
      </c>
      <c r="H308" s="2">
        <f>telefony5[[#This Row],[zakonczenie]]-telefony5[[#This Row],[rozpoczecie]]</f>
        <v>1.8518518518518823E-3</v>
      </c>
    </row>
    <row r="309" spans="1:8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>
        <f>IF(LEN(telefony5[[#This Row],[nr]])=7,1,0)</f>
        <v>1</v>
      </c>
      <c r="F309">
        <f>IF(LEFT(telefony5[[#This Row],[nr]],2)="12",1,0)</f>
        <v>0</v>
      </c>
      <c r="G309">
        <f>IF(SUM(telefony5[[#This Row],[czyStacjonarny]:[czyZaczyna12]])=2,1,0)</f>
        <v>0</v>
      </c>
      <c r="H309" s="2">
        <f>telefony5[[#This Row],[zakonczenie]]-telefony5[[#This Row],[rozpoczecie]]</f>
        <v>5.8217592592592626E-3</v>
      </c>
    </row>
    <row r="310" spans="1:8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>
        <f>IF(LEN(telefony5[[#This Row],[nr]])=7,1,0)</f>
        <v>1</v>
      </c>
      <c r="F310">
        <f>IF(LEFT(telefony5[[#This Row],[nr]],2)="12",1,0)</f>
        <v>0</v>
      </c>
      <c r="G310">
        <f>IF(SUM(telefony5[[#This Row],[czyStacjonarny]:[czyZaczyna12]])=2,1,0)</f>
        <v>0</v>
      </c>
      <c r="H310" s="2">
        <f>telefony5[[#This Row],[zakonczenie]]-telefony5[[#This Row],[rozpoczecie]]</f>
        <v>4.1782407407407463E-3</v>
      </c>
    </row>
    <row r="311" spans="1:8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>
        <f>IF(LEN(telefony5[[#This Row],[nr]])=7,1,0)</f>
        <v>1</v>
      </c>
      <c r="F311">
        <f>IF(LEFT(telefony5[[#This Row],[nr]],2)="12",1,0)</f>
        <v>0</v>
      </c>
      <c r="G311">
        <f>IF(SUM(telefony5[[#This Row],[czyStacjonarny]:[czyZaczyna12]])=2,1,0)</f>
        <v>0</v>
      </c>
      <c r="H311" s="2">
        <f>telefony5[[#This Row],[zakonczenie]]-telefony5[[#This Row],[rozpoczecie]]</f>
        <v>6.1574074074073892E-3</v>
      </c>
    </row>
    <row r="312" spans="1:8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>
        <f>IF(LEN(telefony5[[#This Row],[nr]])=7,1,0)</f>
        <v>0</v>
      </c>
      <c r="F312">
        <f>IF(LEFT(telefony5[[#This Row],[nr]],2)="12",1,0)</f>
        <v>0</v>
      </c>
      <c r="G312">
        <f>IF(SUM(telefony5[[#This Row],[czyStacjonarny]:[czyZaczyna12]])=2,1,0)</f>
        <v>0</v>
      </c>
      <c r="H312" s="2">
        <f>telefony5[[#This Row],[zakonczenie]]-telefony5[[#This Row],[rozpoczecie]]</f>
        <v>2.0370370370370039E-3</v>
      </c>
    </row>
    <row r="313" spans="1:8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>
        <f>IF(LEN(telefony5[[#This Row],[nr]])=7,1,0)</f>
        <v>1</v>
      </c>
      <c r="F313">
        <f>IF(LEFT(telefony5[[#This Row],[nr]],2)="12",1,0)</f>
        <v>0</v>
      </c>
      <c r="G313">
        <f>IF(SUM(telefony5[[#This Row],[czyStacjonarny]:[czyZaczyna12]])=2,1,0)</f>
        <v>0</v>
      </c>
      <c r="H313" s="2">
        <f>telefony5[[#This Row],[zakonczenie]]-telefony5[[#This Row],[rozpoczecie]]</f>
        <v>5.0694444444444597E-3</v>
      </c>
    </row>
    <row r="314" spans="1:8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>
        <f>IF(LEN(telefony5[[#This Row],[nr]])=7,1,0)</f>
        <v>1</v>
      </c>
      <c r="F314">
        <f>IF(LEFT(telefony5[[#This Row],[nr]],2)="12",1,0)</f>
        <v>0</v>
      </c>
      <c r="G314">
        <f>IF(SUM(telefony5[[#This Row],[czyStacjonarny]:[czyZaczyna12]])=2,1,0)</f>
        <v>0</v>
      </c>
      <c r="H314" s="2">
        <f>telefony5[[#This Row],[zakonczenie]]-telefony5[[#This Row],[rozpoczecie]]</f>
        <v>7.7777777777778279E-3</v>
      </c>
    </row>
    <row r="315" spans="1:8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>
        <f>IF(LEN(telefony5[[#This Row],[nr]])=7,1,0)</f>
        <v>1</v>
      </c>
      <c r="F315">
        <f>IF(LEFT(telefony5[[#This Row],[nr]],2)="12",1,0)</f>
        <v>0</v>
      </c>
      <c r="G315">
        <f>IF(SUM(telefony5[[#This Row],[czyStacjonarny]:[czyZaczyna12]])=2,1,0)</f>
        <v>0</v>
      </c>
      <c r="H315" s="2">
        <f>telefony5[[#This Row],[zakonczenie]]-telefony5[[#This Row],[rozpoczecie]]</f>
        <v>4.3749999999999623E-3</v>
      </c>
    </row>
    <row r="316" spans="1:8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>
        <f>IF(LEN(telefony5[[#This Row],[nr]])=7,1,0)</f>
        <v>0</v>
      </c>
      <c r="F316">
        <f>IF(LEFT(telefony5[[#This Row],[nr]],2)="12",1,0)</f>
        <v>0</v>
      </c>
      <c r="G316">
        <f>IF(SUM(telefony5[[#This Row],[czyStacjonarny]:[czyZaczyna12]])=2,1,0)</f>
        <v>0</v>
      </c>
      <c r="H316" s="2">
        <f>telefony5[[#This Row],[zakonczenie]]-telefony5[[#This Row],[rozpoczecie]]</f>
        <v>4.2013888888888795E-3</v>
      </c>
    </row>
    <row r="317" spans="1:8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>
        <f>IF(LEN(telefony5[[#This Row],[nr]])=7,1,0)</f>
        <v>1</v>
      </c>
      <c r="F317">
        <f>IF(LEFT(telefony5[[#This Row],[nr]],2)="12",1,0)</f>
        <v>0</v>
      </c>
      <c r="G317">
        <f>IF(SUM(telefony5[[#This Row],[czyStacjonarny]:[czyZaczyna12]])=2,1,0)</f>
        <v>0</v>
      </c>
      <c r="H317" s="2">
        <f>telefony5[[#This Row],[zakonczenie]]-telefony5[[#This Row],[rozpoczecie]]</f>
        <v>1.0034722222222237E-2</v>
      </c>
    </row>
    <row r="318" spans="1:8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>
        <f>IF(LEN(telefony5[[#This Row],[nr]])=7,1,0)</f>
        <v>1</v>
      </c>
      <c r="F318">
        <f>IF(LEFT(telefony5[[#This Row],[nr]],2)="12",1,0)</f>
        <v>0</v>
      </c>
      <c r="G318">
        <f>IF(SUM(telefony5[[#This Row],[czyStacjonarny]:[czyZaczyna12]])=2,1,0)</f>
        <v>0</v>
      </c>
      <c r="H318" s="2">
        <f>telefony5[[#This Row],[zakonczenie]]-telefony5[[#This Row],[rozpoczecie]]</f>
        <v>1.0069444444444353E-3</v>
      </c>
    </row>
    <row r="319" spans="1:8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>
        <f>IF(LEN(telefony5[[#This Row],[nr]])=7,1,0)</f>
        <v>0</v>
      </c>
      <c r="F319">
        <f>IF(LEFT(telefony5[[#This Row],[nr]],2)="12",1,0)</f>
        <v>0</v>
      </c>
      <c r="G319">
        <f>IF(SUM(telefony5[[#This Row],[czyStacjonarny]:[czyZaczyna12]])=2,1,0)</f>
        <v>0</v>
      </c>
      <c r="H319" s="2">
        <f>telefony5[[#This Row],[zakonczenie]]-telefony5[[#This Row],[rozpoczecie]]</f>
        <v>6.3541666666666607E-3</v>
      </c>
    </row>
    <row r="320" spans="1:8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>
        <f>IF(LEN(telefony5[[#This Row],[nr]])=7,1,0)</f>
        <v>1</v>
      </c>
      <c r="F320">
        <f>IF(LEFT(telefony5[[#This Row],[nr]],2)="12",1,0)</f>
        <v>0</v>
      </c>
      <c r="G320">
        <f>IF(SUM(telefony5[[#This Row],[czyStacjonarny]:[czyZaczyna12]])=2,1,0)</f>
        <v>0</v>
      </c>
      <c r="H320" s="2">
        <f>telefony5[[#This Row],[zakonczenie]]-telefony5[[#This Row],[rozpoczecie]]</f>
        <v>5.7754629629629961E-3</v>
      </c>
    </row>
    <row r="321" spans="1:8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>
        <f>IF(LEN(telefony5[[#This Row],[nr]])=7,1,0)</f>
        <v>1</v>
      </c>
      <c r="F321">
        <f>IF(LEFT(telefony5[[#This Row],[nr]],2)="12",1,0)</f>
        <v>0</v>
      </c>
      <c r="G321">
        <f>IF(SUM(telefony5[[#This Row],[czyStacjonarny]:[czyZaczyna12]])=2,1,0)</f>
        <v>0</v>
      </c>
      <c r="H321" s="2">
        <f>telefony5[[#This Row],[zakonczenie]]-telefony5[[#This Row],[rozpoczecie]]</f>
        <v>8.7962962962967461E-4</v>
      </c>
    </row>
    <row r="322" spans="1:8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>
        <f>IF(LEN(telefony5[[#This Row],[nr]])=7,1,0)</f>
        <v>1</v>
      </c>
      <c r="F322">
        <f>IF(LEFT(telefony5[[#This Row],[nr]],2)="12",1,0)</f>
        <v>0</v>
      </c>
      <c r="G322">
        <f>IF(SUM(telefony5[[#This Row],[czyStacjonarny]:[czyZaczyna12]])=2,1,0)</f>
        <v>0</v>
      </c>
      <c r="H322" s="2">
        <f>telefony5[[#This Row],[zakonczenie]]-telefony5[[#This Row],[rozpoczecie]]</f>
        <v>6.2615740740740722E-3</v>
      </c>
    </row>
    <row r="323" spans="1:8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>
        <f>IF(LEN(telefony5[[#This Row],[nr]])=7,1,0)</f>
        <v>1</v>
      </c>
      <c r="F323">
        <f>IF(LEFT(telefony5[[#This Row],[nr]],2)="12",1,0)</f>
        <v>0</v>
      </c>
      <c r="G323">
        <f>IF(SUM(telefony5[[#This Row],[czyStacjonarny]:[czyZaczyna12]])=2,1,0)</f>
        <v>0</v>
      </c>
      <c r="H323" s="2">
        <f>telefony5[[#This Row],[zakonczenie]]-telefony5[[#This Row],[rozpoczecie]]</f>
        <v>1.1377314814814798E-2</v>
      </c>
    </row>
    <row r="324" spans="1:8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>
        <f>IF(LEN(telefony5[[#This Row],[nr]])=7,1,0)</f>
        <v>0</v>
      </c>
      <c r="F324">
        <f>IF(LEFT(telefony5[[#This Row],[nr]],2)="12",1,0)</f>
        <v>0</v>
      </c>
      <c r="G324">
        <f>IF(SUM(telefony5[[#This Row],[czyStacjonarny]:[czyZaczyna12]])=2,1,0)</f>
        <v>0</v>
      </c>
      <c r="H324" s="2">
        <f>telefony5[[#This Row],[zakonczenie]]-telefony5[[#This Row],[rozpoczecie]]</f>
        <v>3.3796296296296213E-3</v>
      </c>
    </row>
    <row r="325" spans="1:8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>
        <f>IF(LEN(telefony5[[#This Row],[nr]])=7,1,0)</f>
        <v>1</v>
      </c>
      <c r="F325">
        <f>IF(LEFT(telefony5[[#This Row],[nr]],2)="12",1,0)</f>
        <v>0</v>
      </c>
      <c r="G325">
        <f>IF(SUM(telefony5[[#This Row],[czyStacjonarny]:[czyZaczyna12]])=2,1,0)</f>
        <v>0</v>
      </c>
      <c r="H325" s="2">
        <f>telefony5[[#This Row],[zakonczenie]]-telefony5[[#This Row],[rozpoczecie]]</f>
        <v>5.3819444444444531E-3</v>
      </c>
    </row>
    <row r="326" spans="1:8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>
        <f>IF(LEN(telefony5[[#This Row],[nr]])=7,1,0)</f>
        <v>1</v>
      </c>
      <c r="F326">
        <f>IF(LEFT(telefony5[[#This Row],[nr]],2)="12",1,0)</f>
        <v>0</v>
      </c>
      <c r="G326">
        <f>IF(SUM(telefony5[[#This Row],[czyStacjonarny]:[czyZaczyna12]])=2,1,0)</f>
        <v>0</v>
      </c>
      <c r="H326" s="2">
        <f>telefony5[[#This Row],[zakonczenie]]-telefony5[[#This Row],[rozpoczecie]]</f>
        <v>1.034722222222223E-2</v>
      </c>
    </row>
    <row r="327" spans="1:8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>
        <f>IF(LEN(telefony5[[#This Row],[nr]])=7,1,0)</f>
        <v>0</v>
      </c>
      <c r="F327">
        <f>IF(LEFT(telefony5[[#This Row],[nr]],2)="12",1,0)</f>
        <v>0</v>
      </c>
      <c r="G327">
        <f>IF(SUM(telefony5[[#This Row],[czyStacjonarny]:[czyZaczyna12]])=2,1,0)</f>
        <v>0</v>
      </c>
      <c r="H327" s="2">
        <f>telefony5[[#This Row],[zakonczenie]]-telefony5[[#This Row],[rozpoczecie]]</f>
        <v>2.5462962962962687E-3</v>
      </c>
    </row>
    <row r="328" spans="1:8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>
        <f>IF(LEN(telefony5[[#This Row],[nr]])=7,1,0)</f>
        <v>0</v>
      </c>
      <c r="F328">
        <f>IF(LEFT(telefony5[[#This Row],[nr]],2)="12",1,0)</f>
        <v>0</v>
      </c>
      <c r="G328">
        <f>IF(SUM(telefony5[[#This Row],[czyStacjonarny]:[czyZaczyna12]])=2,1,0)</f>
        <v>0</v>
      </c>
      <c r="H328" s="2">
        <f>telefony5[[#This Row],[zakonczenie]]-telefony5[[#This Row],[rozpoczecie]]</f>
        <v>6.9444444444444198E-4</v>
      </c>
    </row>
    <row r="329" spans="1:8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>
        <f>IF(LEN(telefony5[[#This Row],[nr]])=7,1,0)</f>
        <v>1</v>
      </c>
      <c r="F329">
        <f>IF(LEFT(telefony5[[#This Row],[nr]],2)="12",1,0)</f>
        <v>0</v>
      </c>
      <c r="G329">
        <f>IF(SUM(telefony5[[#This Row],[czyStacjonarny]:[czyZaczyna12]])=2,1,0)</f>
        <v>0</v>
      </c>
      <c r="H329" s="2">
        <f>telefony5[[#This Row],[zakonczenie]]-telefony5[[#This Row],[rozpoczecie]]</f>
        <v>2.9861111111110783E-3</v>
      </c>
    </row>
    <row r="330" spans="1:8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>
        <f>IF(LEN(telefony5[[#This Row],[nr]])=7,1,0)</f>
        <v>1</v>
      </c>
      <c r="F330">
        <f>IF(LEFT(telefony5[[#This Row],[nr]],2)="12",1,0)</f>
        <v>0</v>
      </c>
      <c r="G330">
        <f>IF(SUM(telefony5[[#This Row],[czyStacjonarny]:[czyZaczyna12]])=2,1,0)</f>
        <v>0</v>
      </c>
      <c r="H330" s="2">
        <f>telefony5[[#This Row],[zakonczenie]]-telefony5[[#This Row],[rozpoczecie]]</f>
        <v>8.6689814814814858E-3</v>
      </c>
    </row>
    <row r="331" spans="1:8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>
        <f>IF(LEN(telefony5[[#This Row],[nr]])=7,1,0)</f>
        <v>0</v>
      </c>
      <c r="F331">
        <f>IF(LEFT(telefony5[[#This Row],[nr]],2)="12",1,0)</f>
        <v>0</v>
      </c>
      <c r="G331">
        <f>IF(SUM(telefony5[[#This Row],[czyStacjonarny]:[czyZaczyna12]])=2,1,0)</f>
        <v>0</v>
      </c>
      <c r="H331" s="2">
        <f>telefony5[[#This Row],[zakonczenie]]-telefony5[[#This Row],[rozpoczecie]]</f>
        <v>9.5254629629629717E-3</v>
      </c>
    </row>
    <row r="332" spans="1:8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>
        <f>IF(LEN(telefony5[[#This Row],[nr]])=7,1,0)</f>
        <v>1</v>
      </c>
      <c r="F332">
        <f>IF(LEFT(telefony5[[#This Row],[nr]],2)="12",1,0)</f>
        <v>0</v>
      </c>
      <c r="G332">
        <f>IF(SUM(telefony5[[#This Row],[czyStacjonarny]:[czyZaczyna12]])=2,1,0)</f>
        <v>0</v>
      </c>
      <c r="H332" s="2">
        <f>telefony5[[#This Row],[zakonczenie]]-telefony5[[#This Row],[rozpoczecie]]</f>
        <v>1.0266203703703736E-2</v>
      </c>
    </row>
    <row r="333" spans="1:8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>
        <f>IF(LEN(telefony5[[#This Row],[nr]])=7,1,0)</f>
        <v>1</v>
      </c>
      <c r="F333">
        <f>IF(LEFT(telefony5[[#This Row],[nr]],2)="12",1,0)</f>
        <v>0</v>
      </c>
      <c r="G333">
        <f>IF(SUM(telefony5[[#This Row],[czyStacjonarny]:[czyZaczyna12]])=2,1,0)</f>
        <v>0</v>
      </c>
      <c r="H333" s="2">
        <f>telefony5[[#This Row],[zakonczenie]]-telefony5[[#This Row],[rozpoczecie]]</f>
        <v>6.5393518518518379E-3</v>
      </c>
    </row>
    <row r="334" spans="1:8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>
        <f>IF(LEN(telefony5[[#This Row],[nr]])=7,1,0)</f>
        <v>1</v>
      </c>
      <c r="F334">
        <f>IF(LEFT(telefony5[[#This Row],[nr]],2)="12",1,0)</f>
        <v>0</v>
      </c>
      <c r="G334">
        <f>IF(SUM(telefony5[[#This Row],[czyStacjonarny]:[czyZaczyna12]])=2,1,0)</f>
        <v>0</v>
      </c>
      <c r="H334" s="2">
        <f>telefony5[[#This Row],[zakonczenie]]-telefony5[[#This Row],[rozpoczecie]]</f>
        <v>3.1828703703704053E-3</v>
      </c>
    </row>
    <row r="335" spans="1:8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>
        <f>IF(LEN(telefony5[[#This Row],[nr]])=7,1,0)</f>
        <v>1</v>
      </c>
      <c r="F335">
        <f>IF(LEFT(telefony5[[#This Row],[nr]],2)="12",1,0)</f>
        <v>0</v>
      </c>
      <c r="G335">
        <f>IF(SUM(telefony5[[#This Row],[czyStacjonarny]:[czyZaczyna12]])=2,1,0)</f>
        <v>0</v>
      </c>
      <c r="H335" s="2">
        <f>telefony5[[#This Row],[zakonczenie]]-telefony5[[#This Row],[rozpoczecie]]</f>
        <v>4.7800925925925997E-3</v>
      </c>
    </row>
    <row r="336" spans="1:8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>
        <f>IF(LEN(telefony5[[#This Row],[nr]])=7,1,0)</f>
        <v>1</v>
      </c>
      <c r="F336">
        <f>IF(LEFT(telefony5[[#This Row],[nr]],2)="12",1,0)</f>
        <v>0</v>
      </c>
      <c r="G336">
        <f>IF(SUM(telefony5[[#This Row],[czyStacjonarny]:[czyZaczyna12]])=2,1,0)</f>
        <v>0</v>
      </c>
      <c r="H336" s="2">
        <f>telefony5[[#This Row],[zakonczenie]]-telefony5[[#This Row],[rozpoczecie]]</f>
        <v>6.2500000000000333E-3</v>
      </c>
    </row>
    <row r="337" spans="1:8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>
        <f>IF(LEN(telefony5[[#This Row],[nr]])=7,1,0)</f>
        <v>1</v>
      </c>
      <c r="F337">
        <f>IF(LEFT(telefony5[[#This Row],[nr]],2)="12",1,0)</f>
        <v>0</v>
      </c>
      <c r="G337">
        <f>IF(SUM(telefony5[[#This Row],[czyStacjonarny]:[czyZaczyna12]])=2,1,0)</f>
        <v>0</v>
      </c>
      <c r="H337" s="2">
        <f>telefony5[[#This Row],[zakonczenie]]-telefony5[[#This Row],[rozpoczecie]]</f>
        <v>4.050925925925819E-4</v>
      </c>
    </row>
    <row r="338" spans="1:8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>
        <f>IF(LEN(telefony5[[#This Row],[nr]])=7,1,0)</f>
        <v>1</v>
      </c>
      <c r="F338">
        <f>IF(LEFT(telefony5[[#This Row],[nr]],2)="12",1,0)</f>
        <v>0</v>
      </c>
      <c r="G338">
        <f>IF(SUM(telefony5[[#This Row],[czyStacjonarny]:[czyZaczyna12]])=2,1,0)</f>
        <v>0</v>
      </c>
      <c r="H338" s="2">
        <f>telefony5[[#This Row],[zakonczenie]]-telefony5[[#This Row],[rozpoczecie]]</f>
        <v>9.3518518518518334E-3</v>
      </c>
    </row>
    <row r="339" spans="1:8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>
        <f>IF(LEN(telefony5[[#This Row],[nr]])=7,1,0)</f>
        <v>0</v>
      </c>
      <c r="F339">
        <f>IF(LEFT(telefony5[[#This Row],[nr]],2)="12",1,0)</f>
        <v>0</v>
      </c>
      <c r="G339">
        <f>IF(SUM(telefony5[[#This Row],[czyStacjonarny]:[czyZaczyna12]])=2,1,0)</f>
        <v>0</v>
      </c>
      <c r="H339" s="2">
        <f>telefony5[[#This Row],[zakonczenie]]-telefony5[[#This Row],[rozpoczecie]]</f>
        <v>8.1018518518518601E-3</v>
      </c>
    </row>
    <row r="340" spans="1:8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>
        <f>IF(LEN(telefony5[[#This Row],[nr]])=7,1,0)</f>
        <v>1</v>
      </c>
      <c r="F340">
        <f>IF(LEFT(telefony5[[#This Row],[nr]],2)="12",1,0)</f>
        <v>0</v>
      </c>
      <c r="G340">
        <f>IF(SUM(telefony5[[#This Row],[czyStacjonarny]:[czyZaczyna12]])=2,1,0)</f>
        <v>0</v>
      </c>
      <c r="H340" s="2">
        <f>telefony5[[#This Row],[zakonczenie]]-telefony5[[#This Row],[rozpoczecie]]</f>
        <v>1.1539351851851842E-2</v>
      </c>
    </row>
    <row r="341" spans="1:8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>
        <f>IF(LEN(telefony5[[#This Row],[nr]])=7,1,0)</f>
        <v>0</v>
      </c>
      <c r="F341">
        <f>IF(LEFT(telefony5[[#This Row],[nr]],2)="12",1,0)</f>
        <v>0</v>
      </c>
      <c r="G341">
        <f>IF(SUM(telefony5[[#This Row],[czyStacjonarny]:[czyZaczyna12]])=2,1,0)</f>
        <v>0</v>
      </c>
      <c r="H341" s="2">
        <f>telefony5[[#This Row],[zakonczenie]]-telefony5[[#This Row],[rozpoczecie]]</f>
        <v>6.1226851851852171E-3</v>
      </c>
    </row>
    <row r="342" spans="1:8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>
        <f>IF(LEN(telefony5[[#This Row],[nr]])=7,1,0)</f>
        <v>1</v>
      </c>
      <c r="F342">
        <f>IF(LEFT(telefony5[[#This Row],[nr]],2)="12",1,0)</f>
        <v>0</v>
      </c>
      <c r="G342">
        <f>IF(SUM(telefony5[[#This Row],[czyStacjonarny]:[czyZaczyna12]])=2,1,0)</f>
        <v>0</v>
      </c>
      <c r="H342" s="2">
        <f>telefony5[[#This Row],[zakonczenie]]-telefony5[[#This Row],[rozpoczecie]]</f>
        <v>4.0972222222222521E-3</v>
      </c>
    </row>
    <row r="343" spans="1:8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>
        <f>IF(LEN(telefony5[[#This Row],[nr]])=7,1,0)</f>
        <v>0</v>
      </c>
      <c r="F343">
        <f>IF(LEFT(telefony5[[#This Row],[nr]],2)="12",1,0)</f>
        <v>0</v>
      </c>
      <c r="G343">
        <f>IF(SUM(telefony5[[#This Row],[czyStacjonarny]:[czyZaczyna12]])=2,1,0)</f>
        <v>0</v>
      </c>
      <c r="H343" s="2">
        <f>telefony5[[#This Row],[zakonczenie]]-telefony5[[#This Row],[rozpoczecie]]</f>
        <v>1.0983796296296311E-2</v>
      </c>
    </row>
    <row r="344" spans="1:8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>
        <f>IF(LEN(telefony5[[#This Row],[nr]])=7,1,0)</f>
        <v>1</v>
      </c>
      <c r="F344">
        <f>IF(LEFT(telefony5[[#This Row],[nr]],2)="12",1,0)</f>
        <v>0</v>
      </c>
      <c r="G344">
        <f>IF(SUM(telefony5[[#This Row],[czyStacjonarny]:[czyZaczyna12]])=2,1,0)</f>
        <v>0</v>
      </c>
      <c r="H344" s="2">
        <f>telefony5[[#This Row],[zakonczenie]]-telefony5[[#This Row],[rozpoczecie]]</f>
        <v>5.3703703703704142E-3</v>
      </c>
    </row>
    <row r="345" spans="1:8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>
        <f>IF(LEN(telefony5[[#This Row],[nr]])=7,1,0)</f>
        <v>1</v>
      </c>
      <c r="F345">
        <f>IF(LEFT(telefony5[[#This Row],[nr]],2)="12",1,0)</f>
        <v>0</v>
      </c>
      <c r="G345">
        <f>IF(SUM(telefony5[[#This Row],[czyStacjonarny]:[czyZaczyna12]])=2,1,0)</f>
        <v>0</v>
      </c>
      <c r="H345" s="2">
        <f>telefony5[[#This Row],[zakonczenie]]-telefony5[[#This Row],[rozpoczecie]]</f>
        <v>2.2222222222222365E-3</v>
      </c>
    </row>
    <row r="346" spans="1:8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>
        <f>IF(LEN(telefony5[[#This Row],[nr]])=7,1,0)</f>
        <v>1</v>
      </c>
      <c r="F346">
        <f>IF(LEFT(telefony5[[#This Row],[nr]],2)="12",1,0)</f>
        <v>0</v>
      </c>
      <c r="G346">
        <f>IF(SUM(telefony5[[#This Row],[czyStacjonarny]:[czyZaczyna12]])=2,1,0)</f>
        <v>0</v>
      </c>
      <c r="H346" s="2">
        <f>telefony5[[#This Row],[zakonczenie]]-telefony5[[#This Row],[rozpoczecie]]</f>
        <v>6.8634259259259256E-3</v>
      </c>
    </row>
    <row r="347" spans="1:8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>
        <f>IF(LEN(telefony5[[#This Row],[nr]])=7,1,0)</f>
        <v>1</v>
      </c>
      <c r="F347">
        <f>IF(LEFT(telefony5[[#This Row],[nr]],2)="12",1,0)</f>
        <v>0</v>
      </c>
      <c r="G347">
        <f>IF(SUM(telefony5[[#This Row],[czyStacjonarny]:[czyZaczyna12]])=2,1,0)</f>
        <v>0</v>
      </c>
      <c r="H347" s="2">
        <f>telefony5[[#This Row],[zakonczenie]]-telefony5[[#This Row],[rozpoczecie]]</f>
        <v>1.782407407407427E-3</v>
      </c>
    </row>
    <row r="348" spans="1:8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>
        <f>IF(LEN(telefony5[[#This Row],[nr]])=7,1,0)</f>
        <v>1</v>
      </c>
      <c r="F348">
        <f>IF(LEFT(telefony5[[#This Row],[nr]],2)="12",1,0)</f>
        <v>0</v>
      </c>
      <c r="G348">
        <f>IF(SUM(telefony5[[#This Row],[czyStacjonarny]:[czyZaczyna12]])=2,1,0)</f>
        <v>0</v>
      </c>
      <c r="H348" s="2">
        <f>telefony5[[#This Row],[zakonczenie]]-telefony5[[#This Row],[rozpoczecie]]</f>
        <v>4.7106481481481444E-3</v>
      </c>
    </row>
    <row r="349" spans="1:8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>
        <f>IF(LEN(telefony5[[#This Row],[nr]])=7,1,0)</f>
        <v>1</v>
      </c>
      <c r="F349">
        <f>IF(LEFT(telefony5[[#This Row],[nr]],2)="12",1,0)</f>
        <v>0</v>
      </c>
      <c r="G349">
        <f>IF(SUM(telefony5[[#This Row],[czyStacjonarny]:[czyZaczyna12]])=2,1,0)</f>
        <v>0</v>
      </c>
      <c r="H349" s="2">
        <f>telefony5[[#This Row],[zakonczenie]]-telefony5[[#This Row],[rozpoczecie]]</f>
        <v>7.5578703703703676E-3</v>
      </c>
    </row>
    <row r="350" spans="1:8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>
        <f>IF(LEN(telefony5[[#This Row],[nr]])=7,1,0)</f>
        <v>1</v>
      </c>
      <c r="F350">
        <f>IF(LEFT(telefony5[[#This Row],[nr]],2)="12",1,0)</f>
        <v>0</v>
      </c>
      <c r="G350">
        <f>IF(SUM(telefony5[[#This Row],[czyStacjonarny]:[czyZaczyna12]])=2,1,0)</f>
        <v>0</v>
      </c>
      <c r="H350" s="2">
        <f>telefony5[[#This Row],[zakonczenie]]-telefony5[[#This Row],[rozpoczecie]]</f>
        <v>9.3749999999998002E-4</v>
      </c>
    </row>
    <row r="351" spans="1:8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>
        <f>IF(LEN(telefony5[[#This Row],[nr]])=7,1,0)</f>
        <v>0</v>
      </c>
      <c r="F351">
        <f>IF(LEFT(telefony5[[#This Row],[nr]],2)="12",1,0)</f>
        <v>0</v>
      </c>
      <c r="G351">
        <f>IF(SUM(telefony5[[#This Row],[czyStacjonarny]:[czyZaczyna12]])=2,1,0)</f>
        <v>0</v>
      </c>
      <c r="H351" s="2">
        <f>telefony5[[#This Row],[zakonczenie]]-telefony5[[#This Row],[rozpoczecie]]</f>
        <v>1.0046296296296275E-2</v>
      </c>
    </row>
    <row r="352" spans="1:8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>
        <f>IF(LEN(telefony5[[#This Row],[nr]])=7,1,0)</f>
        <v>1</v>
      </c>
      <c r="F352">
        <f>IF(LEFT(telefony5[[#This Row],[nr]],2)="12",1,0)</f>
        <v>0</v>
      </c>
      <c r="G352">
        <f>IF(SUM(telefony5[[#This Row],[czyStacjonarny]:[czyZaczyna12]])=2,1,0)</f>
        <v>0</v>
      </c>
      <c r="H352" s="2">
        <f>telefony5[[#This Row],[zakonczenie]]-telefony5[[#This Row],[rozpoczecie]]</f>
        <v>5.3819444444444531E-3</v>
      </c>
    </row>
    <row r="353" spans="1:8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>
        <f>IF(LEN(telefony5[[#This Row],[nr]])=7,1,0)</f>
        <v>0</v>
      </c>
      <c r="F353">
        <f>IF(LEFT(telefony5[[#This Row],[nr]],2)="12",1,0)</f>
        <v>0</v>
      </c>
      <c r="G353">
        <f>IF(SUM(telefony5[[#This Row],[czyStacjonarny]:[czyZaczyna12]])=2,1,0)</f>
        <v>0</v>
      </c>
      <c r="H353" s="2">
        <f>telefony5[[#This Row],[zakonczenie]]-telefony5[[#This Row],[rozpoczecie]]</f>
        <v>8.2175925925925819E-3</v>
      </c>
    </row>
    <row r="354" spans="1:8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>
        <f>IF(LEN(telefony5[[#This Row],[nr]])=7,1,0)</f>
        <v>0</v>
      </c>
      <c r="F354">
        <f>IF(LEFT(telefony5[[#This Row],[nr]],2)="12",1,0)</f>
        <v>0</v>
      </c>
      <c r="G354">
        <f>IF(SUM(telefony5[[#This Row],[czyStacjonarny]:[czyZaczyna12]])=2,1,0)</f>
        <v>0</v>
      </c>
      <c r="H354" s="2">
        <f>telefony5[[#This Row],[zakonczenie]]-telefony5[[#This Row],[rozpoczecie]]</f>
        <v>6.9791666666666474E-3</v>
      </c>
    </row>
    <row r="355" spans="1:8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>
        <f>IF(LEN(telefony5[[#This Row],[nr]])=7,1,0)</f>
        <v>0</v>
      </c>
      <c r="F355">
        <f>IF(LEFT(telefony5[[#This Row],[nr]],2)="12",1,0)</f>
        <v>0</v>
      </c>
      <c r="G355">
        <f>IF(SUM(telefony5[[#This Row],[czyStacjonarny]:[czyZaczyna12]])=2,1,0)</f>
        <v>0</v>
      </c>
      <c r="H355" s="2">
        <f>telefony5[[#This Row],[zakonczenie]]-telefony5[[#This Row],[rozpoczecie]]</f>
        <v>9.7222222222220767E-4</v>
      </c>
    </row>
    <row r="356" spans="1:8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>
        <f>IF(LEN(telefony5[[#This Row],[nr]])=7,1,0)</f>
        <v>1</v>
      </c>
      <c r="F356">
        <f>IF(LEFT(telefony5[[#This Row],[nr]],2)="12",1,0)</f>
        <v>0</v>
      </c>
      <c r="G356">
        <f>IF(SUM(telefony5[[#This Row],[czyStacjonarny]:[czyZaczyna12]])=2,1,0)</f>
        <v>0</v>
      </c>
      <c r="H356" s="2">
        <f>telefony5[[#This Row],[zakonczenie]]-telefony5[[#This Row],[rozpoczecie]]</f>
        <v>1.0868055555555589E-2</v>
      </c>
    </row>
    <row r="357" spans="1:8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>
        <f>IF(LEN(telefony5[[#This Row],[nr]])=7,1,0)</f>
        <v>0</v>
      </c>
      <c r="F357">
        <f>IF(LEFT(telefony5[[#This Row],[nr]],2)="12",1,0)</f>
        <v>0</v>
      </c>
      <c r="G357">
        <f>IF(SUM(telefony5[[#This Row],[czyStacjonarny]:[czyZaczyna12]])=2,1,0)</f>
        <v>0</v>
      </c>
      <c r="H357" s="2">
        <f>telefony5[[#This Row],[zakonczenie]]-telefony5[[#This Row],[rozpoczecie]]</f>
        <v>4.4791666666666452E-3</v>
      </c>
    </row>
    <row r="358" spans="1:8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>
        <f>IF(LEN(telefony5[[#This Row],[nr]])=7,1,0)</f>
        <v>1</v>
      </c>
      <c r="F358">
        <f>IF(LEFT(telefony5[[#This Row],[nr]],2)="12",1,0)</f>
        <v>0</v>
      </c>
      <c r="G358">
        <f>IF(SUM(telefony5[[#This Row],[czyStacjonarny]:[czyZaczyna12]])=2,1,0)</f>
        <v>0</v>
      </c>
      <c r="H358" s="2">
        <f>telefony5[[#This Row],[zakonczenie]]-telefony5[[#This Row],[rozpoczecie]]</f>
        <v>2.777777777778212E-4</v>
      </c>
    </row>
    <row r="359" spans="1:8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>
        <f>IF(LEN(telefony5[[#This Row],[nr]])=7,1,0)</f>
        <v>1</v>
      </c>
      <c r="F359">
        <f>IF(LEFT(telefony5[[#This Row],[nr]],2)="12",1,0)</f>
        <v>0</v>
      </c>
      <c r="G359">
        <f>IF(SUM(telefony5[[#This Row],[czyStacjonarny]:[czyZaczyna12]])=2,1,0)</f>
        <v>0</v>
      </c>
      <c r="H359" s="2">
        <f>telefony5[[#This Row],[zakonczenie]]-telefony5[[#This Row],[rozpoczecie]]</f>
        <v>1.0578703703703674E-2</v>
      </c>
    </row>
    <row r="360" spans="1:8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>
        <f>IF(LEN(telefony5[[#This Row],[nr]])=7,1,0)</f>
        <v>1</v>
      </c>
      <c r="F360">
        <f>IF(LEFT(telefony5[[#This Row],[nr]],2)="12",1,0)</f>
        <v>0</v>
      </c>
      <c r="G360">
        <f>IF(SUM(telefony5[[#This Row],[czyStacjonarny]:[czyZaczyna12]])=2,1,0)</f>
        <v>0</v>
      </c>
      <c r="H360" s="2">
        <f>telefony5[[#This Row],[zakonczenie]]-telefony5[[#This Row],[rozpoczecie]]</f>
        <v>5.3935185185185475E-3</v>
      </c>
    </row>
    <row r="361" spans="1:8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>
        <f>IF(LEN(telefony5[[#This Row],[nr]])=7,1,0)</f>
        <v>0</v>
      </c>
      <c r="F361">
        <f>IF(LEFT(telefony5[[#This Row],[nr]],2)="12",1,0)</f>
        <v>0</v>
      </c>
      <c r="G361">
        <f>IF(SUM(telefony5[[#This Row],[czyStacjonarny]:[czyZaczyna12]])=2,1,0)</f>
        <v>0</v>
      </c>
      <c r="H361" s="2">
        <f>telefony5[[#This Row],[zakonczenie]]-telefony5[[#This Row],[rozpoczecie]]</f>
        <v>7.5578703703703676E-3</v>
      </c>
    </row>
    <row r="362" spans="1:8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>
        <f>IF(LEN(telefony5[[#This Row],[nr]])=7,1,0)</f>
        <v>1</v>
      </c>
      <c r="F362">
        <f>IF(LEFT(telefony5[[#This Row],[nr]],2)="12",1,0)</f>
        <v>0</v>
      </c>
      <c r="G362">
        <f>IF(SUM(telefony5[[#This Row],[czyStacjonarny]:[czyZaczyna12]])=2,1,0)</f>
        <v>0</v>
      </c>
      <c r="H362" s="2">
        <f>telefony5[[#This Row],[zakonczenie]]-telefony5[[#This Row],[rozpoczecie]]</f>
        <v>7.766203703703678E-3</v>
      </c>
    </row>
    <row r="363" spans="1:8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>
        <f>IF(LEN(telefony5[[#This Row],[nr]])=7,1,0)</f>
        <v>0</v>
      </c>
      <c r="F363">
        <f>IF(LEFT(telefony5[[#This Row],[nr]],2)="12",1,0)</f>
        <v>0</v>
      </c>
      <c r="G363">
        <f>IF(SUM(telefony5[[#This Row],[czyStacjonarny]:[czyZaczyna12]])=2,1,0)</f>
        <v>0</v>
      </c>
      <c r="H363" s="2">
        <f>telefony5[[#This Row],[zakonczenie]]-telefony5[[#This Row],[rozpoczecie]]</f>
        <v>4.7337962962962776E-3</v>
      </c>
    </row>
    <row r="364" spans="1:8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>
        <f>IF(LEN(telefony5[[#This Row],[nr]])=7,1,0)</f>
        <v>1</v>
      </c>
      <c r="F364">
        <f>IF(LEFT(telefony5[[#This Row],[nr]],2)="12",1,0)</f>
        <v>0</v>
      </c>
      <c r="G364">
        <f>IF(SUM(telefony5[[#This Row],[czyStacjonarny]:[czyZaczyna12]])=2,1,0)</f>
        <v>0</v>
      </c>
      <c r="H364" s="2">
        <f>telefony5[[#This Row],[zakonczenie]]-telefony5[[#This Row],[rozpoczecie]]</f>
        <v>5.439814814814814E-3</v>
      </c>
    </row>
    <row r="365" spans="1:8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>
        <f>IF(LEN(telefony5[[#This Row],[nr]])=7,1,0)</f>
        <v>1</v>
      </c>
      <c r="F365">
        <f>IF(LEFT(telefony5[[#This Row],[nr]],2)="12",1,0)</f>
        <v>0</v>
      </c>
      <c r="G365">
        <f>IF(SUM(telefony5[[#This Row],[czyStacjonarny]:[czyZaczyna12]])=2,1,0)</f>
        <v>0</v>
      </c>
      <c r="H365" s="2">
        <f>telefony5[[#This Row],[zakonczenie]]-telefony5[[#This Row],[rozpoczecie]]</f>
        <v>1.0636574074074145E-2</v>
      </c>
    </row>
    <row r="366" spans="1:8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>
        <f>IF(LEN(telefony5[[#This Row],[nr]])=7,1,0)</f>
        <v>0</v>
      </c>
      <c r="F366">
        <f>IF(LEFT(telefony5[[#This Row],[nr]],2)="12",1,0)</f>
        <v>0</v>
      </c>
      <c r="G366">
        <f>IF(SUM(telefony5[[#This Row],[czyStacjonarny]:[czyZaczyna12]])=2,1,0)</f>
        <v>0</v>
      </c>
      <c r="H366" s="2">
        <f>telefony5[[#This Row],[zakonczenie]]-telefony5[[#This Row],[rozpoczecie]]</f>
        <v>1.0324074074074041E-2</v>
      </c>
    </row>
    <row r="367" spans="1:8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>
        <f>IF(LEN(telefony5[[#This Row],[nr]])=7,1,0)</f>
        <v>1</v>
      </c>
      <c r="F367">
        <f>IF(LEFT(telefony5[[#This Row],[nr]],2)="12",1,0)</f>
        <v>0</v>
      </c>
      <c r="G367">
        <f>IF(SUM(telefony5[[#This Row],[czyStacjonarny]:[czyZaczyna12]])=2,1,0)</f>
        <v>0</v>
      </c>
      <c r="H367" s="2">
        <f>telefony5[[#This Row],[zakonczenie]]-telefony5[[#This Row],[rozpoczecie]]</f>
        <v>4.7106481481481999E-3</v>
      </c>
    </row>
    <row r="368" spans="1:8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>
        <f>IF(LEN(telefony5[[#This Row],[nr]])=7,1,0)</f>
        <v>1</v>
      </c>
      <c r="F368">
        <f>IF(LEFT(telefony5[[#This Row],[nr]],2)="12",1,0)</f>
        <v>0</v>
      </c>
      <c r="G368">
        <f>IF(SUM(telefony5[[#This Row],[czyStacjonarny]:[czyZaczyna12]])=2,1,0)</f>
        <v>0</v>
      </c>
      <c r="H368" s="2">
        <f>telefony5[[#This Row],[zakonczenie]]-telefony5[[#This Row],[rozpoczecie]]</f>
        <v>1.8750000000000155E-3</v>
      </c>
    </row>
    <row r="369" spans="1:8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>
        <f>IF(LEN(telefony5[[#This Row],[nr]])=7,1,0)</f>
        <v>1</v>
      </c>
      <c r="F369">
        <f>IF(LEFT(telefony5[[#This Row],[nr]],2)="12",1,0)</f>
        <v>0</v>
      </c>
      <c r="G369">
        <f>IF(SUM(telefony5[[#This Row],[czyStacjonarny]:[czyZaczyna12]])=2,1,0)</f>
        <v>0</v>
      </c>
      <c r="H369" s="2">
        <f>telefony5[[#This Row],[zakonczenie]]-telefony5[[#This Row],[rozpoczecie]]</f>
        <v>1.0497685185185124E-2</v>
      </c>
    </row>
    <row r="370" spans="1:8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>
        <f>IF(LEN(telefony5[[#This Row],[nr]])=7,1,0)</f>
        <v>1</v>
      </c>
      <c r="F370">
        <f>IF(LEFT(telefony5[[#This Row],[nr]],2)="12",1,0)</f>
        <v>0</v>
      </c>
      <c r="G370">
        <f>IF(SUM(telefony5[[#This Row],[czyStacjonarny]:[czyZaczyna12]])=2,1,0)</f>
        <v>0</v>
      </c>
      <c r="H370" s="2">
        <f>telefony5[[#This Row],[zakonczenie]]-telefony5[[#This Row],[rozpoczecie]]</f>
        <v>4.8611111111110938E-3</v>
      </c>
    </row>
    <row r="371" spans="1:8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>
        <f>IF(LEN(telefony5[[#This Row],[nr]])=7,1,0)</f>
        <v>1</v>
      </c>
      <c r="F371">
        <f>IF(LEFT(telefony5[[#This Row],[nr]],2)="12",1,0)</f>
        <v>0</v>
      </c>
      <c r="G371">
        <f>IF(SUM(telefony5[[#This Row],[czyStacjonarny]:[czyZaczyna12]])=2,1,0)</f>
        <v>0</v>
      </c>
      <c r="H371" s="2">
        <f>telefony5[[#This Row],[zakonczenie]]-telefony5[[#This Row],[rozpoczecie]]</f>
        <v>1.0972222222222272E-2</v>
      </c>
    </row>
    <row r="372" spans="1:8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>
        <f>IF(LEN(telefony5[[#This Row],[nr]])=7,1,0)</f>
        <v>1</v>
      </c>
      <c r="F372">
        <f>IF(LEFT(telefony5[[#This Row],[nr]],2)="12",1,0)</f>
        <v>0</v>
      </c>
      <c r="G372">
        <f>IF(SUM(telefony5[[#This Row],[czyStacjonarny]:[czyZaczyna12]])=2,1,0)</f>
        <v>0</v>
      </c>
      <c r="H372" s="2">
        <f>telefony5[[#This Row],[zakonczenie]]-telefony5[[#This Row],[rozpoczecie]]</f>
        <v>1.1805555555555181E-3</v>
      </c>
    </row>
    <row r="373" spans="1:8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>
        <f>IF(LEN(telefony5[[#This Row],[nr]])=7,1,0)</f>
        <v>1</v>
      </c>
      <c r="F373">
        <f>IF(LEFT(telefony5[[#This Row],[nr]],2)="12",1,0)</f>
        <v>0</v>
      </c>
      <c r="G373">
        <f>IF(SUM(telefony5[[#This Row],[czyStacjonarny]:[czyZaczyna12]])=2,1,0)</f>
        <v>0</v>
      </c>
      <c r="H373" s="2">
        <f>telefony5[[#This Row],[zakonczenie]]-telefony5[[#This Row],[rozpoczecie]]</f>
        <v>1.0162037037037108E-2</v>
      </c>
    </row>
    <row r="374" spans="1:8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>
        <f>IF(LEN(telefony5[[#This Row],[nr]])=7,1,0)</f>
        <v>1</v>
      </c>
      <c r="F374">
        <f>IF(LEFT(telefony5[[#This Row],[nr]],2)="12",1,0)</f>
        <v>0</v>
      </c>
      <c r="G374">
        <f>IF(SUM(telefony5[[#This Row],[czyStacjonarny]:[czyZaczyna12]])=2,1,0)</f>
        <v>0</v>
      </c>
      <c r="H374" s="2">
        <f>telefony5[[#This Row],[zakonczenie]]-telefony5[[#This Row],[rozpoczecie]]</f>
        <v>9.1782407407408062E-3</v>
      </c>
    </row>
    <row r="375" spans="1:8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>
        <f>IF(LEN(telefony5[[#This Row],[nr]])=7,1,0)</f>
        <v>1</v>
      </c>
      <c r="F375">
        <f>IF(LEFT(telefony5[[#This Row],[nr]],2)="12",1,0)</f>
        <v>0</v>
      </c>
      <c r="G375">
        <f>IF(SUM(telefony5[[#This Row],[czyStacjonarny]:[czyZaczyna12]])=2,1,0)</f>
        <v>0</v>
      </c>
      <c r="H375" s="2">
        <f>telefony5[[#This Row],[zakonczenie]]-telefony5[[#This Row],[rozpoczecie]]</f>
        <v>9.5601851851851993E-3</v>
      </c>
    </row>
    <row r="376" spans="1:8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>
        <f>IF(LEN(telefony5[[#This Row],[nr]])=7,1,0)</f>
        <v>1</v>
      </c>
      <c r="F376">
        <f>IF(LEFT(telefony5[[#This Row],[nr]],2)="12",1,0)</f>
        <v>1</v>
      </c>
      <c r="G376">
        <f>IF(SUM(telefony5[[#This Row],[czyStacjonarny]:[czyZaczyna12]])=2,1,0)</f>
        <v>1</v>
      </c>
      <c r="H376" s="2">
        <f>telefony5[[#This Row],[zakonczenie]]-telefony5[[#This Row],[rozpoczecie]]</f>
        <v>8.3333333333335258E-4</v>
      </c>
    </row>
    <row r="377" spans="1:8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>
        <f>IF(LEN(telefony5[[#This Row],[nr]])=7,1,0)</f>
        <v>0</v>
      </c>
      <c r="F377">
        <f>IF(LEFT(telefony5[[#This Row],[nr]],2)="12",1,0)</f>
        <v>0</v>
      </c>
      <c r="G377">
        <f>IF(SUM(telefony5[[#This Row],[czyStacjonarny]:[czyZaczyna12]])=2,1,0)</f>
        <v>0</v>
      </c>
      <c r="H377" s="2">
        <f>telefony5[[#This Row],[zakonczenie]]-telefony5[[#This Row],[rozpoczecie]]</f>
        <v>8.506944444444442E-3</v>
      </c>
    </row>
    <row r="378" spans="1:8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>
        <f>IF(LEN(telefony5[[#This Row],[nr]])=7,1,0)</f>
        <v>1</v>
      </c>
      <c r="F378">
        <f>IF(LEFT(telefony5[[#This Row],[nr]],2)="12",1,0)</f>
        <v>0</v>
      </c>
      <c r="G378">
        <f>IF(SUM(telefony5[[#This Row],[czyStacjonarny]:[czyZaczyna12]])=2,1,0)</f>
        <v>0</v>
      </c>
      <c r="H378" s="2">
        <f>telefony5[[#This Row],[zakonczenie]]-telefony5[[#This Row],[rozpoczecie]]</f>
        <v>6.134259259259478E-4</v>
      </c>
    </row>
    <row r="379" spans="1:8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>
        <f>IF(LEN(telefony5[[#This Row],[nr]])=7,1,0)</f>
        <v>1</v>
      </c>
      <c r="F379">
        <f>IF(LEFT(telefony5[[#This Row],[nr]],2)="12",1,0)</f>
        <v>0</v>
      </c>
      <c r="G379">
        <f>IF(SUM(telefony5[[#This Row],[czyStacjonarny]:[czyZaczyna12]])=2,1,0)</f>
        <v>0</v>
      </c>
      <c r="H379" s="2">
        <f>telefony5[[#This Row],[zakonczenie]]-telefony5[[#This Row],[rozpoczecie]]</f>
        <v>6.0416666666666119E-3</v>
      </c>
    </row>
    <row r="380" spans="1:8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>
        <f>IF(LEN(telefony5[[#This Row],[nr]])=7,1,0)</f>
        <v>1</v>
      </c>
      <c r="F380">
        <f>IF(LEFT(telefony5[[#This Row],[nr]],2)="12",1,0)</f>
        <v>0</v>
      </c>
      <c r="G380">
        <f>IF(SUM(telefony5[[#This Row],[czyStacjonarny]:[czyZaczyna12]])=2,1,0)</f>
        <v>0</v>
      </c>
      <c r="H380" s="2">
        <f>telefony5[[#This Row],[zakonczenie]]-telefony5[[#This Row],[rozpoczecie]]</f>
        <v>1.0995370370370239E-3</v>
      </c>
    </row>
    <row r="381" spans="1:8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>
        <f>IF(LEN(telefony5[[#This Row],[nr]])=7,1,0)</f>
        <v>1</v>
      </c>
      <c r="F381">
        <f>IF(LEFT(telefony5[[#This Row],[nr]],2)="12",1,0)</f>
        <v>0</v>
      </c>
      <c r="G381">
        <f>IF(SUM(telefony5[[#This Row],[czyStacjonarny]:[czyZaczyna12]])=2,1,0)</f>
        <v>0</v>
      </c>
      <c r="H381" s="2">
        <f>telefony5[[#This Row],[zakonczenie]]-telefony5[[#This Row],[rozpoczecie]]</f>
        <v>6.8287037037036979E-3</v>
      </c>
    </row>
    <row r="382" spans="1:8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>
        <f>IF(LEN(telefony5[[#This Row],[nr]])=7,1,0)</f>
        <v>1</v>
      </c>
      <c r="F382">
        <f>IF(LEFT(telefony5[[#This Row],[nr]],2)="12",1,0)</f>
        <v>0</v>
      </c>
      <c r="G382">
        <f>IF(SUM(telefony5[[#This Row],[czyStacjonarny]:[czyZaczyna12]])=2,1,0)</f>
        <v>0</v>
      </c>
      <c r="H382" s="2">
        <f>telefony5[[#This Row],[zakonczenie]]-telefony5[[#This Row],[rozpoczecie]]</f>
        <v>3.7962962962962976E-3</v>
      </c>
    </row>
    <row r="383" spans="1:8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>
        <f>IF(LEN(telefony5[[#This Row],[nr]])=7,1,0)</f>
        <v>0</v>
      </c>
      <c r="F383">
        <f>IF(LEFT(telefony5[[#This Row],[nr]],2)="12",1,0)</f>
        <v>0</v>
      </c>
      <c r="G383">
        <f>IF(SUM(telefony5[[#This Row],[czyStacjonarny]:[czyZaczyna12]])=2,1,0)</f>
        <v>0</v>
      </c>
      <c r="H383" s="2">
        <f>telefony5[[#This Row],[zakonczenie]]-telefony5[[#This Row],[rozpoczecie]]</f>
        <v>9.1319444444444287E-3</v>
      </c>
    </row>
    <row r="384" spans="1:8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>
        <f>IF(LEN(telefony5[[#This Row],[nr]])=7,1,0)</f>
        <v>1</v>
      </c>
      <c r="F384">
        <f>IF(LEFT(telefony5[[#This Row],[nr]],2)="12",1,0)</f>
        <v>0</v>
      </c>
      <c r="G384">
        <f>IF(SUM(telefony5[[#This Row],[czyStacjonarny]:[czyZaczyna12]])=2,1,0)</f>
        <v>0</v>
      </c>
      <c r="H384" s="2">
        <f>telefony5[[#This Row],[zakonczenie]]-telefony5[[#This Row],[rozpoczecie]]</f>
        <v>7.4652777777778345E-3</v>
      </c>
    </row>
    <row r="385" spans="1:8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>
        <f>IF(LEN(telefony5[[#This Row],[nr]])=7,1,0)</f>
        <v>1</v>
      </c>
      <c r="F385">
        <f>IF(LEFT(telefony5[[#This Row],[nr]],2)="12",1,0)</f>
        <v>0</v>
      </c>
      <c r="G385">
        <f>IF(SUM(telefony5[[#This Row],[czyStacjonarny]:[czyZaczyna12]])=2,1,0)</f>
        <v>0</v>
      </c>
      <c r="H385" s="2">
        <f>telefony5[[#This Row],[zakonczenie]]-telefony5[[#This Row],[rozpoczecie]]</f>
        <v>8.796296296296191E-4</v>
      </c>
    </row>
    <row r="386" spans="1:8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>
        <f>IF(LEN(telefony5[[#This Row],[nr]])=7,1,0)</f>
        <v>1</v>
      </c>
      <c r="F386">
        <f>IF(LEFT(telefony5[[#This Row],[nr]],2)="12",1,0)</f>
        <v>0</v>
      </c>
      <c r="G386">
        <f>IF(SUM(telefony5[[#This Row],[czyStacjonarny]:[czyZaczyna12]])=2,1,0)</f>
        <v>0</v>
      </c>
      <c r="H386" s="2">
        <f>telefony5[[#This Row],[zakonczenie]]-telefony5[[#This Row],[rozpoczecie]]</f>
        <v>1.3310185185185786E-3</v>
      </c>
    </row>
    <row r="387" spans="1:8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>
        <f>IF(LEN(telefony5[[#This Row],[nr]])=7,1,0)</f>
        <v>1</v>
      </c>
      <c r="F387">
        <f>IF(LEFT(telefony5[[#This Row],[nr]],2)="12",1,0)</f>
        <v>0</v>
      </c>
      <c r="G387">
        <f>IF(SUM(telefony5[[#This Row],[czyStacjonarny]:[czyZaczyna12]])=2,1,0)</f>
        <v>0</v>
      </c>
      <c r="H387" s="2">
        <f>telefony5[[#This Row],[zakonczenie]]-telefony5[[#This Row],[rozpoczecie]]</f>
        <v>7.4768518518518734E-3</v>
      </c>
    </row>
    <row r="388" spans="1:8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>
        <f>IF(LEN(telefony5[[#This Row],[nr]])=7,1,0)</f>
        <v>1</v>
      </c>
      <c r="F388">
        <f>IF(LEFT(telefony5[[#This Row],[nr]],2)="12",1,0)</f>
        <v>0</v>
      </c>
      <c r="G388">
        <f>IF(SUM(telefony5[[#This Row],[czyStacjonarny]:[czyZaczyna12]])=2,1,0)</f>
        <v>0</v>
      </c>
      <c r="H388" s="2">
        <f>telefony5[[#This Row],[zakonczenie]]-telefony5[[#This Row],[rozpoczecie]]</f>
        <v>3.0092592592600997E-4</v>
      </c>
    </row>
    <row r="389" spans="1:8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>
        <f>IF(LEN(telefony5[[#This Row],[nr]])=7,1,0)</f>
        <v>1</v>
      </c>
      <c r="F389">
        <f>IF(LEFT(telefony5[[#This Row],[nr]],2)="12",1,0)</f>
        <v>0</v>
      </c>
      <c r="G389">
        <f>IF(SUM(telefony5[[#This Row],[czyStacjonarny]:[czyZaczyna12]])=2,1,0)</f>
        <v>0</v>
      </c>
      <c r="H389" s="2">
        <f>telefony5[[#This Row],[zakonczenie]]-telefony5[[#This Row],[rozpoczecie]]</f>
        <v>5.833333333333357E-3</v>
      </c>
    </row>
    <row r="390" spans="1:8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>
        <f>IF(LEN(telefony5[[#This Row],[nr]])=7,1,0)</f>
        <v>1</v>
      </c>
      <c r="F390">
        <f>IF(LEFT(telefony5[[#This Row],[nr]],2)="12",1,0)</f>
        <v>0</v>
      </c>
      <c r="G390">
        <f>IF(SUM(telefony5[[#This Row],[czyStacjonarny]:[czyZaczyna12]])=2,1,0)</f>
        <v>0</v>
      </c>
      <c r="H390" s="2">
        <f>telefony5[[#This Row],[zakonczenie]]-telefony5[[#This Row],[rozpoczecie]]</f>
        <v>1.0567129629629579E-2</v>
      </c>
    </row>
    <row r="391" spans="1:8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>
        <f>IF(LEN(telefony5[[#This Row],[nr]])=7,1,0)</f>
        <v>0</v>
      </c>
      <c r="F391">
        <f>IF(LEFT(telefony5[[#This Row],[nr]],2)="12",1,0)</f>
        <v>0</v>
      </c>
      <c r="G391">
        <f>IF(SUM(telefony5[[#This Row],[czyStacjonarny]:[czyZaczyna12]])=2,1,0)</f>
        <v>0</v>
      </c>
      <c r="H391" s="2">
        <f>telefony5[[#This Row],[zakonczenie]]-telefony5[[#This Row],[rozpoczecie]]</f>
        <v>2.5231481481482465E-3</v>
      </c>
    </row>
    <row r="392" spans="1:8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>
        <f>IF(LEN(telefony5[[#This Row],[nr]])=7,1,0)</f>
        <v>1</v>
      </c>
      <c r="F392">
        <f>IF(LEFT(telefony5[[#This Row],[nr]],2)="12",1,0)</f>
        <v>0</v>
      </c>
      <c r="G392">
        <f>IF(SUM(telefony5[[#This Row],[czyStacjonarny]:[czyZaczyna12]])=2,1,0)</f>
        <v>0</v>
      </c>
      <c r="H392" s="2">
        <f>telefony5[[#This Row],[zakonczenie]]-telefony5[[#This Row],[rozpoczecie]]</f>
        <v>1.6087962962962887E-3</v>
      </c>
    </row>
    <row r="393" spans="1:8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>
        <f>IF(LEN(telefony5[[#This Row],[nr]])=7,1,0)</f>
        <v>1</v>
      </c>
      <c r="F393">
        <f>IF(LEFT(telefony5[[#This Row],[nr]],2)="12",1,0)</f>
        <v>0</v>
      </c>
      <c r="G393">
        <f>IF(SUM(telefony5[[#This Row],[czyStacjonarny]:[czyZaczyna12]])=2,1,0)</f>
        <v>0</v>
      </c>
      <c r="H393" s="2">
        <f>telefony5[[#This Row],[zakonczenie]]-telefony5[[#This Row],[rozpoczecie]]</f>
        <v>1.1203703703703716E-2</v>
      </c>
    </row>
    <row r="394" spans="1:8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>
        <f>IF(LEN(telefony5[[#This Row],[nr]])=7,1,0)</f>
        <v>1</v>
      </c>
      <c r="F394">
        <f>IF(LEFT(telefony5[[#This Row],[nr]],2)="12",1,0)</f>
        <v>0</v>
      </c>
      <c r="G394">
        <f>IF(SUM(telefony5[[#This Row],[czyStacjonarny]:[czyZaczyna12]])=2,1,0)</f>
        <v>0</v>
      </c>
      <c r="H394" s="2">
        <f>telefony5[[#This Row],[zakonczenie]]-telefony5[[#This Row],[rozpoczecie]]</f>
        <v>3.6458333333333481E-3</v>
      </c>
    </row>
    <row r="395" spans="1:8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>
        <f>IF(LEN(telefony5[[#This Row],[nr]])=7,1,0)</f>
        <v>0</v>
      </c>
      <c r="F395">
        <f>IF(LEFT(telefony5[[#This Row],[nr]],2)="12",1,0)</f>
        <v>0</v>
      </c>
      <c r="G395">
        <f>IF(SUM(telefony5[[#This Row],[czyStacjonarny]:[czyZaczyna12]])=2,1,0)</f>
        <v>0</v>
      </c>
      <c r="H395" s="2">
        <f>telefony5[[#This Row],[zakonczenie]]-telefony5[[#This Row],[rozpoczecie]]</f>
        <v>1.0046296296296275E-2</v>
      </c>
    </row>
    <row r="396" spans="1:8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>
        <f>IF(LEN(telefony5[[#This Row],[nr]])=7,1,0)</f>
        <v>1</v>
      </c>
      <c r="F396">
        <f>IF(LEFT(telefony5[[#This Row],[nr]],2)="12",1,0)</f>
        <v>0</v>
      </c>
      <c r="G396">
        <f>IF(SUM(telefony5[[#This Row],[czyStacjonarny]:[czyZaczyna12]])=2,1,0)</f>
        <v>0</v>
      </c>
      <c r="H396" s="2">
        <f>telefony5[[#This Row],[zakonczenie]]-telefony5[[#This Row],[rozpoczecie]]</f>
        <v>3.9467592592592471E-3</v>
      </c>
    </row>
    <row r="397" spans="1:8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>
        <f>IF(LEN(telefony5[[#This Row],[nr]])=7,1,0)</f>
        <v>1</v>
      </c>
      <c r="F397">
        <f>IF(LEFT(telefony5[[#This Row],[nr]],2)="12",1,0)</f>
        <v>0</v>
      </c>
      <c r="G397">
        <f>IF(SUM(telefony5[[#This Row],[czyStacjonarny]:[czyZaczyna12]])=2,1,0)</f>
        <v>0</v>
      </c>
      <c r="H397" s="2">
        <f>telefony5[[#This Row],[zakonczenie]]-telefony5[[#This Row],[rozpoczecie]]</f>
        <v>3.3217592592592604E-3</v>
      </c>
    </row>
    <row r="398" spans="1:8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>
        <f>IF(LEN(telefony5[[#This Row],[nr]])=7,1,0)</f>
        <v>1</v>
      </c>
      <c r="F398">
        <f>IF(LEFT(telefony5[[#This Row],[nr]],2)="12",1,0)</f>
        <v>0</v>
      </c>
      <c r="G398">
        <f>IF(SUM(telefony5[[#This Row],[czyStacjonarny]:[czyZaczyna12]])=2,1,0)</f>
        <v>0</v>
      </c>
      <c r="H398" s="2">
        <f>telefony5[[#This Row],[zakonczenie]]-telefony5[[#This Row],[rozpoczecie]]</f>
        <v>6.5393518518519489E-3</v>
      </c>
    </row>
    <row r="399" spans="1:8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>
        <f>IF(LEN(telefony5[[#This Row],[nr]])=7,1,0)</f>
        <v>0</v>
      </c>
      <c r="F399">
        <f>IF(LEFT(telefony5[[#This Row],[nr]],2)="12",1,0)</f>
        <v>0</v>
      </c>
      <c r="G399">
        <f>IF(SUM(telefony5[[#This Row],[czyStacjonarny]:[czyZaczyna12]])=2,1,0)</f>
        <v>0</v>
      </c>
      <c r="H399" s="2">
        <f>telefony5[[#This Row],[zakonczenie]]-telefony5[[#This Row],[rozpoczecie]]</f>
        <v>3.472222222222765E-4</v>
      </c>
    </row>
    <row r="400" spans="1:8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>
        <f>IF(LEN(telefony5[[#This Row],[nr]])=7,1,0)</f>
        <v>1</v>
      </c>
      <c r="F400">
        <f>IF(LEFT(telefony5[[#This Row],[nr]],2)="12",1,0)</f>
        <v>0</v>
      </c>
      <c r="G400">
        <f>IF(SUM(telefony5[[#This Row],[czyStacjonarny]:[czyZaczyna12]])=2,1,0)</f>
        <v>0</v>
      </c>
      <c r="H400" s="2">
        <f>telefony5[[#This Row],[zakonczenie]]-telefony5[[#This Row],[rozpoczecie]]</f>
        <v>8.3796296296296813E-3</v>
      </c>
    </row>
    <row r="401" spans="1:8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>
        <f>IF(LEN(telefony5[[#This Row],[nr]])=7,1,0)</f>
        <v>0</v>
      </c>
      <c r="F401">
        <f>IF(LEFT(telefony5[[#This Row],[nr]],2)="12",1,0)</f>
        <v>0</v>
      </c>
      <c r="G401">
        <f>IF(SUM(telefony5[[#This Row],[czyStacjonarny]:[czyZaczyna12]])=2,1,0)</f>
        <v>0</v>
      </c>
      <c r="H401" s="2">
        <f>telefony5[[#This Row],[zakonczenie]]-telefony5[[#This Row],[rozpoczecie]]</f>
        <v>7.2453703703704297E-3</v>
      </c>
    </row>
    <row r="402" spans="1:8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>
        <f>IF(LEN(telefony5[[#This Row],[nr]])=7,1,0)</f>
        <v>1</v>
      </c>
      <c r="F402">
        <f>IF(LEFT(telefony5[[#This Row],[nr]],2)="12",1,0)</f>
        <v>0</v>
      </c>
      <c r="G402">
        <f>IF(SUM(telefony5[[#This Row],[czyStacjonarny]:[czyZaczyna12]])=2,1,0)</f>
        <v>0</v>
      </c>
      <c r="H402" s="2">
        <f>telefony5[[#This Row],[zakonczenie]]-telefony5[[#This Row],[rozpoczecie]]</f>
        <v>1.9328703703703765E-3</v>
      </c>
    </row>
    <row r="403" spans="1:8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>
        <f>IF(LEN(telefony5[[#This Row],[nr]])=7,1,0)</f>
        <v>0</v>
      </c>
      <c r="F403">
        <f>IF(LEFT(telefony5[[#This Row],[nr]],2)="12",1,0)</f>
        <v>0</v>
      </c>
      <c r="G403">
        <f>IF(SUM(telefony5[[#This Row],[czyStacjonarny]:[czyZaczyna12]])=2,1,0)</f>
        <v>0</v>
      </c>
      <c r="H403" s="2">
        <f>telefony5[[#This Row],[zakonczenie]]-telefony5[[#This Row],[rozpoczecie]]</f>
        <v>8.796296296296191E-4</v>
      </c>
    </row>
    <row r="404" spans="1:8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>
        <f>IF(LEN(telefony5[[#This Row],[nr]])=7,1,0)</f>
        <v>0</v>
      </c>
      <c r="F404">
        <f>IF(LEFT(telefony5[[#This Row],[nr]],2)="12",1,0)</f>
        <v>0</v>
      </c>
      <c r="G404">
        <f>IF(SUM(telefony5[[#This Row],[czyStacjonarny]:[czyZaczyna12]])=2,1,0)</f>
        <v>0</v>
      </c>
      <c r="H404" s="2">
        <f>telefony5[[#This Row],[zakonczenie]]-telefony5[[#This Row],[rozpoczecie]]</f>
        <v>7.8587962962963775E-3</v>
      </c>
    </row>
    <row r="405" spans="1:8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>
        <f>IF(LEN(telefony5[[#This Row],[nr]])=7,1,0)</f>
        <v>1</v>
      </c>
      <c r="F405">
        <f>IF(LEFT(telefony5[[#This Row],[nr]],2)="12",1,0)</f>
        <v>0</v>
      </c>
      <c r="G405">
        <f>IF(SUM(telefony5[[#This Row],[czyStacjonarny]:[czyZaczyna12]])=2,1,0)</f>
        <v>0</v>
      </c>
      <c r="H405" s="2">
        <f>telefony5[[#This Row],[zakonczenie]]-telefony5[[#This Row],[rozpoczecie]]</f>
        <v>5.3472222222222809E-3</v>
      </c>
    </row>
    <row r="406" spans="1:8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>
        <f>IF(LEN(telefony5[[#This Row],[nr]])=7,1,0)</f>
        <v>1</v>
      </c>
      <c r="F406">
        <f>IF(LEFT(telefony5[[#This Row],[nr]],2)="12",1,0)</f>
        <v>0</v>
      </c>
      <c r="G406">
        <f>IF(SUM(telefony5[[#This Row],[czyStacjonarny]:[czyZaczyna12]])=2,1,0)</f>
        <v>0</v>
      </c>
      <c r="H406" s="2">
        <f>telefony5[[#This Row],[zakonczenie]]-telefony5[[#This Row],[rozpoczecie]]</f>
        <v>5.2314814814815591E-3</v>
      </c>
    </row>
    <row r="407" spans="1:8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>
        <f>IF(LEN(telefony5[[#This Row],[nr]])=7,1,0)</f>
        <v>1</v>
      </c>
      <c r="F407">
        <f>IF(LEFT(telefony5[[#This Row],[nr]],2)="12",1,0)</f>
        <v>0</v>
      </c>
      <c r="G407">
        <f>IF(SUM(telefony5[[#This Row],[czyStacjonarny]:[czyZaczyna12]])=2,1,0)</f>
        <v>0</v>
      </c>
      <c r="H407" s="2">
        <f>telefony5[[#This Row],[zakonczenie]]-telefony5[[#This Row],[rozpoczecie]]</f>
        <v>1.0451388888888968E-2</v>
      </c>
    </row>
    <row r="408" spans="1:8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>
        <f>IF(LEN(telefony5[[#This Row],[nr]])=7,1,0)</f>
        <v>1</v>
      </c>
      <c r="F408">
        <f>IF(LEFT(telefony5[[#This Row],[nr]],2)="12",1,0)</f>
        <v>0</v>
      </c>
      <c r="G408">
        <f>IF(SUM(telefony5[[#This Row],[czyStacjonarny]:[czyZaczyna12]])=2,1,0)</f>
        <v>0</v>
      </c>
      <c r="H408" s="2">
        <f>telefony5[[#This Row],[zakonczenie]]-telefony5[[#This Row],[rozpoczecie]]</f>
        <v>9.6527777777778434E-3</v>
      </c>
    </row>
    <row r="409" spans="1:8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>
        <f>IF(LEN(telefony5[[#This Row],[nr]])=7,1,0)</f>
        <v>1</v>
      </c>
      <c r="F409">
        <f>IF(LEFT(telefony5[[#This Row],[nr]],2)="12",1,0)</f>
        <v>0</v>
      </c>
      <c r="G409">
        <f>IF(SUM(telefony5[[#This Row],[czyStacjonarny]:[czyZaczyna12]])=2,1,0)</f>
        <v>0</v>
      </c>
      <c r="H409" s="2">
        <f>telefony5[[#This Row],[zakonczenie]]-telefony5[[#This Row],[rozpoczecie]]</f>
        <v>5.8680555555555847E-3</v>
      </c>
    </row>
    <row r="410" spans="1:8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>
        <f>IF(LEN(telefony5[[#This Row],[nr]])=7,1,0)</f>
        <v>0</v>
      </c>
      <c r="F410">
        <f>IF(LEFT(telefony5[[#This Row],[nr]],2)="12",1,0)</f>
        <v>0</v>
      </c>
      <c r="G410">
        <f>IF(SUM(telefony5[[#This Row],[czyStacjonarny]:[czyZaczyna12]])=2,1,0)</f>
        <v>0</v>
      </c>
      <c r="H410" s="2">
        <f>telefony5[[#This Row],[zakonczenie]]-telefony5[[#This Row],[rozpoczecie]]</f>
        <v>9.2245370370370727E-3</v>
      </c>
    </row>
    <row r="411" spans="1:8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>
        <f>IF(LEN(telefony5[[#This Row],[nr]])=7,1,0)</f>
        <v>1</v>
      </c>
      <c r="F411">
        <f>IF(LEFT(telefony5[[#This Row],[nr]],2)="12",1,0)</f>
        <v>0</v>
      </c>
      <c r="G411">
        <f>IF(SUM(telefony5[[#This Row],[czyStacjonarny]:[czyZaczyna12]])=2,1,0)</f>
        <v>0</v>
      </c>
      <c r="H411" s="2">
        <f>telefony5[[#This Row],[zakonczenie]]-telefony5[[#This Row],[rozpoczecie]]</f>
        <v>2.962962962962945E-3</v>
      </c>
    </row>
    <row r="412" spans="1:8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>
        <f>IF(LEN(telefony5[[#This Row],[nr]])=7,1,0)</f>
        <v>1</v>
      </c>
      <c r="F412">
        <f>IF(LEFT(telefony5[[#This Row],[nr]],2)="12",1,0)</f>
        <v>0</v>
      </c>
      <c r="G412">
        <f>IF(SUM(telefony5[[#This Row],[czyStacjonarny]:[czyZaczyna12]])=2,1,0)</f>
        <v>0</v>
      </c>
      <c r="H412" s="2">
        <f>telefony5[[#This Row],[zakonczenie]]-telefony5[[#This Row],[rozpoczecie]]</f>
        <v>7.7314814814815058E-3</v>
      </c>
    </row>
    <row r="413" spans="1:8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>
        <f>IF(LEN(telefony5[[#This Row],[nr]])=7,1,0)</f>
        <v>1</v>
      </c>
      <c r="F413">
        <f>IF(LEFT(telefony5[[#This Row],[nr]],2)="12",1,0)</f>
        <v>0</v>
      </c>
      <c r="G413">
        <f>IF(SUM(telefony5[[#This Row],[czyStacjonarny]:[czyZaczyna12]])=2,1,0)</f>
        <v>0</v>
      </c>
      <c r="H413" s="2">
        <f>telefony5[[#This Row],[zakonczenie]]-telefony5[[#This Row],[rozpoczecie]]</f>
        <v>5.6828703703704075E-3</v>
      </c>
    </row>
    <row r="414" spans="1:8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>
        <f>IF(LEN(telefony5[[#This Row],[nr]])=7,1,0)</f>
        <v>0</v>
      </c>
      <c r="F414">
        <f>IF(LEFT(telefony5[[#This Row],[nr]],2)="12",1,0)</f>
        <v>0</v>
      </c>
      <c r="G414">
        <f>IF(SUM(telefony5[[#This Row],[czyStacjonarny]:[czyZaczyna12]])=2,1,0)</f>
        <v>0</v>
      </c>
      <c r="H414" s="2">
        <f>telefony5[[#This Row],[zakonczenie]]-telefony5[[#This Row],[rozpoczecie]]</f>
        <v>1.0231481481481453E-2</v>
      </c>
    </row>
    <row r="415" spans="1:8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>
        <f>IF(LEN(telefony5[[#This Row],[nr]])=7,1,0)</f>
        <v>1</v>
      </c>
      <c r="F415">
        <f>IF(LEFT(telefony5[[#This Row],[nr]],2)="12",1,0)</f>
        <v>0</v>
      </c>
      <c r="G415">
        <f>IF(SUM(telefony5[[#This Row],[czyStacjonarny]:[czyZaczyna12]])=2,1,0)</f>
        <v>0</v>
      </c>
      <c r="H415" s="2">
        <f>telefony5[[#This Row],[zakonczenie]]-telefony5[[#This Row],[rozpoczecie]]</f>
        <v>3.8888888888888862E-3</v>
      </c>
    </row>
    <row r="416" spans="1:8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>
        <f>IF(LEN(telefony5[[#This Row],[nr]])=7,1,0)</f>
        <v>0</v>
      </c>
      <c r="F416">
        <f>IF(LEFT(telefony5[[#This Row],[nr]],2)="12",1,0)</f>
        <v>0</v>
      </c>
      <c r="G416">
        <f>IF(SUM(telefony5[[#This Row],[czyStacjonarny]:[czyZaczyna12]])=2,1,0)</f>
        <v>0</v>
      </c>
      <c r="H416" s="2">
        <f>telefony5[[#This Row],[zakonczenie]]-telefony5[[#This Row],[rozpoczecie]]</f>
        <v>2.1875000000000089E-3</v>
      </c>
    </row>
    <row r="417" spans="1:8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>
        <f>IF(LEN(telefony5[[#This Row],[nr]])=7,1,0)</f>
        <v>1</v>
      </c>
      <c r="F417">
        <f>IF(LEFT(telefony5[[#This Row],[nr]],2)="12",1,0)</f>
        <v>0</v>
      </c>
      <c r="G417">
        <f>IF(SUM(telefony5[[#This Row],[czyStacjonarny]:[czyZaczyna12]])=2,1,0)</f>
        <v>0</v>
      </c>
      <c r="H417" s="2">
        <f>telefony5[[#This Row],[zakonczenie]]-telefony5[[#This Row],[rozpoczecie]]</f>
        <v>3.5416666666666652E-3</v>
      </c>
    </row>
    <row r="418" spans="1:8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>
        <f>IF(LEN(telefony5[[#This Row],[nr]])=7,1,0)</f>
        <v>1</v>
      </c>
      <c r="F418">
        <f>IF(LEFT(telefony5[[#This Row],[nr]],2)="12",1,0)</f>
        <v>0</v>
      </c>
      <c r="G418">
        <f>IF(SUM(telefony5[[#This Row],[czyStacjonarny]:[czyZaczyna12]])=2,1,0)</f>
        <v>0</v>
      </c>
      <c r="H418" s="2">
        <f>telefony5[[#This Row],[zakonczenie]]-telefony5[[#This Row],[rozpoczecie]]</f>
        <v>1.6666666666667052E-3</v>
      </c>
    </row>
    <row r="419" spans="1:8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>
        <f>IF(LEN(telefony5[[#This Row],[nr]])=7,1,0)</f>
        <v>0</v>
      </c>
      <c r="F419">
        <f>IF(LEFT(telefony5[[#This Row],[nr]],2)="12",1,0)</f>
        <v>0</v>
      </c>
      <c r="G419">
        <f>IF(SUM(telefony5[[#This Row],[czyStacjonarny]:[czyZaczyna12]])=2,1,0)</f>
        <v>0</v>
      </c>
      <c r="H419" s="2">
        <f>telefony5[[#This Row],[zakonczenie]]-telefony5[[#This Row],[rozpoczecie]]</f>
        <v>7.6851851851851838E-3</v>
      </c>
    </row>
    <row r="420" spans="1:8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>
        <f>IF(LEN(telefony5[[#This Row],[nr]])=7,1,0)</f>
        <v>1</v>
      </c>
      <c r="F420">
        <f>IF(LEFT(telefony5[[#This Row],[nr]],2)="12",1,0)</f>
        <v>0</v>
      </c>
      <c r="G420">
        <f>IF(SUM(telefony5[[#This Row],[czyStacjonarny]:[czyZaczyna12]])=2,1,0)</f>
        <v>0</v>
      </c>
      <c r="H420" s="2">
        <f>telefony5[[#This Row],[zakonczenie]]-telefony5[[#This Row],[rozpoczecie]]</f>
        <v>8.4722222222222698E-3</v>
      </c>
    </row>
    <row r="421" spans="1:8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>
        <f>IF(LEN(telefony5[[#This Row],[nr]])=7,1,0)</f>
        <v>1</v>
      </c>
      <c r="F421">
        <f>IF(LEFT(telefony5[[#This Row],[nr]],2)="12",1,0)</f>
        <v>0</v>
      </c>
      <c r="G421">
        <f>IF(SUM(telefony5[[#This Row],[czyStacjonarny]:[czyZaczyna12]])=2,1,0)</f>
        <v>0</v>
      </c>
      <c r="H421" s="2">
        <f>telefony5[[#This Row],[zakonczenie]]-telefony5[[#This Row],[rozpoczecie]]</f>
        <v>6.4120370370370772E-3</v>
      </c>
    </row>
    <row r="422" spans="1:8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>
        <f>IF(LEN(telefony5[[#This Row],[nr]])=7,1,0)</f>
        <v>0</v>
      </c>
      <c r="F422">
        <f>IF(LEFT(telefony5[[#This Row],[nr]],2)="12",1,0)</f>
        <v>0</v>
      </c>
      <c r="G422">
        <f>IF(SUM(telefony5[[#This Row],[czyStacjonarny]:[czyZaczyna12]])=2,1,0)</f>
        <v>0</v>
      </c>
      <c r="H422" s="2">
        <f>telefony5[[#This Row],[zakonczenie]]-telefony5[[#This Row],[rozpoczecie]]</f>
        <v>5.0347222222222321E-3</v>
      </c>
    </row>
    <row r="423" spans="1:8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>
        <f>IF(LEN(telefony5[[#This Row],[nr]])=7,1,0)</f>
        <v>1</v>
      </c>
      <c r="F423">
        <f>IF(LEFT(telefony5[[#This Row],[nr]],2)="12",1,0)</f>
        <v>0</v>
      </c>
      <c r="G423">
        <f>IF(SUM(telefony5[[#This Row],[czyStacjonarny]:[czyZaczyna12]])=2,1,0)</f>
        <v>0</v>
      </c>
      <c r="H423" s="2">
        <f>telefony5[[#This Row],[zakonczenie]]-telefony5[[#This Row],[rozpoczecie]]</f>
        <v>1.388888888888884E-3</v>
      </c>
    </row>
    <row r="424" spans="1:8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>
        <f>IF(LEN(telefony5[[#This Row],[nr]])=7,1,0)</f>
        <v>0</v>
      </c>
      <c r="F424">
        <f>IF(LEFT(telefony5[[#This Row],[nr]],2)="12",1,0)</f>
        <v>0</v>
      </c>
      <c r="G424">
        <f>IF(SUM(telefony5[[#This Row],[czyStacjonarny]:[czyZaczyna12]])=2,1,0)</f>
        <v>0</v>
      </c>
      <c r="H424" s="2">
        <f>telefony5[[#This Row],[zakonczenie]]-telefony5[[#This Row],[rozpoczecie]]</f>
        <v>3.5532407407407041E-3</v>
      </c>
    </row>
    <row r="425" spans="1:8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>
        <f>IF(LEN(telefony5[[#This Row],[nr]])=7,1,0)</f>
        <v>1</v>
      </c>
      <c r="F425">
        <f>IF(LEFT(telefony5[[#This Row],[nr]],2)="12",1,0)</f>
        <v>0</v>
      </c>
      <c r="G425">
        <f>IF(SUM(telefony5[[#This Row],[czyStacjonarny]:[czyZaczyna12]])=2,1,0)</f>
        <v>0</v>
      </c>
      <c r="H425" s="2">
        <f>telefony5[[#This Row],[zakonczenie]]-telefony5[[#This Row],[rozpoczecie]]</f>
        <v>1.1250000000000038E-2</v>
      </c>
    </row>
    <row r="426" spans="1:8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>
        <f>IF(LEN(telefony5[[#This Row],[nr]])=7,1,0)</f>
        <v>1</v>
      </c>
      <c r="F426">
        <f>IF(LEFT(telefony5[[#This Row],[nr]],2)="12",1,0)</f>
        <v>0</v>
      </c>
      <c r="G426">
        <f>IF(SUM(telefony5[[#This Row],[czyStacjonarny]:[czyZaczyna12]])=2,1,0)</f>
        <v>0</v>
      </c>
      <c r="H426" s="2">
        <f>telefony5[[#This Row],[zakonczenie]]-telefony5[[#This Row],[rozpoczecie]]</f>
        <v>4.745370370370372E-4</v>
      </c>
    </row>
    <row r="427" spans="1:8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>
        <f>IF(LEN(telefony5[[#This Row],[nr]])=7,1,0)</f>
        <v>0</v>
      </c>
      <c r="F427">
        <f>IF(LEFT(telefony5[[#This Row],[nr]],2)="12",1,0)</f>
        <v>0</v>
      </c>
      <c r="G427">
        <f>IF(SUM(telefony5[[#This Row],[czyStacjonarny]:[czyZaczyna12]])=2,1,0)</f>
        <v>0</v>
      </c>
      <c r="H427" s="2">
        <f>telefony5[[#This Row],[zakonczenie]]-telefony5[[#This Row],[rozpoczecie]]</f>
        <v>1.5277777777777946E-3</v>
      </c>
    </row>
    <row r="428" spans="1:8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>
        <f>IF(LEN(telefony5[[#This Row],[nr]])=7,1,0)</f>
        <v>1</v>
      </c>
      <c r="F428">
        <f>IF(LEFT(telefony5[[#This Row],[nr]],2)="12",1,0)</f>
        <v>0</v>
      </c>
      <c r="G428">
        <f>IF(SUM(telefony5[[#This Row],[czyStacjonarny]:[czyZaczyna12]])=2,1,0)</f>
        <v>0</v>
      </c>
      <c r="H428" s="2">
        <f>telefony5[[#This Row],[zakonczenie]]-telefony5[[#This Row],[rozpoczecie]]</f>
        <v>4.2245370370370128E-3</v>
      </c>
    </row>
    <row r="429" spans="1:8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>
        <f>IF(LEN(telefony5[[#This Row],[nr]])=7,1,0)</f>
        <v>0</v>
      </c>
      <c r="F429">
        <f>IF(LEFT(telefony5[[#This Row],[nr]],2)="12",1,0)</f>
        <v>0</v>
      </c>
      <c r="G429">
        <f>IF(SUM(telefony5[[#This Row],[czyStacjonarny]:[czyZaczyna12]])=2,1,0)</f>
        <v>0</v>
      </c>
      <c r="H429" s="2">
        <f>telefony5[[#This Row],[zakonczenie]]-telefony5[[#This Row],[rozpoczecie]]</f>
        <v>7.3611111111110961E-3</v>
      </c>
    </row>
    <row r="430" spans="1:8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>
        <f>IF(LEN(telefony5[[#This Row],[nr]])=7,1,0)</f>
        <v>0</v>
      </c>
      <c r="F430">
        <f>IF(LEFT(telefony5[[#This Row],[nr]],2)="12",1,0)</f>
        <v>0</v>
      </c>
      <c r="G430">
        <f>IF(SUM(telefony5[[#This Row],[czyStacjonarny]:[czyZaczyna12]])=2,1,0)</f>
        <v>0</v>
      </c>
      <c r="H430" s="2">
        <f>telefony5[[#This Row],[zakonczenie]]-telefony5[[#This Row],[rozpoczecie]]</f>
        <v>7.0023148148148362E-3</v>
      </c>
    </row>
    <row r="431" spans="1:8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>
        <f>IF(LEN(telefony5[[#This Row],[nr]])=7,1,0)</f>
        <v>1</v>
      </c>
      <c r="F431">
        <f>IF(LEFT(telefony5[[#This Row],[nr]],2)="12",1,0)</f>
        <v>0</v>
      </c>
      <c r="G431">
        <f>IF(SUM(telefony5[[#This Row],[czyStacjonarny]:[czyZaczyna12]])=2,1,0)</f>
        <v>0</v>
      </c>
      <c r="H431" s="2">
        <f>telefony5[[#This Row],[zakonczenie]]-telefony5[[#This Row],[rozpoczecie]]</f>
        <v>5.1736111111110872E-3</v>
      </c>
    </row>
    <row r="432" spans="1:8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>
        <f>IF(LEN(telefony5[[#This Row],[nr]])=7,1,0)</f>
        <v>0</v>
      </c>
      <c r="F432">
        <f>IF(LEFT(telefony5[[#This Row],[nr]],2)="12",1,0)</f>
        <v>0</v>
      </c>
      <c r="G432">
        <f>IF(SUM(telefony5[[#This Row],[czyStacjonarny]:[czyZaczyna12]])=2,1,0)</f>
        <v>0</v>
      </c>
      <c r="H432" s="2">
        <f>telefony5[[#This Row],[zakonczenie]]-telefony5[[#This Row],[rozpoczecie]]</f>
        <v>1.4699074074074336E-3</v>
      </c>
    </row>
    <row r="433" spans="1:8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>
        <f>IF(LEN(telefony5[[#This Row],[nr]])=7,1,0)</f>
        <v>1</v>
      </c>
      <c r="F433">
        <f>IF(LEFT(telefony5[[#This Row],[nr]],2)="12",1,0)</f>
        <v>0</v>
      </c>
      <c r="G433">
        <f>IF(SUM(telefony5[[#This Row],[czyStacjonarny]:[czyZaczyna12]])=2,1,0)</f>
        <v>0</v>
      </c>
      <c r="H433" s="2">
        <f>telefony5[[#This Row],[zakonczenie]]-telefony5[[#This Row],[rozpoczecie]]</f>
        <v>4.3518518518518845E-3</v>
      </c>
    </row>
    <row r="434" spans="1:8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>
        <f>IF(LEN(telefony5[[#This Row],[nr]])=7,1,0)</f>
        <v>0</v>
      </c>
      <c r="F434">
        <f>IF(LEFT(telefony5[[#This Row],[nr]],2)="12",1,0)</f>
        <v>0</v>
      </c>
      <c r="G434">
        <f>IF(SUM(telefony5[[#This Row],[czyStacjonarny]:[czyZaczyna12]])=2,1,0)</f>
        <v>0</v>
      </c>
      <c r="H434" s="2">
        <f>telefony5[[#This Row],[zakonczenie]]-telefony5[[#This Row],[rozpoczecie]]</f>
        <v>6.0763888888888951E-3</v>
      </c>
    </row>
    <row r="435" spans="1:8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>
        <f>IF(LEN(telefony5[[#This Row],[nr]])=7,1,0)</f>
        <v>1</v>
      </c>
      <c r="F435">
        <f>IF(LEFT(telefony5[[#This Row],[nr]],2)="12",1,0)</f>
        <v>0</v>
      </c>
      <c r="G435">
        <f>IF(SUM(telefony5[[#This Row],[czyStacjonarny]:[czyZaczyna12]])=2,1,0)</f>
        <v>0</v>
      </c>
      <c r="H435" s="2">
        <f>telefony5[[#This Row],[zakonczenie]]-telefony5[[#This Row],[rozpoczecie]]</f>
        <v>1.7361111111111049E-3</v>
      </c>
    </row>
    <row r="436" spans="1:8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>
        <f>IF(LEN(telefony5[[#This Row],[nr]])=7,1,0)</f>
        <v>0</v>
      </c>
      <c r="F436">
        <f>IF(LEFT(telefony5[[#This Row],[nr]],2)="12",1,0)</f>
        <v>0</v>
      </c>
      <c r="G436">
        <f>IF(SUM(telefony5[[#This Row],[czyStacjonarny]:[czyZaczyna12]])=2,1,0)</f>
        <v>0</v>
      </c>
      <c r="H436" s="2">
        <f>telefony5[[#This Row],[zakonczenie]]-telefony5[[#This Row],[rozpoczecie]]</f>
        <v>5.2893518518518645E-3</v>
      </c>
    </row>
    <row r="437" spans="1:8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>
        <f>IF(LEN(telefony5[[#This Row],[nr]])=7,1,0)</f>
        <v>1</v>
      </c>
      <c r="F437">
        <f>IF(LEFT(telefony5[[#This Row],[nr]],2)="12",1,0)</f>
        <v>0</v>
      </c>
      <c r="G437">
        <f>IF(SUM(telefony5[[#This Row],[czyStacjonarny]:[czyZaczyna12]])=2,1,0)</f>
        <v>0</v>
      </c>
      <c r="H437" s="2">
        <f>telefony5[[#This Row],[zakonczenie]]-telefony5[[#This Row],[rozpoczecie]]</f>
        <v>2.8935185185184897E-3</v>
      </c>
    </row>
    <row r="438" spans="1:8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>
        <f>IF(LEN(telefony5[[#This Row],[nr]])=7,1,0)</f>
        <v>1</v>
      </c>
      <c r="F438">
        <f>IF(LEFT(telefony5[[#This Row],[nr]],2)="12",1,0)</f>
        <v>0</v>
      </c>
      <c r="G438">
        <f>IF(SUM(telefony5[[#This Row],[czyStacjonarny]:[czyZaczyna12]])=2,1,0)</f>
        <v>0</v>
      </c>
      <c r="H438" s="2">
        <f>telefony5[[#This Row],[zakonczenie]]-telefony5[[#This Row],[rozpoczecie]]</f>
        <v>9.5717592592592937E-3</v>
      </c>
    </row>
    <row r="439" spans="1:8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>
        <f>IF(LEN(telefony5[[#This Row],[nr]])=7,1,0)</f>
        <v>1</v>
      </c>
      <c r="F439">
        <f>IF(LEFT(telefony5[[#This Row],[nr]],2)="12",1,0)</f>
        <v>0</v>
      </c>
      <c r="G439">
        <f>IF(SUM(telefony5[[#This Row],[czyStacjonarny]:[czyZaczyna12]])=2,1,0)</f>
        <v>0</v>
      </c>
      <c r="H439" s="2">
        <f>telefony5[[#This Row],[zakonczenie]]-telefony5[[#This Row],[rozpoczecie]]</f>
        <v>8.0787037037037268E-3</v>
      </c>
    </row>
    <row r="440" spans="1:8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>
        <f>IF(LEN(telefony5[[#This Row],[nr]])=7,1,0)</f>
        <v>1</v>
      </c>
      <c r="F440">
        <f>IF(LEFT(telefony5[[#This Row],[nr]],2)="12",1,0)</f>
        <v>0</v>
      </c>
      <c r="G440">
        <f>IF(SUM(telefony5[[#This Row],[czyStacjonarny]:[czyZaczyna12]])=2,1,0)</f>
        <v>0</v>
      </c>
      <c r="H440" s="2">
        <f>telefony5[[#This Row],[zakonczenie]]-telefony5[[#This Row],[rozpoczecie]]</f>
        <v>8.1365740740740322E-3</v>
      </c>
    </row>
    <row r="441" spans="1:8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>
        <f>IF(LEN(telefony5[[#This Row],[nr]])=7,1,0)</f>
        <v>1</v>
      </c>
      <c r="F441">
        <f>IF(LEFT(telefony5[[#This Row],[nr]],2)="12",1,0)</f>
        <v>0</v>
      </c>
      <c r="G441">
        <f>IF(SUM(telefony5[[#This Row],[czyStacjonarny]:[czyZaczyna12]])=2,1,0)</f>
        <v>0</v>
      </c>
      <c r="H441" s="2">
        <f>telefony5[[#This Row],[zakonczenie]]-telefony5[[#This Row],[rozpoczecie]]</f>
        <v>3.5300925925925708E-3</v>
      </c>
    </row>
    <row r="442" spans="1:8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>
        <f>IF(LEN(telefony5[[#This Row],[nr]])=7,1,0)</f>
        <v>0</v>
      </c>
      <c r="F442">
        <f>IF(LEFT(telefony5[[#This Row],[nr]],2)="12",1,0)</f>
        <v>0</v>
      </c>
      <c r="G442">
        <f>IF(SUM(telefony5[[#This Row],[czyStacjonarny]:[czyZaczyna12]])=2,1,0)</f>
        <v>0</v>
      </c>
      <c r="H442" s="2">
        <f>telefony5[[#This Row],[zakonczenie]]-telefony5[[#This Row],[rozpoczecie]]</f>
        <v>3.9351851851854303E-4</v>
      </c>
    </row>
    <row r="443" spans="1:8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>
        <f>IF(LEN(telefony5[[#This Row],[nr]])=7,1,0)</f>
        <v>1</v>
      </c>
      <c r="F443">
        <f>IF(LEFT(telefony5[[#This Row],[nr]],2)="12",1,0)</f>
        <v>0</v>
      </c>
      <c r="G443">
        <f>IF(SUM(telefony5[[#This Row],[czyStacjonarny]:[czyZaczyna12]])=2,1,0)</f>
        <v>0</v>
      </c>
      <c r="H443" s="2">
        <f>telefony5[[#This Row],[zakonczenie]]-telefony5[[#This Row],[rozpoczecie]]</f>
        <v>5.439814814814814E-3</v>
      </c>
    </row>
    <row r="444" spans="1:8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>
        <f>IF(LEN(telefony5[[#This Row],[nr]])=7,1,0)</f>
        <v>0</v>
      </c>
      <c r="F444">
        <f>IF(LEFT(telefony5[[#This Row],[nr]],2)="12",1,0)</f>
        <v>0</v>
      </c>
      <c r="G444">
        <f>IF(SUM(telefony5[[#This Row],[czyStacjonarny]:[czyZaczyna12]])=2,1,0)</f>
        <v>0</v>
      </c>
      <c r="H444" s="2">
        <f>telefony5[[#This Row],[zakonczenie]]-telefony5[[#This Row],[rozpoczecie]]</f>
        <v>7.9861111111112493E-4</v>
      </c>
    </row>
    <row r="445" spans="1:8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>
        <f>IF(LEN(telefony5[[#This Row],[nr]])=7,1,0)</f>
        <v>1</v>
      </c>
      <c r="F445">
        <f>IF(LEFT(telefony5[[#This Row],[nr]],2)="12",1,0)</f>
        <v>0</v>
      </c>
      <c r="G445">
        <f>IF(SUM(telefony5[[#This Row],[czyStacjonarny]:[czyZaczyna12]])=2,1,0)</f>
        <v>0</v>
      </c>
      <c r="H445" s="2">
        <f>telefony5[[#This Row],[zakonczenie]]-telefony5[[#This Row],[rozpoczecie]]</f>
        <v>2.6041666666666852E-3</v>
      </c>
    </row>
    <row r="446" spans="1:8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>
        <f>IF(LEN(telefony5[[#This Row],[nr]])=7,1,0)</f>
        <v>0</v>
      </c>
      <c r="F446">
        <f>IF(LEFT(telefony5[[#This Row],[nr]],2)="12",1,0)</f>
        <v>0</v>
      </c>
      <c r="G446">
        <f>IF(SUM(telefony5[[#This Row],[czyStacjonarny]:[czyZaczyna12]])=2,1,0)</f>
        <v>0</v>
      </c>
      <c r="H446" s="2">
        <f>telefony5[[#This Row],[zakonczenie]]-telefony5[[#This Row],[rozpoczecie]]</f>
        <v>7.5810185185185563E-3</v>
      </c>
    </row>
    <row r="447" spans="1:8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>
        <f>IF(LEN(telefony5[[#This Row],[nr]])=7,1,0)</f>
        <v>1</v>
      </c>
      <c r="F447">
        <f>IF(LEFT(telefony5[[#This Row],[nr]],2)="12",1,0)</f>
        <v>0</v>
      </c>
      <c r="G447">
        <f>IF(SUM(telefony5[[#This Row],[czyStacjonarny]:[czyZaczyna12]])=2,1,0)</f>
        <v>0</v>
      </c>
      <c r="H447" s="2">
        <f>telefony5[[#This Row],[zakonczenie]]-telefony5[[#This Row],[rozpoczecie]]</f>
        <v>8.7615740740740744E-3</v>
      </c>
    </row>
    <row r="448" spans="1:8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>
        <f>IF(LEN(telefony5[[#This Row],[nr]])=7,1,0)</f>
        <v>0</v>
      </c>
      <c r="F448">
        <f>IF(LEFT(telefony5[[#This Row],[nr]],2)="12",1,0)</f>
        <v>0</v>
      </c>
      <c r="G448">
        <f>IF(SUM(telefony5[[#This Row],[czyStacjonarny]:[czyZaczyna12]])=2,1,0)</f>
        <v>0</v>
      </c>
      <c r="H448" s="2">
        <f>telefony5[[#This Row],[zakonczenie]]-telefony5[[#This Row],[rozpoczecie]]</f>
        <v>3.6689814814814814E-3</v>
      </c>
    </row>
    <row r="449" spans="1:8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>
        <f>IF(LEN(telefony5[[#This Row],[nr]])=7,1,0)</f>
        <v>1</v>
      </c>
      <c r="F449">
        <f>IF(LEFT(telefony5[[#This Row],[nr]],2)="12",1,0)</f>
        <v>0</v>
      </c>
      <c r="G449">
        <f>IF(SUM(telefony5[[#This Row],[czyStacjonarny]:[czyZaczyna12]])=2,1,0)</f>
        <v>0</v>
      </c>
      <c r="H449" s="2">
        <f>telefony5[[#This Row],[zakonczenie]]-telefony5[[#This Row],[rozpoczecie]]</f>
        <v>5.8680555555555847E-3</v>
      </c>
    </row>
    <row r="450" spans="1:8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>
        <f>IF(LEN(telefony5[[#This Row],[nr]])=7,1,0)</f>
        <v>1</v>
      </c>
      <c r="F450">
        <f>IF(LEFT(telefony5[[#This Row],[nr]],2)="12",1,0)</f>
        <v>0</v>
      </c>
      <c r="G450">
        <f>IF(SUM(telefony5[[#This Row],[czyStacjonarny]:[czyZaczyna12]])=2,1,0)</f>
        <v>0</v>
      </c>
      <c r="H450" s="2">
        <f>telefony5[[#This Row],[zakonczenie]]-telefony5[[#This Row],[rozpoczecie]]</f>
        <v>9.050925925925879E-3</v>
      </c>
    </row>
    <row r="451" spans="1:8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>
        <f>IF(LEN(telefony5[[#This Row],[nr]])=7,1,0)</f>
        <v>0</v>
      </c>
      <c r="F451">
        <f>IF(LEFT(telefony5[[#This Row],[nr]],2)="12",1,0)</f>
        <v>0</v>
      </c>
      <c r="G451">
        <f>IF(SUM(telefony5[[#This Row],[czyStacjonarny]:[czyZaczyna12]])=2,1,0)</f>
        <v>0</v>
      </c>
      <c r="H451" s="2">
        <f>telefony5[[#This Row],[zakonczenie]]-telefony5[[#This Row],[rozpoczecie]]</f>
        <v>1.1076388888888899E-2</v>
      </c>
    </row>
    <row r="452" spans="1:8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>
        <f>IF(LEN(telefony5[[#This Row],[nr]])=7,1,0)</f>
        <v>0</v>
      </c>
      <c r="F452">
        <f>IF(LEFT(telefony5[[#This Row],[nr]],2)="12",1,0)</f>
        <v>0</v>
      </c>
      <c r="G452">
        <f>IF(SUM(telefony5[[#This Row],[czyStacjonarny]:[czyZaczyna12]])=2,1,0)</f>
        <v>0</v>
      </c>
      <c r="H452" s="2">
        <f>telefony5[[#This Row],[zakonczenie]]-telefony5[[#This Row],[rozpoczecie]]</f>
        <v>4.5138888888884843E-4</v>
      </c>
    </row>
    <row r="453" spans="1:8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>
        <f>IF(LEN(telefony5[[#This Row],[nr]])=7,1,0)</f>
        <v>0</v>
      </c>
      <c r="F453">
        <f>IF(LEFT(telefony5[[#This Row],[nr]],2)="12",1,0)</f>
        <v>0</v>
      </c>
      <c r="G453">
        <f>IF(SUM(telefony5[[#This Row],[czyStacjonarny]:[czyZaczyna12]])=2,1,0)</f>
        <v>0</v>
      </c>
      <c r="H453" s="2">
        <f>telefony5[[#This Row],[zakonczenie]]-telefony5[[#This Row],[rozpoczecie]]</f>
        <v>4.9768518518518712E-3</v>
      </c>
    </row>
    <row r="454" spans="1:8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>
        <f>IF(LEN(telefony5[[#This Row],[nr]])=7,1,0)</f>
        <v>1</v>
      </c>
      <c r="F454">
        <f>IF(LEFT(telefony5[[#This Row],[nr]],2)="12",1,0)</f>
        <v>0</v>
      </c>
      <c r="G454">
        <f>IF(SUM(telefony5[[#This Row],[czyStacjonarny]:[czyZaczyna12]])=2,1,0)</f>
        <v>0</v>
      </c>
      <c r="H454" s="2">
        <f>telefony5[[#This Row],[zakonczenie]]-telefony5[[#This Row],[rozpoczecie]]</f>
        <v>1.0543981481481501E-2</v>
      </c>
    </row>
    <row r="455" spans="1:8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>
        <f>IF(LEN(telefony5[[#This Row],[nr]])=7,1,0)</f>
        <v>1</v>
      </c>
      <c r="F455">
        <f>IF(LEFT(telefony5[[#This Row],[nr]],2)="12",1,0)</f>
        <v>0</v>
      </c>
      <c r="G455">
        <f>IF(SUM(telefony5[[#This Row],[czyStacjonarny]:[czyZaczyna12]])=2,1,0)</f>
        <v>0</v>
      </c>
      <c r="H455" s="2">
        <f>telefony5[[#This Row],[zakonczenie]]-telefony5[[#This Row],[rozpoczecie]]</f>
        <v>3.9814814814814747E-3</v>
      </c>
    </row>
    <row r="456" spans="1:8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>
        <f>IF(LEN(telefony5[[#This Row],[nr]])=7,1,0)</f>
        <v>1</v>
      </c>
      <c r="F456">
        <f>IF(LEFT(telefony5[[#This Row],[nr]],2)="12",1,0)</f>
        <v>0</v>
      </c>
      <c r="G456">
        <f>IF(SUM(telefony5[[#This Row],[czyStacjonarny]:[czyZaczyna12]])=2,1,0)</f>
        <v>0</v>
      </c>
      <c r="H456" s="2">
        <f>telefony5[[#This Row],[zakonczenie]]-telefony5[[#This Row],[rozpoczecie]]</f>
        <v>7.2800925925926019E-3</v>
      </c>
    </row>
    <row r="457" spans="1:8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>
        <f>IF(LEN(telefony5[[#This Row],[nr]])=7,1,0)</f>
        <v>1</v>
      </c>
      <c r="F457">
        <f>IF(LEFT(telefony5[[#This Row],[nr]],2)="12",1,0)</f>
        <v>0</v>
      </c>
      <c r="G457">
        <f>IF(SUM(telefony5[[#This Row],[czyStacjonarny]:[czyZaczyna12]])=2,1,0)</f>
        <v>0</v>
      </c>
      <c r="H457" s="2">
        <f>telefony5[[#This Row],[zakonczenie]]-telefony5[[#This Row],[rozpoczecie]]</f>
        <v>6.7476851851851483E-3</v>
      </c>
    </row>
    <row r="458" spans="1:8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>
        <f>IF(LEN(telefony5[[#This Row],[nr]])=7,1,0)</f>
        <v>1</v>
      </c>
      <c r="F458">
        <f>IF(LEFT(telefony5[[#This Row],[nr]],2)="12",1,0)</f>
        <v>0</v>
      </c>
      <c r="G458">
        <f>IF(SUM(telefony5[[#This Row],[czyStacjonarny]:[czyZaczyna12]])=2,1,0)</f>
        <v>0</v>
      </c>
      <c r="H458" s="2">
        <f>telefony5[[#This Row],[zakonczenie]]-telefony5[[#This Row],[rozpoczecie]]</f>
        <v>7.3958333333333237E-3</v>
      </c>
    </row>
    <row r="459" spans="1:8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>
        <f>IF(LEN(telefony5[[#This Row],[nr]])=7,1,0)</f>
        <v>0</v>
      </c>
      <c r="F459">
        <f>IF(LEFT(telefony5[[#This Row],[nr]],2)="12",1,0)</f>
        <v>0</v>
      </c>
      <c r="G459">
        <f>IF(SUM(telefony5[[#This Row],[czyStacjonarny]:[czyZaczyna12]])=2,1,0)</f>
        <v>0</v>
      </c>
      <c r="H459" s="2">
        <f>telefony5[[#This Row],[zakonczenie]]-telefony5[[#This Row],[rozpoczecie]]</f>
        <v>7.7430555555555447E-3</v>
      </c>
    </row>
    <row r="460" spans="1:8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>
        <f>IF(LEN(telefony5[[#This Row],[nr]])=7,1,0)</f>
        <v>1</v>
      </c>
      <c r="F460">
        <f>IF(LEFT(telefony5[[#This Row],[nr]],2)="12",1,0)</f>
        <v>0</v>
      </c>
      <c r="G460">
        <f>IF(SUM(telefony5[[#This Row],[czyStacjonarny]:[czyZaczyna12]])=2,1,0)</f>
        <v>0</v>
      </c>
      <c r="H460" s="2">
        <f>telefony5[[#This Row],[zakonczenie]]-telefony5[[#This Row],[rozpoczecie]]</f>
        <v>7.3842592592592848E-3</v>
      </c>
    </row>
    <row r="461" spans="1:8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>
        <f>IF(LEN(telefony5[[#This Row],[nr]])=7,1,0)</f>
        <v>1</v>
      </c>
      <c r="F461">
        <f>IF(LEFT(telefony5[[#This Row],[nr]],2)="12",1,0)</f>
        <v>0</v>
      </c>
      <c r="G461">
        <f>IF(SUM(telefony5[[#This Row],[czyStacjonarny]:[czyZaczyna12]])=2,1,0)</f>
        <v>0</v>
      </c>
      <c r="H461" s="2">
        <f>telefony5[[#This Row],[zakonczenie]]-telefony5[[#This Row],[rozpoczecie]]</f>
        <v>1.4120370370370727E-3</v>
      </c>
    </row>
    <row r="462" spans="1:8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>
        <f>IF(LEN(telefony5[[#This Row],[nr]])=7,1,0)</f>
        <v>1</v>
      </c>
      <c r="F462">
        <f>IF(LEFT(telefony5[[#This Row],[nr]],2)="12",1,0)</f>
        <v>0</v>
      </c>
      <c r="G462">
        <f>IF(SUM(telefony5[[#This Row],[czyStacjonarny]:[czyZaczyna12]])=2,1,0)</f>
        <v>0</v>
      </c>
      <c r="H462" s="2">
        <f>telefony5[[#This Row],[zakonczenie]]-telefony5[[#This Row],[rozpoczecie]]</f>
        <v>1.6666666666667052E-3</v>
      </c>
    </row>
    <row r="463" spans="1:8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>
        <f>IF(LEN(telefony5[[#This Row],[nr]])=7,1,0)</f>
        <v>0</v>
      </c>
      <c r="F463">
        <f>IF(LEFT(telefony5[[#This Row],[nr]],2)="12",1,0)</f>
        <v>0</v>
      </c>
      <c r="G463">
        <f>IF(SUM(telefony5[[#This Row],[czyStacjonarny]:[czyZaczyna12]])=2,1,0)</f>
        <v>0</v>
      </c>
      <c r="H463" s="2">
        <f>telefony5[[#This Row],[zakonczenie]]-telefony5[[#This Row],[rozpoczecie]]</f>
        <v>4.5023148148147785E-3</v>
      </c>
    </row>
    <row r="464" spans="1:8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>
        <f>IF(LEN(telefony5[[#This Row],[nr]])=7,1,0)</f>
        <v>1</v>
      </c>
      <c r="F464">
        <f>IF(LEFT(telefony5[[#This Row],[nr]],2)="12",1,0)</f>
        <v>0</v>
      </c>
      <c r="G464">
        <f>IF(SUM(telefony5[[#This Row],[czyStacjonarny]:[czyZaczyna12]])=2,1,0)</f>
        <v>0</v>
      </c>
      <c r="H464" s="2">
        <f>telefony5[[#This Row],[zakonczenie]]-telefony5[[#This Row],[rozpoczecie]]</f>
        <v>3.1828703703703498E-3</v>
      </c>
    </row>
    <row r="465" spans="1:8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>
        <f>IF(LEN(telefony5[[#This Row],[nr]])=7,1,0)</f>
        <v>0</v>
      </c>
      <c r="F465">
        <f>IF(LEFT(telefony5[[#This Row],[nr]],2)="12",1,0)</f>
        <v>0</v>
      </c>
      <c r="G465">
        <f>IF(SUM(telefony5[[#This Row],[czyStacjonarny]:[czyZaczyna12]])=2,1,0)</f>
        <v>0</v>
      </c>
      <c r="H465" s="2">
        <f>telefony5[[#This Row],[zakonczenie]]-telefony5[[#This Row],[rozpoczecie]]</f>
        <v>3.4837962962963043E-3</v>
      </c>
    </row>
    <row r="466" spans="1:8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>
        <f>IF(LEN(telefony5[[#This Row],[nr]])=7,1,0)</f>
        <v>1</v>
      </c>
      <c r="F466">
        <f>IF(LEFT(telefony5[[#This Row],[nr]],2)="12",1,0)</f>
        <v>0</v>
      </c>
      <c r="G466">
        <f>IF(SUM(telefony5[[#This Row],[czyStacjonarny]:[czyZaczyna12]])=2,1,0)</f>
        <v>0</v>
      </c>
      <c r="H466" s="2">
        <f>telefony5[[#This Row],[zakonczenie]]-telefony5[[#This Row],[rozpoczecie]]</f>
        <v>1.9328703703703765E-3</v>
      </c>
    </row>
    <row r="467" spans="1:8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>
        <f>IF(LEN(telefony5[[#This Row],[nr]])=7,1,0)</f>
        <v>0</v>
      </c>
      <c r="F467">
        <f>IF(LEFT(telefony5[[#This Row],[nr]],2)="12",1,0)</f>
        <v>0</v>
      </c>
      <c r="G467">
        <f>IF(SUM(telefony5[[#This Row],[czyStacjonarny]:[czyZaczyna12]])=2,1,0)</f>
        <v>0</v>
      </c>
      <c r="H467" s="2">
        <f>telefony5[[#This Row],[zakonczenie]]-telefony5[[#This Row],[rozpoczecie]]</f>
        <v>1.1249999999999982E-2</v>
      </c>
    </row>
    <row r="468" spans="1:8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>
        <f>IF(LEN(telefony5[[#This Row],[nr]])=7,1,0)</f>
        <v>1</v>
      </c>
      <c r="F468">
        <f>IF(LEFT(telefony5[[#This Row],[nr]],2)="12",1,0)</f>
        <v>0</v>
      </c>
      <c r="G468">
        <f>IF(SUM(telefony5[[#This Row],[czyStacjonarny]:[czyZaczyna12]])=2,1,0)</f>
        <v>0</v>
      </c>
      <c r="H468" s="2">
        <f>telefony5[[#This Row],[zakonczenie]]-telefony5[[#This Row],[rozpoczecie]]</f>
        <v>3.8888888888888862E-3</v>
      </c>
    </row>
    <row r="469" spans="1:8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>
        <f>IF(LEN(telefony5[[#This Row],[nr]])=7,1,0)</f>
        <v>1</v>
      </c>
      <c r="F469">
        <f>IF(LEFT(telefony5[[#This Row],[nr]],2)="12",1,0)</f>
        <v>0</v>
      </c>
      <c r="G469">
        <f>IF(SUM(telefony5[[#This Row],[czyStacjonarny]:[czyZaczyna12]])=2,1,0)</f>
        <v>0</v>
      </c>
      <c r="H469" s="2">
        <f>telefony5[[#This Row],[zakonczenie]]-telefony5[[#This Row],[rozpoczecie]]</f>
        <v>8.0092592592592715E-3</v>
      </c>
    </row>
    <row r="470" spans="1:8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>
        <f>IF(LEN(telefony5[[#This Row],[nr]])=7,1,0)</f>
        <v>1</v>
      </c>
      <c r="F470">
        <f>IF(LEFT(telefony5[[#This Row],[nr]],2)="12",1,0)</f>
        <v>0</v>
      </c>
      <c r="G470">
        <f>IF(SUM(telefony5[[#This Row],[czyStacjonarny]:[czyZaczyna12]])=2,1,0)</f>
        <v>0</v>
      </c>
      <c r="H470" s="2">
        <f>telefony5[[#This Row],[zakonczenie]]-telefony5[[#This Row],[rozpoczecie]]</f>
        <v>8.8657407407407574E-3</v>
      </c>
    </row>
    <row r="471" spans="1:8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>
        <f>IF(LEN(telefony5[[#This Row],[nr]])=7,1,0)</f>
        <v>0</v>
      </c>
      <c r="F471">
        <f>IF(LEFT(telefony5[[#This Row],[nr]],2)="12",1,0)</f>
        <v>0</v>
      </c>
      <c r="G471">
        <f>IF(SUM(telefony5[[#This Row],[czyStacjonarny]:[czyZaczyna12]])=2,1,0)</f>
        <v>0</v>
      </c>
      <c r="H471" s="2">
        <f>telefony5[[#This Row],[zakonczenie]]-telefony5[[#This Row],[rozpoczecie]]</f>
        <v>1.8518518518518823E-3</v>
      </c>
    </row>
    <row r="472" spans="1:8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>
        <f>IF(LEN(telefony5[[#This Row],[nr]])=7,1,0)</f>
        <v>1</v>
      </c>
      <c r="F472">
        <f>IF(LEFT(telefony5[[#This Row],[nr]],2)="12",1,0)</f>
        <v>0</v>
      </c>
      <c r="G472">
        <f>IF(SUM(telefony5[[#This Row],[czyStacjonarny]:[czyZaczyna12]])=2,1,0)</f>
        <v>0</v>
      </c>
      <c r="H472" s="2">
        <f>telefony5[[#This Row],[zakonczenie]]-telefony5[[#This Row],[rozpoczecie]]</f>
        <v>8.8078703703703964E-3</v>
      </c>
    </row>
    <row r="473" spans="1:8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>
        <f>IF(LEN(telefony5[[#This Row],[nr]])=7,1,0)</f>
        <v>0</v>
      </c>
      <c r="F473">
        <f>IF(LEFT(telefony5[[#This Row],[nr]],2)="12",1,0)</f>
        <v>0</v>
      </c>
      <c r="G473">
        <f>IF(SUM(telefony5[[#This Row],[czyStacjonarny]:[czyZaczyna12]])=2,1,0)</f>
        <v>0</v>
      </c>
      <c r="H473" s="2">
        <f>telefony5[[#This Row],[zakonczenie]]-telefony5[[#This Row],[rozpoczecie]]</f>
        <v>5.9722222222222121E-3</v>
      </c>
    </row>
    <row r="474" spans="1:8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>
        <f>IF(LEN(telefony5[[#This Row],[nr]])=7,1,0)</f>
        <v>0</v>
      </c>
      <c r="F474">
        <f>IF(LEFT(telefony5[[#This Row],[nr]],2)="12",1,0)</f>
        <v>0</v>
      </c>
      <c r="G474">
        <f>IF(SUM(telefony5[[#This Row],[czyStacjonarny]:[czyZaczyna12]])=2,1,0)</f>
        <v>0</v>
      </c>
      <c r="H474" s="2">
        <f>telefony5[[#This Row],[zakonczenie]]-telefony5[[#This Row],[rozpoczecie]]</f>
        <v>1.1921296296295569E-3</v>
      </c>
    </row>
    <row r="475" spans="1:8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>
        <f>IF(LEN(telefony5[[#This Row],[nr]])=7,1,0)</f>
        <v>1</v>
      </c>
      <c r="F475">
        <f>IF(LEFT(telefony5[[#This Row],[nr]],2)="12",1,0)</f>
        <v>0</v>
      </c>
      <c r="G475">
        <f>IF(SUM(telefony5[[#This Row],[czyStacjonarny]:[czyZaczyna12]])=2,1,0)</f>
        <v>0</v>
      </c>
      <c r="H475" s="2">
        <f>telefony5[[#This Row],[zakonczenie]]-telefony5[[#This Row],[rozpoczecie]]</f>
        <v>3.0902777777777057E-3</v>
      </c>
    </row>
    <row r="476" spans="1:8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>
        <f>IF(LEN(telefony5[[#This Row],[nr]])=7,1,0)</f>
        <v>1</v>
      </c>
      <c r="F476">
        <f>IF(LEFT(telefony5[[#This Row],[nr]],2)="12",1,0)</f>
        <v>0</v>
      </c>
      <c r="G476">
        <f>IF(SUM(telefony5[[#This Row],[czyStacjonarny]:[czyZaczyna12]])=2,1,0)</f>
        <v>0</v>
      </c>
      <c r="H476" s="2">
        <f>telefony5[[#This Row],[zakonczenie]]-telefony5[[#This Row],[rozpoczecie]]</f>
        <v>1.1574074074074403E-3</v>
      </c>
    </row>
    <row r="477" spans="1:8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>
        <f>IF(LEN(telefony5[[#This Row],[nr]])=7,1,0)</f>
        <v>1</v>
      </c>
      <c r="F477">
        <f>IF(LEFT(telefony5[[#This Row],[nr]],2)="12",1,0)</f>
        <v>0</v>
      </c>
      <c r="G477">
        <f>IF(SUM(telefony5[[#This Row],[czyStacjonarny]:[czyZaczyna12]])=2,1,0)</f>
        <v>0</v>
      </c>
      <c r="H477" s="2">
        <f>telefony5[[#This Row],[zakonczenie]]-telefony5[[#This Row],[rozpoczecie]]</f>
        <v>7.2106481481482021E-3</v>
      </c>
    </row>
    <row r="478" spans="1:8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>
        <f>IF(LEN(telefony5[[#This Row],[nr]])=7,1,0)</f>
        <v>1</v>
      </c>
      <c r="F478">
        <f>IF(LEFT(telefony5[[#This Row],[nr]],2)="12",1,0)</f>
        <v>0</v>
      </c>
      <c r="G478">
        <f>IF(SUM(telefony5[[#This Row],[czyStacjonarny]:[czyZaczyna12]])=2,1,0)</f>
        <v>0</v>
      </c>
      <c r="H478" s="2">
        <f>telefony5[[#This Row],[zakonczenie]]-telefony5[[#This Row],[rozpoczecie]]</f>
        <v>4.1319444444444242E-3</v>
      </c>
    </row>
    <row r="479" spans="1:8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>
        <f>IF(LEN(telefony5[[#This Row],[nr]])=7,1,0)</f>
        <v>1</v>
      </c>
      <c r="F479">
        <f>IF(LEFT(telefony5[[#This Row],[nr]],2)="12",1,0)</f>
        <v>0</v>
      </c>
      <c r="G479">
        <f>IF(SUM(telefony5[[#This Row],[czyStacjonarny]:[czyZaczyna12]])=2,1,0)</f>
        <v>0</v>
      </c>
      <c r="H479" s="2">
        <f>telefony5[[#This Row],[zakonczenie]]-telefony5[[#This Row],[rozpoczecie]]</f>
        <v>6.620370370370332E-3</v>
      </c>
    </row>
    <row r="480" spans="1:8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>
        <f>IF(LEN(telefony5[[#This Row],[nr]])=7,1,0)</f>
        <v>1</v>
      </c>
      <c r="F480">
        <f>IF(LEFT(telefony5[[#This Row],[nr]],2)="12",1,0)</f>
        <v>0</v>
      </c>
      <c r="G480">
        <f>IF(SUM(telefony5[[#This Row],[czyStacjonarny]:[czyZaczyna12]])=2,1,0)</f>
        <v>0</v>
      </c>
      <c r="H480" s="2">
        <f>telefony5[[#This Row],[zakonczenie]]-telefony5[[#This Row],[rozpoczecie]]</f>
        <v>7.3842592592592293E-3</v>
      </c>
    </row>
    <row r="481" spans="1:8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>
        <f>IF(LEN(telefony5[[#This Row],[nr]])=7,1,0)</f>
        <v>1</v>
      </c>
      <c r="F481">
        <f>IF(LEFT(telefony5[[#This Row],[nr]],2)="12",1,0)</f>
        <v>0</v>
      </c>
      <c r="G481">
        <f>IF(SUM(telefony5[[#This Row],[czyStacjonarny]:[czyZaczyna12]])=2,1,0)</f>
        <v>0</v>
      </c>
      <c r="H481" s="2">
        <f>telefony5[[#This Row],[zakonczenie]]-telefony5[[#This Row],[rozpoczecie]]</f>
        <v>8.4606481481480644E-3</v>
      </c>
    </row>
    <row r="482" spans="1:8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>
        <f>IF(LEN(telefony5[[#This Row],[nr]])=7,1,0)</f>
        <v>1</v>
      </c>
      <c r="F482">
        <f>IF(LEFT(telefony5[[#This Row],[nr]],2)="12",1,0)</f>
        <v>0</v>
      </c>
      <c r="G482">
        <f>IF(SUM(telefony5[[#This Row],[czyStacjonarny]:[czyZaczyna12]])=2,1,0)</f>
        <v>0</v>
      </c>
      <c r="H482" s="2">
        <f>telefony5[[#This Row],[zakonczenie]]-telefony5[[#This Row],[rozpoczecie]]</f>
        <v>5.7523148148148628E-3</v>
      </c>
    </row>
    <row r="483" spans="1:8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>
        <f>IF(LEN(telefony5[[#This Row],[nr]])=7,1,0)</f>
        <v>0</v>
      </c>
      <c r="F483">
        <f>IF(LEFT(telefony5[[#This Row],[nr]],2)="12",1,0)</f>
        <v>0</v>
      </c>
      <c r="G483">
        <f>IF(SUM(telefony5[[#This Row],[czyStacjonarny]:[czyZaczyna12]])=2,1,0)</f>
        <v>0</v>
      </c>
      <c r="H483" s="2">
        <f>telefony5[[#This Row],[zakonczenie]]-telefony5[[#This Row],[rozpoczecie]]</f>
        <v>7.8472222222222276E-3</v>
      </c>
    </row>
    <row r="484" spans="1:8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>
        <f>IF(LEN(telefony5[[#This Row],[nr]])=7,1,0)</f>
        <v>1</v>
      </c>
      <c r="F484">
        <f>IF(LEFT(telefony5[[#This Row],[nr]],2)="12",1,0)</f>
        <v>0</v>
      </c>
      <c r="G484">
        <f>IF(SUM(telefony5[[#This Row],[czyStacjonarny]:[czyZaczyna12]])=2,1,0)</f>
        <v>0</v>
      </c>
      <c r="H484" s="2">
        <f>telefony5[[#This Row],[zakonczenie]]-telefony5[[#This Row],[rozpoczecie]]</f>
        <v>6.4351851851851549E-3</v>
      </c>
    </row>
    <row r="485" spans="1:8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>
        <f>IF(LEN(telefony5[[#This Row],[nr]])=7,1,0)</f>
        <v>1</v>
      </c>
      <c r="F485">
        <f>IF(LEFT(telefony5[[#This Row],[nr]],2)="12",1,0)</f>
        <v>0</v>
      </c>
      <c r="G485">
        <f>IF(SUM(telefony5[[#This Row],[czyStacjonarny]:[czyZaczyna12]])=2,1,0)</f>
        <v>0</v>
      </c>
      <c r="H485" s="2">
        <f>telefony5[[#This Row],[zakonczenie]]-telefony5[[#This Row],[rozpoczecie]]</f>
        <v>8.9699074074074403E-3</v>
      </c>
    </row>
    <row r="486" spans="1:8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>
        <f>IF(LEN(telefony5[[#This Row],[nr]])=7,1,0)</f>
        <v>1</v>
      </c>
      <c r="F486">
        <f>IF(LEFT(telefony5[[#This Row],[nr]],2)="12",1,0)</f>
        <v>0</v>
      </c>
      <c r="G486">
        <f>IF(SUM(telefony5[[#This Row],[czyStacjonarny]:[czyZaczyna12]])=2,1,0)</f>
        <v>0</v>
      </c>
      <c r="H486" s="2">
        <f>telefony5[[#This Row],[zakonczenie]]-telefony5[[#This Row],[rozpoczecie]]</f>
        <v>7.0949074074073692E-3</v>
      </c>
    </row>
    <row r="487" spans="1:8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>
        <f>IF(LEN(telefony5[[#This Row],[nr]])=7,1,0)</f>
        <v>1</v>
      </c>
      <c r="F487">
        <f>IF(LEFT(telefony5[[#This Row],[nr]],2)="12",1,0)</f>
        <v>0</v>
      </c>
      <c r="G487">
        <f>IF(SUM(telefony5[[#This Row],[czyStacjonarny]:[czyZaczyna12]])=2,1,0)</f>
        <v>0</v>
      </c>
      <c r="H487" s="2">
        <f>telefony5[[#This Row],[zakonczenie]]-telefony5[[#This Row],[rozpoczecie]]</f>
        <v>1.0740740740740828E-2</v>
      </c>
    </row>
    <row r="488" spans="1:8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>
        <f>IF(LEN(telefony5[[#This Row],[nr]])=7,1,0)</f>
        <v>1</v>
      </c>
      <c r="F488">
        <f>IF(LEFT(telefony5[[#This Row],[nr]],2)="12",1,0)</f>
        <v>0</v>
      </c>
      <c r="G488">
        <f>IF(SUM(telefony5[[#This Row],[czyStacjonarny]:[czyZaczyna12]])=2,1,0)</f>
        <v>0</v>
      </c>
      <c r="H488" s="2">
        <f>telefony5[[#This Row],[zakonczenie]]-telefony5[[#This Row],[rozpoczecie]]</f>
        <v>1.6203703703698835E-4</v>
      </c>
    </row>
    <row r="489" spans="1:8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>
        <f>IF(LEN(telefony5[[#This Row],[nr]])=7,1,0)</f>
        <v>0</v>
      </c>
      <c r="F489">
        <f>IF(LEFT(telefony5[[#This Row],[nr]],2)="12",1,0)</f>
        <v>0</v>
      </c>
      <c r="G489">
        <f>IF(SUM(telefony5[[#This Row],[czyStacjonarny]:[czyZaczyna12]])=2,1,0)</f>
        <v>0</v>
      </c>
      <c r="H489" s="2">
        <f>telefony5[[#This Row],[zakonczenie]]-telefony5[[#This Row],[rozpoczecie]]</f>
        <v>1.1157407407407449E-2</v>
      </c>
    </row>
    <row r="490" spans="1:8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>
        <f>IF(LEN(telefony5[[#This Row],[nr]])=7,1,0)</f>
        <v>1</v>
      </c>
      <c r="F490">
        <f>IF(LEFT(telefony5[[#This Row],[nr]],2)="12",1,0)</f>
        <v>0</v>
      </c>
      <c r="G490">
        <f>IF(SUM(telefony5[[#This Row],[czyStacjonarny]:[czyZaczyna12]])=2,1,0)</f>
        <v>0</v>
      </c>
      <c r="H490" s="2">
        <f>telefony5[[#This Row],[zakonczenie]]-telefony5[[#This Row],[rozpoczecie]]</f>
        <v>1.388888888888884E-3</v>
      </c>
    </row>
    <row r="491" spans="1:8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>
        <f>IF(LEN(telefony5[[#This Row],[nr]])=7,1,0)</f>
        <v>0</v>
      </c>
      <c r="F491">
        <f>IF(LEFT(telefony5[[#This Row],[nr]],2)="12",1,0)</f>
        <v>0</v>
      </c>
      <c r="G491">
        <f>IF(SUM(telefony5[[#This Row],[czyStacjonarny]:[czyZaczyna12]])=2,1,0)</f>
        <v>0</v>
      </c>
      <c r="H491" s="2">
        <f>telefony5[[#This Row],[zakonczenie]]-telefony5[[#This Row],[rozpoczecie]]</f>
        <v>6.5740740740741765E-3</v>
      </c>
    </row>
    <row r="492" spans="1:8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>
        <f>IF(LEN(telefony5[[#This Row],[nr]])=7,1,0)</f>
        <v>0</v>
      </c>
      <c r="F492">
        <f>IF(LEFT(telefony5[[#This Row],[nr]],2)="12",1,0)</f>
        <v>0</v>
      </c>
      <c r="G492">
        <f>IF(SUM(telefony5[[#This Row],[czyStacjonarny]:[czyZaczyna12]])=2,1,0)</f>
        <v>0</v>
      </c>
      <c r="H492" s="2">
        <f>telefony5[[#This Row],[zakonczenie]]-telefony5[[#This Row],[rozpoczecie]]</f>
        <v>4.8379629629629051E-3</v>
      </c>
    </row>
    <row r="493" spans="1:8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>
        <f>IF(LEN(telefony5[[#This Row],[nr]])=7,1,0)</f>
        <v>1</v>
      </c>
      <c r="F493">
        <f>IF(LEFT(telefony5[[#This Row],[nr]],2)="12",1,0)</f>
        <v>0</v>
      </c>
      <c r="G493">
        <f>IF(SUM(telefony5[[#This Row],[czyStacjonarny]:[czyZaczyna12]])=2,1,0)</f>
        <v>0</v>
      </c>
      <c r="H493" s="2">
        <f>telefony5[[#This Row],[zakonczenie]]-telefony5[[#This Row],[rozpoczecie]]</f>
        <v>2.9976851851851727E-3</v>
      </c>
    </row>
    <row r="494" spans="1:8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>
        <f>IF(LEN(telefony5[[#This Row],[nr]])=7,1,0)</f>
        <v>1</v>
      </c>
      <c r="F494">
        <f>IF(LEFT(telefony5[[#This Row],[nr]],2)="12",1,0)</f>
        <v>0</v>
      </c>
      <c r="G494">
        <f>IF(SUM(telefony5[[#This Row],[czyStacjonarny]:[czyZaczyna12]])=2,1,0)</f>
        <v>0</v>
      </c>
      <c r="H494" s="2">
        <f>telefony5[[#This Row],[zakonczenie]]-telefony5[[#This Row],[rozpoczecie]]</f>
        <v>1.1574074074073293E-3</v>
      </c>
    </row>
    <row r="495" spans="1:8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>
        <f>IF(LEN(telefony5[[#This Row],[nr]])=7,1,0)</f>
        <v>0</v>
      </c>
      <c r="F495">
        <f>IF(LEFT(telefony5[[#This Row],[nr]],2)="12",1,0)</f>
        <v>0</v>
      </c>
      <c r="G495">
        <f>IF(SUM(telefony5[[#This Row],[czyStacjonarny]:[czyZaczyna12]])=2,1,0)</f>
        <v>0</v>
      </c>
      <c r="H495" s="2">
        <f>telefony5[[#This Row],[zakonczenie]]-telefony5[[#This Row],[rozpoczecie]]</f>
        <v>8.6458333333333526E-3</v>
      </c>
    </row>
    <row r="496" spans="1:8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>
        <f>IF(LEN(telefony5[[#This Row],[nr]])=7,1,0)</f>
        <v>1</v>
      </c>
      <c r="F496">
        <f>IF(LEFT(telefony5[[#This Row],[nr]],2)="12",1,0)</f>
        <v>0</v>
      </c>
      <c r="G496">
        <f>IF(SUM(telefony5[[#This Row],[czyStacjonarny]:[czyZaczyna12]])=2,1,0)</f>
        <v>0</v>
      </c>
      <c r="H496" s="2">
        <f>telefony5[[#This Row],[zakonczenie]]-telefony5[[#This Row],[rozpoczecie]]</f>
        <v>4.5601851851851949E-3</v>
      </c>
    </row>
    <row r="497" spans="1:8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>
        <f>IF(LEN(telefony5[[#This Row],[nr]])=7,1,0)</f>
        <v>0</v>
      </c>
      <c r="F497">
        <f>IF(LEFT(telefony5[[#This Row],[nr]],2)="12",1,0)</f>
        <v>0</v>
      </c>
      <c r="G497">
        <f>IF(SUM(telefony5[[#This Row],[czyStacjonarny]:[czyZaczyna12]])=2,1,0)</f>
        <v>0</v>
      </c>
      <c r="H497" s="2">
        <f>telefony5[[#This Row],[zakonczenie]]-telefony5[[#This Row],[rozpoczecie]]</f>
        <v>1.0659722222222223E-2</v>
      </c>
    </row>
    <row r="498" spans="1:8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>
        <f>IF(LEN(telefony5[[#This Row],[nr]])=7,1,0)</f>
        <v>1</v>
      </c>
      <c r="F498">
        <f>IF(LEFT(telefony5[[#This Row],[nr]],2)="12",1,0)</f>
        <v>0</v>
      </c>
      <c r="G498">
        <f>IF(SUM(telefony5[[#This Row],[czyStacjonarny]:[czyZaczyna12]])=2,1,0)</f>
        <v>0</v>
      </c>
      <c r="H498" s="2">
        <f>telefony5[[#This Row],[zakonczenie]]-telefony5[[#This Row],[rozpoczecie]]</f>
        <v>7.6388888888888618E-3</v>
      </c>
    </row>
    <row r="499" spans="1:8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>
        <f>IF(LEN(telefony5[[#This Row],[nr]])=7,1,0)</f>
        <v>0</v>
      </c>
      <c r="F499">
        <f>IF(LEFT(telefony5[[#This Row],[nr]],2)="12",1,0)</f>
        <v>0</v>
      </c>
      <c r="G499">
        <f>IF(SUM(telefony5[[#This Row],[czyStacjonarny]:[czyZaczyna12]])=2,1,0)</f>
        <v>0</v>
      </c>
      <c r="H499" s="2">
        <f>telefony5[[#This Row],[zakonczenie]]-telefony5[[#This Row],[rozpoczecie]]</f>
        <v>8.1018518518518601E-3</v>
      </c>
    </row>
    <row r="500" spans="1:8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>
        <f>IF(LEN(telefony5[[#This Row],[nr]])=7,1,0)</f>
        <v>1</v>
      </c>
      <c r="F500">
        <f>IF(LEFT(telefony5[[#This Row],[nr]],2)="12",1,0)</f>
        <v>0</v>
      </c>
      <c r="G500">
        <f>IF(SUM(telefony5[[#This Row],[czyStacjonarny]:[czyZaczyna12]])=2,1,0)</f>
        <v>0</v>
      </c>
      <c r="H500" s="2">
        <f>telefony5[[#This Row],[zakonczenie]]-telefony5[[#This Row],[rozpoczecie]]</f>
        <v>8.009259259259327E-3</v>
      </c>
    </row>
    <row r="501" spans="1:8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>
        <f>IF(LEN(telefony5[[#This Row],[nr]])=7,1,0)</f>
        <v>1</v>
      </c>
      <c r="F501">
        <f>IF(LEFT(telefony5[[#This Row],[nr]],2)="12",1,0)</f>
        <v>0</v>
      </c>
      <c r="G501">
        <f>IF(SUM(telefony5[[#This Row],[czyStacjonarny]:[czyZaczyna12]])=2,1,0)</f>
        <v>0</v>
      </c>
      <c r="H501" s="2">
        <f>telefony5[[#This Row],[zakonczenie]]-telefony5[[#This Row],[rozpoczecie]]</f>
        <v>5.6018518518519134E-3</v>
      </c>
    </row>
    <row r="502" spans="1:8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>
        <f>IF(LEN(telefony5[[#This Row],[nr]])=7,1,0)</f>
        <v>1</v>
      </c>
      <c r="F502">
        <f>IF(LEFT(telefony5[[#This Row],[nr]],2)="12",1,0)</f>
        <v>0</v>
      </c>
      <c r="G502">
        <f>IF(SUM(telefony5[[#This Row],[czyStacjonarny]:[czyZaczyna12]])=2,1,0)</f>
        <v>0</v>
      </c>
      <c r="H502" s="2">
        <f>telefony5[[#This Row],[zakonczenie]]-telefony5[[#This Row],[rozpoczecie]]</f>
        <v>1.273148148147607E-4</v>
      </c>
    </row>
    <row r="503" spans="1:8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>
        <f>IF(LEN(telefony5[[#This Row],[nr]])=7,1,0)</f>
        <v>0</v>
      </c>
      <c r="F503">
        <f>IF(LEFT(telefony5[[#This Row],[nr]],2)="12",1,0)</f>
        <v>0</v>
      </c>
      <c r="G503">
        <f>IF(SUM(telefony5[[#This Row],[czyStacjonarny]:[czyZaczyna12]])=2,1,0)</f>
        <v>0</v>
      </c>
      <c r="H503" s="2">
        <f>telefony5[[#This Row],[zakonczenie]]-telefony5[[#This Row],[rozpoczecie]]</f>
        <v>8.6805555555555802E-3</v>
      </c>
    </row>
    <row r="504" spans="1:8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>
        <f>IF(LEN(telefony5[[#This Row],[nr]])=7,1,0)</f>
        <v>0</v>
      </c>
      <c r="F504">
        <f>IF(LEFT(telefony5[[#This Row],[nr]],2)="12",1,0)</f>
        <v>0</v>
      </c>
      <c r="G504">
        <f>IF(SUM(telefony5[[#This Row],[czyStacjonarny]:[czyZaczyna12]])=2,1,0)</f>
        <v>0</v>
      </c>
      <c r="H504" s="2">
        <f>telefony5[[#This Row],[zakonczenie]]-telefony5[[#This Row],[rozpoczecie]]</f>
        <v>8.9930555555555181E-3</v>
      </c>
    </row>
    <row r="505" spans="1:8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>
        <f>IF(LEN(telefony5[[#This Row],[nr]])=7,1,0)</f>
        <v>1</v>
      </c>
      <c r="F505">
        <f>IF(LEFT(telefony5[[#This Row],[nr]],2)="12",1,0)</f>
        <v>0</v>
      </c>
      <c r="G505">
        <f>IF(SUM(telefony5[[#This Row],[czyStacjonarny]:[czyZaczyna12]])=2,1,0)</f>
        <v>0</v>
      </c>
      <c r="H505" s="2">
        <f>telefony5[[#This Row],[zakonczenie]]-telefony5[[#This Row],[rozpoczecie]]</f>
        <v>2.0717592592592871E-3</v>
      </c>
    </row>
    <row r="506" spans="1:8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>
        <f>IF(LEN(telefony5[[#This Row],[nr]])=7,1,0)</f>
        <v>1</v>
      </c>
      <c r="F506">
        <f>IF(LEFT(telefony5[[#This Row],[nr]],2)="12",1,0)</f>
        <v>0</v>
      </c>
      <c r="G506">
        <f>IF(SUM(telefony5[[#This Row],[czyStacjonarny]:[czyZaczyna12]])=2,1,0)</f>
        <v>0</v>
      </c>
      <c r="H506" s="2">
        <f>telefony5[[#This Row],[zakonczenie]]-telefony5[[#This Row],[rozpoczecie]]</f>
        <v>1.2731481481480511E-3</v>
      </c>
    </row>
    <row r="507" spans="1:8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>
        <f>IF(LEN(telefony5[[#This Row],[nr]])=7,1,0)</f>
        <v>1</v>
      </c>
      <c r="F507">
        <f>IF(LEFT(telefony5[[#This Row],[nr]],2)="12",1,0)</f>
        <v>0</v>
      </c>
      <c r="G507">
        <f>IF(SUM(telefony5[[#This Row],[czyStacjonarny]:[czyZaczyna12]])=2,1,0)</f>
        <v>0</v>
      </c>
      <c r="H507" s="2">
        <f>telefony5[[#This Row],[zakonczenie]]-telefony5[[#This Row],[rozpoczecie]]</f>
        <v>4.4560185185185119E-3</v>
      </c>
    </row>
    <row r="508" spans="1:8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>
        <f>IF(LEN(telefony5[[#This Row],[nr]])=7,1,0)</f>
        <v>1</v>
      </c>
      <c r="F508">
        <f>IF(LEFT(telefony5[[#This Row],[nr]],2)="12",1,0)</f>
        <v>0</v>
      </c>
      <c r="G508">
        <f>IF(SUM(telefony5[[#This Row],[czyStacjonarny]:[czyZaczyna12]])=2,1,0)</f>
        <v>0</v>
      </c>
      <c r="H508" s="2">
        <f>telefony5[[#This Row],[zakonczenie]]-telefony5[[#This Row],[rozpoczecie]]</f>
        <v>9.3750000000003553E-4</v>
      </c>
    </row>
    <row r="509" spans="1:8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>
        <f>IF(LEN(telefony5[[#This Row],[nr]])=7,1,0)</f>
        <v>1</v>
      </c>
      <c r="F509">
        <f>IF(LEFT(telefony5[[#This Row],[nr]],2)="12",1,0)</f>
        <v>0</v>
      </c>
      <c r="G509">
        <f>IF(SUM(telefony5[[#This Row],[czyStacjonarny]:[czyZaczyna12]])=2,1,0)</f>
        <v>0</v>
      </c>
      <c r="H509" s="2">
        <f>telefony5[[#This Row],[zakonczenie]]-telefony5[[#This Row],[rozpoczecie]]</f>
        <v>7.6273148148148229E-3</v>
      </c>
    </row>
    <row r="510" spans="1:8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>
        <f>IF(LEN(telefony5[[#This Row],[nr]])=7,1,0)</f>
        <v>0</v>
      </c>
      <c r="F510">
        <f>IF(LEFT(telefony5[[#This Row],[nr]],2)="12",1,0)</f>
        <v>0</v>
      </c>
      <c r="G510">
        <f>IF(SUM(telefony5[[#This Row],[czyStacjonarny]:[czyZaczyna12]])=2,1,0)</f>
        <v>0</v>
      </c>
      <c r="H510" s="2">
        <f>telefony5[[#This Row],[zakonczenie]]-telefony5[[#This Row],[rozpoczecie]]</f>
        <v>1.0567129629629579E-2</v>
      </c>
    </row>
    <row r="511" spans="1:8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>
        <f>IF(LEN(telefony5[[#This Row],[nr]])=7,1,0)</f>
        <v>1</v>
      </c>
      <c r="F511">
        <f>IF(LEFT(telefony5[[#This Row],[nr]],2)="12",1,0)</f>
        <v>0</v>
      </c>
      <c r="G511">
        <f>IF(SUM(telefony5[[#This Row],[czyStacjonarny]:[czyZaczyna12]])=2,1,0)</f>
        <v>0</v>
      </c>
      <c r="H511" s="2">
        <f>telefony5[[#This Row],[zakonczenie]]-telefony5[[#This Row],[rozpoczecie]]</f>
        <v>2.0717592592592871E-3</v>
      </c>
    </row>
    <row r="512" spans="1:8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>
        <f>IF(LEN(telefony5[[#This Row],[nr]])=7,1,0)</f>
        <v>1</v>
      </c>
      <c r="F512">
        <f>IF(LEFT(telefony5[[#This Row],[nr]],2)="12",1,0)</f>
        <v>0</v>
      </c>
      <c r="G512">
        <f>IF(SUM(telefony5[[#This Row],[czyStacjonarny]:[czyZaczyna12]])=2,1,0)</f>
        <v>0</v>
      </c>
      <c r="H512" s="2">
        <f>telefony5[[#This Row],[zakonczenie]]-telefony5[[#This Row],[rozpoczecie]]</f>
        <v>2.4999999999999467E-3</v>
      </c>
    </row>
    <row r="513" spans="1:8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>
        <f>IF(LEN(telefony5[[#This Row],[nr]])=7,1,0)</f>
        <v>1</v>
      </c>
      <c r="F513">
        <f>IF(LEFT(telefony5[[#This Row],[nr]],2)="12",1,0)</f>
        <v>0</v>
      </c>
      <c r="G513">
        <f>IF(SUM(telefony5[[#This Row],[czyStacjonarny]:[czyZaczyna12]])=2,1,0)</f>
        <v>0</v>
      </c>
      <c r="H513" s="2">
        <f>telefony5[[#This Row],[zakonczenie]]-telefony5[[#This Row],[rozpoczecie]]</f>
        <v>1.1550925925925992E-2</v>
      </c>
    </row>
    <row r="514" spans="1:8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>
        <f>IF(LEN(telefony5[[#This Row],[nr]])=7,1,0)</f>
        <v>1</v>
      </c>
      <c r="F514">
        <f>IF(LEFT(telefony5[[#This Row],[nr]],2)="12",1,0)</f>
        <v>1</v>
      </c>
      <c r="G514">
        <f>IF(SUM(telefony5[[#This Row],[czyStacjonarny]:[czyZaczyna12]])=2,1,0)</f>
        <v>1</v>
      </c>
      <c r="H514" s="2">
        <f>telefony5[[#This Row],[zakonczenie]]-telefony5[[#This Row],[rozpoczecie]]</f>
        <v>9.3055555555555669E-3</v>
      </c>
    </row>
    <row r="515" spans="1:8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>
        <f>IF(LEN(telefony5[[#This Row],[nr]])=7,1,0)</f>
        <v>1</v>
      </c>
      <c r="F515">
        <f>IF(LEFT(telefony5[[#This Row],[nr]],2)="12",1,0)</f>
        <v>0</v>
      </c>
      <c r="G515">
        <f>IF(SUM(telefony5[[#This Row],[czyStacjonarny]:[czyZaczyna12]])=2,1,0)</f>
        <v>0</v>
      </c>
      <c r="H515" s="2">
        <f>telefony5[[#This Row],[zakonczenie]]-telefony5[[#This Row],[rozpoczecie]]</f>
        <v>3.8888888888888307E-3</v>
      </c>
    </row>
    <row r="516" spans="1:8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>
        <f>IF(LEN(telefony5[[#This Row],[nr]])=7,1,0)</f>
        <v>1</v>
      </c>
      <c r="F516">
        <f>IF(LEFT(telefony5[[#This Row],[nr]],2)="12",1,0)</f>
        <v>0</v>
      </c>
      <c r="G516">
        <f>IF(SUM(telefony5[[#This Row],[czyStacjonarny]:[czyZaczyna12]])=2,1,0)</f>
        <v>0</v>
      </c>
      <c r="H516" s="2">
        <f>telefony5[[#This Row],[zakonczenie]]-telefony5[[#This Row],[rozpoczecie]]</f>
        <v>9.594907407407427E-3</v>
      </c>
    </row>
    <row r="517" spans="1:8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>
        <f>IF(LEN(telefony5[[#This Row],[nr]])=7,1,0)</f>
        <v>1</v>
      </c>
      <c r="F517">
        <f>IF(LEFT(telefony5[[#This Row],[nr]],2)="12",1,0)</f>
        <v>0</v>
      </c>
      <c r="G517">
        <f>IF(SUM(telefony5[[#This Row],[czyStacjonarny]:[czyZaczyna12]])=2,1,0)</f>
        <v>0</v>
      </c>
      <c r="H517" s="2">
        <f>telefony5[[#This Row],[zakonczenie]]-telefony5[[#This Row],[rozpoczecie]]</f>
        <v>1.0219907407407414E-2</v>
      </c>
    </row>
    <row r="518" spans="1:8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>
        <f>IF(LEN(telefony5[[#This Row],[nr]])=7,1,0)</f>
        <v>0</v>
      </c>
      <c r="F518">
        <f>IF(LEFT(telefony5[[#This Row],[nr]],2)="12",1,0)</f>
        <v>0</v>
      </c>
      <c r="G518">
        <f>IF(SUM(telefony5[[#This Row],[czyStacjonarny]:[czyZaczyna12]])=2,1,0)</f>
        <v>0</v>
      </c>
      <c r="H518" s="2">
        <f>telefony5[[#This Row],[zakonczenie]]-telefony5[[#This Row],[rozpoczecie]]</f>
        <v>9.6180555555556158E-3</v>
      </c>
    </row>
    <row r="519" spans="1:8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>
        <f>IF(LEN(telefony5[[#This Row],[nr]])=7,1,0)</f>
        <v>1</v>
      </c>
      <c r="F519">
        <f>IF(LEFT(telefony5[[#This Row],[nr]],2)="12",1,0)</f>
        <v>0</v>
      </c>
      <c r="G519">
        <f>IF(SUM(telefony5[[#This Row],[czyStacjonarny]:[czyZaczyna12]])=2,1,0)</f>
        <v>0</v>
      </c>
      <c r="H519" s="2">
        <f>telefony5[[#This Row],[zakonczenie]]-telefony5[[#This Row],[rozpoczecie]]</f>
        <v>1.1215277777777755E-2</v>
      </c>
    </row>
    <row r="520" spans="1:8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>
        <f>IF(LEN(telefony5[[#This Row],[nr]])=7,1,0)</f>
        <v>1</v>
      </c>
      <c r="F520">
        <f>IF(LEFT(telefony5[[#This Row],[nr]],2)="12",1,0)</f>
        <v>0</v>
      </c>
      <c r="G520">
        <f>IF(SUM(telefony5[[#This Row],[czyStacjonarny]:[czyZaczyna12]])=2,1,0)</f>
        <v>0</v>
      </c>
      <c r="H520" s="2">
        <f>telefony5[[#This Row],[zakonczenie]]-telefony5[[#This Row],[rozpoczecie]]</f>
        <v>9.3518518518518889E-3</v>
      </c>
    </row>
    <row r="521" spans="1:8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>
        <f>IF(LEN(telefony5[[#This Row],[nr]])=7,1,0)</f>
        <v>0</v>
      </c>
      <c r="F521">
        <f>IF(LEFT(telefony5[[#This Row],[nr]],2)="12",1,0)</f>
        <v>0</v>
      </c>
      <c r="G521">
        <f>IF(SUM(telefony5[[#This Row],[czyStacjonarny]:[czyZaczyna12]])=2,1,0)</f>
        <v>0</v>
      </c>
      <c r="H521" s="2">
        <f>telefony5[[#This Row],[zakonczenie]]-telefony5[[#This Row],[rozpoczecie]]</f>
        <v>6.1342592592589229E-4</v>
      </c>
    </row>
    <row r="522" spans="1:8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>
        <f>IF(LEN(telefony5[[#This Row],[nr]])=7,1,0)</f>
        <v>1</v>
      </c>
      <c r="F522">
        <f>IF(LEFT(telefony5[[#This Row],[nr]],2)="12",1,0)</f>
        <v>0</v>
      </c>
      <c r="G522">
        <f>IF(SUM(telefony5[[#This Row],[czyStacjonarny]:[czyZaczyna12]])=2,1,0)</f>
        <v>0</v>
      </c>
      <c r="H522" s="2">
        <f>telefony5[[#This Row],[zakonczenie]]-telefony5[[#This Row],[rozpoczecie]]</f>
        <v>5.6365740740740855E-3</v>
      </c>
    </row>
    <row r="523" spans="1:8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>
        <f>IF(LEN(telefony5[[#This Row],[nr]])=7,1,0)</f>
        <v>0</v>
      </c>
      <c r="F523">
        <f>IF(LEFT(telefony5[[#This Row],[nr]],2)="12",1,0)</f>
        <v>0</v>
      </c>
      <c r="G523">
        <f>IF(SUM(telefony5[[#This Row],[czyStacjonarny]:[czyZaczyna12]])=2,1,0)</f>
        <v>0</v>
      </c>
      <c r="H523" s="2">
        <f>telefony5[[#This Row],[zakonczenie]]-telefony5[[#This Row],[rozpoczecie]]</f>
        <v>9.3171296296296058E-3</v>
      </c>
    </row>
    <row r="524" spans="1:8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>
        <f>IF(LEN(telefony5[[#This Row],[nr]])=7,1,0)</f>
        <v>1</v>
      </c>
      <c r="F524">
        <f>IF(LEFT(telefony5[[#This Row],[nr]],2)="12",1,0)</f>
        <v>0</v>
      </c>
      <c r="G524">
        <f>IF(SUM(telefony5[[#This Row],[czyStacjonarny]:[czyZaczyna12]])=2,1,0)</f>
        <v>0</v>
      </c>
      <c r="H524" s="2">
        <f>telefony5[[#This Row],[zakonczenie]]-telefony5[[#This Row],[rozpoczecie]]</f>
        <v>2.8935185185186008E-4</v>
      </c>
    </row>
    <row r="525" spans="1:8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>
        <f>IF(LEN(telefony5[[#This Row],[nr]])=7,1,0)</f>
        <v>1</v>
      </c>
      <c r="F525">
        <f>IF(LEFT(telefony5[[#This Row],[nr]],2)="12",1,0)</f>
        <v>0</v>
      </c>
      <c r="G525">
        <f>IF(SUM(telefony5[[#This Row],[czyStacjonarny]:[czyZaczyna12]])=2,1,0)</f>
        <v>0</v>
      </c>
      <c r="H525" s="2">
        <f>telefony5[[#This Row],[zakonczenie]]-telefony5[[#This Row],[rozpoczecie]]</f>
        <v>2.1527777777777812E-3</v>
      </c>
    </row>
    <row r="526" spans="1:8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>
        <f>IF(LEN(telefony5[[#This Row],[nr]])=7,1,0)</f>
        <v>1</v>
      </c>
      <c r="F526">
        <f>IF(LEFT(telefony5[[#This Row],[nr]],2)="12",1,0)</f>
        <v>0</v>
      </c>
      <c r="G526">
        <f>IF(SUM(telefony5[[#This Row],[czyStacjonarny]:[czyZaczyna12]])=2,1,0)</f>
        <v>0</v>
      </c>
      <c r="H526" s="2">
        <f>telefony5[[#This Row],[zakonczenie]]-telefony5[[#This Row],[rozpoczecie]]</f>
        <v>1.9097222222222432E-3</v>
      </c>
    </row>
    <row r="527" spans="1:8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>
        <f>IF(LEN(telefony5[[#This Row],[nr]])=7,1,0)</f>
        <v>1</v>
      </c>
      <c r="F527">
        <f>IF(LEFT(telefony5[[#This Row],[nr]],2)="12",1,0)</f>
        <v>0</v>
      </c>
      <c r="G527">
        <f>IF(SUM(telefony5[[#This Row],[czyStacjonarny]:[czyZaczyna12]])=2,1,0)</f>
        <v>0</v>
      </c>
      <c r="H527" s="2">
        <f>telefony5[[#This Row],[zakonczenie]]-telefony5[[#This Row],[rozpoczecie]]</f>
        <v>8.113425925925899E-3</v>
      </c>
    </row>
    <row r="528" spans="1:8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>
        <f>IF(LEN(telefony5[[#This Row],[nr]])=7,1,0)</f>
        <v>0</v>
      </c>
      <c r="F528">
        <f>IF(LEFT(telefony5[[#This Row],[nr]],2)="12",1,0)</f>
        <v>0</v>
      </c>
      <c r="G528">
        <f>IF(SUM(telefony5[[#This Row],[czyStacjonarny]:[czyZaczyna12]])=2,1,0)</f>
        <v>0</v>
      </c>
      <c r="H528" s="2">
        <f>telefony5[[#This Row],[zakonczenie]]-telefony5[[#This Row],[rozpoczecie]]</f>
        <v>7.6273148148148229E-3</v>
      </c>
    </row>
    <row r="529" spans="1:8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>
        <f>IF(LEN(telefony5[[#This Row],[nr]])=7,1,0)</f>
        <v>1</v>
      </c>
      <c r="F529">
        <f>IF(LEFT(telefony5[[#This Row],[nr]],2)="12",1,0)</f>
        <v>0</v>
      </c>
      <c r="G529">
        <f>IF(SUM(telefony5[[#This Row],[czyStacjonarny]:[czyZaczyna12]])=2,1,0)</f>
        <v>0</v>
      </c>
      <c r="H529" s="2">
        <f>telefony5[[#This Row],[zakonczenie]]-telefony5[[#This Row],[rozpoczecie]]</f>
        <v>7.5925925925925952E-3</v>
      </c>
    </row>
    <row r="530" spans="1:8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>
        <f>IF(LEN(telefony5[[#This Row],[nr]])=7,1,0)</f>
        <v>1</v>
      </c>
      <c r="F530">
        <f>IF(LEFT(telefony5[[#This Row],[nr]],2)="12",1,0)</f>
        <v>0</v>
      </c>
      <c r="G530">
        <f>IF(SUM(telefony5[[#This Row],[czyStacjonarny]:[czyZaczyna12]])=2,1,0)</f>
        <v>0</v>
      </c>
      <c r="H530" s="2">
        <f>telefony5[[#This Row],[zakonczenie]]-telefony5[[#This Row],[rozpoczecie]]</f>
        <v>9.9189814814815147E-3</v>
      </c>
    </row>
    <row r="531" spans="1:8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>
        <f>IF(LEN(telefony5[[#This Row],[nr]])=7,1,0)</f>
        <v>1</v>
      </c>
      <c r="F531">
        <f>IF(LEFT(telefony5[[#This Row],[nr]],2)="12",1,0)</f>
        <v>0</v>
      </c>
      <c r="G531">
        <f>IF(SUM(telefony5[[#This Row],[czyStacjonarny]:[czyZaczyna12]])=2,1,0)</f>
        <v>0</v>
      </c>
      <c r="H531" s="2">
        <f>telefony5[[#This Row],[zakonczenie]]-telefony5[[#This Row],[rozpoczecie]]</f>
        <v>5.138888888888915E-3</v>
      </c>
    </row>
    <row r="532" spans="1:8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>
        <f>IF(LEN(telefony5[[#This Row],[nr]])=7,1,0)</f>
        <v>0</v>
      </c>
      <c r="F532">
        <f>IF(LEFT(telefony5[[#This Row],[nr]],2)="12",1,0)</f>
        <v>0</v>
      </c>
      <c r="G532">
        <f>IF(SUM(telefony5[[#This Row],[czyStacjonarny]:[czyZaczyna12]])=2,1,0)</f>
        <v>0</v>
      </c>
      <c r="H532" s="2">
        <f>telefony5[[#This Row],[zakonczenie]]-telefony5[[#This Row],[rozpoczecie]]</f>
        <v>5.0578703703703654E-3</v>
      </c>
    </row>
    <row r="533" spans="1:8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>
        <f>IF(LEN(telefony5[[#This Row],[nr]])=7,1,0)</f>
        <v>0</v>
      </c>
      <c r="F533">
        <f>IF(LEFT(telefony5[[#This Row],[nr]],2)="12",1,0)</f>
        <v>0</v>
      </c>
      <c r="G533">
        <f>IF(SUM(telefony5[[#This Row],[czyStacjonarny]:[czyZaczyna12]])=2,1,0)</f>
        <v>0</v>
      </c>
      <c r="H533" s="2">
        <f>telefony5[[#This Row],[zakonczenie]]-telefony5[[#This Row],[rozpoczecie]]</f>
        <v>1.2499999999999734E-3</v>
      </c>
    </row>
    <row r="534" spans="1:8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>
        <f>IF(LEN(telefony5[[#This Row],[nr]])=7,1,0)</f>
        <v>1</v>
      </c>
      <c r="F534">
        <f>IF(LEFT(telefony5[[#This Row],[nr]],2)="12",1,0)</f>
        <v>0</v>
      </c>
      <c r="G534">
        <f>IF(SUM(telefony5[[#This Row],[czyStacjonarny]:[czyZaczyna12]])=2,1,0)</f>
        <v>0</v>
      </c>
      <c r="H534" s="2">
        <f>telefony5[[#This Row],[zakonczenie]]-telefony5[[#This Row],[rozpoczecie]]</f>
        <v>8.6226851851851638E-3</v>
      </c>
    </row>
    <row r="535" spans="1:8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>
        <f>IF(LEN(telefony5[[#This Row],[nr]])=7,1,0)</f>
        <v>0</v>
      </c>
      <c r="F535">
        <f>IF(LEFT(telefony5[[#This Row],[nr]],2)="12",1,0)</f>
        <v>0</v>
      </c>
      <c r="G535">
        <f>IF(SUM(telefony5[[#This Row],[czyStacjonarny]:[czyZaczyna12]])=2,1,0)</f>
        <v>0</v>
      </c>
      <c r="H535" s="2">
        <f>telefony5[[#This Row],[zakonczenie]]-telefony5[[#This Row],[rozpoczecie]]</f>
        <v>7.5578703703703676E-3</v>
      </c>
    </row>
    <row r="536" spans="1:8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>
        <f>IF(LEN(telefony5[[#This Row],[nr]])=7,1,0)</f>
        <v>0</v>
      </c>
      <c r="F536">
        <f>IF(LEFT(telefony5[[#This Row],[nr]],2)="12",1,0)</f>
        <v>0</v>
      </c>
      <c r="G536">
        <f>IF(SUM(telefony5[[#This Row],[czyStacjonarny]:[czyZaczyna12]])=2,1,0)</f>
        <v>0</v>
      </c>
      <c r="H536" s="2">
        <f>telefony5[[#This Row],[zakonczenie]]-telefony5[[#This Row],[rozpoczecie]]</f>
        <v>4.4444444444444731E-3</v>
      </c>
    </row>
    <row r="537" spans="1:8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>
        <f>IF(LEN(telefony5[[#This Row],[nr]])=7,1,0)</f>
        <v>1</v>
      </c>
      <c r="F537">
        <f>IF(LEFT(telefony5[[#This Row],[nr]],2)="12",1,0)</f>
        <v>0</v>
      </c>
      <c r="G537">
        <f>IF(SUM(telefony5[[#This Row],[czyStacjonarny]:[czyZaczyna12]])=2,1,0)</f>
        <v>0</v>
      </c>
      <c r="H537" s="2">
        <f>telefony5[[#This Row],[zakonczenie]]-telefony5[[#This Row],[rozpoczecie]]</f>
        <v>1.0543981481481501E-2</v>
      </c>
    </row>
    <row r="538" spans="1:8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>
        <f>IF(LEN(telefony5[[#This Row],[nr]])=7,1,0)</f>
        <v>0</v>
      </c>
      <c r="F538">
        <f>IF(LEFT(telefony5[[#This Row],[nr]],2)="12",1,0)</f>
        <v>0</v>
      </c>
      <c r="G538">
        <f>IF(SUM(telefony5[[#This Row],[czyStacjonarny]:[czyZaczyna12]])=2,1,0)</f>
        <v>0</v>
      </c>
      <c r="H538" s="2">
        <f>telefony5[[#This Row],[zakonczenie]]-telefony5[[#This Row],[rozpoczecie]]</f>
        <v>5.787037037037035E-3</v>
      </c>
    </row>
    <row r="539" spans="1:8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>
        <f>IF(LEN(telefony5[[#This Row],[nr]])=7,1,0)</f>
        <v>1</v>
      </c>
      <c r="F539">
        <f>IF(LEFT(telefony5[[#This Row],[nr]],2)="12",1,0)</f>
        <v>0</v>
      </c>
      <c r="G539">
        <f>IF(SUM(telefony5[[#This Row],[czyStacjonarny]:[czyZaczyna12]])=2,1,0)</f>
        <v>0</v>
      </c>
      <c r="H539" s="2">
        <f>telefony5[[#This Row],[zakonczenie]]-telefony5[[#This Row],[rozpoczecie]]</f>
        <v>9.2824074074074336E-3</v>
      </c>
    </row>
    <row r="540" spans="1:8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>
        <f>IF(LEN(telefony5[[#This Row],[nr]])=7,1,0)</f>
        <v>1</v>
      </c>
      <c r="F540">
        <f>IF(LEFT(telefony5[[#This Row],[nr]],2)="12",1,0)</f>
        <v>0</v>
      </c>
      <c r="G540">
        <f>IF(SUM(telefony5[[#This Row],[czyStacjonarny]:[czyZaczyna12]])=2,1,0)</f>
        <v>0</v>
      </c>
      <c r="H540" s="2">
        <f>telefony5[[#This Row],[zakonczenie]]-telefony5[[#This Row],[rozpoczecie]]</f>
        <v>5.1967592592592204E-3</v>
      </c>
    </row>
    <row r="541" spans="1:8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>
        <f>IF(LEN(telefony5[[#This Row],[nr]])=7,1,0)</f>
        <v>1</v>
      </c>
      <c r="F541">
        <f>IF(LEFT(telefony5[[#This Row],[nr]],2)="12",1,0)</f>
        <v>0</v>
      </c>
      <c r="G541">
        <f>IF(SUM(telefony5[[#This Row],[czyStacjonarny]:[czyZaczyna12]])=2,1,0)</f>
        <v>0</v>
      </c>
      <c r="H541" s="2">
        <f>telefony5[[#This Row],[zakonczenie]]-telefony5[[#This Row],[rozpoczecie]]</f>
        <v>7.2916666666666963E-4</v>
      </c>
    </row>
    <row r="542" spans="1:8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>
        <f>IF(LEN(telefony5[[#This Row],[nr]])=7,1,0)</f>
        <v>1</v>
      </c>
      <c r="F542">
        <f>IF(LEFT(telefony5[[#This Row],[nr]],2)="12",1,0)</f>
        <v>0</v>
      </c>
      <c r="G542">
        <f>IF(SUM(telefony5[[#This Row],[czyStacjonarny]:[czyZaczyna12]])=2,1,0)</f>
        <v>0</v>
      </c>
      <c r="H542" s="2">
        <f>telefony5[[#This Row],[zakonczenie]]-telefony5[[#This Row],[rozpoczecie]]</f>
        <v>9.5833333333333326E-3</v>
      </c>
    </row>
    <row r="543" spans="1:8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>
        <f>IF(LEN(telefony5[[#This Row],[nr]])=7,1,0)</f>
        <v>1</v>
      </c>
      <c r="F543">
        <f>IF(LEFT(telefony5[[#This Row],[nr]],2)="12",1,0)</f>
        <v>0</v>
      </c>
      <c r="G543">
        <f>IF(SUM(telefony5[[#This Row],[czyStacjonarny]:[czyZaczyna12]])=2,1,0)</f>
        <v>0</v>
      </c>
      <c r="H543" s="2">
        <f>telefony5[[#This Row],[zakonczenie]]-telefony5[[#This Row],[rozpoczecie]]</f>
        <v>1.9675925925927151E-4</v>
      </c>
    </row>
    <row r="544" spans="1:8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>
        <f>IF(LEN(telefony5[[#This Row],[nr]])=7,1,0)</f>
        <v>1</v>
      </c>
      <c r="F544">
        <f>IF(LEFT(telefony5[[#This Row],[nr]],2)="12",1,0)</f>
        <v>0</v>
      </c>
      <c r="G544">
        <f>IF(SUM(telefony5[[#This Row],[czyStacjonarny]:[czyZaczyna12]])=2,1,0)</f>
        <v>0</v>
      </c>
      <c r="H544" s="2">
        <f>telefony5[[#This Row],[zakonczenie]]-telefony5[[#This Row],[rozpoczecie]]</f>
        <v>5.092592592592593E-3</v>
      </c>
    </row>
    <row r="545" spans="1:8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>
        <f>IF(LEN(telefony5[[#This Row],[nr]])=7,1,0)</f>
        <v>1</v>
      </c>
      <c r="F545">
        <f>IF(LEFT(telefony5[[#This Row],[nr]],2)="12",1,0)</f>
        <v>0</v>
      </c>
      <c r="G545">
        <f>IF(SUM(telefony5[[#This Row],[czyStacjonarny]:[czyZaczyna12]])=2,1,0)</f>
        <v>0</v>
      </c>
      <c r="H545" s="2">
        <f>telefony5[[#This Row],[zakonczenie]]-telefony5[[#This Row],[rozpoczecie]]</f>
        <v>9.5023148148148384E-3</v>
      </c>
    </row>
    <row r="546" spans="1:8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>
        <f>IF(LEN(telefony5[[#This Row],[nr]])=7,1,0)</f>
        <v>1</v>
      </c>
      <c r="F546">
        <f>IF(LEFT(telefony5[[#This Row],[nr]],2)="12",1,0)</f>
        <v>0</v>
      </c>
      <c r="G546">
        <f>IF(SUM(telefony5[[#This Row],[czyStacjonarny]:[czyZaczyna12]])=2,1,0)</f>
        <v>0</v>
      </c>
      <c r="H546" s="2">
        <f>telefony5[[#This Row],[zakonczenie]]-telefony5[[#This Row],[rozpoczecie]]</f>
        <v>1.1273148148148115E-2</v>
      </c>
    </row>
    <row r="547" spans="1:8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>
        <f>IF(LEN(telefony5[[#This Row],[nr]])=7,1,0)</f>
        <v>1</v>
      </c>
      <c r="F547">
        <f>IF(LEFT(telefony5[[#This Row],[nr]],2)="12",1,0)</f>
        <v>0</v>
      </c>
      <c r="G547">
        <f>IF(SUM(telefony5[[#This Row],[czyStacjonarny]:[czyZaczyna12]])=2,1,0)</f>
        <v>0</v>
      </c>
      <c r="H547" s="2">
        <f>telefony5[[#This Row],[zakonczenie]]-telefony5[[#This Row],[rozpoczecie]]</f>
        <v>1.0405092592592591E-2</v>
      </c>
    </row>
    <row r="548" spans="1:8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>
        <f>IF(LEN(telefony5[[#This Row],[nr]])=7,1,0)</f>
        <v>0</v>
      </c>
      <c r="F548">
        <f>IF(LEFT(telefony5[[#This Row],[nr]],2)="12",1,0)</f>
        <v>0</v>
      </c>
      <c r="G548">
        <f>IF(SUM(telefony5[[#This Row],[czyStacjonarny]:[czyZaczyna12]])=2,1,0)</f>
        <v>0</v>
      </c>
      <c r="H548" s="2">
        <f>telefony5[[#This Row],[zakonczenie]]-telefony5[[#This Row],[rozpoczecie]]</f>
        <v>1.0879629629629628E-2</v>
      </c>
    </row>
    <row r="549" spans="1:8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>
        <f>IF(LEN(telefony5[[#This Row],[nr]])=7,1,0)</f>
        <v>0</v>
      </c>
      <c r="F549">
        <f>IF(LEFT(telefony5[[#This Row],[nr]],2)="12",1,0)</f>
        <v>0</v>
      </c>
      <c r="G549">
        <f>IF(SUM(telefony5[[#This Row],[czyStacjonarny]:[czyZaczyna12]])=2,1,0)</f>
        <v>0</v>
      </c>
      <c r="H549" s="2">
        <f>telefony5[[#This Row],[zakonczenie]]-telefony5[[#This Row],[rozpoczecie]]</f>
        <v>1.0138888888888919E-2</v>
      </c>
    </row>
    <row r="550" spans="1:8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>
        <f>IF(LEN(telefony5[[#This Row],[nr]])=7,1,0)</f>
        <v>1</v>
      </c>
      <c r="F550">
        <f>IF(LEFT(telefony5[[#This Row],[nr]],2)="12",1,0)</f>
        <v>0</v>
      </c>
      <c r="G550">
        <f>IF(SUM(telefony5[[#This Row],[czyStacjonarny]:[czyZaczyna12]])=2,1,0)</f>
        <v>0</v>
      </c>
      <c r="H550" s="2">
        <f>telefony5[[#This Row],[zakonczenie]]-telefony5[[#This Row],[rozpoczecie]]</f>
        <v>6.9791666666666474E-3</v>
      </c>
    </row>
    <row r="551" spans="1:8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>
        <f>IF(LEN(telefony5[[#This Row],[nr]])=7,1,0)</f>
        <v>1</v>
      </c>
      <c r="F551">
        <f>IF(LEFT(telefony5[[#This Row],[nr]],2)="12",1,0)</f>
        <v>0</v>
      </c>
      <c r="G551">
        <f>IF(SUM(telefony5[[#This Row],[czyStacjonarny]:[czyZaczyna12]])=2,1,0)</f>
        <v>0</v>
      </c>
      <c r="H551" s="2">
        <f>telefony5[[#This Row],[zakonczenie]]-telefony5[[#This Row],[rozpoczecie]]</f>
        <v>9.3865740740740611E-3</v>
      </c>
    </row>
    <row r="552" spans="1:8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>
        <f>IF(LEN(telefony5[[#This Row],[nr]])=7,1,0)</f>
        <v>1</v>
      </c>
      <c r="F552">
        <f>IF(LEFT(telefony5[[#This Row],[nr]],2)="12",1,0)</f>
        <v>0</v>
      </c>
      <c r="G552">
        <f>IF(SUM(telefony5[[#This Row],[czyStacjonarny]:[czyZaczyna12]])=2,1,0)</f>
        <v>0</v>
      </c>
      <c r="H552" s="2">
        <f>telefony5[[#This Row],[zakonczenie]]-telefony5[[#This Row],[rozpoczecie]]</f>
        <v>1.0254629629629586E-2</v>
      </c>
    </row>
    <row r="553" spans="1:8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>
        <f>IF(LEN(telefony5[[#This Row],[nr]])=7,1,0)</f>
        <v>0</v>
      </c>
      <c r="F553">
        <f>IF(LEFT(telefony5[[#This Row],[nr]],2)="12",1,0)</f>
        <v>0</v>
      </c>
      <c r="G553">
        <f>IF(SUM(telefony5[[#This Row],[czyStacjonarny]:[czyZaczyna12]])=2,1,0)</f>
        <v>0</v>
      </c>
      <c r="H553" s="2">
        <f>telefony5[[#This Row],[zakonczenie]]-telefony5[[#This Row],[rozpoczecie]]</f>
        <v>1.1458333333332904E-3</v>
      </c>
    </row>
    <row r="554" spans="1:8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>
        <f>IF(LEN(telefony5[[#This Row],[nr]])=7,1,0)</f>
        <v>1</v>
      </c>
      <c r="F554">
        <f>IF(LEFT(telefony5[[#This Row],[nr]],2)="12",1,0)</f>
        <v>1</v>
      </c>
      <c r="G554">
        <f>IF(SUM(telefony5[[#This Row],[czyStacjonarny]:[czyZaczyna12]])=2,1,0)</f>
        <v>1</v>
      </c>
      <c r="H554" s="2">
        <f>telefony5[[#This Row],[zakonczenie]]-telefony5[[#This Row],[rozpoczecie]]</f>
        <v>1.1261574074074077E-2</v>
      </c>
    </row>
    <row r="555" spans="1:8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>
        <f>IF(LEN(telefony5[[#This Row],[nr]])=7,1,0)</f>
        <v>1</v>
      </c>
      <c r="F555">
        <f>IF(LEFT(telefony5[[#This Row],[nr]],2)="12",1,0)</f>
        <v>0</v>
      </c>
      <c r="G555">
        <f>IF(SUM(telefony5[[#This Row],[czyStacjonarny]:[czyZaczyna12]])=2,1,0)</f>
        <v>0</v>
      </c>
      <c r="H555" s="2">
        <f>telefony5[[#This Row],[zakonczenie]]-telefony5[[#This Row],[rozpoczecie]]</f>
        <v>1.5856481481481555E-3</v>
      </c>
    </row>
    <row r="556" spans="1:8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>
        <f>IF(LEN(telefony5[[#This Row],[nr]])=7,1,0)</f>
        <v>1</v>
      </c>
      <c r="F556">
        <f>IF(LEFT(telefony5[[#This Row],[nr]],2)="12",1,0)</f>
        <v>0</v>
      </c>
      <c r="G556">
        <f>IF(SUM(telefony5[[#This Row],[czyStacjonarny]:[czyZaczyna12]])=2,1,0)</f>
        <v>0</v>
      </c>
      <c r="H556" s="2">
        <f>telefony5[[#This Row],[zakonczenie]]-telefony5[[#This Row],[rozpoczecie]]</f>
        <v>9.143518518518523E-3</v>
      </c>
    </row>
    <row r="557" spans="1:8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>
        <f>IF(LEN(telefony5[[#This Row],[nr]])=7,1,0)</f>
        <v>0</v>
      </c>
      <c r="F557">
        <f>IF(LEFT(telefony5[[#This Row],[nr]],2)="12",1,0)</f>
        <v>0</v>
      </c>
      <c r="G557">
        <f>IF(SUM(telefony5[[#This Row],[czyStacjonarny]:[czyZaczyna12]])=2,1,0)</f>
        <v>0</v>
      </c>
      <c r="H557" s="2">
        <f>telefony5[[#This Row],[zakonczenie]]-telefony5[[#This Row],[rozpoczecie]]</f>
        <v>4.3402777777777346E-3</v>
      </c>
    </row>
    <row r="558" spans="1:8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>
        <f>IF(LEN(telefony5[[#This Row],[nr]])=7,1,0)</f>
        <v>1</v>
      </c>
      <c r="F558">
        <f>IF(LEFT(telefony5[[#This Row],[nr]],2)="12",1,0)</f>
        <v>0</v>
      </c>
      <c r="G558">
        <f>IF(SUM(telefony5[[#This Row],[czyStacjonarny]:[czyZaczyna12]])=2,1,0)</f>
        <v>0</v>
      </c>
      <c r="H558" s="2">
        <f>telefony5[[#This Row],[zakonczenie]]-telefony5[[#This Row],[rozpoczecie]]</f>
        <v>4.4791666666667007E-3</v>
      </c>
    </row>
    <row r="559" spans="1:8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>
        <f>IF(LEN(telefony5[[#This Row],[nr]])=7,1,0)</f>
        <v>1</v>
      </c>
      <c r="F559">
        <f>IF(LEFT(telefony5[[#This Row],[nr]],2)="12",1,0)</f>
        <v>0</v>
      </c>
      <c r="G559">
        <f>IF(SUM(telefony5[[#This Row],[czyStacjonarny]:[czyZaczyna12]])=2,1,0)</f>
        <v>0</v>
      </c>
      <c r="H559" s="2">
        <f>telefony5[[#This Row],[zakonczenie]]-telefony5[[#This Row],[rozpoczecie]]</f>
        <v>4.9652777777777768E-3</v>
      </c>
    </row>
    <row r="560" spans="1:8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>
        <f>IF(LEN(telefony5[[#This Row],[nr]])=7,1,0)</f>
        <v>1</v>
      </c>
      <c r="F560">
        <f>IF(LEFT(telefony5[[#This Row],[nr]],2)="12",1,0)</f>
        <v>0</v>
      </c>
      <c r="G560">
        <f>IF(SUM(telefony5[[#This Row],[czyStacjonarny]:[czyZaczyna12]])=2,1,0)</f>
        <v>0</v>
      </c>
      <c r="H560" s="2">
        <f>telefony5[[#This Row],[zakonczenie]]-telefony5[[#This Row],[rozpoczecie]]</f>
        <v>8.5416666666666696E-3</v>
      </c>
    </row>
    <row r="561" spans="1:8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>
        <f>IF(LEN(telefony5[[#This Row],[nr]])=7,1,0)</f>
        <v>1</v>
      </c>
      <c r="F561">
        <f>IF(LEFT(telefony5[[#This Row],[nr]],2)="12",1,0)</f>
        <v>0</v>
      </c>
      <c r="G561">
        <f>IF(SUM(telefony5[[#This Row],[czyStacjonarny]:[czyZaczyna12]])=2,1,0)</f>
        <v>0</v>
      </c>
      <c r="H561" s="2">
        <f>telefony5[[#This Row],[zakonczenie]]-telefony5[[#This Row],[rozpoczecie]]</f>
        <v>8.8078703703703964E-3</v>
      </c>
    </row>
    <row r="562" spans="1:8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>
        <f>IF(LEN(telefony5[[#This Row],[nr]])=7,1,0)</f>
        <v>0</v>
      </c>
      <c r="F562">
        <f>IF(LEFT(telefony5[[#This Row],[nr]],2)="12",1,0)</f>
        <v>0</v>
      </c>
      <c r="G562">
        <f>IF(SUM(telefony5[[#This Row],[czyStacjonarny]:[czyZaczyna12]])=2,1,0)</f>
        <v>0</v>
      </c>
      <c r="H562" s="2">
        <f>telefony5[[#This Row],[zakonczenie]]-telefony5[[#This Row],[rozpoczecie]]</f>
        <v>1.3541666666666563E-3</v>
      </c>
    </row>
    <row r="563" spans="1:8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>
        <f>IF(LEN(telefony5[[#This Row],[nr]])=7,1,0)</f>
        <v>1</v>
      </c>
      <c r="F563">
        <f>IF(LEFT(telefony5[[#This Row],[nr]],2)="12",1,0)</f>
        <v>0</v>
      </c>
      <c r="G563">
        <f>IF(SUM(telefony5[[#This Row],[czyStacjonarny]:[czyZaczyna12]])=2,1,0)</f>
        <v>0</v>
      </c>
      <c r="H563" s="2">
        <f>telefony5[[#This Row],[zakonczenie]]-telefony5[[#This Row],[rozpoczecie]]</f>
        <v>1.0682870370370412E-2</v>
      </c>
    </row>
    <row r="564" spans="1:8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>
        <f>IF(LEN(telefony5[[#This Row],[nr]])=7,1,0)</f>
        <v>1</v>
      </c>
      <c r="F564">
        <f>IF(LEFT(telefony5[[#This Row],[nr]],2)="12",1,0)</f>
        <v>0</v>
      </c>
      <c r="G564">
        <f>IF(SUM(telefony5[[#This Row],[czyStacjonarny]:[czyZaczyna12]])=2,1,0)</f>
        <v>0</v>
      </c>
      <c r="H564" s="2">
        <f>telefony5[[#This Row],[zakonczenie]]-telefony5[[#This Row],[rozpoczecie]]</f>
        <v>2.9050925925925841E-3</v>
      </c>
    </row>
    <row r="565" spans="1:8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>
        <f>IF(LEN(telefony5[[#This Row],[nr]])=7,1,0)</f>
        <v>1</v>
      </c>
      <c r="F565">
        <f>IF(LEFT(telefony5[[#This Row],[nr]],2)="12",1,0)</f>
        <v>0</v>
      </c>
      <c r="G565">
        <f>IF(SUM(telefony5[[#This Row],[czyStacjonarny]:[czyZaczyna12]])=2,1,0)</f>
        <v>0</v>
      </c>
      <c r="H565" s="2">
        <f>telefony5[[#This Row],[zakonczenie]]-telefony5[[#This Row],[rozpoczecie]]</f>
        <v>3.76157407407407E-3</v>
      </c>
    </row>
    <row r="566" spans="1:8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>
        <f>IF(LEN(telefony5[[#This Row],[nr]])=7,1,0)</f>
        <v>0</v>
      </c>
      <c r="F566">
        <f>IF(LEFT(telefony5[[#This Row],[nr]],2)="12",1,0)</f>
        <v>0</v>
      </c>
      <c r="G566">
        <f>IF(SUM(telefony5[[#This Row],[czyStacjonarny]:[czyZaczyna12]])=2,1,0)</f>
        <v>0</v>
      </c>
      <c r="H566" s="2">
        <f>telefony5[[#This Row],[zakonczenie]]-telefony5[[#This Row],[rozpoczecie]]</f>
        <v>9.1898148148148451E-3</v>
      </c>
    </row>
    <row r="567" spans="1:8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>
        <f>IF(LEN(telefony5[[#This Row],[nr]])=7,1,0)</f>
        <v>0</v>
      </c>
      <c r="F567">
        <f>IF(LEFT(telefony5[[#This Row],[nr]],2)="12",1,0)</f>
        <v>0</v>
      </c>
      <c r="G567">
        <f>IF(SUM(telefony5[[#This Row],[czyStacjonarny]:[czyZaczyna12]])=2,1,0)</f>
        <v>0</v>
      </c>
      <c r="H567" s="2">
        <f>telefony5[[#This Row],[zakonczenie]]-telefony5[[#This Row],[rozpoczecie]]</f>
        <v>1.4930555555555114E-3</v>
      </c>
    </row>
    <row r="568" spans="1:8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>
        <f>IF(LEN(telefony5[[#This Row],[nr]])=7,1,0)</f>
        <v>1</v>
      </c>
      <c r="F568">
        <f>IF(LEFT(telefony5[[#This Row],[nr]],2)="12",1,0)</f>
        <v>0</v>
      </c>
      <c r="G568">
        <f>IF(SUM(telefony5[[#This Row],[czyStacjonarny]:[czyZaczyna12]])=2,1,0)</f>
        <v>0</v>
      </c>
      <c r="H568" s="2">
        <f>telefony5[[#This Row],[zakonczenie]]-telefony5[[#This Row],[rozpoczecie]]</f>
        <v>1.0833333333333361E-2</v>
      </c>
    </row>
    <row r="569" spans="1:8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>
        <f>IF(LEN(telefony5[[#This Row],[nr]])=7,1,0)</f>
        <v>0</v>
      </c>
      <c r="F569">
        <f>IF(LEFT(telefony5[[#This Row],[nr]],2)="12",1,0)</f>
        <v>0</v>
      </c>
      <c r="G569">
        <f>IF(SUM(telefony5[[#This Row],[czyStacjonarny]:[czyZaczyna12]])=2,1,0)</f>
        <v>0</v>
      </c>
      <c r="H569" s="2">
        <f>telefony5[[#This Row],[zakonczenie]]-telefony5[[#This Row],[rozpoczecie]]</f>
        <v>9.5254629629629717E-3</v>
      </c>
    </row>
    <row r="570" spans="1:8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>
        <f>IF(LEN(telefony5[[#This Row],[nr]])=7,1,0)</f>
        <v>1</v>
      </c>
      <c r="F570">
        <f>IF(LEFT(telefony5[[#This Row],[nr]],2)="12",1,0)</f>
        <v>0</v>
      </c>
      <c r="G570">
        <f>IF(SUM(telefony5[[#This Row],[czyStacjonarny]:[czyZaczyna12]])=2,1,0)</f>
        <v>0</v>
      </c>
      <c r="H570" s="2">
        <f>telefony5[[#This Row],[zakonczenie]]-telefony5[[#This Row],[rozpoczecie]]</f>
        <v>3.9351851851851527E-3</v>
      </c>
    </row>
    <row r="571" spans="1:8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>
        <f>IF(LEN(telefony5[[#This Row],[nr]])=7,1,0)</f>
        <v>1</v>
      </c>
      <c r="F571">
        <f>IF(LEFT(telefony5[[#This Row],[nr]],2)="12",1,0)</f>
        <v>0</v>
      </c>
      <c r="G571">
        <f>IF(SUM(telefony5[[#This Row],[czyStacjonarny]:[czyZaczyna12]])=2,1,0)</f>
        <v>0</v>
      </c>
      <c r="H571" s="2">
        <f>telefony5[[#This Row],[zakonczenie]]-telefony5[[#This Row],[rozpoczecie]]</f>
        <v>1.1018518518518539E-2</v>
      </c>
    </row>
    <row r="572" spans="1:8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>
        <f>IF(LEN(telefony5[[#This Row],[nr]])=7,1,0)</f>
        <v>1</v>
      </c>
      <c r="F572">
        <f>IF(LEFT(telefony5[[#This Row],[nr]],2)="12",1,0)</f>
        <v>0</v>
      </c>
      <c r="G572">
        <f>IF(SUM(telefony5[[#This Row],[czyStacjonarny]:[czyZaczyna12]])=2,1,0)</f>
        <v>0</v>
      </c>
      <c r="H572" s="2">
        <f>telefony5[[#This Row],[zakonczenie]]-telefony5[[#This Row],[rozpoczecie]]</f>
        <v>1.1215277777777755E-2</v>
      </c>
    </row>
    <row r="573" spans="1:8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>
        <f>IF(LEN(telefony5[[#This Row],[nr]])=7,1,0)</f>
        <v>1</v>
      </c>
      <c r="F573">
        <f>IF(LEFT(telefony5[[#This Row],[nr]],2)="12",1,0)</f>
        <v>0</v>
      </c>
      <c r="G573">
        <f>IF(SUM(telefony5[[#This Row],[czyStacjonarny]:[czyZaczyna12]])=2,1,0)</f>
        <v>0</v>
      </c>
      <c r="H573" s="2">
        <f>telefony5[[#This Row],[zakonczenie]]-telefony5[[#This Row],[rozpoczecie]]</f>
        <v>2.083333333333659E-4</v>
      </c>
    </row>
    <row r="574" spans="1:8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>
        <f>IF(LEN(telefony5[[#This Row],[nr]])=7,1,0)</f>
        <v>1</v>
      </c>
      <c r="F574">
        <f>IF(LEFT(telefony5[[#This Row],[nr]],2)="12",1,0)</f>
        <v>0</v>
      </c>
      <c r="G574">
        <f>IF(SUM(telefony5[[#This Row],[czyStacjonarny]:[czyZaczyna12]])=2,1,0)</f>
        <v>0</v>
      </c>
      <c r="H574" s="2">
        <f>telefony5[[#This Row],[zakonczenie]]-telefony5[[#This Row],[rozpoczecie]]</f>
        <v>1.0810185185185173E-2</v>
      </c>
    </row>
    <row r="575" spans="1:8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>
        <f>IF(LEN(telefony5[[#This Row],[nr]])=7,1,0)</f>
        <v>0</v>
      </c>
      <c r="F575">
        <f>IF(LEFT(telefony5[[#This Row],[nr]],2)="12",1,0)</f>
        <v>0</v>
      </c>
      <c r="G575">
        <f>IF(SUM(telefony5[[#This Row],[czyStacjonarny]:[czyZaczyna12]])=2,1,0)</f>
        <v>0</v>
      </c>
      <c r="H575" s="2">
        <f>telefony5[[#This Row],[zakonczenie]]-telefony5[[#This Row],[rozpoczecie]]</f>
        <v>8.6921296296296191E-3</v>
      </c>
    </row>
    <row r="576" spans="1:8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>
        <f>IF(LEN(telefony5[[#This Row],[nr]])=7,1,0)</f>
        <v>0</v>
      </c>
      <c r="F576">
        <f>IF(LEFT(telefony5[[#This Row],[nr]],2)="12",1,0)</f>
        <v>0</v>
      </c>
      <c r="G576">
        <f>IF(SUM(telefony5[[#This Row],[czyStacjonarny]:[czyZaczyna12]])=2,1,0)</f>
        <v>0</v>
      </c>
      <c r="H576" s="2">
        <f>telefony5[[#This Row],[zakonczenie]]-telefony5[[#This Row],[rozpoczecie]]</f>
        <v>8.5648148148143033E-4</v>
      </c>
    </row>
    <row r="577" spans="1:8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>
        <f>IF(LEN(telefony5[[#This Row],[nr]])=7,1,0)</f>
        <v>1</v>
      </c>
      <c r="F577">
        <f>IF(LEFT(telefony5[[#This Row],[nr]],2)="12",1,0)</f>
        <v>1</v>
      </c>
      <c r="G577">
        <f>IF(SUM(telefony5[[#This Row],[czyStacjonarny]:[czyZaczyna12]])=2,1,0)</f>
        <v>1</v>
      </c>
      <c r="H577" s="2">
        <f>telefony5[[#This Row],[zakonczenie]]-telefony5[[#This Row],[rozpoczecie]]</f>
        <v>6.0185185185185341E-3</v>
      </c>
    </row>
    <row r="578" spans="1:8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>
        <f>IF(LEN(telefony5[[#This Row],[nr]])=7,1,0)</f>
        <v>0</v>
      </c>
      <c r="F578">
        <f>IF(LEFT(telefony5[[#This Row],[nr]],2)="12",1,0)</f>
        <v>0</v>
      </c>
      <c r="G578">
        <f>IF(SUM(telefony5[[#This Row],[czyStacjonarny]:[czyZaczyna12]])=2,1,0)</f>
        <v>0</v>
      </c>
      <c r="H578" s="2">
        <f>telefony5[[#This Row],[zakonczenie]]-telefony5[[#This Row],[rozpoczecie]]</f>
        <v>5.0578703703704209E-3</v>
      </c>
    </row>
    <row r="579" spans="1:8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>
        <f>IF(LEN(telefony5[[#This Row],[nr]])=7,1,0)</f>
        <v>0</v>
      </c>
      <c r="F579">
        <f>IF(LEFT(telefony5[[#This Row],[nr]],2)="12",1,0)</f>
        <v>0</v>
      </c>
      <c r="G579">
        <f>IF(SUM(telefony5[[#This Row],[czyStacjonarny]:[czyZaczyna12]])=2,1,0)</f>
        <v>0</v>
      </c>
      <c r="H579" s="2">
        <f>telefony5[[#This Row],[zakonczenie]]-telefony5[[#This Row],[rozpoczecie]]</f>
        <v>4.9305555555555491E-3</v>
      </c>
    </row>
    <row r="580" spans="1:8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>
        <f>IF(LEN(telefony5[[#This Row],[nr]])=7,1,0)</f>
        <v>1</v>
      </c>
      <c r="F580">
        <f>IF(LEFT(telefony5[[#This Row],[nr]],2)="12",1,0)</f>
        <v>0</v>
      </c>
      <c r="G580">
        <f>IF(SUM(telefony5[[#This Row],[czyStacjonarny]:[czyZaczyna12]])=2,1,0)</f>
        <v>0</v>
      </c>
      <c r="H580" s="2">
        <f>telefony5[[#This Row],[zakonczenie]]-telefony5[[#This Row],[rozpoczecie]]</f>
        <v>1.0960648148148122E-2</v>
      </c>
    </row>
    <row r="581" spans="1:8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>
        <f>IF(LEN(telefony5[[#This Row],[nr]])=7,1,0)</f>
        <v>1</v>
      </c>
      <c r="F581">
        <f>IF(LEFT(telefony5[[#This Row],[nr]],2)="12",1,0)</f>
        <v>0</v>
      </c>
      <c r="G581">
        <f>IF(SUM(telefony5[[#This Row],[czyStacjonarny]:[czyZaczyna12]])=2,1,0)</f>
        <v>0</v>
      </c>
      <c r="H581" s="2">
        <f>telefony5[[#This Row],[zakonczenie]]-telefony5[[#This Row],[rozpoczecie]]</f>
        <v>8.8425925925925686E-3</v>
      </c>
    </row>
    <row r="582" spans="1:8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>
        <f>IF(LEN(telefony5[[#This Row],[nr]])=7,1,0)</f>
        <v>1</v>
      </c>
      <c r="F582">
        <f>IF(LEFT(telefony5[[#This Row],[nr]],2)="12",1,0)</f>
        <v>0</v>
      </c>
      <c r="G582">
        <f>IF(SUM(telefony5[[#This Row],[czyStacjonarny]:[czyZaczyna12]])=2,1,0)</f>
        <v>0</v>
      </c>
      <c r="H582" s="2">
        <f>telefony5[[#This Row],[zakonczenie]]-telefony5[[#This Row],[rozpoczecie]]</f>
        <v>1.0925925925925895E-2</v>
      </c>
    </row>
    <row r="583" spans="1:8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>
        <f>IF(LEN(telefony5[[#This Row],[nr]])=7,1,0)</f>
        <v>0</v>
      </c>
      <c r="F583">
        <f>IF(LEFT(telefony5[[#This Row],[nr]],2)="12",1,0)</f>
        <v>0</v>
      </c>
      <c r="G583">
        <f>IF(SUM(telefony5[[#This Row],[czyStacjonarny]:[czyZaczyna12]])=2,1,0)</f>
        <v>0</v>
      </c>
      <c r="H583" s="2">
        <f>telefony5[[#This Row],[zakonczenie]]-telefony5[[#This Row],[rozpoczecie]]</f>
        <v>9.2592592592533052E-5</v>
      </c>
    </row>
    <row r="584" spans="1:8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>
        <f>IF(LEN(telefony5[[#This Row],[nr]])=7,1,0)</f>
        <v>1</v>
      </c>
      <c r="F584">
        <f>IF(LEFT(telefony5[[#This Row],[nr]],2)="12",1,0)</f>
        <v>0</v>
      </c>
      <c r="G584">
        <f>IF(SUM(telefony5[[#This Row],[czyStacjonarny]:[czyZaczyna12]])=2,1,0)</f>
        <v>0</v>
      </c>
      <c r="H584" s="2">
        <f>telefony5[[#This Row],[zakonczenie]]-telefony5[[#This Row],[rozpoczecie]]</f>
        <v>9.8611111111110983E-3</v>
      </c>
    </row>
    <row r="585" spans="1:8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>
        <f>IF(LEN(telefony5[[#This Row],[nr]])=7,1,0)</f>
        <v>0</v>
      </c>
      <c r="F585">
        <f>IF(LEFT(telefony5[[#This Row],[nr]],2)="12",1,0)</f>
        <v>0</v>
      </c>
      <c r="G585">
        <f>IF(SUM(telefony5[[#This Row],[czyStacjonarny]:[czyZaczyna12]])=2,1,0)</f>
        <v>0</v>
      </c>
      <c r="H585" s="2">
        <f>telefony5[[#This Row],[zakonczenie]]-telefony5[[#This Row],[rozpoczecie]]</f>
        <v>2.4652777777778301E-3</v>
      </c>
    </row>
    <row r="586" spans="1:8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>
        <f>IF(LEN(telefony5[[#This Row],[nr]])=7,1,0)</f>
        <v>0</v>
      </c>
      <c r="F586">
        <f>IF(LEFT(telefony5[[#This Row],[nr]],2)="12",1,0)</f>
        <v>0</v>
      </c>
      <c r="G586">
        <f>IF(SUM(telefony5[[#This Row],[czyStacjonarny]:[czyZaczyna12]])=2,1,0)</f>
        <v>0</v>
      </c>
      <c r="H586" s="2">
        <f>telefony5[[#This Row],[zakonczenie]]-telefony5[[#This Row],[rozpoczecie]]</f>
        <v>5.3240740740740922E-3</v>
      </c>
    </row>
    <row r="587" spans="1:8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>
        <f>IF(LEN(telefony5[[#This Row],[nr]])=7,1,0)</f>
        <v>0</v>
      </c>
      <c r="F587">
        <f>IF(LEFT(telefony5[[#This Row],[nr]],2)="12",1,0)</f>
        <v>0</v>
      </c>
      <c r="G587">
        <f>IF(SUM(telefony5[[#This Row],[czyStacjonarny]:[czyZaczyna12]])=2,1,0)</f>
        <v>0</v>
      </c>
      <c r="H587" s="2">
        <f>telefony5[[#This Row],[zakonczenie]]-telefony5[[#This Row],[rozpoczecie]]</f>
        <v>4.6643518518517668E-3</v>
      </c>
    </row>
    <row r="588" spans="1:8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>
        <f>IF(LEN(telefony5[[#This Row],[nr]])=7,1,0)</f>
        <v>1</v>
      </c>
      <c r="F588">
        <f>IF(LEFT(telefony5[[#This Row],[nr]],2)="12",1,0)</f>
        <v>0</v>
      </c>
      <c r="G588">
        <f>IF(SUM(telefony5[[#This Row],[czyStacjonarny]:[czyZaczyna12]])=2,1,0)</f>
        <v>0</v>
      </c>
      <c r="H588" s="2">
        <f>telefony5[[#This Row],[zakonczenie]]-telefony5[[#This Row],[rozpoczecie]]</f>
        <v>4.3981481481480955E-3</v>
      </c>
    </row>
    <row r="589" spans="1:8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>
        <f>IF(LEN(telefony5[[#This Row],[nr]])=7,1,0)</f>
        <v>1</v>
      </c>
      <c r="F589">
        <f>IF(LEFT(telefony5[[#This Row],[nr]],2)="12",1,0)</f>
        <v>0</v>
      </c>
      <c r="G589">
        <f>IF(SUM(telefony5[[#This Row],[czyStacjonarny]:[czyZaczyna12]])=2,1,0)</f>
        <v>0</v>
      </c>
      <c r="H589" s="2">
        <f>telefony5[[#This Row],[zakonczenie]]-telefony5[[#This Row],[rozpoczecie]]</f>
        <v>6.6898148148147873E-3</v>
      </c>
    </row>
    <row r="590" spans="1:8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>
        <f>IF(LEN(telefony5[[#This Row],[nr]])=7,1,0)</f>
        <v>1</v>
      </c>
      <c r="F590">
        <f>IF(LEFT(telefony5[[#This Row],[nr]],2)="12",1,0)</f>
        <v>0</v>
      </c>
      <c r="G590">
        <f>IF(SUM(telefony5[[#This Row],[czyStacjonarny]:[czyZaczyna12]])=2,1,0)</f>
        <v>0</v>
      </c>
      <c r="H590" s="2">
        <f>telefony5[[#This Row],[zakonczenie]]-telefony5[[#This Row],[rozpoczecie]]</f>
        <v>1.5162037037036447E-3</v>
      </c>
    </row>
    <row r="591" spans="1:8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>
        <f>IF(LEN(telefony5[[#This Row],[nr]])=7,1,0)</f>
        <v>1</v>
      </c>
      <c r="F591">
        <f>IF(LEFT(telefony5[[#This Row],[nr]],2)="12",1,0)</f>
        <v>0</v>
      </c>
      <c r="G591">
        <f>IF(SUM(telefony5[[#This Row],[czyStacjonarny]:[czyZaczyna12]])=2,1,0)</f>
        <v>0</v>
      </c>
      <c r="H591" s="2">
        <f>telefony5[[#This Row],[zakonczenie]]-telefony5[[#This Row],[rozpoczecie]]</f>
        <v>6.5740740740740655E-3</v>
      </c>
    </row>
    <row r="592" spans="1:8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>
        <f>IF(LEN(telefony5[[#This Row],[nr]])=7,1,0)</f>
        <v>1</v>
      </c>
      <c r="F592">
        <f>IF(LEFT(telefony5[[#This Row],[nr]],2)="12",1,0)</f>
        <v>0</v>
      </c>
      <c r="G592">
        <f>IF(SUM(telefony5[[#This Row],[czyStacjonarny]:[czyZaczyna12]])=2,1,0)</f>
        <v>0</v>
      </c>
      <c r="H592" s="2">
        <f>telefony5[[#This Row],[zakonczenie]]-telefony5[[#This Row],[rozpoczecie]]</f>
        <v>3.0787037037037779E-3</v>
      </c>
    </row>
    <row r="593" spans="1:8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>
        <f>IF(LEN(telefony5[[#This Row],[nr]])=7,1,0)</f>
        <v>1</v>
      </c>
      <c r="F593">
        <f>IF(LEFT(telefony5[[#This Row],[nr]],2)="12",1,0)</f>
        <v>0</v>
      </c>
      <c r="G593">
        <f>IF(SUM(telefony5[[#This Row],[czyStacjonarny]:[czyZaczyna12]])=2,1,0)</f>
        <v>0</v>
      </c>
      <c r="H593" s="2">
        <f>telefony5[[#This Row],[zakonczenie]]-telefony5[[#This Row],[rozpoczecie]]</f>
        <v>9.398148148148211E-3</v>
      </c>
    </row>
    <row r="594" spans="1:8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>
        <f>IF(LEN(telefony5[[#This Row],[nr]])=7,1,0)</f>
        <v>1</v>
      </c>
      <c r="F594">
        <f>IF(LEFT(telefony5[[#This Row],[nr]],2)="12",1,0)</f>
        <v>0</v>
      </c>
      <c r="G594">
        <f>IF(SUM(telefony5[[#This Row],[czyStacjonarny]:[czyZaczyna12]])=2,1,0)</f>
        <v>0</v>
      </c>
      <c r="H594" s="2">
        <f>telefony5[[#This Row],[zakonczenie]]-telefony5[[#This Row],[rozpoczecie]]</f>
        <v>1.0879629629629628E-2</v>
      </c>
    </row>
    <row r="595" spans="1:8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>
        <f>IF(LEN(telefony5[[#This Row],[nr]])=7,1,0)</f>
        <v>1</v>
      </c>
      <c r="F595">
        <f>IF(LEFT(telefony5[[#This Row],[nr]],2)="12",1,0)</f>
        <v>0</v>
      </c>
      <c r="G595">
        <f>IF(SUM(telefony5[[#This Row],[czyStacjonarny]:[czyZaczyna12]])=2,1,0)</f>
        <v>0</v>
      </c>
      <c r="H595" s="2">
        <f>telefony5[[#This Row],[zakonczenie]]-telefony5[[#This Row],[rozpoczecie]]</f>
        <v>2.0023148148148318E-3</v>
      </c>
    </row>
    <row r="596" spans="1:8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>
        <f>IF(LEN(telefony5[[#This Row],[nr]])=7,1,0)</f>
        <v>1</v>
      </c>
      <c r="F596">
        <f>IF(LEFT(telefony5[[#This Row],[nr]],2)="12",1,0)</f>
        <v>0</v>
      </c>
      <c r="G596">
        <f>IF(SUM(telefony5[[#This Row],[czyStacjonarny]:[czyZaczyna12]])=2,1,0)</f>
        <v>0</v>
      </c>
      <c r="H596" s="2">
        <f>telefony5[[#This Row],[zakonczenie]]-telefony5[[#This Row],[rozpoczecie]]</f>
        <v>4.3287037037036402E-3</v>
      </c>
    </row>
    <row r="597" spans="1:8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>
        <f>IF(LEN(telefony5[[#This Row],[nr]])=7,1,0)</f>
        <v>1</v>
      </c>
      <c r="F597">
        <f>IF(LEFT(telefony5[[#This Row],[nr]],2)="12",1,0)</f>
        <v>0</v>
      </c>
      <c r="G597">
        <f>IF(SUM(telefony5[[#This Row],[czyStacjonarny]:[czyZaczyna12]])=2,1,0)</f>
        <v>0</v>
      </c>
      <c r="H597" s="2">
        <f>telefony5[[#This Row],[zakonczenie]]-telefony5[[#This Row],[rozpoczecie]]</f>
        <v>5.1851851851851816E-3</v>
      </c>
    </row>
    <row r="598" spans="1:8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>
        <f>IF(LEN(telefony5[[#This Row],[nr]])=7,1,0)</f>
        <v>1</v>
      </c>
      <c r="F598">
        <f>IF(LEFT(telefony5[[#This Row],[nr]],2)="12",1,0)</f>
        <v>0</v>
      </c>
      <c r="G598">
        <f>IF(SUM(telefony5[[#This Row],[czyStacjonarny]:[czyZaczyna12]])=2,1,0)</f>
        <v>0</v>
      </c>
      <c r="H598" s="2">
        <f>telefony5[[#This Row],[zakonczenie]]-telefony5[[#This Row],[rozpoczecie]]</f>
        <v>1.1435185185185159E-2</v>
      </c>
    </row>
    <row r="599" spans="1:8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>
        <f>IF(LEN(telefony5[[#This Row],[nr]])=7,1,0)</f>
        <v>0</v>
      </c>
      <c r="F599">
        <f>IF(LEFT(telefony5[[#This Row],[nr]],2)="12",1,0)</f>
        <v>0</v>
      </c>
      <c r="G599">
        <f>IF(SUM(telefony5[[#This Row],[czyStacjonarny]:[czyZaczyna12]])=2,1,0)</f>
        <v>0</v>
      </c>
      <c r="H599" s="2">
        <f>telefony5[[#This Row],[zakonczenie]]-telefony5[[#This Row],[rozpoczecie]]</f>
        <v>6.5393518518518379E-3</v>
      </c>
    </row>
    <row r="600" spans="1:8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>
        <f>IF(LEN(telefony5[[#This Row],[nr]])=7,1,0)</f>
        <v>1</v>
      </c>
      <c r="F600">
        <f>IF(LEFT(telefony5[[#This Row],[nr]],2)="12",1,0)</f>
        <v>0</v>
      </c>
      <c r="G600">
        <f>IF(SUM(telefony5[[#This Row],[czyStacjonarny]:[czyZaczyna12]])=2,1,0)</f>
        <v>0</v>
      </c>
      <c r="H600" s="2">
        <f>telefony5[[#This Row],[zakonczenie]]-telefony5[[#This Row],[rozpoczecie]]</f>
        <v>5.9722222222222676E-3</v>
      </c>
    </row>
    <row r="601" spans="1:8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>
        <f>IF(LEN(telefony5[[#This Row],[nr]])=7,1,0)</f>
        <v>1</v>
      </c>
      <c r="F601">
        <f>IF(LEFT(telefony5[[#This Row],[nr]],2)="12",1,0)</f>
        <v>0</v>
      </c>
      <c r="G601">
        <f>IF(SUM(telefony5[[#This Row],[czyStacjonarny]:[czyZaczyna12]])=2,1,0)</f>
        <v>0</v>
      </c>
      <c r="H601" s="2">
        <f>telefony5[[#This Row],[zakonczenie]]-telefony5[[#This Row],[rozpoczecie]]</f>
        <v>1.8171296296295436E-3</v>
      </c>
    </row>
    <row r="602" spans="1:8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>
        <f>IF(LEN(telefony5[[#This Row],[nr]])=7,1,0)</f>
        <v>1</v>
      </c>
      <c r="F602">
        <f>IF(LEFT(telefony5[[#This Row],[nr]],2)="12",1,0)</f>
        <v>0</v>
      </c>
      <c r="G602">
        <f>IF(SUM(telefony5[[#This Row],[czyStacjonarny]:[czyZaczyna12]])=2,1,0)</f>
        <v>0</v>
      </c>
      <c r="H602" s="2">
        <f>telefony5[[#This Row],[zakonczenie]]-telefony5[[#This Row],[rozpoczecie]]</f>
        <v>1.5162037037037557E-3</v>
      </c>
    </row>
    <row r="603" spans="1:8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>
        <f>IF(LEN(telefony5[[#This Row],[nr]])=7,1,0)</f>
        <v>1</v>
      </c>
      <c r="F603">
        <f>IF(LEFT(telefony5[[#This Row],[nr]],2)="12",1,0)</f>
        <v>0</v>
      </c>
      <c r="G603">
        <f>IF(SUM(telefony5[[#This Row],[czyStacjonarny]:[czyZaczyna12]])=2,1,0)</f>
        <v>0</v>
      </c>
      <c r="H603" s="2">
        <f>telefony5[[#This Row],[zakonczenie]]-telefony5[[#This Row],[rozpoczecie]]</f>
        <v>8.807870370370452E-3</v>
      </c>
    </row>
    <row r="604" spans="1:8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>
        <f>IF(LEN(telefony5[[#This Row],[nr]])=7,1,0)</f>
        <v>1</v>
      </c>
      <c r="F604">
        <f>IF(LEFT(telefony5[[#This Row],[nr]],2)="12",1,0)</f>
        <v>0</v>
      </c>
      <c r="G604">
        <f>IF(SUM(telefony5[[#This Row],[czyStacjonarny]:[czyZaczyna12]])=2,1,0)</f>
        <v>0</v>
      </c>
      <c r="H604" s="2">
        <f>telefony5[[#This Row],[zakonczenie]]-telefony5[[#This Row],[rozpoczecie]]</f>
        <v>3.4722222222222099E-3</v>
      </c>
    </row>
    <row r="605" spans="1:8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>
        <f>IF(LEN(telefony5[[#This Row],[nr]])=7,1,0)</f>
        <v>0</v>
      </c>
      <c r="F605">
        <f>IF(LEFT(telefony5[[#This Row],[nr]],2)="12",1,0)</f>
        <v>0</v>
      </c>
      <c r="G605">
        <f>IF(SUM(telefony5[[#This Row],[czyStacjonarny]:[czyZaczyna12]])=2,1,0)</f>
        <v>0</v>
      </c>
      <c r="H605" s="2">
        <f>telefony5[[#This Row],[zakonczenie]]-telefony5[[#This Row],[rozpoczecie]]</f>
        <v>1.0162037037036997E-2</v>
      </c>
    </row>
    <row r="606" spans="1:8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>
        <f>IF(LEN(telefony5[[#This Row],[nr]])=7,1,0)</f>
        <v>1</v>
      </c>
      <c r="F606">
        <f>IF(LEFT(telefony5[[#This Row],[nr]],2)="12",1,0)</f>
        <v>1</v>
      </c>
      <c r="G606">
        <f>IF(SUM(telefony5[[#This Row],[czyStacjonarny]:[czyZaczyna12]])=2,1,0)</f>
        <v>1</v>
      </c>
      <c r="H606" s="2">
        <f>telefony5[[#This Row],[zakonczenie]]-telefony5[[#This Row],[rozpoczecie]]</f>
        <v>7.7777777777777724E-3</v>
      </c>
    </row>
    <row r="607" spans="1:8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>
        <f>IF(LEN(telefony5[[#This Row],[nr]])=7,1,0)</f>
        <v>1</v>
      </c>
      <c r="F607">
        <f>IF(LEFT(telefony5[[#This Row],[nr]],2)="12",1,0)</f>
        <v>0</v>
      </c>
      <c r="G607">
        <f>IF(SUM(telefony5[[#This Row],[czyStacjonarny]:[czyZaczyna12]])=2,1,0)</f>
        <v>0</v>
      </c>
      <c r="H607" s="2">
        <f>telefony5[[#This Row],[zakonczenie]]-telefony5[[#This Row],[rozpoczecie]]</f>
        <v>8.2175925925920268E-4</v>
      </c>
    </row>
    <row r="608" spans="1:8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>
        <f>IF(LEN(telefony5[[#This Row],[nr]])=7,1,0)</f>
        <v>0</v>
      </c>
      <c r="F608">
        <f>IF(LEFT(telefony5[[#This Row],[nr]],2)="12",1,0)</f>
        <v>0</v>
      </c>
      <c r="G608">
        <f>IF(SUM(telefony5[[#This Row],[czyStacjonarny]:[czyZaczyna12]])=2,1,0)</f>
        <v>0</v>
      </c>
      <c r="H608" s="2">
        <f>telefony5[[#This Row],[zakonczenie]]-telefony5[[#This Row],[rozpoczecie]]</f>
        <v>1.5046296296296058E-3</v>
      </c>
    </row>
    <row r="609" spans="1:8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>
        <f>IF(LEN(telefony5[[#This Row],[nr]])=7,1,0)</f>
        <v>1</v>
      </c>
      <c r="F609">
        <f>IF(LEFT(telefony5[[#This Row],[nr]],2)="12",1,0)</f>
        <v>0</v>
      </c>
      <c r="G609">
        <f>IF(SUM(telefony5[[#This Row],[czyStacjonarny]:[czyZaczyna12]])=2,1,0)</f>
        <v>0</v>
      </c>
      <c r="H609" s="2">
        <f>telefony5[[#This Row],[zakonczenie]]-telefony5[[#This Row],[rozpoczecie]]</f>
        <v>5.2083333333333703E-3</v>
      </c>
    </row>
    <row r="610" spans="1:8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>
        <f>IF(LEN(telefony5[[#This Row],[nr]])=7,1,0)</f>
        <v>1</v>
      </c>
      <c r="F610">
        <f>IF(LEFT(telefony5[[#This Row],[nr]],2)="12",1,0)</f>
        <v>0</v>
      </c>
      <c r="G610">
        <f>IF(SUM(telefony5[[#This Row],[czyStacjonarny]:[czyZaczyna12]])=2,1,0)</f>
        <v>0</v>
      </c>
      <c r="H610" s="2">
        <f>telefony5[[#This Row],[zakonczenie]]-telefony5[[#This Row],[rozpoczecie]]</f>
        <v>1.0972222222222161E-2</v>
      </c>
    </row>
    <row r="611" spans="1:8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>
        <f>IF(LEN(telefony5[[#This Row],[nr]])=7,1,0)</f>
        <v>1</v>
      </c>
      <c r="F611">
        <f>IF(LEFT(telefony5[[#This Row],[nr]],2)="12",1,0)</f>
        <v>1</v>
      </c>
      <c r="G611">
        <f>IF(SUM(telefony5[[#This Row],[czyStacjonarny]:[czyZaczyna12]])=2,1,0)</f>
        <v>1</v>
      </c>
      <c r="H611" s="2">
        <f>telefony5[[#This Row],[zakonczenie]]-telefony5[[#This Row],[rozpoczecie]]</f>
        <v>8.796296296296191E-4</v>
      </c>
    </row>
    <row r="612" spans="1:8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>
        <f>IF(LEN(telefony5[[#This Row],[nr]])=7,1,0)</f>
        <v>1</v>
      </c>
      <c r="F612">
        <f>IF(LEFT(telefony5[[#This Row],[nr]],2)="12",1,0)</f>
        <v>0</v>
      </c>
      <c r="G612">
        <f>IF(SUM(telefony5[[#This Row],[czyStacjonarny]:[czyZaczyna12]])=2,1,0)</f>
        <v>0</v>
      </c>
      <c r="H612" s="2">
        <f>telefony5[[#This Row],[zakonczenie]]-telefony5[[#This Row],[rozpoczecie]]</f>
        <v>3.1249999999993783E-4</v>
      </c>
    </row>
    <row r="613" spans="1:8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>
        <f>IF(LEN(telefony5[[#This Row],[nr]])=7,1,0)</f>
        <v>1</v>
      </c>
      <c r="F613">
        <f>IF(LEFT(telefony5[[#This Row],[nr]],2)="12",1,0)</f>
        <v>0</v>
      </c>
      <c r="G613">
        <f>IF(SUM(telefony5[[#This Row],[czyStacjonarny]:[czyZaczyna12]])=2,1,0)</f>
        <v>0</v>
      </c>
      <c r="H613" s="2">
        <f>telefony5[[#This Row],[zakonczenie]]-telefony5[[#This Row],[rozpoczecie]]</f>
        <v>9.1782407407406952E-3</v>
      </c>
    </row>
    <row r="614" spans="1:8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>
        <f>IF(LEN(telefony5[[#This Row],[nr]])=7,1,0)</f>
        <v>1</v>
      </c>
      <c r="F614">
        <f>IF(LEFT(telefony5[[#This Row],[nr]],2)="12",1,0)</f>
        <v>0</v>
      </c>
      <c r="G614">
        <f>IF(SUM(telefony5[[#This Row],[czyStacjonarny]:[czyZaczyna12]])=2,1,0)</f>
        <v>0</v>
      </c>
      <c r="H614" s="2">
        <f>telefony5[[#This Row],[zakonczenie]]-telefony5[[#This Row],[rozpoczecie]]</f>
        <v>5.4629629629630028E-3</v>
      </c>
    </row>
    <row r="615" spans="1:8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>
        <f>IF(LEN(telefony5[[#This Row],[nr]])=7,1,0)</f>
        <v>0</v>
      </c>
      <c r="F615">
        <f>IF(LEFT(telefony5[[#This Row],[nr]],2)="12",1,0)</f>
        <v>0</v>
      </c>
      <c r="G615">
        <f>IF(SUM(telefony5[[#This Row],[czyStacjonarny]:[czyZaczyna12]])=2,1,0)</f>
        <v>0</v>
      </c>
      <c r="H615" s="2">
        <f>telefony5[[#This Row],[zakonczenie]]-telefony5[[#This Row],[rozpoczecie]]</f>
        <v>8.8078703703703409E-3</v>
      </c>
    </row>
    <row r="616" spans="1:8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>
        <f>IF(LEN(telefony5[[#This Row],[nr]])=7,1,0)</f>
        <v>1</v>
      </c>
      <c r="F616">
        <f>IF(LEFT(telefony5[[#This Row],[nr]],2)="12",1,0)</f>
        <v>0</v>
      </c>
      <c r="G616">
        <f>IF(SUM(telefony5[[#This Row],[czyStacjonarny]:[czyZaczyna12]])=2,1,0)</f>
        <v>0</v>
      </c>
      <c r="H616" s="2">
        <f>telefony5[[#This Row],[zakonczenie]]-telefony5[[#This Row],[rozpoczecie]]</f>
        <v>8.1250000000000488E-3</v>
      </c>
    </row>
    <row r="617" spans="1:8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>
        <f>IF(LEN(telefony5[[#This Row],[nr]])=7,1,0)</f>
        <v>1</v>
      </c>
      <c r="F617">
        <f>IF(LEFT(telefony5[[#This Row],[nr]],2)="12",1,0)</f>
        <v>0</v>
      </c>
      <c r="G617">
        <f>IF(SUM(telefony5[[#This Row],[czyStacjonarny]:[czyZaczyna12]])=2,1,0)</f>
        <v>0</v>
      </c>
      <c r="H617" s="2">
        <f>telefony5[[#This Row],[zakonczenie]]-telefony5[[#This Row],[rozpoczecie]]</f>
        <v>4.6412037037036891E-3</v>
      </c>
    </row>
    <row r="618" spans="1:8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>
        <f>IF(LEN(telefony5[[#This Row],[nr]])=7,1,0)</f>
        <v>1</v>
      </c>
      <c r="F618">
        <f>IF(LEFT(telefony5[[#This Row],[nr]],2)="12",1,0)</f>
        <v>0</v>
      </c>
      <c r="G618">
        <f>IF(SUM(telefony5[[#This Row],[czyStacjonarny]:[czyZaczyna12]])=2,1,0)</f>
        <v>0</v>
      </c>
      <c r="H618" s="2">
        <f>telefony5[[#This Row],[zakonczenie]]-telefony5[[#This Row],[rozpoczecie]]</f>
        <v>7.523148148148584E-4</v>
      </c>
    </row>
    <row r="619" spans="1:8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>
        <f>IF(LEN(telefony5[[#This Row],[nr]])=7,1,0)</f>
        <v>1</v>
      </c>
      <c r="F619">
        <f>IF(LEFT(telefony5[[#This Row],[nr]],2)="12",1,0)</f>
        <v>0</v>
      </c>
      <c r="G619">
        <f>IF(SUM(telefony5[[#This Row],[czyStacjonarny]:[czyZaczyna12]])=2,1,0)</f>
        <v>0</v>
      </c>
      <c r="H619" s="2">
        <f>telefony5[[#This Row],[zakonczenie]]-telefony5[[#This Row],[rozpoczecie]]</f>
        <v>7.4884259259259123E-3</v>
      </c>
    </row>
    <row r="620" spans="1:8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>
        <f>IF(LEN(telefony5[[#This Row],[nr]])=7,1,0)</f>
        <v>1</v>
      </c>
      <c r="F620">
        <f>IF(LEFT(telefony5[[#This Row],[nr]],2)="12",1,0)</f>
        <v>0</v>
      </c>
      <c r="G620">
        <f>IF(SUM(telefony5[[#This Row],[czyStacjonarny]:[czyZaczyna12]])=2,1,0)</f>
        <v>0</v>
      </c>
      <c r="H620" s="2">
        <f>telefony5[[#This Row],[zakonczenie]]-telefony5[[#This Row],[rozpoczecie]]</f>
        <v>3.0324074074074003E-3</v>
      </c>
    </row>
    <row r="621" spans="1:8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>
        <f>IF(LEN(telefony5[[#This Row],[nr]])=7,1,0)</f>
        <v>1</v>
      </c>
      <c r="F621">
        <f>IF(LEFT(telefony5[[#This Row],[nr]],2)="12",1,0)</f>
        <v>0</v>
      </c>
      <c r="G621">
        <f>IF(SUM(telefony5[[#This Row],[czyStacjonarny]:[czyZaczyna12]])=2,1,0)</f>
        <v>0</v>
      </c>
      <c r="H621" s="2">
        <f>telefony5[[#This Row],[zakonczenie]]-telefony5[[#This Row],[rozpoczecie]]</f>
        <v>1.6898148148147829E-3</v>
      </c>
    </row>
    <row r="622" spans="1:8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>
        <f>IF(LEN(telefony5[[#This Row],[nr]])=7,1,0)</f>
        <v>1</v>
      </c>
      <c r="F622">
        <f>IF(LEFT(telefony5[[#This Row],[nr]],2)="12",1,0)</f>
        <v>0</v>
      </c>
      <c r="G622">
        <f>IF(SUM(telefony5[[#This Row],[czyStacjonarny]:[czyZaczyna12]])=2,1,0)</f>
        <v>0</v>
      </c>
      <c r="H622" s="2">
        <f>telefony5[[#This Row],[zakonczenie]]-telefony5[[#This Row],[rozpoczecie]]</f>
        <v>2.6851851851851793E-3</v>
      </c>
    </row>
    <row r="623" spans="1:8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>
        <f>IF(LEN(telefony5[[#This Row],[nr]])=7,1,0)</f>
        <v>0</v>
      </c>
      <c r="F623">
        <f>IF(LEFT(telefony5[[#This Row],[nr]],2)="12",1,0)</f>
        <v>0</v>
      </c>
      <c r="G623">
        <f>IF(SUM(telefony5[[#This Row],[czyStacjonarny]:[czyZaczyna12]])=2,1,0)</f>
        <v>0</v>
      </c>
      <c r="H623" s="2">
        <f>telefony5[[#This Row],[zakonczenie]]-telefony5[[#This Row],[rozpoczecie]]</f>
        <v>5.7870370370360913E-5</v>
      </c>
    </row>
    <row r="624" spans="1:8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>
        <f>IF(LEN(telefony5[[#This Row],[nr]])=7,1,0)</f>
        <v>1</v>
      </c>
      <c r="F624">
        <f>IF(LEFT(telefony5[[#This Row],[nr]],2)="12",1,0)</f>
        <v>0</v>
      </c>
      <c r="G624">
        <f>IF(SUM(telefony5[[#This Row],[czyStacjonarny]:[czyZaczyna12]])=2,1,0)</f>
        <v>0</v>
      </c>
      <c r="H624" s="2">
        <f>telefony5[[#This Row],[zakonczenie]]-telefony5[[#This Row],[rozpoczecie]]</f>
        <v>6.9560185185185142E-3</v>
      </c>
    </row>
    <row r="625" spans="1:8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>
        <f>IF(LEN(telefony5[[#This Row],[nr]])=7,1,0)</f>
        <v>1</v>
      </c>
      <c r="F625">
        <f>IF(LEFT(telefony5[[#This Row],[nr]],2)="12",1,0)</f>
        <v>0</v>
      </c>
      <c r="G625">
        <f>IF(SUM(telefony5[[#This Row],[czyStacjonarny]:[czyZaczyna12]])=2,1,0)</f>
        <v>0</v>
      </c>
      <c r="H625" s="2">
        <f>telefony5[[#This Row],[zakonczenie]]-telefony5[[#This Row],[rozpoczecie]]</f>
        <v>3.7152777777777479E-3</v>
      </c>
    </row>
    <row r="626" spans="1:8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>
        <f>IF(LEN(telefony5[[#This Row],[nr]])=7,1,0)</f>
        <v>1</v>
      </c>
      <c r="F626">
        <f>IF(LEFT(telefony5[[#This Row],[nr]],2)="12",1,0)</f>
        <v>0</v>
      </c>
      <c r="G626">
        <f>IF(SUM(telefony5[[#This Row],[czyStacjonarny]:[czyZaczyna12]])=2,1,0)</f>
        <v>0</v>
      </c>
      <c r="H626" s="2">
        <f>telefony5[[#This Row],[zakonczenie]]-telefony5[[#This Row],[rozpoczecie]]</f>
        <v>2.7662037037036735E-3</v>
      </c>
    </row>
    <row r="627" spans="1:8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>
        <f>IF(LEN(telefony5[[#This Row],[nr]])=7,1,0)</f>
        <v>1</v>
      </c>
      <c r="F627">
        <f>IF(LEFT(telefony5[[#This Row],[nr]],2)="12",1,0)</f>
        <v>0</v>
      </c>
      <c r="G627">
        <f>IF(SUM(telefony5[[#This Row],[czyStacjonarny]:[czyZaczyna12]])=2,1,0)</f>
        <v>0</v>
      </c>
      <c r="H627" s="2">
        <f>telefony5[[#This Row],[zakonczenie]]-telefony5[[#This Row],[rozpoczecie]]</f>
        <v>3.9583333333333415E-3</v>
      </c>
    </row>
    <row r="628" spans="1:8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>
        <f>IF(LEN(telefony5[[#This Row],[nr]])=7,1,0)</f>
        <v>1</v>
      </c>
      <c r="F628">
        <f>IF(LEFT(telefony5[[#This Row],[nr]],2)="12",1,0)</f>
        <v>0</v>
      </c>
      <c r="G628">
        <f>IF(SUM(telefony5[[#This Row],[czyStacjonarny]:[czyZaczyna12]])=2,1,0)</f>
        <v>0</v>
      </c>
      <c r="H628" s="2">
        <f>telefony5[[#This Row],[zakonczenie]]-telefony5[[#This Row],[rozpoczecie]]</f>
        <v>9.5138888888888773E-3</v>
      </c>
    </row>
    <row r="629" spans="1:8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>
        <f>IF(LEN(telefony5[[#This Row],[nr]])=7,1,0)</f>
        <v>1</v>
      </c>
      <c r="F629">
        <f>IF(LEFT(telefony5[[#This Row],[nr]],2)="12",1,0)</f>
        <v>0</v>
      </c>
      <c r="G629">
        <f>IF(SUM(telefony5[[#This Row],[czyStacjonarny]:[czyZaczyna12]])=2,1,0)</f>
        <v>0</v>
      </c>
      <c r="H629" s="2">
        <f>telefony5[[#This Row],[zakonczenie]]-telefony5[[#This Row],[rozpoczecie]]</f>
        <v>2.777777777778212E-4</v>
      </c>
    </row>
    <row r="630" spans="1:8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>
        <f>IF(LEN(telefony5[[#This Row],[nr]])=7,1,0)</f>
        <v>0</v>
      </c>
      <c r="F630">
        <f>IF(LEFT(telefony5[[#This Row],[nr]],2)="12",1,0)</f>
        <v>0</v>
      </c>
      <c r="G630">
        <f>IF(SUM(telefony5[[#This Row],[czyStacjonarny]:[czyZaczyna12]])=2,1,0)</f>
        <v>0</v>
      </c>
      <c r="H630" s="2">
        <f>telefony5[[#This Row],[zakonczenie]]-telefony5[[#This Row],[rozpoczecie]]</f>
        <v>1.2152777777778012E-3</v>
      </c>
    </row>
    <row r="631" spans="1:8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>
        <f>IF(LEN(telefony5[[#This Row],[nr]])=7,1,0)</f>
        <v>1</v>
      </c>
      <c r="F631">
        <f>IF(LEFT(telefony5[[#This Row],[nr]],2)="12",1,0)</f>
        <v>1</v>
      </c>
      <c r="G631">
        <f>IF(SUM(telefony5[[#This Row],[czyStacjonarny]:[czyZaczyna12]])=2,1,0)</f>
        <v>1</v>
      </c>
      <c r="H631" s="2">
        <f>telefony5[[#This Row],[zakonczenie]]-telefony5[[#This Row],[rozpoczecie]]</f>
        <v>2.6273148148148184E-3</v>
      </c>
    </row>
    <row r="632" spans="1:8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>
        <f>IF(LEN(telefony5[[#This Row],[nr]])=7,1,0)</f>
        <v>0</v>
      </c>
      <c r="F632">
        <f>IF(LEFT(telefony5[[#This Row],[nr]],2)="12",1,0)</f>
        <v>0</v>
      </c>
      <c r="G632">
        <f>IF(SUM(telefony5[[#This Row],[czyStacjonarny]:[czyZaczyna12]])=2,1,0)</f>
        <v>0</v>
      </c>
      <c r="H632" s="2">
        <f>telefony5[[#This Row],[zakonczenie]]-telefony5[[#This Row],[rozpoczecie]]</f>
        <v>3.8888888888888862E-3</v>
      </c>
    </row>
    <row r="633" spans="1:8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>
        <f>IF(LEN(telefony5[[#This Row],[nr]])=7,1,0)</f>
        <v>0</v>
      </c>
      <c r="F633">
        <f>IF(LEFT(telefony5[[#This Row],[nr]],2)="12",1,0)</f>
        <v>0</v>
      </c>
      <c r="G633">
        <f>IF(SUM(telefony5[[#This Row],[czyStacjonarny]:[czyZaczyna12]])=2,1,0)</f>
        <v>0</v>
      </c>
      <c r="H633" s="2">
        <f>telefony5[[#This Row],[zakonczenie]]-telefony5[[#This Row],[rozpoczecie]]</f>
        <v>4.4328703703703787E-3</v>
      </c>
    </row>
    <row r="634" spans="1:8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>
        <f>IF(LEN(telefony5[[#This Row],[nr]])=7,1,0)</f>
        <v>1</v>
      </c>
      <c r="F634">
        <f>IF(LEFT(telefony5[[#This Row],[nr]],2)="12",1,0)</f>
        <v>0</v>
      </c>
      <c r="G634">
        <f>IF(SUM(telefony5[[#This Row],[czyStacjonarny]:[czyZaczyna12]])=2,1,0)</f>
        <v>0</v>
      </c>
      <c r="H634" s="2">
        <f>telefony5[[#This Row],[zakonczenie]]-telefony5[[#This Row],[rozpoczecie]]</f>
        <v>8.0092592592592715E-3</v>
      </c>
    </row>
    <row r="635" spans="1:8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>
        <f>IF(LEN(telefony5[[#This Row],[nr]])=7,1,0)</f>
        <v>1</v>
      </c>
      <c r="F635">
        <f>IF(LEFT(telefony5[[#This Row],[nr]],2)="12",1,0)</f>
        <v>0</v>
      </c>
      <c r="G635">
        <f>IF(SUM(telefony5[[#This Row],[czyStacjonarny]:[czyZaczyna12]])=2,1,0)</f>
        <v>0</v>
      </c>
      <c r="H635" s="2">
        <f>telefony5[[#This Row],[zakonczenie]]-telefony5[[#This Row],[rozpoczecie]]</f>
        <v>4.2013888888888795E-3</v>
      </c>
    </row>
    <row r="636" spans="1:8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>
        <f>IF(LEN(telefony5[[#This Row],[nr]])=7,1,0)</f>
        <v>0</v>
      </c>
      <c r="F636">
        <f>IF(LEFT(telefony5[[#This Row],[nr]],2)="12",1,0)</f>
        <v>0</v>
      </c>
      <c r="G636">
        <f>IF(SUM(telefony5[[#This Row],[czyStacjonarny]:[czyZaczyna12]])=2,1,0)</f>
        <v>0</v>
      </c>
      <c r="H636" s="2">
        <f>telefony5[[#This Row],[zakonczenie]]-telefony5[[#This Row],[rozpoczecie]]</f>
        <v>6.6087962962962932E-3</v>
      </c>
    </row>
    <row r="637" spans="1:8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>
        <f>IF(LEN(telefony5[[#This Row],[nr]])=7,1,0)</f>
        <v>1</v>
      </c>
      <c r="F637">
        <f>IF(LEFT(telefony5[[#This Row],[nr]],2)="12",1,0)</f>
        <v>0</v>
      </c>
      <c r="G637">
        <f>IF(SUM(telefony5[[#This Row],[czyStacjonarny]:[czyZaczyna12]])=2,1,0)</f>
        <v>0</v>
      </c>
      <c r="H637" s="2">
        <f>telefony5[[#This Row],[zakonczenie]]-telefony5[[#This Row],[rozpoczecie]]</f>
        <v>7.3495370370370017E-3</v>
      </c>
    </row>
    <row r="638" spans="1:8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>
        <f>IF(LEN(telefony5[[#This Row],[nr]])=7,1,0)</f>
        <v>0</v>
      </c>
      <c r="F638">
        <f>IF(LEFT(telefony5[[#This Row],[nr]],2)="12",1,0)</f>
        <v>0</v>
      </c>
      <c r="G638">
        <f>IF(SUM(telefony5[[#This Row],[czyStacjonarny]:[czyZaczyna12]])=2,1,0)</f>
        <v>0</v>
      </c>
      <c r="H638" s="2">
        <f>telefony5[[#This Row],[zakonczenie]]-telefony5[[#This Row],[rozpoczecie]]</f>
        <v>1.0625000000000051E-2</v>
      </c>
    </row>
    <row r="639" spans="1:8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>
        <f>IF(LEN(telefony5[[#This Row],[nr]])=7,1,0)</f>
        <v>1</v>
      </c>
      <c r="F639">
        <f>IF(LEFT(telefony5[[#This Row],[nr]],2)="12",1,0)</f>
        <v>0</v>
      </c>
      <c r="G639">
        <f>IF(SUM(telefony5[[#This Row],[czyStacjonarny]:[czyZaczyna12]])=2,1,0)</f>
        <v>0</v>
      </c>
      <c r="H639" s="2">
        <f>telefony5[[#This Row],[zakonczenie]]-telefony5[[#This Row],[rozpoczecie]]</f>
        <v>7.6851851851851838E-3</v>
      </c>
    </row>
    <row r="640" spans="1:8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>
        <f>IF(LEN(telefony5[[#This Row],[nr]])=7,1,0)</f>
        <v>1</v>
      </c>
      <c r="F640">
        <f>IF(LEFT(telefony5[[#This Row],[nr]],2)="12",1,0)</f>
        <v>0</v>
      </c>
      <c r="G640">
        <f>IF(SUM(telefony5[[#This Row],[czyStacjonarny]:[czyZaczyna12]])=2,1,0)</f>
        <v>0</v>
      </c>
      <c r="H640" s="2">
        <f>telefony5[[#This Row],[zakonczenie]]-telefony5[[#This Row],[rozpoczecie]]</f>
        <v>6.3310185185185275E-3</v>
      </c>
    </row>
    <row r="641" spans="1:8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>
        <f>IF(LEN(telefony5[[#This Row],[nr]])=7,1,0)</f>
        <v>1</v>
      </c>
      <c r="F641">
        <f>IF(LEFT(telefony5[[#This Row],[nr]],2)="12",1,0)</f>
        <v>0</v>
      </c>
      <c r="G641">
        <f>IF(SUM(telefony5[[#This Row],[czyStacjonarny]:[czyZaczyna12]])=2,1,0)</f>
        <v>0</v>
      </c>
      <c r="H641" s="2">
        <f>telefony5[[#This Row],[zakonczenie]]-telefony5[[#This Row],[rozpoczecie]]</f>
        <v>6.2499999999999778E-3</v>
      </c>
    </row>
    <row r="642" spans="1:8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>
        <f>IF(LEN(telefony5[[#This Row],[nr]])=7,1,0)</f>
        <v>0</v>
      </c>
      <c r="F642">
        <f>IF(LEFT(telefony5[[#This Row],[nr]],2)="12",1,0)</f>
        <v>0</v>
      </c>
      <c r="G642">
        <f>IF(SUM(telefony5[[#This Row],[czyStacjonarny]:[czyZaczyna12]])=2,1,0)</f>
        <v>0</v>
      </c>
      <c r="H642" s="2">
        <f>telefony5[[#This Row],[zakonczenie]]-telefony5[[#This Row],[rozpoczecie]]</f>
        <v>1.0381944444444402E-2</v>
      </c>
    </row>
    <row r="643" spans="1:8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>
        <f>IF(LEN(telefony5[[#This Row],[nr]])=7,1,0)</f>
        <v>1</v>
      </c>
      <c r="F643">
        <f>IF(LEFT(telefony5[[#This Row],[nr]],2)="12",1,0)</f>
        <v>0</v>
      </c>
      <c r="G643">
        <f>IF(SUM(telefony5[[#This Row],[czyStacjonarny]:[czyZaczyna12]])=2,1,0)</f>
        <v>0</v>
      </c>
      <c r="H643" s="2">
        <f>telefony5[[#This Row],[zakonczenie]]-telefony5[[#This Row],[rozpoczecie]]</f>
        <v>6.0532407407407063E-3</v>
      </c>
    </row>
    <row r="644" spans="1:8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>
        <f>IF(LEN(telefony5[[#This Row],[nr]])=7,1,0)</f>
        <v>0</v>
      </c>
      <c r="F644">
        <f>IF(LEFT(telefony5[[#This Row],[nr]],2)="12",1,0)</f>
        <v>1</v>
      </c>
      <c r="G644">
        <f>IF(SUM(telefony5[[#This Row],[czyStacjonarny]:[czyZaczyna12]])=2,1,0)</f>
        <v>0</v>
      </c>
      <c r="H644" s="2">
        <f>telefony5[[#This Row],[zakonczenie]]-telefony5[[#This Row],[rozpoczecie]]</f>
        <v>5.5439814814814969E-3</v>
      </c>
    </row>
    <row r="645" spans="1:8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>
        <f>IF(LEN(telefony5[[#This Row],[nr]])=7,1,0)</f>
        <v>1</v>
      </c>
      <c r="F645">
        <f>IF(LEFT(telefony5[[#This Row],[nr]],2)="12",1,0)</f>
        <v>0</v>
      </c>
      <c r="G645">
        <f>IF(SUM(telefony5[[#This Row],[czyStacjonarny]:[czyZaczyna12]])=2,1,0)</f>
        <v>0</v>
      </c>
      <c r="H645" s="2">
        <f>telefony5[[#This Row],[zakonczenie]]-telefony5[[#This Row],[rozpoczecie]]</f>
        <v>5.2430555555555425E-3</v>
      </c>
    </row>
    <row r="646" spans="1:8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>
        <f>IF(LEN(telefony5[[#This Row],[nr]])=7,1,0)</f>
        <v>1</v>
      </c>
      <c r="F646">
        <f>IF(LEFT(telefony5[[#This Row],[nr]],2)="12",1,0)</f>
        <v>0</v>
      </c>
      <c r="G646">
        <f>IF(SUM(telefony5[[#This Row],[czyStacjonarny]:[czyZaczyna12]])=2,1,0)</f>
        <v>0</v>
      </c>
      <c r="H646" s="2">
        <f>telefony5[[#This Row],[zakonczenie]]-telefony5[[#This Row],[rozpoczecie]]</f>
        <v>1.0671296296296262E-2</v>
      </c>
    </row>
    <row r="647" spans="1:8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>
        <f>IF(LEN(telefony5[[#This Row],[nr]])=7,1,0)</f>
        <v>1</v>
      </c>
      <c r="F647">
        <f>IF(LEFT(telefony5[[#This Row],[nr]],2)="12",1,0)</f>
        <v>0</v>
      </c>
      <c r="G647">
        <f>IF(SUM(telefony5[[#This Row],[czyStacjonarny]:[czyZaczyna12]])=2,1,0)</f>
        <v>0</v>
      </c>
      <c r="H647" s="2">
        <f>telefony5[[#This Row],[zakonczenie]]-telefony5[[#This Row],[rozpoczecie]]</f>
        <v>8.3449074074073981E-3</v>
      </c>
    </row>
    <row r="648" spans="1:8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>
        <f>IF(LEN(telefony5[[#This Row],[nr]])=7,1,0)</f>
        <v>1</v>
      </c>
      <c r="F648">
        <f>IF(LEFT(telefony5[[#This Row],[nr]],2)="12",1,0)</f>
        <v>0</v>
      </c>
      <c r="G648">
        <f>IF(SUM(telefony5[[#This Row],[czyStacjonarny]:[czyZaczyna12]])=2,1,0)</f>
        <v>0</v>
      </c>
      <c r="H648" s="2">
        <f>telefony5[[#This Row],[zakonczenie]]-telefony5[[#This Row],[rozpoczecie]]</f>
        <v>4.5486111111111005E-3</v>
      </c>
    </row>
    <row r="649" spans="1:8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>
        <f>IF(LEN(telefony5[[#This Row],[nr]])=7,1,0)</f>
        <v>0</v>
      </c>
      <c r="F649">
        <f>IF(LEFT(telefony5[[#This Row],[nr]],2)="12",1,0)</f>
        <v>0</v>
      </c>
      <c r="G649">
        <f>IF(SUM(telefony5[[#This Row],[czyStacjonarny]:[czyZaczyna12]])=2,1,0)</f>
        <v>0</v>
      </c>
      <c r="H649" s="2">
        <f>telefony5[[#This Row],[zakonczenie]]-telefony5[[#This Row],[rozpoczecie]]</f>
        <v>2.8935185185180456E-4</v>
      </c>
    </row>
    <row r="650" spans="1:8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>
        <f>IF(LEN(telefony5[[#This Row],[nr]])=7,1,0)</f>
        <v>0</v>
      </c>
      <c r="F650">
        <f>IF(LEFT(telefony5[[#This Row],[nr]],2)="12",1,0)</f>
        <v>0</v>
      </c>
      <c r="G650">
        <f>IF(SUM(telefony5[[#This Row],[czyStacjonarny]:[czyZaczyna12]])=2,1,0)</f>
        <v>0</v>
      </c>
      <c r="H650" s="2">
        <f>telefony5[[#This Row],[zakonczenie]]-telefony5[[#This Row],[rozpoczecie]]</f>
        <v>2.2453703703703698E-3</v>
      </c>
    </row>
    <row r="651" spans="1:8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>
        <f>IF(LEN(telefony5[[#This Row],[nr]])=7,1,0)</f>
        <v>1</v>
      </c>
      <c r="F651">
        <f>IF(LEFT(telefony5[[#This Row],[nr]],2)="12",1,0)</f>
        <v>0</v>
      </c>
      <c r="G651">
        <f>IF(SUM(telefony5[[#This Row],[czyStacjonarny]:[czyZaczyna12]])=2,1,0)</f>
        <v>0</v>
      </c>
      <c r="H651" s="2">
        <f>telefony5[[#This Row],[zakonczenie]]-telefony5[[#This Row],[rozpoczecie]]</f>
        <v>6.770833333333337E-3</v>
      </c>
    </row>
    <row r="652" spans="1:8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>
        <f>IF(LEN(telefony5[[#This Row],[nr]])=7,1,0)</f>
        <v>0</v>
      </c>
      <c r="F652">
        <f>IF(LEFT(telefony5[[#This Row],[nr]],2)="12",1,0)</f>
        <v>0</v>
      </c>
      <c r="G652">
        <f>IF(SUM(telefony5[[#This Row],[czyStacjonarny]:[czyZaczyna12]])=2,1,0)</f>
        <v>0</v>
      </c>
      <c r="H652" s="2">
        <f>telefony5[[#This Row],[zakonczenie]]-telefony5[[#This Row],[rozpoczecie]]</f>
        <v>8.1712962962963154E-3</v>
      </c>
    </row>
    <row r="653" spans="1:8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>
        <f>IF(LEN(telefony5[[#This Row],[nr]])=7,1,0)</f>
        <v>1</v>
      </c>
      <c r="F653">
        <f>IF(LEFT(telefony5[[#This Row],[nr]],2)="12",1,0)</f>
        <v>0</v>
      </c>
      <c r="G653">
        <f>IF(SUM(telefony5[[#This Row],[czyStacjonarny]:[czyZaczyna12]])=2,1,0)</f>
        <v>0</v>
      </c>
      <c r="H653" s="2">
        <f>telefony5[[#This Row],[zakonczenie]]-telefony5[[#This Row],[rozpoczecie]]</f>
        <v>1.1689814814814792E-3</v>
      </c>
    </row>
    <row r="654" spans="1:8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>
        <f>IF(LEN(telefony5[[#This Row],[nr]])=7,1,0)</f>
        <v>1</v>
      </c>
      <c r="F654">
        <f>IF(LEFT(telefony5[[#This Row],[nr]],2)="12",1,0)</f>
        <v>0</v>
      </c>
      <c r="G654">
        <f>IF(SUM(telefony5[[#This Row],[czyStacjonarny]:[czyZaczyna12]])=2,1,0)</f>
        <v>0</v>
      </c>
      <c r="H654" s="2">
        <f>telefony5[[#This Row],[zakonczenie]]-telefony5[[#This Row],[rozpoczecie]]</f>
        <v>5.3356481481481866E-3</v>
      </c>
    </row>
    <row r="655" spans="1:8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>
        <f>IF(LEN(telefony5[[#This Row],[nr]])=7,1,0)</f>
        <v>0</v>
      </c>
      <c r="F655">
        <f>IF(LEFT(telefony5[[#This Row],[nr]],2)="12",1,0)</f>
        <v>0</v>
      </c>
      <c r="G655">
        <f>IF(SUM(telefony5[[#This Row],[czyStacjonarny]:[czyZaczyna12]])=2,1,0)</f>
        <v>0</v>
      </c>
      <c r="H655" s="2">
        <f>telefony5[[#This Row],[zakonczenie]]-telefony5[[#This Row],[rozpoczecie]]</f>
        <v>3.3796296296296213E-3</v>
      </c>
    </row>
    <row r="656" spans="1:8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>
        <f>IF(LEN(telefony5[[#This Row],[nr]])=7,1,0)</f>
        <v>1</v>
      </c>
      <c r="F656">
        <f>IF(LEFT(telefony5[[#This Row],[nr]],2)="12",1,0)</f>
        <v>0</v>
      </c>
      <c r="G656">
        <f>IF(SUM(telefony5[[#This Row],[czyStacjonarny]:[czyZaczyna12]])=2,1,0)</f>
        <v>0</v>
      </c>
      <c r="H656" s="2">
        <f>telefony5[[#This Row],[zakonczenie]]-telefony5[[#This Row],[rozpoczecie]]</f>
        <v>5.8101851851851682E-3</v>
      </c>
    </row>
    <row r="657" spans="1:8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>
        <f>IF(LEN(telefony5[[#This Row],[nr]])=7,1,0)</f>
        <v>0</v>
      </c>
      <c r="F657">
        <f>IF(LEFT(telefony5[[#This Row],[nr]],2)="12",1,0)</f>
        <v>0</v>
      </c>
      <c r="G657">
        <f>IF(SUM(telefony5[[#This Row],[czyStacjonarny]:[czyZaczyna12]])=2,1,0)</f>
        <v>0</v>
      </c>
      <c r="H657" s="2">
        <f>telefony5[[#This Row],[zakonczenie]]-telefony5[[#This Row],[rozpoczecie]]</f>
        <v>1.9328703703703765E-3</v>
      </c>
    </row>
    <row r="658" spans="1:8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>
        <f>IF(LEN(telefony5[[#This Row],[nr]])=7,1,0)</f>
        <v>1</v>
      </c>
      <c r="F658">
        <f>IF(LEFT(telefony5[[#This Row],[nr]],2)="12",1,0)</f>
        <v>0</v>
      </c>
      <c r="G658">
        <f>IF(SUM(telefony5[[#This Row],[czyStacjonarny]:[czyZaczyna12]])=2,1,0)</f>
        <v>0</v>
      </c>
      <c r="H658" s="2">
        <f>telefony5[[#This Row],[zakonczenie]]-telefony5[[#This Row],[rozpoczecie]]</f>
        <v>1.1122685185185166E-2</v>
      </c>
    </row>
    <row r="659" spans="1:8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>
        <f>IF(LEN(telefony5[[#This Row],[nr]])=7,1,0)</f>
        <v>1</v>
      </c>
      <c r="F659">
        <f>IF(LEFT(telefony5[[#This Row],[nr]],2)="12",1,0)</f>
        <v>0</v>
      </c>
      <c r="G659">
        <f>IF(SUM(telefony5[[#This Row],[czyStacjonarny]:[czyZaczyna12]])=2,1,0)</f>
        <v>0</v>
      </c>
      <c r="H659" s="2">
        <f>telefony5[[#This Row],[zakonczenie]]-telefony5[[#This Row],[rozpoczecie]]</f>
        <v>1.7245370370370106E-3</v>
      </c>
    </row>
    <row r="660" spans="1:8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>
        <f>IF(LEN(telefony5[[#This Row],[nr]])=7,1,0)</f>
        <v>0</v>
      </c>
      <c r="F660">
        <f>IF(LEFT(telefony5[[#This Row],[nr]],2)="12",1,0)</f>
        <v>0</v>
      </c>
      <c r="G660">
        <f>IF(SUM(telefony5[[#This Row],[czyStacjonarny]:[czyZaczyna12]])=2,1,0)</f>
        <v>0</v>
      </c>
      <c r="H660" s="2">
        <f>telefony5[[#This Row],[zakonczenie]]-telefony5[[#This Row],[rozpoczecie]]</f>
        <v>6.2499999999998668E-4</v>
      </c>
    </row>
    <row r="661" spans="1:8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>
        <f>IF(LEN(telefony5[[#This Row],[nr]])=7,1,0)</f>
        <v>1</v>
      </c>
      <c r="F661">
        <f>IF(LEFT(telefony5[[#This Row],[nr]],2)="12",1,0)</f>
        <v>0</v>
      </c>
      <c r="G661">
        <f>IF(SUM(telefony5[[#This Row],[czyStacjonarny]:[czyZaczyna12]])=2,1,0)</f>
        <v>0</v>
      </c>
      <c r="H661" s="2">
        <f>telefony5[[#This Row],[zakonczenie]]-telefony5[[#This Row],[rozpoczecie]]</f>
        <v>8.2407407407407152E-3</v>
      </c>
    </row>
    <row r="662" spans="1:8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>
        <f>IF(LEN(telefony5[[#This Row],[nr]])=7,1,0)</f>
        <v>1</v>
      </c>
      <c r="F662">
        <f>IF(LEFT(telefony5[[#This Row],[nr]],2)="12",1,0)</f>
        <v>0</v>
      </c>
      <c r="G662">
        <f>IF(SUM(telefony5[[#This Row],[czyStacjonarny]:[czyZaczyna12]])=2,1,0)</f>
        <v>0</v>
      </c>
      <c r="H662" s="2">
        <f>telefony5[[#This Row],[zakonczenie]]-telefony5[[#This Row],[rozpoczecie]]</f>
        <v>5.7060185185185408E-3</v>
      </c>
    </row>
    <row r="663" spans="1:8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>
        <f>IF(LEN(telefony5[[#This Row],[nr]])=7,1,0)</f>
        <v>0</v>
      </c>
      <c r="F663">
        <f>IF(LEFT(telefony5[[#This Row],[nr]],2)="12",1,0)</f>
        <v>0</v>
      </c>
      <c r="G663">
        <f>IF(SUM(telefony5[[#This Row],[czyStacjonarny]:[czyZaczyna12]])=2,1,0)</f>
        <v>0</v>
      </c>
      <c r="H663" s="2">
        <f>telefony5[[#This Row],[zakonczenie]]-telefony5[[#This Row],[rozpoczecie]]</f>
        <v>4.2939814814814681E-3</v>
      </c>
    </row>
    <row r="664" spans="1:8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>
        <f>IF(LEN(telefony5[[#This Row],[nr]])=7,1,0)</f>
        <v>1</v>
      </c>
      <c r="F664">
        <f>IF(LEFT(telefony5[[#This Row],[nr]],2)="12",1,0)</f>
        <v>0</v>
      </c>
      <c r="G664">
        <f>IF(SUM(telefony5[[#This Row],[czyStacjonarny]:[czyZaczyna12]])=2,1,0)</f>
        <v>0</v>
      </c>
      <c r="H664" s="2">
        <f>telefony5[[#This Row],[zakonczenie]]-telefony5[[#This Row],[rozpoczecie]]</f>
        <v>9.6527777777777879E-3</v>
      </c>
    </row>
    <row r="665" spans="1:8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>
        <f>IF(LEN(telefony5[[#This Row],[nr]])=7,1,0)</f>
        <v>1</v>
      </c>
      <c r="F665">
        <f>IF(LEFT(telefony5[[#This Row],[nr]],2)="12",1,0)</f>
        <v>0</v>
      </c>
      <c r="G665">
        <f>IF(SUM(telefony5[[#This Row],[czyStacjonarny]:[czyZaczyna12]])=2,1,0)</f>
        <v>0</v>
      </c>
      <c r="H665" s="2">
        <f>telefony5[[#This Row],[zakonczenie]]-telefony5[[#This Row],[rozpoczecie]]</f>
        <v>9.9074074074073648E-3</v>
      </c>
    </row>
    <row r="666" spans="1:8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>
        <f>IF(LEN(telefony5[[#This Row],[nr]])=7,1,0)</f>
        <v>0</v>
      </c>
      <c r="F666">
        <f>IF(LEFT(telefony5[[#This Row],[nr]],2)="12",1,0)</f>
        <v>0</v>
      </c>
      <c r="G666">
        <f>IF(SUM(telefony5[[#This Row],[czyStacjonarny]:[czyZaczyna12]])=2,1,0)</f>
        <v>0</v>
      </c>
      <c r="H666" s="2">
        <f>telefony5[[#This Row],[zakonczenie]]-telefony5[[#This Row],[rozpoczecie]]</f>
        <v>1.4930555555555669E-3</v>
      </c>
    </row>
    <row r="667" spans="1:8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>
        <f>IF(LEN(telefony5[[#This Row],[nr]])=7,1,0)</f>
        <v>0</v>
      </c>
      <c r="F667">
        <f>IF(LEFT(telefony5[[#This Row],[nr]],2)="12",1,0)</f>
        <v>0</v>
      </c>
      <c r="G667">
        <f>IF(SUM(telefony5[[#This Row],[czyStacjonarny]:[czyZaczyna12]])=2,1,0)</f>
        <v>0</v>
      </c>
      <c r="H667" s="2">
        <f>telefony5[[#This Row],[zakonczenie]]-telefony5[[#This Row],[rozpoczecie]]</f>
        <v>4.6296296296294281E-4</v>
      </c>
    </row>
    <row r="668" spans="1:8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>
        <f>IF(LEN(telefony5[[#This Row],[nr]])=7,1,0)</f>
        <v>1</v>
      </c>
      <c r="F668">
        <f>IF(LEFT(telefony5[[#This Row],[nr]],2)="12",1,0)</f>
        <v>0</v>
      </c>
      <c r="G668">
        <f>IF(SUM(telefony5[[#This Row],[czyStacjonarny]:[czyZaczyna12]])=2,1,0)</f>
        <v>0</v>
      </c>
      <c r="H668" s="2">
        <f>telefony5[[#This Row],[zakonczenie]]-telefony5[[#This Row],[rozpoczecie]]</f>
        <v>1.9097222222222432E-3</v>
      </c>
    </row>
    <row r="669" spans="1:8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>
        <f>IF(LEN(telefony5[[#This Row],[nr]])=7,1,0)</f>
        <v>0</v>
      </c>
      <c r="F669">
        <f>IF(LEFT(telefony5[[#This Row],[nr]],2)="12",1,0)</f>
        <v>0</v>
      </c>
      <c r="G669">
        <f>IF(SUM(telefony5[[#This Row],[czyStacjonarny]:[czyZaczyna12]])=2,1,0)</f>
        <v>0</v>
      </c>
      <c r="H669" s="2">
        <f>telefony5[[#This Row],[zakonczenie]]-telefony5[[#This Row],[rozpoczecie]]</f>
        <v>9.8263888888888706E-3</v>
      </c>
    </row>
    <row r="670" spans="1:8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>
        <f>IF(LEN(telefony5[[#This Row],[nr]])=7,1,0)</f>
        <v>1</v>
      </c>
      <c r="F670">
        <f>IF(LEFT(telefony5[[#This Row],[nr]],2)="12",1,0)</f>
        <v>0</v>
      </c>
      <c r="G670">
        <f>IF(SUM(telefony5[[#This Row],[czyStacjonarny]:[czyZaczyna12]])=2,1,0)</f>
        <v>0</v>
      </c>
      <c r="H670" s="2">
        <f>telefony5[[#This Row],[zakonczenie]]-telefony5[[#This Row],[rozpoczecie]]</f>
        <v>8.1018518518527483E-4</v>
      </c>
    </row>
    <row r="671" spans="1:8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>
        <f>IF(LEN(telefony5[[#This Row],[nr]])=7,1,0)</f>
        <v>1</v>
      </c>
      <c r="F671">
        <f>IF(LEFT(telefony5[[#This Row],[nr]],2)="12",1,0)</f>
        <v>0</v>
      </c>
      <c r="G671">
        <f>IF(SUM(telefony5[[#This Row],[czyStacjonarny]:[czyZaczyna12]])=2,1,0)</f>
        <v>0</v>
      </c>
      <c r="H671" s="2">
        <f>telefony5[[#This Row],[zakonczenie]]-telefony5[[#This Row],[rozpoczecie]]</f>
        <v>5.3125000000000533E-3</v>
      </c>
    </row>
    <row r="672" spans="1:8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>
        <f>IF(LEN(telefony5[[#This Row],[nr]])=7,1,0)</f>
        <v>0</v>
      </c>
      <c r="F672">
        <f>IF(LEFT(telefony5[[#This Row],[nr]],2)="12",1,0)</f>
        <v>0</v>
      </c>
      <c r="G672">
        <f>IF(SUM(telefony5[[#This Row],[czyStacjonarny]:[czyZaczyna12]])=2,1,0)</f>
        <v>0</v>
      </c>
      <c r="H672" s="2">
        <f>telefony5[[#This Row],[zakonczenie]]-telefony5[[#This Row],[rozpoczecie]]</f>
        <v>4.5717592592593448E-3</v>
      </c>
    </row>
    <row r="673" spans="1:8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>
        <f>IF(LEN(telefony5[[#This Row],[nr]])=7,1,0)</f>
        <v>0</v>
      </c>
      <c r="F673">
        <f>IF(LEFT(telefony5[[#This Row],[nr]],2)="12",1,0)</f>
        <v>0</v>
      </c>
      <c r="G673">
        <f>IF(SUM(telefony5[[#This Row],[czyStacjonarny]:[czyZaczyna12]])=2,1,0)</f>
        <v>0</v>
      </c>
      <c r="H673" s="2">
        <f>telefony5[[#This Row],[zakonczenie]]-telefony5[[#This Row],[rozpoczecie]]</f>
        <v>3.8425925925926752E-3</v>
      </c>
    </row>
    <row r="674" spans="1:8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>
        <f>IF(LEN(telefony5[[#This Row],[nr]])=7,1,0)</f>
        <v>1</v>
      </c>
      <c r="F674">
        <f>IF(LEFT(telefony5[[#This Row],[nr]],2)="12",1,0)</f>
        <v>0</v>
      </c>
      <c r="G674">
        <f>IF(SUM(telefony5[[#This Row],[czyStacjonarny]:[czyZaczyna12]])=2,1,0)</f>
        <v>0</v>
      </c>
      <c r="H674" s="2">
        <f>telefony5[[#This Row],[zakonczenie]]-telefony5[[#This Row],[rozpoczecie]]</f>
        <v>9.5601851851851993E-3</v>
      </c>
    </row>
    <row r="675" spans="1:8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>
        <f>IF(LEN(telefony5[[#This Row],[nr]])=7,1,0)</f>
        <v>1</v>
      </c>
      <c r="F675">
        <f>IF(LEFT(telefony5[[#This Row],[nr]],2)="12",1,0)</f>
        <v>0</v>
      </c>
      <c r="G675">
        <f>IF(SUM(telefony5[[#This Row],[czyStacjonarny]:[czyZaczyna12]])=2,1,0)</f>
        <v>0</v>
      </c>
      <c r="H675" s="2">
        <f>telefony5[[#This Row],[zakonczenie]]-telefony5[[#This Row],[rozpoczecie]]</f>
        <v>7.2106481481482021E-3</v>
      </c>
    </row>
    <row r="676" spans="1:8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>
        <f>IF(LEN(telefony5[[#This Row],[nr]])=7,1,0)</f>
        <v>1</v>
      </c>
      <c r="F676">
        <f>IF(LEFT(telefony5[[#This Row],[nr]],2)="12",1,0)</f>
        <v>0</v>
      </c>
      <c r="G676">
        <f>IF(SUM(telefony5[[#This Row],[czyStacjonarny]:[czyZaczyna12]])=2,1,0)</f>
        <v>0</v>
      </c>
      <c r="H676" s="2">
        <f>telefony5[[#This Row],[zakonczenie]]-telefony5[[#This Row],[rozpoczecie]]</f>
        <v>9.2245370370370727E-3</v>
      </c>
    </row>
    <row r="677" spans="1:8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>
        <f>IF(LEN(telefony5[[#This Row],[nr]])=7,1,0)</f>
        <v>0</v>
      </c>
      <c r="F677">
        <f>IF(LEFT(telefony5[[#This Row],[nr]],2)="12",1,0)</f>
        <v>0</v>
      </c>
      <c r="G677">
        <f>IF(SUM(telefony5[[#This Row],[czyStacjonarny]:[czyZaczyna12]])=2,1,0)</f>
        <v>0</v>
      </c>
      <c r="H677" s="2">
        <f>telefony5[[#This Row],[zakonczenie]]-telefony5[[#This Row],[rozpoczecie]]</f>
        <v>1.5972222222222499E-3</v>
      </c>
    </row>
    <row r="678" spans="1:8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>
        <f>IF(LEN(telefony5[[#This Row],[nr]])=7,1,0)</f>
        <v>1</v>
      </c>
      <c r="F678">
        <f>IF(LEFT(telefony5[[#This Row],[nr]],2)="12",1,0)</f>
        <v>0</v>
      </c>
      <c r="G678">
        <f>IF(SUM(telefony5[[#This Row],[czyStacjonarny]:[czyZaczyna12]])=2,1,0)</f>
        <v>0</v>
      </c>
      <c r="H678" s="2">
        <f>telefony5[[#This Row],[zakonczenie]]-telefony5[[#This Row],[rozpoczecie]]</f>
        <v>1.0613425925925846E-2</v>
      </c>
    </row>
    <row r="679" spans="1:8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>
        <f>IF(LEN(telefony5[[#This Row],[nr]])=7,1,0)</f>
        <v>0</v>
      </c>
      <c r="F679">
        <f>IF(LEFT(telefony5[[#This Row],[nr]],2)="12",1,0)</f>
        <v>0</v>
      </c>
      <c r="G679">
        <f>IF(SUM(telefony5[[#This Row],[czyStacjonarny]:[czyZaczyna12]])=2,1,0)</f>
        <v>0</v>
      </c>
      <c r="H679" s="2">
        <f>telefony5[[#This Row],[zakonczenie]]-telefony5[[#This Row],[rozpoczecie]]</f>
        <v>1.7245370370370106E-3</v>
      </c>
    </row>
    <row r="680" spans="1:8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>
        <f>IF(LEN(telefony5[[#This Row],[nr]])=7,1,0)</f>
        <v>1</v>
      </c>
      <c r="F680">
        <f>IF(LEFT(telefony5[[#This Row],[nr]],2)="12",1,0)</f>
        <v>0</v>
      </c>
      <c r="G680">
        <f>IF(SUM(telefony5[[#This Row],[czyStacjonarny]:[czyZaczyna12]])=2,1,0)</f>
        <v>0</v>
      </c>
      <c r="H680" s="2">
        <f>telefony5[[#This Row],[zakonczenie]]-telefony5[[#This Row],[rozpoczecie]]</f>
        <v>1.1261574074074021E-2</v>
      </c>
    </row>
    <row r="681" spans="1:8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>
        <f>IF(LEN(telefony5[[#This Row],[nr]])=7,1,0)</f>
        <v>1</v>
      </c>
      <c r="F681">
        <f>IF(LEFT(telefony5[[#This Row],[nr]],2)="12",1,0)</f>
        <v>0</v>
      </c>
      <c r="G681">
        <f>IF(SUM(telefony5[[#This Row],[czyStacjonarny]:[czyZaczyna12]])=2,1,0)</f>
        <v>0</v>
      </c>
      <c r="H681" s="2">
        <f>telefony5[[#This Row],[zakonczenie]]-telefony5[[#This Row],[rozpoczecie]]</f>
        <v>1.1215277777777755E-2</v>
      </c>
    </row>
    <row r="682" spans="1:8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>
        <f>IF(LEN(telefony5[[#This Row],[nr]])=7,1,0)</f>
        <v>1</v>
      </c>
      <c r="F682">
        <f>IF(LEFT(telefony5[[#This Row],[nr]],2)="12",1,0)</f>
        <v>0</v>
      </c>
      <c r="G682">
        <f>IF(SUM(telefony5[[#This Row],[czyStacjonarny]:[czyZaczyna12]])=2,1,0)</f>
        <v>0</v>
      </c>
      <c r="H682" s="2">
        <f>telefony5[[#This Row],[zakonczenie]]-telefony5[[#This Row],[rozpoczecie]]</f>
        <v>7.2916666666666963E-4</v>
      </c>
    </row>
    <row r="683" spans="1:8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>
        <f>IF(LEN(telefony5[[#This Row],[nr]])=7,1,0)</f>
        <v>0</v>
      </c>
      <c r="F683">
        <f>IF(LEFT(telefony5[[#This Row],[nr]],2)="12",1,0)</f>
        <v>0</v>
      </c>
      <c r="G683">
        <f>IF(SUM(telefony5[[#This Row],[czyStacjonarny]:[czyZaczyna12]])=2,1,0)</f>
        <v>0</v>
      </c>
      <c r="H683" s="2">
        <f>telefony5[[#This Row],[zakonczenie]]-telefony5[[#This Row],[rozpoczecie]]</f>
        <v>4.3981481481482065E-3</v>
      </c>
    </row>
    <row r="684" spans="1:8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>
        <f>IF(LEN(telefony5[[#This Row],[nr]])=7,1,0)</f>
        <v>1</v>
      </c>
      <c r="F684">
        <f>IF(LEFT(telefony5[[#This Row],[nr]],2)="12",1,0)</f>
        <v>0</v>
      </c>
      <c r="G684">
        <f>IF(SUM(telefony5[[#This Row],[czyStacjonarny]:[czyZaczyna12]])=2,1,0)</f>
        <v>0</v>
      </c>
      <c r="H684" s="2">
        <f>telefony5[[#This Row],[zakonczenie]]-telefony5[[#This Row],[rozpoczecie]]</f>
        <v>9.4675925925925553E-3</v>
      </c>
    </row>
    <row r="685" spans="1:8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>
        <f>IF(LEN(telefony5[[#This Row],[nr]])=7,1,0)</f>
        <v>1</v>
      </c>
      <c r="F685">
        <f>IF(LEFT(telefony5[[#This Row],[nr]],2)="12",1,0)</f>
        <v>0</v>
      </c>
      <c r="G685">
        <f>IF(SUM(telefony5[[#This Row],[czyStacjonarny]:[czyZaczyna12]])=2,1,0)</f>
        <v>0</v>
      </c>
      <c r="H685" s="2">
        <f>telefony5[[#This Row],[zakonczenie]]-telefony5[[#This Row],[rozpoczecie]]</f>
        <v>4.8958333333333215E-3</v>
      </c>
    </row>
    <row r="686" spans="1:8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>
        <f>IF(LEN(telefony5[[#This Row],[nr]])=7,1,0)</f>
        <v>1</v>
      </c>
      <c r="F686">
        <f>IF(LEFT(telefony5[[#This Row],[nr]],2)="12",1,0)</f>
        <v>0</v>
      </c>
      <c r="G686">
        <f>IF(SUM(telefony5[[#This Row],[czyStacjonarny]:[czyZaczyna12]])=2,1,0)</f>
        <v>0</v>
      </c>
      <c r="H686" s="2">
        <f>telefony5[[#This Row],[zakonczenie]]-telefony5[[#This Row],[rozpoczecie]]</f>
        <v>7.5347222222222898E-3</v>
      </c>
    </row>
    <row r="687" spans="1:8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>
        <f>IF(LEN(telefony5[[#This Row],[nr]])=7,1,0)</f>
        <v>0</v>
      </c>
      <c r="F687">
        <f>IF(LEFT(telefony5[[#This Row],[nr]],2)="12",1,0)</f>
        <v>0</v>
      </c>
      <c r="G687">
        <f>IF(SUM(telefony5[[#This Row],[czyStacjonarny]:[czyZaczyna12]])=2,1,0)</f>
        <v>0</v>
      </c>
      <c r="H687" s="2">
        <f>telefony5[[#This Row],[zakonczenie]]-telefony5[[#This Row],[rozpoczecie]]</f>
        <v>5.9143518518518512E-3</v>
      </c>
    </row>
    <row r="688" spans="1:8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>
        <f>IF(LEN(telefony5[[#This Row],[nr]])=7,1,0)</f>
        <v>1</v>
      </c>
      <c r="F688">
        <f>IF(LEFT(telefony5[[#This Row],[nr]],2)="12",1,0)</f>
        <v>0</v>
      </c>
      <c r="G688">
        <f>IF(SUM(telefony5[[#This Row],[czyStacjonarny]:[czyZaczyna12]])=2,1,0)</f>
        <v>0</v>
      </c>
      <c r="H688" s="2">
        <f>telefony5[[#This Row],[zakonczenie]]-telefony5[[#This Row],[rozpoczecie]]</f>
        <v>9.3750000000000222E-3</v>
      </c>
    </row>
    <row r="689" spans="1:8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>
        <f>IF(LEN(telefony5[[#This Row],[nr]])=7,1,0)</f>
        <v>1</v>
      </c>
      <c r="F689">
        <f>IF(LEFT(telefony5[[#This Row],[nr]],2)="12",1,0)</f>
        <v>0</v>
      </c>
      <c r="G689">
        <f>IF(SUM(telefony5[[#This Row],[czyStacjonarny]:[czyZaczyna12]])=2,1,0)</f>
        <v>0</v>
      </c>
      <c r="H689" s="2">
        <f>telefony5[[#This Row],[zakonczenie]]-telefony5[[#This Row],[rozpoczecie]]</f>
        <v>7.9861111111111382E-3</v>
      </c>
    </row>
    <row r="690" spans="1:8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>
        <f>IF(LEN(telefony5[[#This Row],[nr]])=7,1,0)</f>
        <v>1</v>
      </c>
      <c r="F690">
        <f>IF(LEFT(telefony5[[#This Row],[nr]],2)="12",1,0)</f>
        <v>0</v>
      </c>
      <c r="G690">
        <f>IF(SUM(telefony5[[#This Row],[czyStacjonarny]:[czyZaczyna12]])=2,1,0)</f>
        <v>0</v>
      </c>
      <c r="H690" s="2">
        <f>telefony5[[#This Row],[zakonczenie]]-telefony5[[#This Row],[rozpoczecie]]</f>
        <v>8.1944444444443931E-3</v>
      </c>
    </row>
    <row r="691" spans="1:8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>
        <f>IF(LEN(telefony5[[#This Row],[nr]])=7,1,0)</f>
        <v>1</v>
      </c>
      <c r="F691">
        <f>IF(LEFT(telefony5[[#This Row],[nr]],2)="12",1,0)</f>
        <v>0</v>
      </c>
      <c r="G691">
        <f>IF(SUM(telefony5[[#This Row],[czyStacjonarny]:[czyZaczyna12]])=2,1,0)</f>
        <v>0</v>
      </c>
      <c r="H691" s="2">
        <f>telefony5[[#This Row],[zakonczenie]]-telefony5[[#This Row],[rozpoczecie]]</f>
        <v>1.1689814814814792E-3</v>
      </c>
    </row>
    <row r="692" spans="1:8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>
        <f>IF(LEN(telefony5[[#This Row],[nr]])=7,1,0)</f>
        <v>1</v>
      </c>
      <c r="F692">
        <f>IF(LEFT(telefony5[[#This Row],[nr]],2)="12",1,0)</f>
        <v>0</v>
      </c>
      <c r="G692">
        <f>IF(SUM(telefony5[[#This Row],[czyStacjonarny]:[czyZaczyna12]])=2,1,0)</f>
        <v>0</v>
      </c>
      <c r="H692" s="2">
        <f>telefony5[[#This Row],[zakonczenie]]-telefony5[[#This Row],[rozpoczecie]]</f>
        <v>2.0833333333333259E-3</v>
      </c>
    </row>
    <row r="693" spans="1:8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>
        <f>IF(LEN(telefony5[[#This Row],[nr]])=7,1,0)</f>
        <v>1</v>
      </c>
      <c r="F693">
        <f>IF(LEFT(telefony5[[#This Row],[nr]],2)="12",1,0)</f>
        <v>0</v>
      </c>
      <c r="G693">
        <f>IF(SUM(telefony5[[#This Row],[czyStacjonarny]:[czyZaczyna12]])=2,1,0)</f>
        <v>0</v>
      </c>
      <c r="H693" s="2">
        <f>telefony5[[#This Row],[zakonczenie]]-telefony5[[#This Row],[rozpoczecie]]</f>
        <v>1.1192129629629677E-2</v>
      </c>
    </row>
    <row r="694" spans="1:8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>
        <f>IF(LEN(telefony5[[#This Row],[nr]])=7,1,0)</f>
        <v>1</v>
      </c>
      <c r="F694">
        <f>IF(LEFT(telefony5[[#This Row],[nr]],2)="12",1,0)</f>
        <v>0</v>
      </c>
      <c r="G694">
        <f>IF(SUM(telefony5[[#This Row],[czyStacjonarny]:[czyZaczyna12]])=2,1,0)</f>
        <v>0</v>
      </c>
      <c r="H694" s="2">
        <f>telefony5[[#This Row],[zakonczenie]]-telefony5[[#This Row],[rozpoczecie]]</f>
        <v>7.0949074074073692E-3</v>
      </c>
    </row>
    <row r="695" spans="1:8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>
        <f>IF(LEN(telefony5[[#This Row],[nr]])=7,1,0)</f>
        <v>1</v>
      </c>
      <c r="F695">
        <f>IF(LEFT(telefony5[[#This Row],[nr]],2)="12",1,0)</f>
        <v>0</v>
      </c>
      <c r="G695">
        <f>IF(SUM(telefony5[[#This Row],[czyStacjonarny]:[czyZaczyna12]])=2,1,0)</f>
        <v>0</v>
      </c>
      <c r="H695" s="2">
        <f>telefony5[[#This Row],[zakonczenie]]-telefony5[[#This Row],[rozpoczecie]]</f>
        <v>7.1643518518518245E-3</v>
      </c>
    </row>
    <row r="696" spans="1:8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>
        <f>IF(LEN(telefony5[[#This Row],[nr]])=7,1,0)</f>
        <v>0</v>
      </c>
      <c r="F696">
        <f>IF(LEFT(telefony5[[#This Row],[nr]],2)="12",1,0)</f>
        <v>0</v>
      </c>
      <c r="G696">
        <f>IF(SUM(telefony5[[#This Row],[czyStacjonarny]:[czyZaczyna12]])=2,1,0)</f>
        <v>0</v>
      </c>
      <c r="H696" s="2">
        <f>telefony5[[#This Row],[zakonczenie]]-telefony5[[#This Row],[rozpoczecie]]</f>
        <v>1.7361111111113825E-4</v>
      </c>
    </row>
    <row r="697" spans="1:8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>
        <f>IF(LEN(telefony5[[#This Row],[nr]])=7,1,0)</f>
        <v>1</v>
      </c>
      <c r="F697">
        <f>IF(LEFT(telefony5[[#This Row],[nr]],2)="12",1,0)</f>
        <v>0</v>
      </c>
      <c r="G697">
        <f>IF(SUM(telefony5[[#This Row],[czyStacjonarny]:[czyZaczyna12]])=2,1,0)</f>
        <v>0</v>
      </c>
      <c r="H697" s="2">
        <f>telefony5[[#This Row],[zakonczenie]]-telefony5[[#This Row],[rozpoczecie]]</f>
        <v>2.4074074074074137E-3</v>
      </c>
    </row>
    <row r="698" spans="1:8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>
        <f>IF(LEN(telefony5[[#This Row],[nr]])=7,1,0)</f>
        <v>0</v>
      </c>
      <c r="F698">
        <f>IF(LEFT(telefony5[[#This Row],[nr]],2)="12",1,0)</f>
        <v>0</v>
      </c>
      <c r="G698">
        <f>IF(SUM(telefony5[[#This Row],[czyStacjonarny]:[czyZaczyna12]])=2,1,0)</f>
        <v>0</v>
      </c>
      <c r="H698" s="2">
        <f>telefony5[[#This Row],[zakonczenie]]-telefony5[[#This Row],[rozpoczecie]]</f>
        <v>3.5185185185184764E-3</v>
      </c>
    </row>
    <row r="699" spans="1:8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>
        <f>IF(LEN(telefony5[[#This Row],[nr]])=7,1,0)</f>
        <v>1</v>
      </c>
      <c r="F699">
        <f>IF(LEFT(telefony5[[#This Row],[nr]],2)="12",1,0)</f>
        <v>0</v>
      </c>
      <c r="G699">
        <f>IF(SUM(telefony5[[#This Row],[czyStacjonarny]:[czyZaczyna12]])=2,1,0)</f>
        <v>0</v>
      </c>
      <c r="H699" s="2">
        <f>telefony5[[#This Row],[zakonczenie]]-telefony5[[#This Row],[rozpoczecie]]</f>
        <v>1.027777777777783E-2</v>
      </c>
    </row>
    <row r="700" spans="1:8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>
        <f>IF(LEN(telefony5[[#This Row],[nr]])=7,1,0)</f>
        <v>1</v>
      </c>
      <c r="F700">
        <f>IF(LEFT(telefony5[[#This Row],[nr]],2)="12",1,0)</f>
        <v>0</v>
      </c>
      <c r="G700">
        <f>IF(SUM(telefony5[[#This Row],[czyStacjonarny]:[czyZaczyna12]])=2,1,0)</f>
        <v>0</v>
      </c>
      <c r="H700" s="2">
        <f>telefony5[[#This Row],[zakonczenie]]-telefony5[[#This Row],[rozpoczecie]]</f>
        <v>5.1273148148148762E-3</v>
      </c>
    </row>
    <row r="701" spans="1:8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>
        <f>IF(LEN(telefony5[[#This Row],[nr]])=7,1,0)</f>
        <v>1</v>
      </c>
      <c r="F701">
        <f>IF(LEFT(telefony5[[#This Row],[nr]],2)="12",1,0)</f>
        <v>0</v>
      </c>
      <c r="G701">
        <f>IF(SUM(telefony5[[#This Row],[czyStacjonarny]:[czyZaczyna12]])=2,1,0)</f>
        <v>0</v>
      </c>
      <c r="H701" s="2">
        <f>telefony5[[#This Row],[zakonczenie]]-telefony5[[#This Row],[rozpoczecie]]</f>
        <v>2.1412037037037424E-3</v>
      </c>
    </row>
    <row r="702" spans="1:8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>
        <f>IF(LEN(telefony5[[#This Row],[nr]])=7,1,0)</f>
        <v>1</v>
      </c>
      <c r="F702">
        <f>IF(LEFT(telefony5[[#This Row],[nr]],2)="12",1,0)</f>
        <v>0</v>
      </c>
      <c r="G702">
        <f>IF(SUM(telefony5[[#This Row],[czyStacjonarny]:[czyZaczyna12]])=2,1,0)</f>
        <v>0</v>
      </c>
      <c r="H702" s="2">
        <f>telefony5[[#This Row],[zakonczenie]]-telefony5[[#This Row],[rozpoczecie]]</f>
        <v>8.5416666666666696E-3</v>
      </c>
    </row>
    <row r="703" spans="1:8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>
        <f>IF(LEN(telefony5[[#This Row],[nr]])=7,1,0)</f>
        <v>0</v>
      </c>
      <c r="F703">
        <f>IF(LEFT(telefony5[[#This Row],[nr]],2)="12",1,0)</f>
        <v>0</v>
      </c>
      <c r="G703">
        <f>IF(SUM(telefony5[[#This Row],[czyStacjonarny]:[czyZaczyna12]])=2,1,0)</f>
        <v>0</v>
      </c>
      <c r="H703" s="2">
        <f>telefony5[[#This Row],[zakonczenie]]-telefony5[[#This Row],[rozpoczecie]]</f>
        <v>1.026620370370368E-2</v>
      </c>
    </row>
    <row r="704" spans="1:8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>
        <f>IF(LEN(telefony5[[#This Row],[nr]])=7,1,0)</f>
        <v>0</v>
      </c>
      <c r="F704">
        <f>IF(LEFT(telefony5[[#This Row],[nr]],2)="12",1,0)</f>
        <v>0</v>
      </c>
      <c r="G704">
        <f>IF(SUM(telefony5[[#This Row],[czyStacjonarny]:[czyZaczyna12]])=2,1,0)</f>
        <v>0</v>
      </c>
      <c r="H704" s="2">
        <f>telefony5[[#This Row],[zakonczenie]]-telefony5[[#This Row],[rozpoczecie]]</f>
        <v>4.5601851851851949E-3</v>
      </c>
    </row>
    <row r="705" spans="1:8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>
        <f>IF(LEN(telefony5[[#This Row],[nr]])=7,1,0)</f>
        <v>0</v>
      </c>
      <c r="F705">
        <f>IF(LEFT(telefony5[[#This Row],[nr]],2)="12",1,0)</f>
        <v>0</v>
      </c>
      <c r="G705">
        <f>IF(SUM(telefony5[[#This Row],[czyStacjonarny]:[czyZaczyna12]])=2,1,0)</f>
        <v>0</v>
      </c>
      <c r="H705" s="2">
        <f>telefony5[[#This Row],[zakonczenie]]-telefony5[[#This Row],[rozpoczecie]]</f>
        <v>6.8287037037036979E-3</v>
      </c>
    </row>
    <row r="706" spans="1:8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>
        <f>IF(LEN(telefony5[[#This Row],[nr]])=7,1,0)</f>
        <v>0</v>
      </c>
      <c r="F706">
        <f>IF(LEFT(telefony5[[#This Row],[nr]],2)="12",1,0)</f>
        <v>0</v>
      </c>
      <c r="G706">
        <f>IF(SUM(telefony5[[#This Row],[czyStacjonarny]:[czyZaczyna12]])=2,1,0)</f>
        <v>0</v>
      </c>
      <c r="H706" s="2">
        <f>telefony5[[#This Row],[zakonczenie]]-telefony5[[#This Row],[rozpoczecie]]</f>
        <v>7.7546296296296946E-3</v>
      </c>
    </row>
    <row r="707" spans="1:8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>
        <f>IF(LEN(telefony5[[#This Row],[nr]])=7,1,0)</f>
        <v>1</v>
      </c>
      <c r="F707">
        <f>IF(LEFT(telefony5[[#This Row],[nr]],2)="12",1,0)</f>
        <v>0</v>
      </c>
      <c r="G707">
        <f>IF(SUM(telefony5[[#This Row],[czyStacjonarny]:[czyZaczyna12]])=2,1,0)</f>
        <v>0</v>
      </c>
      <c r="H707" s="2">
        <f>telefony5[[#This Row],[zakonczenie]]-telefony5[[#This Row],[rozpoczecie]]</f>
        <v>1.1388888888888893E-2</v>
      </c>
    </row>
    <row r="708" spans="1:8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>
        <f>IF(LEN(telefony5[[#This Row],[nr]])=7,1,0)</f>
        <v>0</v>
      </c>
      <c r="F708">
        <f>IF(LEFT(telefony5[[#This Row],[nr]],2)="12",1,0)</f>
        <v>0</v>
      </c>
      <c r="G708">
        <f>IF(SUM(telefony5[[#This Row],[czyStacjonarny]:[czyZaczyna12]])=2,1,0)</f>
        <v>0</v>
      </c>
      <c r="H708" s="2">
        <f>telefony5[[#This Row],[zakonczenie]]-telefony5[[#This Row],[rozpoczecie]]</f>
        <v>7.6967592592592782E-3</v>
      </c>
    </row>
    <row r="709" spans="1:8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>
        <f>IF(LEN(telefony5[[#This Row],[nr]])=7,1,0)</f>
        <v>1</v>
      </c>
      <c r="F709">
        <f>IF(LEFT(telefony5[[#This Row],[nr]],2)="12",1,0)</f>
        <v>0</v>
      </c>
      <c r="G709">
        <f>IF(SUM(telefony5[[#This Row],[czyStacjonarny]:[czyZaczyna12]])=2,1,0)</f>
        <v>0</v>
      </c>
      <c r="H709" s="2">
        <f>telefony5[[#This Row],[zakonczenie]]-telefony5[[#This Row],[rozpoczecie]]</f>
        <v>8.101851851851638E-4</v>
      </c>
    </row>
    <row r="710" spans="1:8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>
        <f>IF(LEN(telefony5[[#This Row],[nr]])=7,1,0)</f>
        <v>0</v>
      </c>
      <c r="F710">
        <f>IF(LEFT(telefony5[[#This Row],[nr]],2)="12",1,0)</f>
        <v>0</v>
      </c>
      <c r="G710">
        <f>IF(SUM(telefony5[[#This Row],[czyStacjonarny]:[czyZaczyna12]])=2,1,0)</f>
        <v>0</v>
      </c>
      <c r="H710" s="2">
        <f>telefony5[[#This Row],[zakonczenie]]-telefony5[[#This Row],[rozpoczecie]]</f>
        <v>1.9212962962963376E-3</v>
      </c>
    </row>
    <row r="711" spans="1:8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>
        <f>IF(LEN(telefony5[[#This Row],[nr]])=7,1,0)</f>
        <v>0</v>
      </c>
      <c r="F711">
        <f>IF(LEFT(telefony5[[#This Row],[nr]],2)="12",1,0)</f>
        <v>0</v>
      </c>
      <c r="G711">
        <f>IF(SUM(telefony5[[#This Row],[czyStacjonarny]:[czyZaczyna12]])=2,1,0)</f>
        <v>0</v>
      </c>
      <c r="H711" s="2">
        <f>telefony5[[#This Row],[zakonczenie]]-telefony5[[#This Row],[rozpoczecie]]</f>
        <v>4.0856481481481577E-3</v>
      </c>
    </row>
    <row r="712" spans="1:8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>
        <f>IF(LEN(telefony5[[#This Row],[nr]])=7,1,0)</f>
        <v>1</v>
      </c>
      <c r="F712">
        <f>IF(LEFT(telefony5[[#This Row],[nr]],2)="12",1,0)</f>
        <v>1</v>
      </c>
      <c r="G712">
        <f>IF(SUM(telefony5[[#This Row],[czyStacjonarny]:[czyZaczyna12]])=2,1,0)</f>
        <v>1</v>
      </c>
      <c r="H712" s="2">
        <f>telefony5[[#This Row],[zakonczenie]]-telefony5[[#This Row],[rozpoczecie]]</f>
        <v>7.0486111111111027E-3</v>
      </c>
    </row>
    <row r="713" spans="1:8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>
        <f>IF(LEN(telefony5[[#This Row],[nr]])=7,1,0)</f>
        <v>0</v>
      </c>
      <c r="F713">
        <f>IF(LEFT(telefony5[[#This Row],[nr]],2)="12",1,0)</f>
        <v>0</v>
      </c>
      <c r="G713">
        <f>IF(SUM(telefony5[[#This Row],[czyStacjonarny]:[czyZaczyna12]])=2,1,0)</f>
        <v>0</v>
      </c>
      <c r="H713" s="2">
        <f>telefony5[[#This Row],[zakonczenie]]-telefony5[[#This Row],[rozpoczecie]]</f>
        <v>5.5671296296296302E-3</v>
      </c>
    </row>
    <row r="714" spans="1:8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>
        <f>IF(LEN(telefony5[[#This Row],[nr]])=7,1,0)</f>
        <v>0</v>
      </c>
      <c r="F714">
        <f>IF(LEFT(telefony5[[#This Row],[nr]],2)="12",1,0)</f>
        <v>0</v>
      </c>
      <c r="G714">
        <f>IF(SUM(telefony5[[#This Row],[czyStacjonarny]:[czyZaczyna12]])=2,1,0)</f>
        <v>0</v>
      </c>
      <c r="H714" s="2">
        <f>telefony5[[#This Row],[zakonczenie]]-telefony5[[#This Row],[rozpoczecie]]</f>
        <v>6.2499999999998668E-4</v>
      </c>
    </row>
    <row r="715" spans="1:8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>
        <f>IF(LEN(telefony5[[#This Row],[nr]])=7,1,0)</f>
        <v>1</v>
      </c>
      <c r="F715">
        <f>IF(LEFT(telefony5[[#This Row],[nr]],2)="12",1,0)</f>
        <v>0</v>
      </c>
      <c r="G715">
        <f>IF(SUM(telefony5[[#This Row],[czyStacjonarny]:[czyZaczyna12]])=2,1,0)</f>
        <v>0</v>
      </c>
      <c r="H715" s="2">
        <f>telefony5[[#This Row],[zakonczenie]]-telefony5[[#This Row],[rozpoczecie]]</f>
        <v>1.8981481481481488E-3</v>
      </c>
    </row>
    <row r="716" spans="1:8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>
        <f>IF(LEN(telefony5[[#This Row],[nr]])=7,1,0)</f>
        <v>0</v>
      </c>
      <c r="F716">
        <f>IF(LEFT(telefony5[[#This Row],[nr]],2)="12",1,0)</f>
        <v>0</v>
      </c>
      <c r="G716">
        <f>IF(SUM(telefony5[[#This Row],[czyStacjonarny]:[czyZaczyna12]])=2,1,0)</f>
        <v>0</v>
      </c>
      <c r="H716" s="2">
        <f>telefony5[[#This Row],[zakonczenie]]-telefony5[[#This Row],[rozpoczecie]]</f>
        <v>8.5763888888888973E-3</v>
      </c>
    </row>
    <row r="717" spans="1:8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>
        <f>IF(LEN(telefony5[[#This Row],[nr]])=7,1,0)</f>
        <v>1</v>
      </c>
      <c r="F717">
        <f>IF(LEFT(telefony5[[#This Row],[nr]],2)="12",1,0)</f>
        <v>0</v>
      </c>
      <c r="G717">
        <f>IF(SUM(telefony5[[#This Row],[czyStacjonarny]:[czyZaczyna12]])=2,1,0)</f>
        <v>0</v>
      </c>
      <c r="H717" s="2">
        <f>telefony5[[#This Row],[zakonczenie]]-telefony5[[#This Row],[rozpoczecie]]</f>
        <v>6.0763888888888951E-3</v>
      </c>
    </row>
    <row r="718" spans="1:8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>
        <f>IF(LEN(telefony5[[#This Row],[nr]])=7,1,0)</f>
        <v>1</v>
      </c>
      <c r="F718">
        <f>IF(LEFT(telefony5[[#This Row],[nr]],2)="12",1,0)</f>
        <v>0</v>
      </c>
      <c r="G718">
        <f>IF(SUM(telefony5[[#This Row],[czyStacjonarny]:[czyZaczyna12]])=2,1,0)</f>
        <v>0</v>
      </c>
      <c r="H718" s="2">
        <f>telefony5[[#This Row],[zakonczenie]]-telefony5[[#This Row],[rozpoczecie]]</f>
        <v>3.3217592592592604E-3</v>
      </c>
    </row>
    <row r="719" spans="1:8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>
        <f>IF(LEN(telefony5[[#This Row],[nr]])=7,1,0)</f>
        <v>1</v>
      </c>
      <c r="F719">
        <f>IF(LEFT(telefony5[[#This Row],[nr]],2)="12",1,0)</f>
        <v>0</v>
      </c>
      <c r="G719">
        <f>IF(SUM(telefony5[[#This Row],[czyStacjonarny]:[czyZaczyna12]])=2,1,0)</f>
        <v>0</v>
      </c>
      <c r="H719" s="2">
        <f>telefony5[[#This Row],[zakonczenie]]-telefony5[[#This Row],[rozpoczecie]]</f>
        <v>8.7500000000000355E-3</v>
      </c>
    </row>
    <row r="720" spans="1:8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>
        <f>IF(LEN(telefony5[[#This Row],[nr]])=7,1,0)</f>
        <v>0</v>
      </c>
      <c r="F720">
        <f>IF(LEFT(telefony5[[#This Row],[nr]],2)="12",1,0)</f>
        <v>0</v>
      </c>
      <c r="G720">
        <f>IF(SUM(telefony5[[#This Row],[czyStacjonarny]:[czyZaczyna12]])=2,1,0)</f>
        <v>0</v>
      </c>
      <c r="H720" s="2">
        <f>telefony5[[#This Row],[zakonczenie]]-telefony5[[#This Row],[rozpoczecie]]</f>
        <v>2.5231481481481355E-3</v>
      </c>
    </row>
    <row r="721" spans="1:8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>
        <f>IF(LEN(telefony5[[#This Row],[nr]])=7,1,0)</f>
        <v>1</v>
      </c>
      <c r="F721">
        <f>IF(LEFT(telefony5[[#This Row],[nr]],2)="12",1,0)</f>
        <v>0</v>
      </c>
      <c r="G721">
        <f>IF(SUM(telefony5[[#This Row],[czyStacjonarny]:[czyZaczyna12]])=2,1,0)</f>
        <v>0</v>
      </c>
      <c r="H721" s="2">
        <f>telefony5[[#This Row],[zakonczenie]]-telefony5[[#This Row],[rozpoczecie]]</f>
        <v>2.3148148148148251E-3</v>
      </c>
    </row>
    <row r="722" spans="1:8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>
        <f>IF(LEN(telefony5[[#This Row],[nr]])=7,1,0)</f>
        <v>1</v>
      </c>
      <c r="F722">
        <f>IF(LEFT(telefony5[[#This Row],[nr]],2)="12",1,0)</f>
        <v>0</v>
      </c>
      <c r="G722">
        <f>IF(SUM(telefony5[[#This Row],[czyStacjonarny]:[czyZaczyna12]])=2,1,0)</f>
        <v>0</v>
      </c>
      <c r="H722" s="2">
        <f>telefony5[[#This Row],[zakonczenie]]-telefony5[[#This Row],[rozpoczecie]]</f>
        <v>6.828703703704031E-4</v>
      </c>
    </row>
    <row r="723" spans="1:8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>
        <f>IF(LEN(telefony5[[#This Row],[nr]])=7,1,0)</f>
        <v>0</v>
      </c>
      <c r="F723">
        <f>IF(LEFT(telefony5[[#This Row],[nr]],2)="12",1,0)</f>
        <v>0</v>
      </c>
      <c r="G723">
        <f>IF(SUM(telefony5[[#This Row],[czyStacjonarny]:[czyZaczyna12]])=2,1,0)</f>
        <v>0</v>
      </c>
      <c r="H723" s="2">
        <f>telefony5[[#This Row],[zakonczenie]]-telefony5[[#This Row],[rozpoczecie]]</f>
        <v>1.0185185185185186E-2</v>
      </c>
    </row>
    <row r="724" spans="1:8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>
        <f>IF(LEN(telefony5[[#This Row],[nr]])=7,1,0)</f>
        <v>1</v>
      </c>
      <c r="F724">
        <f>IF(LEFT(telefony5[[#This Row],[nr]],2)="12",1,0)</f>
        <v>0</v>
      </c>
      <c r="G724">
        <f>IF(SUM(telefony5[[#This Row],[czyStacjonarny]:[czyZaczyna12]])=2,1,0)</f>
        <v>0</v>
      </c>
      <c r="H724" s="2">
        <f>telefony5[[#This Row],[zakonczenie]]-telefony5[[#This Row],[rozpoczecie]]</f>
        <v>2.2685185185185031E-3</v>
      </c>
    </row>
    <row r="725" spans="1:8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>
        <f>IF(LEN(telefony5[[#This Row],[nr]])=7,1,0)</f>
        <v>1</v>
      </c>
      <c r="F725">
        <f>IF(LEFT(telefony5[[#This Row],[nr]],2)="12",1,0)</f>
        <v>0</v>
      </c>
      <c r="G725">
        <f>IF(SUM(telefony5[[#This Row],[czyStacjonarny]:[czyZaczyna12]])=2,1,0)</f>
        <v>0</v>
      </c>
      <c r="H725" s="2">
        <f>telefony5[[#This Row],[zakonczenie]]-telefony5[[#This Row],[rozpoczecie]]</f>
        <v>5.4282407407407751E-3</v>
      </c>
    </row>
    <row r="726" spans="1:8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>
        <f>IF(LEN(telefony5[[#This Row],[nr]])=7,1,0)</f>
        <v>1</v>
      </c>
      <c r="F726">
        <f>IF(LEFT(telefony5[[#This Row],[nr]],2)="12",1,0)</f>
        <v>0</v>
      </c>
      <c r="G726">
        <f>IF(SUM(telefony5[[#This Row],[czyStacjonarny]:[czyZaczyna12]])=2,1,0)</f>
        <v>0</v>
      </c>
      <c r="H726" s="2">
        <f>telefony5[[#This Row],[zakonczenie]]-telefony5[[#This Row],[rozpoczecie]]</f>
        <v>5.4745370370370416E-3</v>
      </c>
    </row>
    <row r="727" spans="1:8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>
        <f>IF(LEN(telefony5[[#This Row],[nr]])=7,1,0)</f>
        <v>1</v>
      </c>
      <c r="F727">
        <f>IF(LEFT(telefony5[[#This Row],[nr]],2)="12",1,0)</f>
        <v>0</v>
      </c>
      <c r="G727">
        <f>IF(SUM(telefony5[[#This Row],[czyStacjonarny]:[czyZaczyna12]])=2,1,0)</f>
        <v>0</v>
      </c>
      <c r="H727" s="2">
        <f>telefony5[[#This Row],[zakonczenie]]-telefony5[[#This Row],[rozpoczecie]]</f>
        <v>9.9189814814814592E-3</v>
      </c>
    </row>
    <row r="728" spans="1:8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>
        <f>IF(LEN(telefony5[[#This Row],[nr]])=7,1,0)</f>
        <v>1</v>
      </c>
      <c r="F728">
        <f>IF(LEFT(telefony5[[#This Row],[nr]],2)="12",1,0)</f>
        <v>0</v>
      </c>
      <c r="G728">
        <f>IF(SUM(telefony5[[#This Row],[czyStacjonarny]:[czyZaczyna12]])=2,1,0)</f>
        <v>0</v>
      </c>
      <c r="H728" s="2">
        <f>telefony5[[#This Row],[zakonczenie]]-telefony5[[#This Row],[rozpoczecie]]</f>
        <v>6.9328703703703809E-3</v>
      </c>
    </row>
    <row r="729" spans="1:8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>
        <f>IF(LEN(telefony5[[#This Row],[nr]])=7,1,0)</f>
        <v>1</v>
      </c>
      <c r="F729">
        <f>IF(LEFT(telefony5[[#This Row],[nr]],2)="12",1,0)</f>
        <v>0</v>
      </c>
      <c r="G729">
        <f>IF(SUM(telefony5[[#This Row],[czyStacjonarny]:[czyZaczyna12]])=2,1,0)</f>
        <v>0</v>
      </c>
      <c r="H729" s="2">
        <f>telefony5[[#This Row],[zakonczenie]]-telefony5[[#This Row],[rozpoczecie]]</f>
        <v>3.2060185185185386E-3</v>
      </c>
    </row>
    <row r="730" spans="1:8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>
        <f>IF(LEN(telefony5[[#This Row],[nr]])=7,1,0)</f>
        <v>1</v>
      </c>
      <c r="F730">
        <f>IF(LEFT(telefony5[[#This Row],[nr]],2)="12",1,0)</f>
        <v>0</v>
      </c>
      <c r="G730">
        <f>IF(SUM(telefony5[[#This Row],[czyStacjonarny]:[czyZaczyna12]])=2,1,0)</f>
        <v>0</v>
      </c>
      <c r="H730" s="2">
        <f>telefony5[[#This Row],[zakonczenie]]-telefony5[[#This Row],[rozpoczecie]]</f>
        <v>8.402777777777759E-3</v>
      </c>
    </row>
    <row r="731" spans="1:8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>
        <f>IF(LEN(telefony5[[#This Row],[nr]])=7,1,0)</f>
        <v>1</v>
      </c>
      <c r="F731">
        <f>IF(LEFT(telefony5[[#This Row],[nr]],2)="12",1,0)</f>
        <v>0</v>
      </c>
      <c r="G731">
        <f>IF(SUM(telefony5[[#This Row],[czyStacjonarny]:[czyZaczyna12]])=2,1,0)</f>
        <v>0</v>
      </c>
      <c r="H731" s="2">
        <f>telefony5[[#This Row],[zakonczenie]]-telefony5[[#This Row],[rozpoczecie]]</f>
        <v>8.1018518518521931E-4</v>
      </c>
    </row>
    <row r="732" spans="1:8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>
        <f>IF(LEN(telefony5[[#This Row],[nr]])=7,1,0)</f>
        <v>0</v>
      </c>
      <c r="F732">
        <f>IF(LEFT(telefony5[[#This Row],[nr]],2)="12",1,0)</f>
        <v>0</v>
      </c>
      <c r="G732">
        <f>IF(SUM(telefony5[[#This Row],[czyStacjonarny]:[czyZaczyna12]])=2,1,0)</f>
        <v>0</v>
      </c>
      <c r="H732" s="2">
        <f>telefony5[[#This Row],[zakonczenie]]-telefony5[[#This Row],[rozpoczecie]]</f>
        <v>1.8402777777777324E-3</v>
      </c>
    </row>
    <row r="733" spans="1:8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>
        <f>IF(LEN(telefony5[[#This Row],[nr]])=7,1,0)</f>
        <v>1</v>
      </c>
      <c r="F733">
        <f>IF(LEFT(telefony5[[#This Row],[nr]],2)="12",1,0)</f>
        <v>0</v>
      </c>
      <c r="G733">
        <f>IF(SUM(telefony5[[#This Row],[czyStacjonarny]:[czyZaczyna12]])=2,1,0)</f>
        <v>0</v>
      </c>
      <c r="H733" s="2">
        <f>telefony5[[#This Row],[zakonczenie]]-telefony5[[#This Row],[rozpoczecie]]</f>
        <v>2.3032407407407307E-3</v>
      </c>
    </row>
    <row r="734" spans="1:8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>
        <f>IF(LEN(telefony5[[#This Row],[nr]])=7,1,0)</f>
        <v>0</v>
      </c>
      <c r="F734">
        <f>IF(LEFT(telefony5[[#This Row],[nr]],2)="12",1,0)</f>
        <v>0</v>
      </c>
      <c r="G734">
        <f>IF(SUM(telefony5[[#This Row],[czyStacjonarny]:[czyZaczyna12]])=2,1,0)</f>
        <v>0</v>
      </c>
      <c r="H734" s="2">
        <f>telefony5[[#This Row],[zakonczenie]]-telefony5[[#This Row],[rozpoczecie]]</f>
        <v>9.4212962962963442E-3</v>
      </c>
    </row>
    <row r="735" spans="1:8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>
        <f>IF(LEN(telefony5[[#This Row],[nr]])=7,1,0)</f>
        <v>1</v>
      </c>
      <c r="F735">
        <f>IF(LEFT(telefony5[[#This Row],[nr]],2)="12",1,0)</f>
        <v>1</v>
      </c>
      <c r="G735">
        <f>IF(SUM(telefony5[[#This Row],[czyStacjonarny]:[czyZaczyna12]])=2,1,0)</f>
        <v>1</v>
      </c>
      <c r="H735" s="2">
        <f>telefony5[[#This Row],[zakonczenie]]-telefony5[[#This Row],[rozpoczecie]]</f>
        <v>5.833333333333357E-3</v>
      </c>
    </row>
    <row r="736" spans="1:8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>
        <f>IF(LEN(telefony5[[#This Row],[nr]])=7,1,0)</f>
        <v>1</v>
      </c>
      <c r="F736">
        <f>IF(LEFT(telefony5[[#This Row],[nr]],2)="12",1,0)</f>
        <v>0</v>
      </c>
      <c r="G736">
        <f>IF(SUM(telefony5[[#This Row],[czyStacjonarny]:[czyZaczyna12]])=2,1,0)</f>
        <v>0</v>
      </c>
      <c r="H736" s="2">
        <f>telefony5[[#This Row],[zakonczenie]]-telefony5[[#This Row],[rozpoczecie]]</f>
        <v>7.6388888888889173E-3</v>
      </c>
    </row>
    <row r="737" spans="1:8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>
        <f>IF(LEN(telefony5[[#This Row],[nr]])=7,1,0)</f>
        <v>1</v>
      </c>
      <c r="F737">
        <f>IF(LEFT(telefony5[[#This Row],[nr]],2)="12",1,0)</f>
        <v>0</v>
      </c>
      <c r="G737">
        <f>IF(SUM(telefony5[[#This Row],[czyStacjonarny]:[czyZaczyna12]])=2,1,0)</f>
        <v>0</v>
      </c>
      <c r="H737" s="2">
        <f>telefony5[[#This Row],[zakonczenie]]-telefony5[[#This Row],[rozpoczecie]]</f>
        <v>6.8287037037034759E-4</v>
      </c>
    </row>
    <row r="738" spans="1:8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>
        <f>IF(LEN(telefony5[[#This Row],[nr]])=7,1,0)</f>
        <v>1</v>
      </c>
      <c r="F738">
        <f>IF(LEFT(telefony5[[#This Row],[nr]],2)="12",1,0)</f>
        <v>0</v>
      </c>
      <c r="G738">
        <f>IF(SUM(telefony5[[#This Row],[czyStacjonarny]:[czyZaczyna12]])=2,1,0)</f>
        <v>0</v>
      </c>
      <c r="H738" s="2">
        <f>telefony5[[#This Row],[zakonczenie]]-telefony5[[#This Row],[rozpoczecie]]</f>
        <v>0</v>
      </c>
    </row>
    <row r="739" spans="1:8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>
        <f>IF(LEN(telefony5[[#This Row],[nr]])=7,1,0)</f>
        <v>0</v>
      </c>
      <c r="F739">
        <f>IF(LEFT(telefony5[[#This Row],[nr]],2)="12",1,0)</f>
        <v>0</v>
      </c>
      <c r="G739">
        <f>IF(SUM(telefony5[[#This Row],[czyStacjonarny]:[czyZaczyna12]])=2,1,0)</f>
        <v>0</v>
      </c>
      <c r="H739" s="2">
        <f>telefony5[[#This Row],[zakonczenie]]-telefony5[[#This Row],[rozpoczecie]]</f>
        <v>6.134259259259478E-4</v>
      </c>
    </row>
    <row r="740" spans="1:8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>
        <f>IF(LEN(telefony5[[#This Row],[nr]])=7,1,0)</f>
        <v>1</v>
      </c>
      <c r="F740">
        <f>IF(LEFT(telefony5[[#This Row],[nr]],2)="12",1,0)</f>
        <v>0</v>
      </c>
      <c r="G740">
        <f>IF(SUM(telefony5[[#This Row],[czyStacjonarny]:[czyZaczyna12]])=2,1,0)</f>
        <v>0</v>
      </c>
      <c r="H740" s="2">
        <f>telefony5[[#This Row],[zakonczenie]]-telefony5[[#This Row],[rozpoczecie]]</f>
        <v>6.0069444444444953E-3</v>
      </c>
    </row>
    <row r="741" spans="1:8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>
        <f>IF(LEN(telefony5[[#This Row],[nr]])=7,1,0)</f>
        <v>1</v>
      </c>
      <c r="F741">
        <f>IF(LEFT(telefony5[[#This Row],[nr]],2)="12",1,0)</f>
        <v>0</v>
      </c>
      <c r="G741">
        <f>IF(SUM(telefony5[[#This Row],[czyStacjonarny]:[czyZaczyna12]])=2,1,0)</f>
        <v>0</v>
      </c>
      <c r="H741" s="2">
        <f>telefony5[[#This Row],[zakonczenie]]-telefony5[[#This Row],[rozpoczecie]]</f>
        <v>1.8402777777777879E-3</v>
      </c>
    </row>
    <row r="742" spans="1:8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>
        <f>IF(LEN(telefony5[[#This Row],[nr]])=7,1,0)</f>
        <v>1</v>
      </c>
      <c r="F742">
        <f>IF(LEFT(telefony5[[#This Row],[nr]],2)="12",1,0)</f>
        <v>0</v>
      </c>
      <c r="G742">
        <f>IF(SUM(telefony5[[#This Row],[czyStacjonarny]:[czyZaczyna12]])=2,1,0)</f>
        <v>0</v>
      </c>
      <c r="H742" s="2">
        <f>telefony5[[#This Row],[zakonczenie]]-telefony5[[#This Row],[rozpoczecie]]</f>
        <v>1.0416666666666685E-2</v>
      </c>
    </row>
    <row r="743" spans="1:8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>
        <f>IF(LEN(telefony5[[#This Row],[nr]])=7,1,0)</f>
        <v>1</v>
      </c>
      <c r="F743">
        <f>IF(LEFT(telefony5[[#This Row],[nr]],2)="12",1,0)</f>
        <v>0</v>
      </c>
      <c r="G743">
        <f>IF(SUM(telefony5[[#This Row],[czyStacjonarny]:[czyZaczyna12]])=2,1,0)</f>
        <v>0</v>
      </c>
      <c r="H743" s="2">
        <f>telefony5[[#This Row],[zakonczenie]]-telefony5[[#This Row],[rozpoczecie]]</f>
        <v>7.6736111111110894E-3</v>
      </c>
    </row>
    <row r="744" spans="1:8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>
        <f>IF(LEN(telefony5[[#This Row],[nr]])=7,1,0)</f>
        <v>1</v>
      </c>
      <c r="F744">
        <f>IF(LEFT(telefony5[[#This Row],[nr]],2)="12",1,0)</f>
        <v>0</v>
      </c>
      <c r="G744">
        <f>IF(SUM(telefony5[[#This Row],[czyStacjonarny]:[czyZaczyna12]])=2,1,0)</f>
        <v>0</v>
      </c>
      <c r="H744" s="2">
        <f>telefony5[[#This Row],[zakonczenie]]-telefony5[[#This Row],[rozpoczecie]]</f>
        <v>7.6736111111110894E-3</v>
      </c>
    </row>
    <row r="745" spans="1:8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>
        <f>IF(LEN(telefony5[[#This Row],[nr]])=7,1,0)</f>
        <v>1</v>
      </c>
      <c r="F745">
        <f>IF(LEFT(telefony5[[#This Row],[nr]],2)="12",1,0)</f>
        <v>0</v>
      </c>
      <c r="G745">
        <f>IF(SUM(telefony5[[#This Row],[czyStacjonarny]:[czyZaczyna12]])=2,1,0)</f>
        <v>0</v>
      </c>
      <c r="H745" s="2">
        <f>telefony5[[#This Row],[zakonczenie]]-telefony5[[#This Row],[rozpoczecie]]</f>
        <v>1.2268518518518401E-3</v>
      </c>
    </row>
    <row r="746" spans="1:8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>
        <f>IF(LEN(telefony5[[#This Row],[nr]])=7,1,0)</f>
        <v>1</v>
      </c>
      <c r="F746">
        <f>IF(LEFT(telefony5[[#This Row],[nr]],2)="12",1,0)</f>
        <v>0</v>
      </c>
      <c r="G746">
        <f>IF(SUM(telefony5[[#This Row],[czyStacjonarny]:[czyZaczyna12]])=2,1,0)</f>
        <v>0</v>
      </c>
      <c r="H746" s="2">
        <f>telefony5[[#This Row],[zakonczenie]]-telefony5[[#This Row],[rozpoczecie]]</f>
        <v>1.1331018518518532E-2</v>
      </c>
    </row>
    <row r="747" spans="1:8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>
        <f>IF(LEN(telefony5[[#This Row],[nr]])=7,1,0)</f>
        <v>0</v>
      </c>
      <c r="F747">
        <f>IF(LEFT(telefony5[[#This Row],[nr]],2)="12",1,0)</f>
        <v>0</v>
      </c>
      <c r="G747">
        <f>IF(SUM(telefony5[[#This Row],[czyStacjonarny]:[czyZaczyna12]])=2,1,0)</f>
        <v>0</v>
      </c>
      <c r="H747" s="2">
        <f>telefony5[[#This Row],[zakonczenie]]-telefony5[[#This Row],[rozpoczecie]]</f>
        <v>9.7800925925926041E-3</v>
      </c>
    </row>
    <row r="748" spans="1:8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>
        <f>IF(LEN(telefony5[[#This Row],[nr]])=7,1,0)</f>
        <v>1</v>
      </c>
      <c r="F748">
        <f>IF(LEFT(telefony5[[#This Row],[nr]],2)="12",1,0)</f>
        <v>0</v>
      </c>
      <c r="G748">
        <f>IF(SUM(telefony5[[#This Row],[czyStacjonarny]:[czyZaczyna12]])=2,1,0)</f>
        <v>0</v>
      </c>
      <c r="H748" s="2">
        <f>telefony5[[#This Row],[zakonczenie]]-telefony5[[#This Row],[rozpoczecie]]</f>
        <v>2.6504629629630072E-3</v>
      </c>
    </row>
    <row r="749" spans="1:8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>
        <f>IF(LEN(telefony5[[#This Row],[nr]])=7,1,0)</f>
        <v>1</v>
      </c>
      <c r="F749">
        <f>IF(LEFT(telefony5[[#This Row],[nr]],2)="12",1,0)</f>
        <v>0</v>
      </c>
      <c r="G749">
        <f>IF(SUM(telefony5[[#This Row],[czyStacjonarny]:[czyZaczyna12]])=2,1,0)</f>
        <v>0</v>
      </c>
      <c r="H749" s="2">
        <f>telefony5[[#This Row],[zakonczenie]]-telefony5[[#This Row],[rozpoczecie]]</f>
        <v>7.1527777777777857E-3</v>
      </c>
    </row>
    <row r="750" spans="1:8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>
        <f>IF(LEN(telefony5[[#This Row],[nr]])=7,1,0)</f>
        <v>1</v>
      </c>
      <c r="F750">
        <f>IF(LEFT(telefony5[[#This Row],[nr]],2)="12",1,0)</f>
        <v>0</v>
      </c>
      <c r="G750">
        <f>IF(SUM(telefony5[[#This Row],[czyStacjonarny]:[czyZaczyna12]])=2,1,0)</f>
        <v>0</v>
      </c>
      <c r="H750" s="2">
        <f>telefony5[[#This Row],[zakonczenie]]-telefony5[[#This Row],[rozpoczecie]]</f>
        <v>4.4791666666667007E-3</v>
      </c>
    </row>
    <row r="751" spans="1:8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>
        <f>IF(LEN(telefony5[[#This Row],[nr]])=7,1,0)</f>
        <v>1</v>
      </c>
      <c r="F751">
        <f>IF(LEFT(telefony5[[#This Row],[nr]],2)="12",1,0)</f>
        <v>0</v>
      </c>
      <c r="G751">
        <f>IF(SUM(telefony5[[#This Row],[czyStacjonarny]:[czyZaczyna12]])=2,1,0)</f>
        <v>0</v>
      </c>
      <c r="H751" s="2">
        <f>telefony5[[#This Row],[zakonczenie]]-telefony5[[#This Row],[rozpoczecie]]</f>
        <v>2.4421296296295858E-3</v>
      </c>
    </row>
    <row r="752" spans="1:8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>
        <f>IF(LEN(telefony5[[#This Row],[nr]])=7,1,0)</f>
        <v>1</v>
      </c>
      <c r="F752">
        <f>IF(LEFT(telefony5[[#This Row],[nr]],2)="12",1,0)</f>
        <v>0</v>
      </c>
      <c r="G752">
        <f>IF(SUM(telefony5[[#This Row],[czyStacjonarny]:[czyZaczyna12]])=2,1,0)</f>
        <v>0</v>
      </c>
      <c r="H752" s="2">
        <f>telefony5[[#This Row],[zakonczenie]]-telefony5[[#This Row],[rozpoczecie]]</f>
        <v>1.1435185185185159E-2</v>
      </c>
    </row>
    <row r="753" spans="1:8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>
        <f>IF(LEN(telefony5[[#This Row],[nr]])=7,1,0)</f>
        <v>0</v>
      </c>
      <c r="F753">
        <f>IF(LEFT(telefony5[[#This Row],[nr]],2)="12",1,0)</f>
        <v>0</v>
      </c>
      <c r="G753">
        <f>IF(SUM(telefony5[[#This Row],[czyStacjonarny]:[czyZaczyna12]])=2,1,0)</f>
        <v>0</v>
      </c>
      <c r="H753" s="2">
        <f>telefony5[[#This Row],[zakonczenie]]-telefony5[[#This Row],[rozpoczecie]]</f>
        <v>5.6712962962963132E-3</v>
      </c>
    </row>
    <row r="754" spans="1:8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>
        <f>IF(LEN(telefony5[[#This Row],[nr]])=7,1,0)</f>
        <v>1</v>
      </c>
      <c r="F754">
        <f>IF(LEFT(telefony5[[#This Row],[nr]],2)="12",1,0)</f>
        <v>0</v>
      </c>
      <c r="G754">
        <f>IF(SUM(telefony5[[#This Row],[czyStacjonarny]:[czyZaczyna12]])=2,1,0)</f>
        <v>0</v>
      </c>
      <c r="H754" s="2">
        <f>telefony5[[#This Row],[zakonczenie]]-telefony5[[#This Row],[rozpoczecie]]</f>
        <v>1.9212962962962821E-3</v>
      </c>
    </row>
    <row r="755" spans="1:8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>
        <f>IF(LEN(telefony5[[#This Row],[nr]])=7,1,0)</f>
        <v>1</v>
      </c>
      <c r="F755">
        <f>IF(LEFT(telefony5[[#This Row],[nr]],2)="12",1,0)</f>
        <v>0</v>
      </c>
      <c r="G755">
        <f>IF(SUM(telefony5[[#This Row],[czyStacjonarny]:[czyZaczyna12]])=2,1,0)</f>
        <v>0</v>
      </c>
      <c r="H755" s="2">
        <f>telefony5[[#This Row],[zakonczenie]]-telefony5[[#This Row],[rozpoczecie]]</f>
        <v>9.3287037037037002E-3</v>
      </c>
    </row>
    <row r="756" spans="1:8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>
        <f>IF(LEN(telefony5[[#This Row],[nr]])=7,1,0)</f>
        <v>1</v>
      </c>
      <c r="F756">
        <f>IF(LEFT(telefony5[[#This Row],[nr]],2)="12",1,0)</f>
        <v>0</v>
      </c>
      <c r="G756">
        <f>IF(SUM(telefony5[[#This Row],[czyStacjonarny]:[czyZaczyna12]])=2,1,0)</f>
        <v>0</v>
      </c>
      <c r="H756" s="2">
        <f>telefony5[[#This Row],[zakonczenie]]-telefony5[[#This Row],[rozpoczecie]]</f>
        <v>8.6921296296296191E-3</v>
      </c>
    </row>
    <row r="757" spans="1:8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>
        <f>IF(LEN(telefony5[[#This Row],[nr]])=7,1,0)</f>
        <v>1</v>
      </c>
      <c r="F757">
        <f>IF(LEFT(telefony5[[#This Row],[nr]],2)="12",1,0)</f>
        <v>1</v>
      </c>
      <c r="G757">
        <f>IF(SUM(telefony5[[#This Row],[czyStacjonarny]:[czyZaczyna12]])=2,1,0)</f>
        <v>1</v>
      </c>
      <c r="H757" s="2">
        <f>telefony5[[#This Row],[zakonczenie]]-telefony5[[#This Row],[rozpoczecie]]</f>
        <v>4.502314814814834E-3</v>
      </c>
    </row>
    <row r="758" spans="1:8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>
        <f>IF(LEN(telefony5[[#This Row],[nr]])=7,1,0)</f>
        <v>0</v>
      </c>
      <c r="F758">
        <f>IF(LEFT(telefony5[[#This Row],[nr]],2)="12",1,0)</f>
        <v>0</v>
      </c>
      <c r="G758">
        <f>IF(SUM(telefony5[[#This Row],[czyStacjonarny]:[czyZaczyna12]])=2,1,0)</f>
        <v>0</v>
      </c>
      <c r="H758" s="2">
        <f>telefony5[[#This Row],[zakonczenie]]-telefony5[[#This Row],[rozpoczecie]]</f>
        <v>5.196759259259276E-3</v>
      </c>
    </row>
    <row r="759" spans="1:8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>
        <f>IF(LEN(telefony5[[#This Row],[nr]])=7,1,0)</f>
        <v>0</v>
      </c>
      <c r="F759">
        <f>IF(LEFT(telefony5[[#This Row],[nr]],2)="12",1,0)</f>
        <v>0</v>
      </c>
      <c r="G759">
        <f>IF(SUM(telefony5[[#This Row],[czyStacjonarny]:[czyZaczyna12]])=2,1,0)</f>
        <v>0</v>
      </c>
      <c r="H759" s="2">
        <f>telefony5[[#This Row],[zakonczenie]]-telefony5[[#This Row],[rozpoczecie]]</f>
        <v>6.2268518518519E-3</v>
      </c>
    </row>
    <row r="760" spans="1:8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>
        <f>IF(LEN(telefony5[[#This Row],[nr]])=7,1,0)</f>
        <v>1</v>
      </c>
      <c r="F760">
        <f>IF(LEFT(telefony5[[#This Row],[nr]],2)="12",1,0)</f>
        <v>0</v>
      </c>
      <c r="G760">
        <f>IF(SUM(telefony5[[#This Row],[czyStacjonarny]:[czyZaczyna12]])=2,1,0)</f>
        <v>0</v>
      </c>
      <c r="H760" s="2">
        <f>telefony5[[#This Row],[zakonczenie]]-telefony5[[#This Row],[rozpoczecie]]</f>
        <v>4.8148148148148273E-3</v>
      </c>
    </row>
    <row r="761" spans="1:8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>
        <f>IF(LEN(telefony5[[#This Row],[nr]])=7,1,0)</f>
        <v>0</v>
      </c>
      <c r="F761">
        <f>IF(LEFT(telefony5[[#This Row],[nr]],2)="12",1,0)</f>
        <v>0</v>
      </c>
      <c r="G761">
        <f>IF(SUM(telefony5[[#This Row],[czyStacjonarny]:[czyZaczyna12]])=2,1,0)</f>
        <v>0</v>
      </c>
      <c r="H761" s="2">
        <f>telefony5[[#This Row],[zakonczenie]]-telefony5[[#This Row],[rozpoczecie]]</f>
        <v>6.0532407407407063E-3</v>
      </c>
    </row>
    <row r="762" spans="1:8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>
        <f>IF(LEN(telefony5[[#This Row],[nr]])=7,1,0)</f>
        <v>1</v>
      </c>
      <c r="F762">
        <f>IF(LEFT(telefony5[[#This Row],[nr]],2)="12",1,0)</f>
        <v>0</v>
      </c>
      <c r="G762">
        <f>IF(SUM(telefony5[[#This Row],[czyStacjonarny]:[czyZaczyna12]])=2,1,0)</f>
        <v>0</v>
      </c>
      <c r="H762" s="2">
        <f>telefony5[[#This Row],[zakonczenie]]-telefony5[[#This Row],[rozpoczecie]]</f>
        <v>4.7337962962963331E-3</v>
      </c>
    </row>
    <row r="763" spans="1:8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>
        <f>IF(LEN(telefony5[[#This Row],[nr]])=7,1,0)</f>
        <v>1</v>
      </c>
      <c r="F763">
        <f>IF(LEFT(telefony5[[#This Row],[nr]],2)="12",1,0)</f>
        <v>0</v>
      </c>
      <c r="G763">
        <f>IF(SUM(telefony5[[#This Row],[czyStacjonarny]:[czyZaczyna12]])=2,1,0)</f>
        <v>0</v>
      </c>
      <c r="H763" s="2">
        <f>telefony5[[#This Row],[zakonczenie]]-telefony5[[#This Row],[rozpoczecie]]</f>
        <v>7.1180555555555025E-3</v>
      </c>
    </row>
    <row r="764" spans="1:8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>
        <f>IF(LEN(telefony5[[#This Row],[nr]])=7,1,0)</f>
        <v>1</v>
      </c>
      <c r="F764">
        <f>IF(LEFT(telefony5[[#This Row],[nr]],2)="12",1,0)</f>
        <v>0</v>
      </c>
      <c r="G764">
        <f>IF(SUM(telefony5[[#This Row],[czyStacjonarny]:[czyZaczyna12]])=2,1,0)</f>
        <v>0</v>
      </c>
      <c r="H764" s="2">
        <f>telefony5[[#This Row],[zakonczenie]]-telefony5[[#This Row],[rozpoczecie]]</f>
        <v>3.1944444444443887E-3</v>
      </c>
    </row>
    <row r="765" spans="1:8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>
        <f>IF(LEN(telefony5[[#This Row],[nr]])=7,1,0)</f>
        <v>0</v>
      </c>
      <c r="F765">
        <f>IF(LEFT(telefony5[[#This Row],[nr]],2)="12",1,0)</f>
        <v>0</v>
      </c>
      <c r="G765">
        <f>IF(SUM(telefony5[[#This Row],[czyStacjonarny]:[czyZaczyna12]])=2,1,0)</f>
        <v>0</v>
      </c>
      <c r="H765" s="2">
        <f>telefony5[[#This Row],[zakonczenie]]-telefony5[[#This Row],[rozpoczecie]]</f>
        <v>7.8587962962962665E-3</v>
      </c>
    </row>
    <row r="766" spans="1:8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>
        <f>IF(LEN(telefony5[[#This Row],[nr]])=7,1,0)</f>
        <v>0</v>
      </c>
      <c r="F766">
        <f>IF(LEFT(telefony5[[#This Row],[nr]],2)="12",1,0)</f>
        <v>0</v>
      </c>
      <c r="G766">
        <f>IF(SUM(telefony5[[#This Row],[czyStacjonarny]:[czyZaczyna12]])=2,1,0)</f>
        <v>0</v>
      </c>
      <c r="H766" s="2">
        <f>telefony5[[#This Row],[zakonczenie]]-telefony5[[#This Row],[rozpoczecie]]</f>
        <v>1.0358796296296213E-2</v>
      </c>
    </row>
    <row r="767" spans="1:8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>
        <f>IF(LEN(telefony5[[#This Row],[nr]])=7,1,0)</f>
        <v>1</v>
      </c>
      <c r="F767">
        <f>IF(LEFT(telefony5[[#This Row],[nr]],2)="12",1,0)</f>
        <v>0</v>
      </c>
      <c r="G767">
        <f>IF(SUM(telefony5[[#This Row],[czyStacjonarny]:[czyZaczyna12]])=2,1,0)</f>
        <v>0</v>
      </c>
      <c r="H767" s="2">
        <f>telefony5[[#This Row],[zakonczenie]]-telefony5[[#This Row],[rozpoczecie]]</f>
        <v>4.6990740740741055E-3</v>
      </c>
    </row>
    <row r="768" spans="1:8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>
        <f>IF(LEN(telefony5[[#This Row],[nr]])=7,1,0)</f>
        <v>1</v>
      </c>
      <c r="F768">
        <f>IF(LEFT(telefony5[[#This Row],[nr]],2)="12",1,0)</f>
        <v>0</v>
      </c>
      <c r="G768">
        <f>IF(SUM(telefony5[[#This Row],[czyStacjonarny]:[czyZaczyna12]])=2,1,0)</f>
        <v>0</v>
      </c>
      <c r="H768" s="2">
        <f>telefony5[[#This Row],[zakonczenie]]-telefony5[[#This Row],[rozpoczecie]]</f>
        <v>9.8379629629630205E-4</v>
      </c>
    </row>
    <row r="769" spans="1:8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>
        <f>IF(LEN(telefony5[[#This Row],[nr]])=7,1,0)</f>
        <v>1</v>
      </c>
      <c r="F769">
        <f>IF(LEFT(telefony5[[#This Row],[nr]],2)="12",1,0)</f>
        <v>0</v>
      </c>
      <c r="G769">
        <f>IF(SUM(telefony5[[#This Row],[czyStacjonarny]:[czyZaczyna12]])=2,1,0)</f>
        <v>0</v>
      </c>
      <c r="H769" s="2">
        <f>telefony5[[#This Row],[zakonczenie]]-telefony5[[#This Row],[rozpoczecie]]</f>
        <v>1.1574074074038876E-5</v>
      </c>
    </row>
    <row r="770" spans="1:8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>
        <f>IF(LEN(telefony5[[#This Row],[nr]])=7,1,0)</f>
        <v>1</v>
      </c>
      <c r="F770">
        <f>IF(LEFT(telefony5[[#This Row],[nr]],2)="12",1,0)</f>
        <v>0</v>
      </c>
      <c r="G770">
        <f>IF(SUM(telefony5[[#This Row],[czyStacjonarny]:[czyZaczyna12]])=2,1,0)</f>
        <v>0</v>
      </c>
      <c r="H770" s="2">
        <f>telefony5[[#This Row],[zakonczenie]]-telefony5[[#This Row],[rozpoczecie]]</f>
        <v>6.0995370370370283E-3</v>
      </c>
    </row>
    <row r="771" spans="1:8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>
        <f>IF(LEN(telefony5[[#This Row],[nr]])=7,1,0)</f>
        <v>0</v>
      </c>
      <c r="F771">
        <f>IF(LEFT(telefony5[[#This Row],[nr]],2)="12",1,0)</f>
        <v>0</v>
      </c>
      <c r="G771">
        <f>IF(SUM(telefony5[[#This Row],[czyStacjonarny]:[czyZaczyna12]])=2,1,0)</f>
        <v>0</v>
      </c>
      <c r="H771" s="2">
        <f>telefony5[[#This Row],[zakonczenie]]-telefony5[[#This Row],[rozpoczecie]]</f>
        <v>9.7800925925926041E-3</v>
      </c>
    </row>
    <row r="772" spans="1:8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>
        <f>IF(LEN(telefony5[[#This Row],[nr]])=7,1,0)</f>
        <v>0</v>
      </c>
      <c r="F772">
        <f>IF(LEFT(telefony5[[#This Row],[nr]],2)="12",1,0)</f>
        <v>0</v>
      </c>
      <c r="G772">
        <f>IF(SUM(telefony5[[#This Row],[czyStacjonarny]:[czyZaczyna12]])=2,1,0)</f>
        <v>0</v>
      </c>
      <c r="H772" s="2">
        <f>telefony5[[#This Row],[zakonczenie]]-telefony5[[#This Row],[rozpoczecie]]</f>
        <v>4.3402777777777901E-3</v>
      </c>
    </row>
    <row r="773" spans="1:8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>
        <f>IF(LEN(telefony5[[#This Row],[nr]])=7,1,0)</f>
        <v>1</v>
      </c>
      <c r="F773">
        <f>IF(LEFT(telefony5[[#This Row],[nr]],2)="12",1,0)</f>
        <v>0</v>
      </c>
      <c r="G773">
        <f>IF(SUM(telefony5[[#This Row],[czyStacjonarny]:[czyZaczyna12]])=2,1,0)</f>
        <v>0</v>
      </c>
      <c r="H773" s="2">
        <f>telefony5[[#This Row],[zakonczenie]]-telefony5[[#This Row],[rozpoczecie]]</f>
        <v>9.5138888888888218E-3</v>
      </c>
    </row>
    <row r="774" spans="1:8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>
        <f>IF(LEN(telefony5[[#This Row],[nr]])=7,1,0)</f>
        <v>0</v>
      </c>
      <c r="F774">
        <f>IF(LEFT(telefony5[[#This Row],[nr]],2)="12",1,0)</f>
        <v>0</v>
      </c>
      <c r="G774">
        <f>IF(SUM(telefony5[[#This Row],[czyStacjonarny]:[czyZaczyna12]])=2,1,0)</f>
        <v>0</v>
      </c>
      <c r="H774" s="2">
        <f>telefony5[[#This Row],[zakonczenie]]-telefony5[[#This Row],[rozpoczecie]]</f>
        <v>8.1018518518494176E-5</v>
      </c>
    </row>
    <row r="775" spans="1:8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>
        <f>IF(LEN(telefony5[[#This Row],[nr]])=7,1,0)</f>
        <v>0</v>
      </c>
      <c r="F775">
        <f>IF(LEFT(telefony5[[#This Row],[nr]],2)="12",1,0)</f>
        <v>0</v>
      </c>
      <c r="G775">
        <f>IF(SUM(telefony5[[#This Row],[czyStacjonarny]:[czyZaczyna12]])=2,1,0)</f>
        <v>0</v>
      </c>
      <c r="H775" s="2">
        <f>telefony5[[#This Row],[zakonczenie]]-telefony5[[#This Row],[rozpoczecie]]</f>
        <v>4.745370370370372E-3</v>
      </c>
    </row>
    <row r="776" spans="1:8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>
        <f>IF(LEN(telefony5[[#This Row],[nr]])=7,1,0)</f>
        <v>1</v>
      </c>
      <c r="F776">
        <f>IF(LEFT(telefony5[[#This Row],[nr]],2)="12",1,0)</f>
        <v>0</v>
      </c>
      <c r="G776">
        <f>IF(SUM(telefony5[[#This Row],[czyStacjonarny]:[czyZaczyna12]])=2,1,0)</f>
        <v>0</v>
      </c>
      <c r="H776" s="2">
        <f>telefony5[[#This Row],[zakonczenie]]-telefony5[[#This Row],[rozpoczecie]]</f>
        <v>4.3287037037037512E-3</v>
      </c>
    </row>
    <row r="777" spans="1:8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>
        <f>IF(LEN(telefony5[[#This Row],[nr]])=7,1,0)</f>
        <v>0</v>
      </c>
      <c r="F777">
        <f>IF(LEFT(telefony5[[#This Row],[nr]],2)="12",1,0)</f>
        <v>0</v>
      </c>
      <c r="G777">
        <f>IF(SUM(telefony5[[#This Row],[czyStacjonarny]:[czyZaczyna12]])=2,1,0)</f>
        <v>0</v>
      </c>
      <c r="H777" s="2">
        <f>telefony5[[#This Row],[zakonczenie]]-telefony5[[#This Row],[rozpoczecie]]</f>
        <v>1.3541666666666563E-3</v>
      </c>
    </row>
    <row r="778" spans="1:8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>
        <f>IF(LEN(telefony5[[#This Row],[nr]])=7,1,0)</f>
        <v>1</v>
      </c>
      <c r="F778">
        <f>IF(LEFT(telefony5[[#This Row],[nr]],2)="12",1,0)</f>
        <v>0</v>
      </c>
      <c r="G778">
        <f>IF(SUM(telefony5[[#This Row],[czyStacjonarny]:[czyZaczyna12]])=2,1,0)</f>
        <v>0</v>
      </c>
      <c r="H778" s="2">
        <f>telefony5[[#This Row],[zakonczenie]]-telefony5[[#This Row],[rozpoczecie]]</f>
        <v>2.3148148148144365E-4</v>
      </c>
    </row>
    <row r="779" spans="1:8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>
        <f>IF(LEN(telefony5[[#This Row],[nr]])=7,1,0)</f>
        <v>1</v>
      </c>
      <c r="F779">
        <f>IF(LEFT(telefony5[[#This Row],[nr]],2)="12",1,0)</f>
        <v>0</v>
      </c>
      <c r="G779">
        <f>IF(SUM(telefony5[[#This Row],[czyStacjonarny]:[czyZaczyna12]])=2,1,0)</f>
        <v>0</v>
      </c>
      <c r="H779" s="2">
        <f>telefony5[[#This Row],[zakonczenie]]-telefony5[[#This Row],[rozpoczecie]]</f>
        <v>2.1296296296295925E-3</v>
      </c>
    </row>
    <row r="780" spans="1:8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>
        <f>IF(LEN(telefony5[[#This Row],[nr]])=7,1,0)</f>
        <v>1</v>
      </c>
      <c r="F780">
        <f>IF(LEFT(telefony5[[#This Row],[nr]],2)="12",1,0)</f>
        <v>0</v>
      </c>
      <c r="G780">
        <f>IF(SUM(telefony5[[#This Row],[czyStacjonarny]:[czyZaczyna12]])=2,1,0)</f>
        <v>0</v>
      </c>
      <c r="H780" s="2">
        <f>telefony5[[#This Row],[zakonczenie]]-telefony5[[#This Row],[rozpoczecie]]</f>
        <v>4.8148148148148273E-3</v>
      </c>
    </row>
    <row r="781" spans="1:8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>
        <f>IF(LEN(telefony5[[#This Row],[nr]])=7,1,0)</f>
        <v>0</v>
      </c>
      <c r="F781">
        <f>IF(LEFT(telefony5[[#This Row],[nr]],2)="12",1,0)</f>
        <v>0</v>
      </c>
      <c r="G781">
        <f>IF(SUM(telefony5[[#This Row],[czyStacjonarny]:[czyZaczyna12]])=2,1,0)</f>
        <v>0</v>
      </c>
      <c r="H781" s="2">
        <f>telefony5[[#This Row],[zakonczenie]]-telefony5[[#This Row],[rozpoczecie]]</f>
        <v>2.1064814814815147E-3</v>
      </c>
    </row>
    <row r="782" spans="1:8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>
        <f>IF(LEN(telefony5[[#This Row],[nr]])=7,1,0)</f>
        <v>1</v>
      </c>
      <c r="F782">
        <f>IF(LEFT(telefony5[[#This Row],[nr]],2)="12",1,0)</f>
        <v>0</v>
      </c>
      <c r="G782">
        <f>IF(SUM(telefony5[[#This Row],[czyStacjonarny]:[czyZaczyna12]])=2,1,0)</f>
        <v>0</v>
      </c>
      <c r="H782" s="2">
        <f>telefony5[[#This Row],[zakonczenie]]-telefony5[[#This Row],[rozpoczecie]]</f>
        <v>1.4699074074073781E-3</v>
      </c>
    </row>
    <row r="783" spans="1:8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>
        <f>IF(LEN(telefony5[[#This Row],[nr]])=7,1,0)</f>
        <v>1</v>
      </c>
      <c r="F783">
        <f>IF(LEFT(telefony5[[#This Row],[nr]],2)="12",1,0)</f>
        <v>0</v>
      </c>
      <c r="G783">
        <f>IF(SUM(telefony5[[#This Row],[czyStacjonarny]:[czyZaczyna12]])=2,1,0)</f>
        <v>0</v>
      </c>
      <c r="H783" s="2">
        <f>telefony5[[#This Row],[zakonczenie]]-telefony5[[#This Row],[rozpoczecie]]</f>
        <v>2.5925925925925908E-3</v>
      </c>
    </row>
    <row r="784" spans="1:8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>
        <f>IF(LEN(telefony5[[#This Row],[nr]])=7,1,0)</f>
        <v>0</v>
      </c>
      <c r="F784">
        <f>IF(LEFT(telefony5[[#This Row],[nr]],2)="12",1,0)</f>
        <v>0</v>
      </c>
      <c r="G784">
        <f>IF(SUM(telefony5[[#This Row],[czyStacjonarny]:[czyZaczyna12]])=2,1,0)</f>
        <v>0</v>
      </c>
      <c r="H784" s="2">
        <f>telefony5[[#This Row],[zakonczenie]]-telefony5[[#This Row],[rozpoczecie]]</f>
        <v>9.3750000000003553E-4</v>
      </c>
    </row>
    <row r="785" spans="1:8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>
        <f>IF(LEN(telefony5[[#This Row],[nr]])=7,1,0)</f>
        <v>1</v>
      </c>
      <c r="F785">
        <f>IF(LEFT(telefony5[[#This Row],[nr]],2)="12",1,0)</f>
        <v>0</v>
      </c>
      <c r="G785">
        <f>IF(SUM(telefony5[[#This Row],[czyStacjonarny]:[czyZaczyna12]])=2,1,0)</f>
        <v>0</v>
      </c>
      <c r="H785" s="2">
        <f>telefony5[[#This Row],[zakonczenie]]-telefony5[[#This Row],[rozpoczecie]]</f>
        <v>8.8541666666666075E-3</v>
      </c>
    </row>
    <row r="786" spans="1:8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>
        <f>IF(LEN(telefony5[[#This Row],[nr]])=7,1,0)</f>
        <v>1</v>
      </c>
      <c r="F786">
        <f>IF(LEFT(telefony5[[#This Row],[nr]],2)="12",1,0)</f>
        <v>1</v>
      </c>
      <c r="G786">
        <f>IF(SUM(telefony5[[#This Row],[czyStacjonarny]:[czyZaczyna12]])=2,1,0)</f>
        <v>1</v>
      </c>
      <c r="H786" s="2">
        <f>telefony5[[#This Row],[zakonczenie]]-telefony5[[#This Row],[rozpoczecie]]</f>
        <v>1.087962962962874E-3</v>
      </c>
    </row>
    <row r="787" spans="1:8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>
        <f>IF(LEN(telefony5[[#This Row],[nr]])=7,1,0)</f>
        <v>1</v>
      </c>
      <c r="F787">
        <f>IF(LEFT(telefony5[[#This Row],[nr]],2)="12",1,0)</f>
        <v>0</v>
      </c>
      <c r="G787">
        <f>IF(SUM(telefony5[[#This Row],[czyStacjonarny]:[czyZaczyna12]])=2,1,0)</f>
        <v>0</v>
      </c>
      <c r="H787" s="2">
        <f>telefony5[[#This Row],[zakonczenie]]-telefony5[[#This Row],[rozpoczecie]]</f>
        <v>1.0358796296296324E-2</v>
      </c>
    </row>
    <row r="788" spans="1:8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>
        <f>IF(LEN(telefony5[[#This Row],[nr]])=7,1,0)</f>
        <v>1</v>
      </c>
      <c r="F788">
        <f>IF(LEFT(telefony5[[#This Row],[nr]],2)="12",1,0)</f>
        <v>0</v>
      </c>
      <c r="G788">
        <f>IF(SUM(telefony5[[#This Row],[czyStacjonarny]:[czyZaczyna12]])=2,1,0)</f>
        <v>0</v>
      </c>
      <c r="H788" s="2">
        <f>telefony5[[#This Row],[zakonczenie]]-telefony5[[#This Row],[rozpoczecie]]</f>
        <v>5.324074074073426E-4</v>
      </c>
    </row>
    <row r="789" spans="1:8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>
        <f>IF(LEN(telefony5[[#This Row],[nr]])=7,1,0)</f>
        <v>1</v>
      </c>
      <c r="F789">
        <f>IF(LEFT(telefony5[[#This Row],[nr]],2)="12",1,0)</f>
        <v>0</v>
      </c>
      <c r="G789">
        <f>IF(SUM(telefony5[[#This Row],[czyStacjonarny]:[czyZaczyna12]])=2,1,0)</f>
        <v>0</v>
      </c>
      <c r="H789" s="2">
        <f>telefony5[[#This Row],[zakonczenie]]-telefony5[[#This Row],[rozpoczecie]]</f>
        <v>1.0300925925925908E-2</v>
      </c>
    </row>
    <row r="790" spans="1:8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>
        <f>IF(LEN(telefony5[[#This Row],[nr]])=7,1,0)</f>
        <v>0</v>
      </c>
      <c r="F790">
        <f>IF(LEFT(telefony5[[#This Row],[nr]],2)="12",1,0)</f>
        <v>0</v>
      </c>
      <c r="G790">
        <f>IF(SUM(telefony5[[#This Row],[czyStacjonarny]:[czyZaczyna12]])=2,1,0)</f>
        <v>0</v>
      </c>
      <c r="H790" s="2">
        <f>telefony5[[#This Row],[zakonczenie]]-telefony5[[#This Row],[rozpoczecie]]</f>
        <v>2.0949074074073648E-3</v>
      </c>
    </row>
    <row r="791" spans="1:8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>
        <f>IF(LEN(telefony5[[#This Row],[nr]])=7,1,0)</f>
        <v>0</v>
      </c>
      <c r="F791">
        <f>IF(LEFT(telefony5[[#This Row],[nr]],2)="12",1,0)</f>
        <v>0</v>
      </c>
      <c r="G791">
        <f>IF(SUM(telefony5[[#This Row],[czyStacjonarny]:[czyZaczyna12]])=2,1,0)</f>
        <v>0</v>
      </c>
      <c r="H791" s="2">
        <f>telefony5[[#This Row],[zakonczenie]]-telefony5[[#This Row],[rozpoczecie]]</f>
        <v>9.8958333333333259E-3</v>
      </c>
    </row>
    <row r="792" spans="1:8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>
        <f>IF(LEN(telefony5[[#This Row],[nr]])=7,1,0)</f>
        <v>0</v>
      </c>
      <c r="F792">
        <f>IF(LEFT(telefony5[[#This Row],[nr]],2)="12",1,0)</f>
        <v>0</v>
      </c>
      <c r="G792">
        <f>IF(SUM(telefony5[[#This Row],[czyStacjonarny]:[czyZaczyna12]])=2,1,0)</f>
        <v>0</v>
      </c>
      <c r="H792" s="2">
        <f>telefony5[[#This Row],[zakonczenie]]-telefony5[[#This Row],[rozpoczecie]]</f>
        <v>4.5138888888884843E-4</v>
      </c>
    </row>
    <row r="793" spans="1:8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>
        <f>IF(LEN(telefony5[[#This Row],[nr]])=7,1,0)</f>
        <v>0</v>
      </c>
      <c r="F793">
        <f>IF(LEFT(telefony5[[#This Row],[nr]],2)="12",1,0)</f>
        <v>0</v>
      </c>
      <c r="G793">
        <f>IF(SUM(telefony5[[#This Row],[czyStacjonarny]:[czyZaczyna12]])=2,1,0)</f>
        <v>0</v>
      </c>
      <c r="H793" s="2">
        <f>telefony5[[#This Row],[zakonczenie]]-telefony5[[#This Row],[rozpoczecie]]</f>
        <v>2.870370370370412E-3</v>
      </c>
    </row>
    <row r="794" spans="1:8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>
        <f>IF(LEN(telefony5[[#This Row],[nr]])=7,1,0)</f>
        <v>1</v>
      </c>
      <c r="F794">
        <f>IF(LEFT(telefony5[[#This Row],[nr]],2)="12",1,0)</f>
        <v>0</v>
      </c>
      <c r="G794">
        <f>IF(SUM(telefony5[[#This Row],[czyStacjonarny]:[czyZaczyna12]])=2,1,0)</f>
        <v>0</v>
      </c>
      <c r="H794" s="2">
        <f>telefony5[[#This Row],[zakonczenie]]-telefony5[[#This Row],[rozpoczecie]]</f>
        <v>4.155092592592613E-3</v>
      </c>
    </row>
    <row r="795" spans="1:8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>
        <f>IF(LEN(telefony5[[#This Row],[nr]])=7,1,0)</f>
        <v>1</v>
      </c>
      <c r="F795">
        <f>IF(LEFT(telefony5[[#This Row],[nr]],2)="12",1,0)</f>
        <v>0</v>
      </c>
      <c r="G795">
        <f>IF(SUM(telefony5[[#This Row],[czyStacjonarny]:[czyZaczyna12]])=2,1,0)</f>
        <v>0</v>
      </c>
      <c r="H795" s="2">
        <f>telefony5[[#This Row],[zakonczenie]]-telefony5[[#This Row],[rozpoczecie]]</f>
        <v>9.2361111111111116E-3</v>
      </c>
    </row>
    <row r="796" spans="1:8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>
        <f>IF(LEN(telefony5[[#This Row],[nr]])=7,1,0)</f>
        <v>1</v>
      </c>
      <c r="F796">
        <f>IF(LEFT(telefony5[[#This Row],[nr]],2)="12",1,0)</f>
        <v>0</v>
      </c>
      <c r="G796">
        <f>IF(SUM(telefony5[[#This Row],[czyStacjonarny]:[czyZaczyna12]])=2,1,0)</f>
        <v>0</v>
      </c>
      <c r="H796" s="2">
        <f>telefony5[[#This Row],[zakonczenie]]-telefony5[[#This Row],[rozpoczecie]]</f>
        <v>4.4791666666665897E-3</v>
      </c>
    </row>
    <row r="797" spans="1:8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>
        <f>IF(LEN(telefony5[[#This Row],[nr]])=7,1,0)</f>
        <v>1</v>
      </c>
      <c r="F797">
        <f>IF(LEFT(telefony5[[#This Row],[nr]],2)="12",1,0)</f>
        <v>0</v>
      </c>
      <c r="G797">
        <f>IF(SUM(telefony5[[#This Row],[czyStacjonarny]:[czyZaczyna12]])=2,1,0)</f>
        <v>0</v>
      </c>
      <c r="H797" s="2">
        <f>telefony5[[#This Row],[zakonczenie]]-telefony5[[#This Row],[rozpoczecie]]</f>
        <v>1.7245370370370106E-3</v>
      </c>
    </row>
    <row r="798" spans="1:8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>
        <f>IF(LEN(telefony5[[#This Row],[nr]])=7,1,0)</f>
        <v>0</v>
      </c>
      <c r="F798">
        <f>IF(LEFT(telefony5[[#This Row],[nr]],2)="12",1,0)</f>
        <v>0</v>
      </c>
      <c r="G798">
        <f>IF(SUM(telefony5[[#This Row],[czyStacjonarny]:[czyZaczyna12]])=2,1,0)</f>
        <v>0</v>
      </c>
      <c r="H798" s="2">
        <f>telefony5[[#This Row],[zakonczenie]]-telefony5[[#This Row],[rozpoczecie]]</f>
        <v>2.5810185185185519E-3</v>
      </c>
    </row>
    <row r="799" spans="1:8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>
        <f>IF(LEN(telefony5[[#This Row],[nr]])=7,1,0)</f>
        <v>1</v>
      </c>
      <c r="F799">
        <f>IF(LEFT(telefony5[[#This Row],[nr]],2)="12",1,0)</f>
        <v>0</v>
      </c>
      <c r="G799">
        <f>IF(SUM(telefony5[[#This Row],[czyStacjonarny]:[czyZaczyna12]])=2,1,0)</f>
        <v>0</v>
      </c>
      <c r="H799" s="2">
        <f>telefony5[[#This Row],[zakonczenie]]-telefony5[[#This Row],[rozpoczecie]]</f>
        <v>1.0671296296296373E-2</v>
      </c>
    </row>
    <row r="800" spans="1:8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>
        <f>IF(LEN(telefony5[[#This Row],[nr]])=7,1,0)</f>
        <v>1</v>
      </c>
      <c r="F800">
        <f>IF(LEFT(telefony5[[#This Row],[nr]],2)="12",1,0)</f>
        <v>0</v>
      </c>
      <c r="G800">
        <f>IF(SUM(telefony5[[#This Row],[czyStacjonarny]:[czyZaczyna12]])=2,1,0)</f>
        <v>0</v>
      </c>
      <c r="H800" s="2">
        <f>telefony5[[#This Row],[zakonczenie]]-telefony5[[#This Row],[rozpoczecie]]</f>
        <v>1.0057870370370425E-2</v>
      </c>
    </row>
    <row r="801" spans="1:8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>
        <f>IF(LEN(telefony5[[#This Row],[nr]])=7,1,0)</f>
        <v>0</v>
      </c>
      <c r="F801">
        <f>IF(LEFT(telefony5[[#This Row],[nr]],2)="12",1,0)</f>
        <v>0</v>
      </c>
      <c r="G801">
        <f>IF(SUM(telefony5[[#This Row],[czyStacjonarny]:[czyZaczyna12]])=2,1,0)</f>
        <v>0</v>
      </c>
      <c r="H801" s="2">
        <f>telefony5[[#This Row],[zakonczenie]]-telefony5[[#This Row],[rozpoczecie]]</f>
        <v>1.4236111111111116E-3</v>
      </c>
    </row>
    <row r="802" spans="1:8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>
        <f>IF(LEN(telefony5[[#This Row],[nr]])=7,1,0)</f>
        <v>1</v>
      </c>
      <c r="F802">
        <f>IF(LEFT(telefony5[[#This Row],[nr]],2)="12",1,0)</f>
        <v>0</v>
      </c>
      <c r="G802">
        <f>IF(SUM(telefony5[[#This Row],[czyStacjonarny]:[czyZaczyna12]])=2,1,0)</f>
        <v>0</v>
      </c>
      <c r="H802" s="2">
        <f>telefony5[[#This Row],[zakonczenie]]-telefony5[[#This Row],[rozpoczecie]]</f>
        <v>1.0821759259259323E-2</v>
      </c>
    </row>
    <row r="803" spans="1:8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>
        <f>IF(LEN(telefony5[[#This Row],[nr]])=7,1,0)</f>
        <v>0</v>
      </c>
      <c r="F803">
        <f>IF(LEFT(telefony5[[#This Row],[nr]],2)="12",1,0)</f>
        <v>0</v>
      </c>
      <c r="G803">
        <f>IF(SUM(telefony5[[#This Row],[czyStacjonarny]:[czyZaczyna12]])=2,1,0)</f>
        <v>0</v>
      </c>
      <c r="H803" s="2">
        <f>telefony5[[#This Row],[zakonczenie]]-telefony5[[#This Row],[rozpoczecie]]</f>
        <v>4.4560185185185119E-3</v>
      </c>
    </row>
    <row r="804" spans="1:8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>
        <f>IF(LEN(telefony5[[#This Row],[nr]])=7,1,0)</f>
        <v>0</v>
      </c>
      <c r="F804">
        <f>IF(LEFT(telefony5[[#This Row],[nr]],2)="12",1,0)</f>
        <v>0</v>
      </c>
      <c r="G804">
        <f>IF(SUM(telefony5[[#This Row],[czyStacjonarny]:[czyZaczyna12]])=2,1,0)</f>
        <v>0</v>
      </c>
      <c r="H804" s="2">
        <f>telefony5[[#This Row],[zakonczenie]]-telefony5[[#This Row],[rozpoczecie]]</f>
        <v>1.025462962962953E-2</v>
      </c>
    </row>
    <row r="805" spans="1:8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>
        <f>IF(LEN(telefony5[[#This Row],[nr]])=7,1,0)</f>
        <v>1</v>
      </c>
      <c r="F805">
        <f>IF(LEFT(telefony5[[#This Row],[nr]],2)="12",1,0)</f>
        <v>0</v>
      </c>
      <c r="G805">
        <f>IF(SUM(telefony5[[#This Row],[czyStacjonarny]:[czyZaczyna12]])=2,1,0)</f>
        <v>0</v>
      </c>
      <c r="H805" s="2">
        <f>telefony5[[#This Row],[zakonczenie]]-telefony5[[#This Row],[rozpoczecie]]</f>
        <v>5.3472222222222809E-3</v>
      </c>
    </row>
    <row r="806" spans="1:8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>
        <f>IF(LEN(telefony5[[#This Row],[nr]])=7,1,0)</f>
        <v>1</v>
      </c>
      <c r="F806">
        <f>IF(LEFT(telefony5[[#This Row],[nr]],2)="12",1,0)</f>
        <v>0</v>
      </c>
      <c r="G806">
        <f>IF(SUM(telefony5[[#This Row],[czyStacjonarny]:[czyZaczyna12]])=2,1,0)</f>
        <v>0</v>
      </c>
      <c r="H806" s="2">
        <f>telefony5[[#This Row],[zakonczenie]]-telefony5[[#This Row],[rozpoczecie]]</f>
        <v>2.5347222222221744E-3</v>
      </c>
    </row>
    <row r="807" spans="1:8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>
        <f>IF(LEN(telefony5[[#This Row],[nr]])=7,1,0)</f>
        <v>1</v>
      </c>
      <c r="F807">
        <f>IF(LEFT(telefony5[[#This Row],[nr]],2)="12",1,0)</f>
        <v>0</v>
      </c>
      <c r="G807">
        <f>IF(SUM(telefony5[[#This Row],[czyStacjonarny]:[czyZaczyna12]])=2,1,0)</f>
        <v>0</v>
      </c>
      <c r="H807" s="2">
        <f>telefony5[[#This Row],[zakonczenie]]-telefony5[[#This Row],[rozpoczecie]]</f>
        <v>2.5462962962962132E-3</v>
      </c>
    </row>
    <row r="808" spans="1:8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>
        <f>IF(LEN(telefony5[[#This Row],[nr]])=7,1,0)</f>
        <v>1</v>
      </c>
      <c r="F808">
        <f>IF(LEFT(telefony5[[#This Row],[nr]],2)="12",1,0)</f>
        <v>0</v>
      </c>
      <c r="G808">
        <f>IF(SUM(telefony5[[#This Row],[czyStacjonarny]:[czyZaczyna12]])=2,1,0)</f>
        <v>0</v>
      </c>
      <c r="H808" s="2">
        <f>telefony5[[#This Row],[zakonczenie]]-telefony5[[#This Row],[rozpoczecie]]</f>
        <v>8.3680555555555314E-3</v>
      </c>
    </row>
    <row r="809" spans="1:8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>
        <f>IF(LEN(telefony5[[#This Row],[nr]])=7,1,0)</f>
        <v>1</v>
      </c>
      <c r="F809">
        <f>IF(LEFT(telefony5[[#This Row],[nr]],2)="12",1,0)</f>
        <v>0</v>
      </c>
      <c r="G809">
        <f>IF(SUM(telefony5[[#This Row],[czyStacjonarny]:[czyZaczyna12]])=2,1,0)</f>
        <v>0</v>
      </c>
      <c r="H809" s="2">
        <f>telefony5[[#This Row],[zakonczenie]]-telefony5[[#This Row],[rozpoczecie]]</f>
        <v>2.766203703703729E-3</v>
      </c>
    </row>
    <row r="810" spans="1:8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>
        <f>IF(LEN(telefony5[[#This Row],[nr]])=7,1,0)</f>
        <v>1</v>
      </c>
      <c r="F810">
        <f>IF(LEFT(telefony5[[#This Row],[nr]],2)="12",1,0)</f>
        <v>0</v>
      </c>
      <c r="G810">
        <f>IF(SUM(telefony5[[#This Row],[czyStacjonarny]:[czyZaczyna12]])=2,1,0)</f>
        <v>0</v>
      </c>
      <c r="H810" s="2">
        <f>telefony5[[#This Row],[zakonczenie]]-telefony5[[#This Row],[rozpoczecie]]</f>
        <v>6.527777777777799E-3</v>
      </c>
    </row>
    <row r="811" spans="1:8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>
        <f>IF(LEN(telefony5[[#This Row],[nr]])=7,1,0)</f>
        <v>0</v>
      </c>
      <c r="F811">
        <f>IF(LEFT(telefony5[[#This Row],[nr]],2)="12",1,0)</f>
        <v>0</v>
      </c>
      <c r="G811">
        <f>IF(SUM(telefony5[[#This Row],[czyStacjonarny]:[czyZaczyna12]])=2,1,0)</f>
        <v>0</v>
      </c>
      <c r="H811" s="2">
        <f>telefony5[[#This Row],[zakonczenie]]-telefony5[[#This Row],[rozpoczecie]]</f>
        <v>1.96759259259216E-4</v>
      </c>
    </row>
    <row r="812" spans="1:8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>
        <f>IF(LEN(telefony5[[#This Row],[nr]])=7,1,0)</f>
        <v>0</v>
      </c>
      <c r="F812">
        <f>IF(LEFT(telefony5[[#This Row],[nr]],2)="12",1,0)</f>
        <v>0</v>
      </c>
      <c r="G812">
        <f>IF(SUM(telefony5[[#This Row],[czyStacjonarny]:[czyZaczyna12]])=2,1,0)</f>
        <v>0</v>
      </c>
      <c r="H812" s="2">
        <f>telefony5[[#This Row],[zakonczenie]]-telefony5[[#This Row],[rozpoczecie]]</f>
        <v>6.3078703703703942E-3</v>
      </c>
    </row>
    <row r="813" spans="1:8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>
        <f>IF(LEN(telefony5[[#This Row],[nr]])=7,1,0)</f>
        <v>0</v>
      </c>
      <c r="F813">
        <f>IF(LEFT(telefony5[[#This Row],[nr]],2)="12",1,0)</f>
        <v>0</v>
      </c>
      <c r="G813">
        <f>IF(SUM(telefony5[[#This Row],[czyStacjonarny]:[czyZaczyna12]])=2,1,0)</f>
        <v>0</v>
      </c>
      <c r="H813" s="2">
        <f>telefony5[[#This Row],[zakonczenie]]-telefony5[[#This Row],[rozpoczecie]]</f>
        <v>8.6921296296296191E-3</v>
      </c>
    </row>
    <row r="814" spans="1:8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>
        <f>IF(LEN(telefony5[[#This Row],[nr]])=7,1,0)</f>
        <v>1</v>
      </c>
      <c r="F814">
        <f>IF(LEFT(telefony5[[#This Row],[nr]],2)="12",1,0)</f>
        <v>0</v>
      </c>
      <c r="G814">
        <f>IF(SUM(telefony5[[#This Row],[czyStacjonarny]:[czyZaczyna12]])=2,1,0)</f>
        <v>0</v>
      </c>
      <c r="H814" s="2">
        <f>telefony5[[#This Row],[zakonczenie]]-telefony5[[#This Row],[rozpoczecie]]</f>
        <v>2.0486111111110983E-3</v>
      </c>
    </row>
    <row r="815" spans="1:8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>
        <f>IF(LEN(telefony5[[#This Row],[nr]])=7,1,0)</f>
        <v>1</v>
      </c>
      <c r="F815">
        <f>IF(LEFT(telefony5[[#This Row],[nr]],2)="12",1,0)</f>
        <v>0</v>
      </c>
      <c r="G815">
        <f>IF(SUM(telefony5[[#This Row],[czyStacjonarny]:[czyZaczyna12]])=2,1,0)</f>
        <v>0</v>
      </c>
      <c r="H815" s="2">
        <f>telefony5[[#This Row],[zakonczenie]]-telefony5[[#This Row],[rozpoczecie]]</f>
        <v>8.7615740740740744E-3</v>
      </c>
    </row>
    <row r="816" spans="1:8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>
        <f>IF(LEN(telefony5[[#This Row],[nr]])=7,1,0)</f>
        <v>1</v>
      </c>
      <c r="F816">
        <f>IF(LEFT(telefony5[[#This Row],[nr]],2)="12",1,0)</f>
        <v>0</v>
      </c>
      <c r="G816">
        <f>IF(SUM(telefony5[[#This Row],[czyStacjonarny]:[czyZaczyna12]])=2,1,0)</f>
        <v>0</v>
      </c>
      <c r="H816" s="2">
        <f>telefony5[[#This Row],[zakonczenie]]-telefony5[[#This Row],[rozpoczecie]]</f>
        <v>6.4467592592592493E-3</v>
      </c>
    </row>
    <row r="817" spans="1:8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>
        <f>IF(LEN(telefony5[[#This Row],[nr]])=7,1,0)</f>
        <v>1</v>
      </c>
      <c r="F817">
        <f>IF(LEFT(telefony5[[#This Row],[nr]],2)="12",1,0)</f>
        <v>0</v>
      </c>
      <c r="G817">
        <f>IF(SUM(telefony5[[#This Row],[czyStacjonarny]:[czyZaczyna12]])=2,1,0)</f>
        <v>0</v>
      </c>
      <c r="H817" s="2">
        <f>telefony5[[#This Row],[zakonczenie]]-telefony5[[#This Row],[rozpoczecie]]</f>
        <v>3.1597222222222165E-3</v>
      </c>
    </row>
    <row r="818" spans="1:8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>
        <f>IF(LEN(telefony5[[#This Row],[nr]])=7,1,0)</f>
        <v>0</v>
      </c>
      <c r="F818">
        <f>IF(LEFT(telefony5[[#This Row],[nr]],2)="12",1,0)</f>
        <v>0</v>
      </c>
      <c r="G818">
        <f>IF(SUM(telefony5[[#This Row],[czyStacjonarny]:[czyZaczyna12]])=2,1,0)</f>
        <v>0</v>
      </c>
      <c r="H818" s="2">
        <f>telefony5[[#This Row],[zakonczenie]]-telefony5[[#This Row],[rozpoczecie]]</f>
        <v>3.7268518518518423E-3</v>
      </c>
    </row>
    <row r="819" spans="1:8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>
        <f>IF(LEN(telefony5[[#This Row],[nr]])=7,1,0)</f>
        <v>0</v>
      </c>
      <c r="F819">
        <f>IF(LEFT(telefony5[[#This Row],[nr]],2)="12",1,0)</f>
        <v>0</v>
      </c>
      <c r="G819">
        <f>IF(SUM(telefony5[[#This Row],[czyStacjonarny]:[czyZaczyna12]])=2,1,0)</f>
        <v>0</v>
      </c>
      <c r="H819" s="2">
        <f>telefony5[[#This Row],[zakonczenie]]-telefony5[[#This Row],[rozpoczecie]]</f>
        <v>5.7754629629629406E-3</v>
      </c>
    </row>
    <row r="820" spans="1:8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>
        <f>IF(LEN(telefony5[[#This Row],[nr]])=7,1,0)</f>
        <v>1</v>
      </c>
      <c r="F820">
        <f>IF(LEFT(telefony5[[#This Row],[nr]],2)="12",1,0)</f>
        <v>0</v>
      </c>
      <c r="G820">
        <f>IF(SUM(telefony5[[#This Row],[czyStacjonarny]:[czyZaczyna12]])=2,1,0)</f>
        <v>0</v>
      </c>
      <c r="H820" s="2">
        <f>telefony5[[#This Row],[zakonczenie]]-telefony5[[#This Row],[rozpoczecie]]</f>
        <v>1.027777777777783E-2</v>
      </c>
    </row>
    <row r="821" spans="1:8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>
        <f>IF(LEN(telefony5[[#This Row],[nr]])=7,1,0)</f>
        <v>1</v>
      </c>
      <c r="F821">
        <f>IF(LEFT(telefony5[[#This Row],[nr]],2)="12",1,0)</f>
        <v>0</v>
      </c>
      <c r="G821">
        <f>IF(SUM(telefony5[[#This Row],[czyStacjonarny]:[czyZaczyna12]])=2,1,0)</f>
        <v>0</v>
      </c>
      <c r="H821" s="2">
        <f>telefony5[[#This Row],[zakonczenie]]-telefony5[[#This Row],[rozpoczecie]]</f>
        <v>1.0254629629629641E-2</v>
      </c>
    </row>
    <row r="822" spans="1:8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>
        <f>IF(LEN(telefony5[[#This Row],[nr]])=7,1,0)</f>
        <v>1</v>
      </c>
      <c r="F822">
        <f>IF(LEFT(telefony5[[#This Row],[nr]],2)="12",1,0)</f>
        <v>0</v>
      </c>
      <c r="G822">
        <f>IF(SUM(telefony5[[#This Row],[czyStacjonarny]:[czyZaczyna12]])=2,1,0)</f>
        <v>0</v>
      </c>
      <c r="H822" s="2">
        <f>telefony5[[#This Row],[zakonczenie]]-telefony5[[#This Row],[rozpoczecie]]</f>
        <v>1.6550925925926108E-3</v>
      </c>
    </row>
    <row r="823" spans="1:8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>
        <f>IF(LEN(telefony5[[#This Row],[nr]])=7,1,0)</f>
        <v>1</v>
      </c>
      <c r="F823">
        <f>IF(LEFT(telefony5[[#This Row],[nr]],2)="12",1,0)</f>
        <v>0</v>
      </c>
      <c r="G823">
        <f>IF(SUM(telefony5[[#This Row],[czyStacjonarny]:[czyZaczyna12]])=2,1,0)</f>
        <v>0</v>
      </c>
      <c r="H823" s="2">
        <f>telefony5[[#This Row],[zakonczenie]]-telefony5[[#This Row],[rozpoczecie]]</f>
        <v>6.9907407407407418E-3</v>
      </c>
    </row>
    <row r="824" spans="1:8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>
        <f>IF(LEN(telefony5[[#This Row],[nr]])=7,1,0)</f>
        <v>1</v>
      </c>
      <c r="F824">
        <f>IF(LEFT(telefony5[[#This Row],[nr]],2)="12",1,0)</f>
        <v>0</v>
      </c>
      <c r="G824">
        <f>IF(SUM(telefony5[[#This Row],[czyStacjonarny]:[czyZaczyna12]])=2,1,0)</f>
        <v>0</v>
      </c>
      <c r="H824" s="2">
        <f>telefony5[[#This Row],[zakonczenie]]-telefony5[[#This Row],[rozpoczecie]]</f>
        <v>1.9675925925926041E-3</v>
      </c>
    </row>
    <row r="825" spans="1:8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>
        <f>IF(LEN(telefony5[[#This Row],[nr]])=7,1,0)</f>
        <v>1</v>
      </c>
      <c r="F825">
        <f>IF(LEFT(telefony5[[#This Row],[nr]],2)="12",1,0)</f>
        <v>0</v>
      </c>
      <c r="G825">
        <f>IF(SUM(telefony5[[#This Row],[czyStacjonarny]:[czyZaczyna12]])=2,1,0)</f>
        <v>0</v>
      </c>
      <c r="H825" s="2">
        <f>telefony5[[#This Row],[zakonczenie]]-telefony5[[#This Row],[rozpoczecie]]</f>
        <v>1.0787037037037039E-2</v>
      </c>
    </row>
    <row r="826" spans="1:8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>
        <f>IF(LEN(telefony5[[#This Row],[nr]])=7,1,0)</f>
        <v>1</v>
      </c>
      <c r="F826">
        <f>IF(LEFT(telefony5[[#This Row],[nr]],2)="12",1,0)</f>
        <v>0</v>
      </c>
      <c r="G826">
        <f>IF(SUM(telefony5[[#This Row],[czyStacjonarny]:[czyZaczyna12]])=2,1,0)</f>
        <v>0</v>
      </c>
      <c r="H826" s="2">
        <f>telefony5[[#This Row],[zakonczenie]]-telefony5[[#This Row],[rozpoczecie]]</f>
        <v>5.2777777777777701E-3</v>
      </c>
    </row>
    <row r="827" spans="1:8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>
        <f>IF(LEN(telefony5[[#This Row],[nr]])=7,1,0)</f>
        <v>0</v>
      </c>
      <c r="F827">
        <f>IF(LEFT(telefony5[[#This Row],[nr]],2)="12",1,0)</f>
        <v>0</v>
      </c>
      <c r="G827">
        <f>IF(SUM(telefony5[[#This Row],[czyStacjonarny]:[czyZaczyna12]])=2,1,0)</f>
        <v>0</v>
      </c>
      <c r="H827" s="2">
        <f>telefony5[[#This Row],[zakonczenie]]-telefony5[[#This Row],[rozpoczecie]]</f>
        <v>7.4074074074076401E-4</v>
      </c>
    </row>
    <row r="828" spans="1:8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>
        <f>IF(LEN(telefony5[[#This Row],[nr]])=7,1,0)</f>
        <v>1</v>
      </c>
      <c r="F828">
        <f>IF(LEFT(telefony5[[#This Row],[nr]],2)="12",1,0)</f>
        <v>0</v>
      </c>
      <c r="G828">
        <f>IF(SUM(telefony5[[#This Row],[czyStacjonarny]:[czyZaczyna12]])=2,1,0)</f>
        <v>0</v>
      </c>
      <c r="H828" s="2">
        <f>telefony5[[#This Row],[zakonczenie]]-telefony5[[#This Row],[rozpoczecie]]</f>
        <v>5.5555555555558689E-4</v>
      </c>
    </row>
    <row r="829" spans="1:8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>
        <f>IF(LEN(telefony5[[#This Row],[nr]])=7,1,0)</f>
        <v>0</v>
      </c>
      <c r="F829">
        <f>IF(LEFT(telefony5[[#This Row],[nr]],2)="12",1,0)</f>
        <v>0</v>
      </c>
      <c r="G829">
        <f>IF(SUM(telefony5[[#This Row],[czyStacjonarny]:[czyZaczyna12]])=2,1,0)</f>
        <v>0</v>
      </c>
      <c r="H829" s="2">
        <f>telefony5[[#This Row],[zakonczenie]]-telefony5[[#This Row],[rozpoczecie]]</f>
        <v>1.5046296296300499E-4</v>
      </c>
    </row>
    <row r="830" spans="1:8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>
        <f>IF(LEN(telefony5[[#This Row],[nr]])=7,1,0)</f>
        <v>1</v>
      </c>
      <c r="F830">
        <f>IF(LEFT(telefony5[[#This Row],[nr]],2)="12",1,0)</f>
        <v>0</v>
      </c>
      <c r="G830">
        <f>IF(SUM(telefony5[[#This Row],[czyStacjonarny]:[czyZaczyna12]])=2,1,0)</f>
        <v>0</v>
      </c>
      <c r="H830" s="2">
        <f>telefony5[[#This Row],[zakonczenie]]-telefony5[[#This Row],[rozpoczecie]]</f>
        <v>2.2222222222222365E-3</v>
      </c>
    </row>
    <row r="831" spans="1:8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>
        <f>IF(LEN(telefony5[[#This Row],[nr]])=7,1,0)</f>
        <v>1</v>
      </c>
      <c r="F831">
        <f>IF(LEFT(telefony5[[#This Row],[nr]],2)="12",1,0)</f>
        <v>0</v>
      </c>
      <c r="G831">
        <f>IF(SUM(telefony5[[#This Row],[czyStacjonarny]:[czyZaczyna12]])=2,1,0)</f>
        <v>0</v>
      </c>
      <c r="H831" s="2">
        <f>telefony5[[#This Row],[zakonczenie]]-telefony5[[#This Row],[rozpoczecie]]</f>
        <v>3.2060185185185386E-3</v>
      </c>
    </row>
    <row r="832" spans="1:8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>
        <f>IF(LEN(telefony5[[#This Row],[nr]])=7,1,0)</f>
        <v>1</v>
      </c>
      <c r="F832">
        <f>IF(LEFT(telefony5[[#This Row],[nr]],2)="12",1,0)</f>
        <v>0</v>
      </c>
      <c r="G832">
        <f>IF(SUM(telefony5[[#This Row],[czyStacjonarny]:[czyZaczyna12]])=2,1,0)</f>
        <v>0</v>
      </c>
      <c r="H832" s="2">
        <f>telefony5[[#This Row],[zakonczenie]]-telefony5[[#This Row],[rozpoczecie]]</f>
        <v>5.7754629629629406E-3</v>
      </c>
    </row>
    <row r="833" spans="1:8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>
        <f>IF(LEN(telefony5[[#This Row],[nr]])=7,1,0)</f>
        <v>1</v>
      </c>
      <c r="F833">
        <f>IF(LEFT(telefony5[[#This Row],[nr]],2)="12",1,0)</f>
        <v>0</v>
      </c>
      <c r="G833">
        <f>IF(SUM(telefony5[[#This Row],[czyStacjonarny]:[czyZaczyna12]])=2,1,0)</f>
        <v>0</v>
      </c>
      <c r="H833" s="2">
        <f>telefony5[[#This Row],[zakonczenie]]-telefony5[[#This Row],[rozpoczecie]]</f>
        <v>1.1377314814814854E-2</v>
      </c>
    </row>
    <row r="834" spans="1:8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>
        <f>IF(LEN(telefony5[[#This Row],[nr]])=7,1,0)</f>
        <v>1</v>
      </c>
      <c r="F834">
        <f>IF(LEFT(telefony5[[#This Row],[nr]],2)="12",1,0)</f>
        <v>0</v>
      </c>
      <c r="G834">
        <f>IF(SUM(telefony5[[#This Row],[czyStacjonarny]:[czyZaczyna12]])=2,1,0)</f>
        <v>0</v>
      </c>
      <c r="H834" s="2">
        <f>telefony5[[#This Row],[zakonczenie]]-telefony5[[#This Row],[rozpoczecie]]</f>
        <v>3.414351851851849E-3</v>
      </c>
    </row>
    <row r="835" spans="1:8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>
        <f>IF(LEN(telefony5[[#This Row],[nr]])=7,1,0)</f>
        <v>0</v>
      </c>
      <c r="F835">
        <f>IF(LEFT(telefony5[[#This Row],[nr]],2)="12",1,0)</f>
        <v>0</v>
      </c>
      <c r="G835">
        <f>IF(SUM(telefony5[[#This Row],[czyStacjonarny]:[czyZaczyna12]])=2,1,0)</f>
        <v>0</v>
      </c>
      <c r="H835" s="2">
        <f>telefony5[[#This Row],[zakonczenie]]-telefony5[[#This Row],[rozpoczecie]]</f>
        <v>3.6226851851852149E-3</v>
      </c>
    </row>
    <row r="836" spans="1:8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>
        <f>IF(LEN(telefony5[[#This Row],[nr]])=7,1,0)</f>
        <v>0</v>
      </c>
      <c r="F836">
        <f>IF(LEFT(telefony5[[#This Row],[nr]],2)="12",1,0)</f>
        <v>0</v>
      </c>
      <c r="G836">
        <f>IF(SUM(telefony5[[#This Row],[czyStacjonarny]:[czyZaczyna12]])=2,1,0)</f>
        <v>0</v>
      </c>
      <c r="H836" s="2">
        <f>telefony5[[#This Row],[zakonczenie]]-telefony5[[#This Row],[rozpoczecie]]</f>
        <v>1.0162037037037053E-2</v>
      </c>
    </row>
    <row r="837" spans="1:8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>
        <f>IF(LEN(telefony5[[#This Row],[nr]])=7,1,0)</f>
        <v>1</v>
      </c>
      <c r="F837">
        <f>IF(LEFT(telefony5[[#This Row],[nr]],2)="12",1,0)</f>
        <v>0</v>
      </c>
      <c r="G837">
        <f>IF(SUM(telefony5[[#This Row],[czyStacjonarny]:[czyZaczyna12]])=2,1,0)</f>
        <v>0</v>
      </c>
      <c r="H837" s="2">
        <f>telefony5[[#This Row],[zakonczenie]]-telefony5[[#This Row],[rozpoczecie]]</f>
        <v>8.9699074074073848E-3</v>
      </c>
    </row>
    <row r="838" spans="1:8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>
        <f>IF(LEN(telefony5[[#This Row],[nr]])=7,1,0)</f>
        <v>0</v>
      </c>
      <c r="F838">
        <f>IF(LEFT(telefony5[[#This Row],[nr]],2)="12",1,0)</f>
        <v>0</v>
      </c>
      <c r="G838">
        <f>IF(SUM(telefony5[[#This Row],[czyStacjonarny]:[czyZaczyna12]])=2,1,0)</f>
        <v>0</v>
      </c>
      <c r="H838" s="2">
        <f>telefony5[[#This Row],[zakonczenie]]-telefony5[[#This Row],[rozpoczecie]]</f>
        <v>9.8263888888888706E-3</v>
      </c>
    </row>
    <row r="839" spans="1:8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>
        <f>IF(LEN(telefony5[[#This Row],[nr]])=7,1,0)</f>
        <v>1</v>
      </c>
      <c r="F839">
        <f>IF(LEFT(telefony5[[#This Row],[nr]],2)="12",1,0)</f>
        <v>0</v>
      </c>
      <c r="G839">
        <f>IF(SUM(telefony5[[#This Row],[czyStacjonarny]:[czyZaczyna12]])=2,1,0)</f>
        <v>0</v>
      </c>
      <c r="H839" s="2">
        <f>telefony5[[#This Row],[zakonczenie]]-telefony5[[#This Row],[rozpoczecie]]</f>
        <v>7.7893518518518667E-3</v>
      </c>
    </row>
    <row r="840" spans="1:8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>
        <f>IF(LEN(telefony5[[#This Row],[nr]])=7,1,0)</f>
        <v>1</v>
      </c>
      <c r="F840">
        <f>IF(LEFT(telefony5[[#This Row],[nr]],2)="12",1,0)</f>
        <v>0</v>
      </c>
      <c r="G840">
        <f>IF(SUM(telefony5[[#This Row],[czyStacjonarny]:[czyZaczyna12]])=2,1,0)</f>
        <v>0</v>
      </c>
      <c r="H840" s="2">
        <f>telefony5[[#This Row],[zakonczenie]]-telefony5[[#This Row],[rozpoczecie]]</f>
        <v>9.7453703703703765E-3</v>
      </c>
    </row>
    <row r="841" spans="1:8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>
        <f>IF(LEN(telefony5[[#This Row],[nr]])=7,1,0)</f>
        <v>0</v>
      </c>
      <c r="F841">
        <f>IF(LEFT(telefony5[[#This Row],[nr]],2)="12",1,0)</f>
        <v>0</v>
      </c>
      <c r="G841">
        <f>IF(SUM(telefony5[[#This Row],[czyStacjonarny]:[czyZaczyna12]])=2,1,0)</f>
        <v>0</v>
      </c>
      <c r="H841" s="2">
        <f>telefony5[[#This Row],[zakonczenie]]-telefony5[[#This Row],[rozpoczecie]]</f>
        <v>3.9351851851851527E-3</v>
      </c>
    </row>
    <row r="842" spans="1:8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>
        <f>IF(LEN(telefony5[[#This Row],[nr]])=7,1,0)</f>
        <v>0</v>
      </c>
      <c r="F842">
        <f>IF(LEFT(telefony5[[#This Row],[nr]],2)="12",1,0)</f>
        <v>0</v>
      </c>
      <c r="G842">
        <f>IF(SUM(telefony5[[#This Row],[czyStacjonarny]:[czyZaczyna12]])=2,1,0)</f>
        <v>0</v>
      </c>
      <c r="H842" s="2">
        <f>telefony5[[#This Row],[zakonczenie]]-telefony5[[#This Row],[rozpoczecie]]</f>
        <v>6.0763888888888951E-3</v>
      </c>
    </row>
    <row r="843" spans="1:8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>
        <f>IF(LEN(telefony5[[#This Row],[nr]])=7,1,0)</f>
        <v>1</v>
      </c>
      <c r="F843">
        <f>IF(LEFT(telefony5[[#This Row],[nr]],2)="12",1,0)</f>
        <v>0</v>
      </c>
      <c r="G843">
        <f>IF(SUM(telefony5[[#This Row],[czyStacjonarny]:[czyZaczyna12]])=2,1,0)</f>
        <v>0</v>
      </c>
      <c r="H843" s="2">
        <f>telefony5[[#This Row],[zakonczenie]]-telefony5[[#This Row],[rozpoczecie]]</f>
        <v>5.1851851851851816E-3</v>
      </c>
    </row>
    <row r="844" spans="1:8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>
        <f>IF(LEN(telefony5[[#This Row],[nr]])=7,1,0)</f>
        <v>1</v>
      </c>
      <c r="F844">
        <f>IF(LEFT(telefony5[[#This Row],[nr]],2)="12",1,0)</f>
        <v>0</v>
      </c>
      <c r="G844">
        <f>IF(SUM(telefony5[[#This Row],[czyStacjonarny]:[czyZaczyna12]])=2,1,0)</f>
        <v>0</v>
      </c>
      <c r="H844" s="2">
        <f>telefony5[[#This Row],[zakonczenie]]-telefony5[[#This Row],[rozpoczecie]]</f>
        <v>1.7939814814814659E-3</v>
      </c>
    </row>
    <row r="845" spans="1:8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>
        <f>IF(LEN(telefony5[[#This Row],[nr]])=7,1,0)</f>
        <v>0</v>
      </c>
      <c r="F845">
        <f>IF(LEFT(telefony5[[#This Row],[nr]],2)="12",1,0)</f>
        <v>0</v>
      </c>
      <c r="G845">
        <f>IF(SUM(telefony5[[#This Row],[czyStacjonarny]:[czyZaczyna12]])=2,1,0)</f>
        <v>0</v>
      </c>
      <c r="H845" s="2">
        <f>telefony5[[#This Row],[zakonczenie]]-telefony5[[#This Row],[rozpoczecie]]</f>
        <v>4.7800925925925997E-3</v>
      </c>
    </row>
    <row r="846" spans="1:8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>
        <f>IF(LEN(telefony5[[#This Row],[nr]])=7,1,0)</f>
        <v>1</v>
      </c>
      <c r="F846">
        <f>IF(LEFT(telefony5[[#This Row],[nr]],2)="12",1,0)</f>
        <v>0</v>
      </c>
      <c r="G846">
        <f>IF(SUM(telefony5[[#This Row],[czyStacjonarny]:[czyZaczyna12]])=2,1,0)</f>
        <v>0</v>
      </c>
      <c r="H846" s="2">
        <f>telefony5[[#This Row],[zakonczenie]]-telefony5[[#This Row],[rozpoczecie]]</f>
        <v>1.2731481481481621E-3</v>
      </c>
    </row>
    <row r="847" spans="1:8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>
        <f>IF(LEN(telefony5[[#This Row],[nr]])=7,1,0)</f>
        <v>1</v>
      </c>
      <c r="F847">
        <f>IF(LEFT(telefony5[[#This Row],[nr]],2)="12",1,0)</f>
        <v>0</v>
      </c>
      <c r="G847">
        <f>IF(SUM(telefony5[[#This Row],[czyStacjonarny]:[czyZaczyna12]])=2,1,0)</f>
        <v>0</v>
      </c>
      <c r="H847" s="2">
        <f>telefony5[[#This Row],[zakonczenie]]-telefony5[[#This Row],[rozpoczecie]]</f>
        <v>7.7777777777777724E-3</v>
      </c>
    </row>
    <row r="848" spans="1:8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>
        <f>IF(LEN(telefony5[[#This Row],[nr]])=7,1,0)</f>
        <v>1</v>
      </c>
      <c r="F848">
        <f>IF(LEFT(telefony5[[#This Row],[nr]],2)="12",1,0)</f>
        <v>0</v>
      </c>
      <c r="G848">
        <f>IF(SUM(telefony5[[#This Row],[czyStacjonarny]:[czyZaczyna12]])=2,1,0)</f>
        <v>0</v>
      </c>
      <c r="H848" s="2">
        <f>telefony5[[#This Row],[zakonczenie]]-telefony5[[#This Row],[rozpoczecie]]</f>
        <v>3.1250000000000444E-3</v>
      </c>
    </row>
    <row r="849" spans="1:8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>
        <f>IF(LEN(telefony5[[#This Row],[nr]])=7,1,0)</f>
        <v>0</v>
      </c>
      <c r="F849">
        <f>IF(LEFT(telefony5[[#This Row],[nr]],2)="12",1,0)</f>
        <v>0</v>
      </c>
      <c r="G849">
        <f>IF(SUM(telefony5[[#This Row],[czyStacjonarny]:[czyZaczyna12]])=2,1,0)</f>
        <v>0</v>
      </c>
      <c r="H849" s="2">
        <f>telefony5[[#This Row],[zakonczenie]]-telefony5[[#This Row],[rozpoczecie]]</f>
        <v>2.0138888888888706E-3</v>
      </c>
    </row>
    <row r="850" spans="1:8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>
        <f>IF(LEN(telefony5[[#This Row],[nr]])=7,1,0)</f>
        <v>1</v>
      </c>
      <c r="F850">
        <f>IF(LEFT(telefony5[[#This Row],[nr]],2)="12",1,0)</f>
        <v>0</v>
      </c>
      <c r="G850">
        <f>IF(SUM(telefony5[[#This Row],[czyStacjonarny]:[czyZaczyna12]])=2,1,0)</f>
        <v>0</v>
      </c>
      <c r="H850" s="2">
        <f>telefony5[[#This Row],[zakonczenie]]-telefony5[[#This Row],[rozpoczecie]]</f>
        <v>7.3379629629629628E-3</v>
      </c>
    </row>
    <row r="851" spans="1:8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>
        <f>IF(LEN(telefony5[[#This Row],[nr]])=7,1,0)</f>
        <v>1</v>
      </c>
      <c r="F851">
        <f>IF(LEFT(telefony5[[#This Row],[nr]],2)="12",1,0)</f>
        <v>0</v>
      </c>
      <c r="G851">
        <f>IF(SUM(telefony5[[#This Row],[czyStacjonarny]:[czyZaczyna12]])=2,1,0)</f>
        <v>0</v>
      </c>
      <c r="H851" s="2">
        <f>telefony5[[#This Row],[zakonczenie]]-telefony5[[#This Row],[rozpoczecie]]</f>
        <v>5.5787037037037246E-3</v>
      </c>
    </row>
    <row r="852" spans="1:8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>
        <f>IF(LEN(telefony5[[#This Row],[nr]])=7,1,0)</f>
        <v>1</v>
      </c>
      <c r="F852">
        <f>IF(LEFT(telefony5[[#This Row],[nr]],2)="12",1,0)</f>
        <v>0</v>
      </c>
      <c r="G852">
        <f>IF(SUM(telefony5[[#This Row],[czyStacjonarny]:[czyZaczyna12]])=2,1,0)</f>
        <v>0</v>
      </c>
      <c r="H852" s="2">
        <f>telefony5[[#This Row],[zakonczenie]]-telefony5[[#This Row],[rozpoczecie]]</f>
        <v>9.6180555555555602E-3</v>
      </c>
    </row>
    <row r="853" spans="1:8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>
        <f>IF(LEN(telefony5[[#This Row],[nr]])=7,1,0)</f>
        <v>1</v>
      </c>
      <c r="F853">
        <f>IF(LEFT(telefony5[[#This Row],[nr]],2)="12",1,0)</f>
        <v>0</v>
      </c>
      <c r="G853">
        <f>IF(SUM(telefony5[[#This Row],[czyStacjonarny]:[czyZaczyna12]])=2,1,0)</f>
        <v>0</v>
      </c>
      <c r="H853" s="2">
        <f>telefony5[[#This Row],[zakonczenie]]-telefony5[[#This Row],[rozpoczecie]]</f>
        <v>9.6412037037036935E-3</v>
      </c>
    </row>
    <row r="854" spans="1:8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>
        <f>IF(LEN(telefony5[[#This Row],[nr]])=7,1,0)</f>
        <v>0</v>
      </c>
      <c r="F854">
        <f>IF(LEFT(telefony5[[#This Row],[nr]],2)="12",1,0)</f>
        <v>0</v>
      </c>
      <c r="G854">
        <f>IF(SUM(telefony5[[#This Row],[czyStacjonarny]:[czyZaczyna12]])=2,1,0)</f>
        <v>0</v>
      </c>
      <c r="H854" s="2">
        <f>telefony5[[#This Row],[zakonczenie]]-telefony5[[#This Row],[rozpoczecie]]</f>
        <v>5.5208333333333082E-3</v>
      </c>
    </row>
    <row r="855" spans="1:8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>
        <f>IF(LEN(telefony5[[#This Row],[nr]])=7,1,0)</f>
        <v>1</v>
      </c>
      <c r="F855">
        <f>IF(LEFT(telefony5[[#This Row],[nr]],2)="12",1,0)</f>
        <v>0</v>
      </c>
      <c r="G855">
        <f>IF(SUM(telefony5[[#This Row],[czyStacjonarny]:[czyZaczyna12]])=2,1,0)</f>
        <v>0</v>
      </c>
      <c r="H855" s="2">
        <f>telefony5[[#This Row],[zakonczenie]]-telefony5[[#This Row],[rozpoczecie]]</f>
        <v>3.4259259259259434E-3</v>
      </c>
    </row>
    <row r="856" spans="1:8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>
        <f>IF(LEN(telefony5[[#This Row],[nr]])=7,1,0)</f>
        <v>1</v>
      </c>
      <c r="F856">
        <f>IF(LEFT(telefony5[[#This Row],[nr]],2)="12",1,0)</f>
        <v>0</v>
      </c>
      <c r="G856">
        <f>IF(SUM(telefony5[[#This Row],[czyStacjonarny]:[czyZaczyna12]])=2,1,0)</f>
        <v>0</v>
      </c>
      <c r="H856" s="2">
        <f>telefony5[[#This Row],[zakonczenie]]-telefony5[[#This Row],[rozpoczecie]]</f>
        <v>8.1018518518494176E-5</v>
      </c>
    </row>
    <row r="857" spans="1:8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>
        <f>IF(LEN(telefony5[[#This Row],[nr]])=7,1,0)</f>
        <v>0</v>
      </c>
      <c r="F857">
        <f>IF(LEFT(telefony5[[#This Row],[nr]],2)="12",1,0)</f>
        <v>0</v>
      </c>
      <c r="G857">
        <f>IF(SUM(telefony5[[#This Row],[czyStacjonarny]:[czyZaczyna12]])=2,1,0)</f>
        <v>0</v>
      </c>
      <c r="H857" s="2">
        <f>telefony5[[#This Row],[zakonczenie]]-telefony5[[#This Row],[rozpoczecie]]</f>
        <v>7.6388888888889728E-4</v>
      </c>
    </row>
    <row r="858" spans="1:8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>
        <f>IF(LEN(telefony5[[#This Row],[nr]])=7,1,0)</f>
        <v>0</v>
      </c>
      <c r="F858">
        <f>IF(LEFT(telefony5[[#This Row],[nr]],2)="12",1,0)</f>
        <v>0</v>
      </c>
      <c r="G858">
        <f>IF(SUM(telefony5[[#This Row],[czyStacjonarny]:[czyZaczyna12]])=2,1,0)</f>
        <v>0</v>
      </c>
      <c r="H858" s="2">
        <f>telefony5[[#This Row],[zakonczenie]]-telefony5[[#This Row],[rozpoczecie]]</f>
        <v>5.2546296296296369E-3</v>
      </c>
    </row>
    <row r="859" spans="1:8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>
        <f>IF(LEN(telefony5[[#This Row],[nr]])=7,1,0)</f>
        <v>1</v>
      </c>
      <c r="F859">
        <f>IF(LEFT(telefony5[[#This Row],[nr]],2)="12",1,0)</f>
        <v>0</v>
      </c>
      <c r="G859">
        <f>IF(SUM(telefony5[[#This Row],[czyStacjonarny]:[czyZaczyna12]])=2,1,0)</f>
        <v>0</v>
      </c>
      <c r="H859" s="2">
        <f>telefony5[[#This Row],[zakonczenie]]-telefony5[[#This Row],[rozpoczecie]]</f>
        <v>6.8634259259259256E-3</v>
      </c>
    </row>
    <row r="860" spans="1:8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>
        <f>IF(LEN(telefony5[[#This Row],[nr]])=7,1,0)</f>
        <v>0</v>
      </c>
      <c r="F860">
        <f>IF(LEFT(telefony5[[#This Row],[nr]],2)="12",1,0)</f>
        <v>0</v>
      </c>
      <c r="G860">
        <f>IF(SUM(telefony5[[#This Row],[czyStacjonarny]:[czyZaczyna12]])=2,1,0)</f>
        <v>0</v>
      </c>
      <c r="H860" s="2">
        <f>telefony5[[#This Row],[zakonczenie]]-telefony5[[#This Row],[rozpoczecie]]</f>
        <v>1.5277777777777946E-3</v>
      </c>
    </row>
    <row r="861" spans="1:8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>
        <f>IF(LEN(telefony5[[#This Row],[nr]])=7,1,0)</f>
        <v>0</v>
      </c>
      <c r="F861">
        <f>IF(LEFT(telefony5[[#This Row],[nr]],2)="12",1,0)</f>
        <v>0</v>
      </c>
      <c r="G861">
        <f>IF(SUM(telefony5[[#This Row],[czyStacjonarny]:[czyZaczyna12]])=2,1,0)</f>
        <v>0</v>
      </c>
      <c r="H861" s="2">
        <f>telefony5[[#This Row],[zakonczenie]]-telefony5[[#This Row],[rozpoczecie]]</f>
        <v>5.7986111111110739E-3</v>
      </c>
    </row>
    <row r="862" spans="1:8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>
        <f>IF(LEN(telefony5[[#This Row],[nr]])=7,1,0)</f>
        <v>1</v>
      </c>
      <c r="F862">
        <f>IF(LEFT(telefony5[[#This Row],[nr]],2)="12",1,0)</f>
        <v>0</v>
      </c>
      <c r="G862">
        <f>IF(SUM(telefony5[[#This Row],[czyStacjonarny]:[czyZaczyna12]])=2,1,0)</f>
        <v>0</v>
      </c>
      <c r="H862" s="2">
        <f>telefony5[[#This Row],[zakonczenie]]-telefony5[[#This Row],[rozpoczecie]]</f>
        <v>8.2407407407407152E-3</v>
      </c>
    </row>
    <row r="863" spans="1:8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>
        <f>IF(LEN(telefony5[[#This Row],[nr]])=7,1,0)</f>
        <v>1</v>
      </c>
      <c r="F863">
        <f>IF(LEFT(telefony5[[#This Row],[nr]],2)="12",1,0)</f>
        <v>0</v>
      </c>
      <c r="G863">
        <f>IF(SUM(telefony5[[#This Row],[czyStacjonarny]:[czyZaczyna12]])=2,1,0)</f>
        <v>0</v>
      </c>
      <c r="H863" s="2">
        <f>telefony5[[#This Row],[zakonczenie]]-telefony5[[#This Row],[rozpoczecie]]</f>
        <v>7.4768518518518179E-3</v>
      </c>
    </row>
    <row r="864" spans="1:8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>
        <f>IF(LEN(telefony5[[#This Row],[nr]])=7,1,0)</f>
        <v>1</v>
      </c>
      <c r="F864">
        <f>IF(LEFT(telefony5[[#This Row],[nr]],2)="12",1,0)</f>
        <v>0</v>
      </c>
      <c r="G864">
        <f>IF(SUM(telefony5[[#This Row],[czyStacjonarny]:[czyZaczyna12]])=2,1,0)</f>
        <v>0</v>
      </c>
      <c r="H864" s="2">
        <f>telefony5[[#This Row],[zakonczenie]]-telefony5[[#This Row],[rozpoczecie]]</f>
        <v>1.113425925925926E-2</v>
      </c>
    </row>
    <row r="865" spans="1:8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>
        <f>IF(LEN(telefony5[[#This Row],[nr]])=7,1,0)</f>
        <v>1</v>
      </c>
      <c r="F865">
        <f>IF(LEFT(telefony5[[#This Row],[nr]],2)="12",1,0)</f>
        <v>0</v>
      </c>
      <c r="G865">
        <f>IF(SUM(telefony5[[#This Row],[czyStacjonarny]:[czyZaczyna12]])=2,1,0)</f>
        <v>0</v>
      </c>
      <c r="H865" s="2">
        <f>telefony5[[#This Row],[zakonczenie]]-telefony5[[#This Row],[rozpoczecie]]</f>
        <v>4.05092592592593E-3</v>
      </c>
    </row>
    <row r="866" spans="1:8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>
        <f>IF(LEN(telefony5[[#This Row],[nr]])=7,1,0)</f>
        <v>1</v>
      </c>
      <c r="F866">
        <f>IF(LEFT(telefony5[[#This Row],[nr]],2)="12",1,0)</f>
        <v>0</v>
      </c>
      <c r="G866">
        <f>IF(SUM(telefony5[[#This Row],[czyStacjonarny]:[czyZaczyna12]])=2,1,0)</f>
        <v>0</v>
      </c>
      <c r="H866" s="2">
        <f>telefony5[[#This Row],[zakonczenie]]-telefony5[[#This Row],[rozpoczecie]]</f>
        <v>3.2870370370371438E-3</v>
      </c>
    </row>
    <row r="867" spans="1:8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>
        <f>IF(LEN(telefony5[[#This Row],[nr]])=7,1,0)</f>
        <v>1</v>
      </c>
      <c r="F867">
        <f>IF(LEFT(telefony5[[#This Row],[nr]],2)="12",1,0)</f>
        <v>0</v>
      </c>
      <c r="G867">
        <f>IF(SUM(telefony5[[#This Row],[czyStacjonarny]:[czyZaczyna12]])=2,1,0)</f>
        <v>0</v>
      </c>
      <c r="H867" s="2">
        <f>telefony5[[#This Row],[zakonczenie]]-telefony5[[#This Row],[rozpoczecie]]</f>
        <v>5.4861111111110805E-3</v>
      </c>
    </row>
    <row r="868" spans="1:8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>
        <f>IF(LEN(telefony5[[#This Row],[nr]])=7,1,0)</f>
        <v>1</v>
      </c>
      <c r="F868">
        <f>IF(LEFT(telefony5[[#This Row],[nr]],2)="12",1,0)</f>
        <v>0</v>
      </c>
      <c r="G868">
        <f>IF(SUM(telefony5[[#This Row],[czyStacjonarny]:[czyZaczyna12]])=2,1,0)</f>
        <v>0</v>
      </c>
      <c r="H868" s="2">
        <f>telefony5[[#This Row],[zakonczenie]]-telefony5[[#This Row],[rozpoczecie]]</f>
        <v>7.0601851851852526E-3</v>
      </c>
    </row>
    <row r="869" spans="1:8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>
        <f>IF(LEN(telefony5[[#This Row],[nr]])=7,1,0)</f>
        <v>1</v>
      </c>
      <c r="F869">
        <f>IF(LEFT(telefony5[[#This Row],[nr]],2)="12",1,0)</f>
        <v>0</v>
      </c>
      <c r="G869">
        <f>IF(SUM(telefony5[[#This Row],[czyStacjonarny]:[czyZaczyna12]])=2,1,0)</f>
        <v>0</v>
      </c>
      <c r="H869" s="2">
        <f>telefony5[[#This Row],[zakonczenie]]-telefony5[[#This Row],[rozpoczecie]]</f>
        <v>2.7314814814815014E-3</v>
      </c>
    </row>
    <row r="870" spans="1:8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>
        <f>IF(LEN(telefony5[[#This Row],[nr]])=7,1,0)</f>
        <v>1</v>
      </c>
      <c r="F870">
        <f>IF(LEFT(telefony5[[#This Row],[nr]],2)="12",1,0)</f>
        <v>0</v>
      </c>
      <c r="G870">
        <f>IF(SUM(telefony5[[#This Row],[czyStacjonarny]:[czyZaczyna12]])=2,1,0)</f>
        <v>0</v>
      </c>
      <c r="H870" s="2">
        <f>telefony5[[#This Row],[zakonczenie]]-telefony5[[#This Row],[rozpoczecie]]</f>
        <v>1.2152777777777457E-3</v>
      </c>
    </row>
    <row r="871" spans="1:8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>
        <f>IF(LEN(telefony5[[#This Row],[nr]])=7,1,0)</f>
        <v>0</v>
      </c>
      <c r="F871">
        <f>IF(LEFT(telefony5[[#This Row],[nr]],2)="12",1,0)</f>
        <v>0</v>
      </c>
      <c r="G871">
        <f>IF(SUM(telefony5[[#This Row],[czyStacjonarny]:[czyZaczyna12]])=2,1,0)</f>
        <v>0</v>
      </c>
      <c r="H871" s="2">
        <f>telefony5[[#This Row],[zakonczenie]]-telefony5[[#This Row],[rozpoczecie]]</f>
        <v>5.0578703703704209E-3</v>
      </c>
    </row>
    <row r="872" spans="1:8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>
        <f>IF(LEN(telefony5[[#This Row],[nr]])=7,1,0)</f>
        <v>1</v>
      </c>
      <c r="F872">
        <f>IF(LEFT(telefony5[[#This Row],[nr]],2)="12",1,0)</f>
        <v>0</v>
      </c>
      <c r="G872">
        <f>IF(SUM(telefony5[[#This Row],[czyStacjonarny]:[czyZaczyna12]])=2,1,0)</f>
        <v>0</v>
      </c>
      <c r="H872" s="2">
        <f>telefony5[[#This Row],[zakonczenie]]-telefony5[[#This Row],[rozpoczecie]]</f>
        <v>8.4490740740740256E-3</v>
      </c>
    </row>
    <row r="873" spans="1:8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>
        <f>IF(LEN(telefony5[[#This Row],[nr]])=7,1,0)</f>
        <v>1</v>
      </c>
      <c r="F873">
        <f>IF(LEFT(telefony5[[#This Row],[nr]],2)="12",1,0)</f>
        <v>0</v>
      </c>
      <c r="G873">
        <f>IF(SUM(telefony5[[#This Row],[czyStacjonarny]:[czyZaczyna12]])=2,1,0)</f>
        <v>0</v>
      </c>
      <c r="H873" s="2">
        <f>telefony5[[#This Row],[zakonczenie]]-telefony5[[#This Row],[rozpoczecie]]</f>
        <v>9.7453703703703765E-3</v>
      </c>
    </row>
    <row r="874" spans="1:8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>
        <f>IF(LEN(telefony5[[#This Row],[nr]])=7,1,0)</f>
        <v>1</v>
      </c>
      <c r="F874">
        <f>IF(LEFT(telefony5[[#This Row],[nr]],2)="12",1,0)</f>
        <v>0</v>
      </c>
      <c r="G874">
        <f>IF(SUM(telefony5[[#This Row],[czyStacjonarny]:[czyZaczyna12]])=2,1,0)</f>
        <v>0</v>
      </c>
      <c r="H874" s="2">
        <f>telefony5[[#This Row],[zakonczenie]]-telefony5[[#This Row],[rozpoczecie]]</f>
        <v>9.3865740740740611E-3</v>
      </c>
    </row>
    <row r="875" spans="1:8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>
        <f>IF(LEN(telefony5[[#This Row],[nr]])=7,1,0)</f>
        <v>1</v>
      </c>
      <c r="F875">
        <f>IF(LEFT(telefony5[[#This Row],[nr]],2)="12",1,0)</f>
        <v>0</v>
      </c>
      <c r="G875">
        <f>IF(SUM(telefony5[[#This Row],[czyStacjonarny]:[czyZaczyna12]])=2,1,0)</f>
        <v>0</v>
      </c>
      <c r="H875" s="2">
        <f>telefony5[[#This Row],[zakonczenie]]-telefony5[[#This Row],[rozpoczecie]]</f>
        <v>6.4351851851851549E-3</v>
      </c>
    </row>
    <row r="876" spans="1:8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>
        <f>IF(LEN(telefony5[[#This Row],[nr]])=7,1,0)</f>
        <v>0</v>
      </c>
      <c r="F876">
        <f>IF(LEFT(telefony5[[#This Row],[nr]],2)="12",1,0)</f>
        <v>0</v>
      </c>
      <c r="G876">
        <f>IF(SUM(telefony5[[#This Row],[czyStacjonarny]:[czyZaczyna12]])=2,1,0)</f>
        <v>0</v>
      </c>
      <c r="H876" s="2">
        <f>telefony5[[#This Row],[zakonczenie]]-telefony5[[#This Row],[rozpoczecie]]</f>
        <v>7.4421296296295347E-3</v>
      </c>
    </row>
    <row r="877" spans="1:8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>
        <f>IF(LEN(telefony5[[#This Row],[nr]])=7,1,0)</f>
        <v>1</v>
      </c>
      <c r="F877">
        <f>IF(LEFT(telefony5[[#This Row],[nr]],2)="12",1,0)</f>
        <v>0</v>
      </c>
      <c r="G877">
        <f>IF(SUM(telefony5[[#This Row],[czyStacjonarny]:[czyZaczyna12]])=2,1,0)</f>
        <v>0</v>
      </c>
      <c r="H877" s="2">
        <f>telefony5[[#This Row],[zakonczenie]]-telefony5[[#This Row],[rozpoczecie]]</f>
        <v>9.2592592592593004E-3</v>
      </c>
    </row>
    <row r="878" spans="1:8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>
        <f>IF(LEN(telefony5[[#This Row],[nr]])=7,1,0)</f>
        <v>0</v>
      </c>
      <c r="F878">
        <f>IF(LEFT(telefony5[[#This Row],[nr]],2)="12",1,0)</f>
        <v>0</v>
      </c>
      <c r="G878">
        <f>IF(SUM(telefony5[[#This Row],[czyStacjonarny]:[czyZaczyna12]])=2,1,0)</f>
        <v>0</v>
      </c>
      <c r="H878" s="2">
        <f>telefony5[[#This Row],[zakonczenie]]-telefony5[[#This Row],[rozpoczecie]]</f>
        <v>3.8194444444450415E-4</v>
      </c>
    </row>
    <row r="879" spans="1:8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>
        <f>IF(LEN(telefony5[[#This Row],[nr]])=7,1,0)</f>
        <v>0</v>
      </c>
      <c r="F879">
        <f>IF(LEFT(telefony5[[#This Row],[nr]],2)="12",1,0)</f>
        <v>0</v>
      </c>
      <c r="G879">
        <f>IF(SUM(telefony5[[#This Row],[czyStacjonarny]:[czyZaczyna12]])=2,1,0)</f>
        <v>0</v>
      </c>
      <c r="H879" s="2">
        <f>telefony5[[#This Row],[zakonczenie]]-telefony5[[#This Row],[rozpoczecie]]</f>
        <v>7.4999999999999512E-3</v>
      </c>
    </row>
    <row r="880" spans="1:8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>
        <f>IF(LEN(telefony5[[#This Row],[nr]])=7,1,0)</f>
        <v>1</v>
      </c>
      <c r="F880">
        <f>IF(LEFT(telefony5[[#This Row],[nr]],2)="12",1,0)</f>
        <v>0</v>
      </c>
      <c r="G880">
        <f>IF(SUM(telefony5[[#This Row],[czyStacjonarny]:[czyZaczyna12]])=2,1,0)</f>
        <v>0</v>
      </c>
      <c r="H880" s="2">
        <f>telefony5[[#This Row],[zakonczenie]]-telefony5[[#This Row],[rozpoczecie]]</f>
        <v>3.7499999999999201E-3</v>
      </c>
    </row>
    <row r="881" spans="1:8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>
        <f>IF(LEN(telefony5[[#This Row],[nr]])=7,1,0)</f>
        <v>1</v>
      </c>
      <c r="F881">
        <f>IF(LEFT(telefony5[[#This Row],[nr]],2)="12",1,0)</f>
        <v>0</v>
      </c>
      <c r="G881">
        <f>IF(SUM(telefony5[[#This Row],[czyStacjonarny]:[czyZaczyna12]])=2,1,0)</f>
        <v>0</v>
      </c>
      <c r="H881" s="2">
        <f>telefony5[[#This Row],[zakonczenie]]-telefony5[[#This Row],[rozpoczecie]]</f>
        <v>1.0000000000000009E-2</v>
      </c>
    </row>
    <row r="882" spans="1:8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>
        <f>IF(LEN(telefony5[[#This Row],[nr]])=7,1,0)</f>
        <v>1</v>
      </c>
      <c r="F882">
        <f>IF(LEFT(telefony5[[#This Row],[nr]],2)="12",1,0)</f>
        <v>0</v>
      </c>
      <c r="G882">
        <f>IF(SUM(telefony5[[#This Row],[czyStacjonarny]:[czyZaczyna12]])=2,1,0)</f>
        <v>0</v>
      </c>
      <c r="H882" s="2">
        <f>telefony5[[#This Row],[zakonczenie]]-telefony5[[#This Row],[rozpoczecie]]</f>
        <v>6.2847222222222054E-3</v>
      </c>
    </row>
    <row r="883" spans="1:8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>
        <f>IF(LEN(telefony5[[#This Row],[nr]])=7,1,0)</f>
        <v>0</v>
      </c>
      <c r="F883">
        <f>IF(LEFT(telefony5[[#This Row],[nr]],2)="12",1,0)</f>
        <v>0</v>
      </c>
      <c r="G883">
        <f>IF(SUM(telefony5[[#This Row],[czyStacjonarny]:[czyZaczyna12]])=2,1,0)</f>
        <v>0</v>
      </c>
      <c r="H883" s="2">
        <f>telefony5[[#This Row],[zakonczenie]]-telefony5[[#This Row],[rozpoczecie]]</f>
        <v>1.1539351851851842E-2</v>
      </c>
    </row>
    <row r="884" spans="1:8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>
        <f>IF(LEN(telefony5[[#This Row],[nr]])=7,1,0)</f>
        <v>1</v>
      </c>
      <c r="F884">
        <f>IF(LEFT(telefony5[[#This Row],[nr]],2)="12",1,0)</f>
        <v>0</v>
      </c>
      <c r="G884">
        <f>IF(SUM(telefony5[[#This Row],[czyStacjonarny]:[czyZaczyna12]])=2,1,0)</f>
        <v>0</v>
      </c>
      <c r="H884" s="2">
        <f>telefony5[[#This Row],[zakonczenie]]-telefony5[[#This Row],[rozpoczecie]]</f>
        <v>1.96759259259216E-4</v>
      </c>
    </row>
    <row r="885" spans="1:8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>
        <f>IF(LEN(telefony5[[#This Row],[nr]])=7,1,0)</f>
        <v>1</v>
      </c>
      <c r="F885">
        <f>IF(LEFT(telefony5[[#This Row],[nr]],2)="12",1,0)</f>
        <v>0</v>
      </c>
      <c r="G885">
        <f>IF(SUM(telefony5[[#This Row],[czyStacjonarny]:[czyZaczyna12]])=2,1,0)</f>
        <v>0</v>
      </c>
      <c r="H885" s="2">
        <f>telefony5[[#This Row],[zakonczenie]]-telefony5[[#This Row],[rozpoczecie]]</f>
        <v>9.3634259259259833E-3</v>
      </c>
    </row>
    <row r="886" spans="1:8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>
        <f>IF(LEN(telefony5[[#This Row],[nr]])=7,1,0)</f>
        <v>1</v>
      </c>
      <c r="F886">
        <f>IF(LEFT(telefony5[[#This Row],[nr]],2)="12",1,0)</f>
        <v>0</v>
      </c>
      <c r="G886">
        <f>IF(SUM(telefony5[[#This Row],[czyStacjonarny]:[czyZaczyna12]])=2,1,0)</f>
        <v>0</v>
      </c>
      <c r="H886" s="2">
        <f>telefony5[[#This Row],[zakonczenie]]-telefony5[[#This Row],[rozpoczecie]]</f>
        <v>7.9629629629629495E-3</v>
      </c>
    </row>
    <row r="887" spans="1:8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>
        <f>IF(LEN(telefony5[[#This Row],[nr]])=7,1,0)</f>
        <v>1</v>
      </c>
      <c r="F887">
        <f>IF(LEFT(telefony5[[#This Row],[nr]],2)="12",1,0)</f>
        <v>0</v>
      </c>
      <c r="G887">
        <f>IF(SUM(telefony5[[#This Row],[czyStacjonarny]:[czyZaczyna12]])=2,1,0)</f>
        <v>0</v>
      </c>
      <c r="H887" s="2">
        <f>telefony5[[#This Row],[zakonczenie]]-telefony5[[#This Row],[rozpoczecie]]</f>
        <v>7.8819444444444553E-3</v>
      </c>
    </row>
    <row r="888" spans="1:8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>
        <f>IF(LEN(telefony5[[#This Row],[nr]])=7,1,0)</f>
        <v>1</v>
      </c>
      <c r="F888">
        <f>IF(LEFT(telefony5[[#This Row],[nr]],2)="12",1,0)</f>
        <v>0</v>
      </c>
      <c r="G888">
        <f>IF(SUM(telefony5[[#This Row],[czyStacjonarny]:[czyZaczyna12]])=2,1,0)</f>
        <v>0</v>
      </c>
      <c r="H888" s="2">
        <f>telefony5[[#This Row],[zakonczenie]]-telefony5[[#This Row],[rozpoczecie]]</f>
        <v>7.2800925925925464E-3</v>
      </c>
    </row>
    <row r="889" spans="1:8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>
        <f>IF(LEN(telefony5[[#This Row],[nr]])=7,1,0)</f>
        <v>0</v>
      </c>
      <c r="F889">
        <f>IF(LEFT(telefony5[[#This Row],[nr]],2)="12",1,0)</f>
        <v>0</v>
      </c>
      <c r="G889">
        <f>IF(SUM(telefony5[[#This Row],[czyStacjonarny]:[czyZaczyna12]])=2,1,0)</f>
        <v>0</v>
      </c>
      <c r="H889" s="2">
        <f>telefony5[[#This Row],[zakonczenie]]-telefony5[[#This Row],[rozpoczecie]]</f>
        <v>9.7337962962963376E-3</v>
      </c>
    </row>
    <row r="890" spans="1:8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>
        <f>IF(LEN(telefony5[[#This Row],[nr]])=7,1,0)</f>
        <v>1</v>
      </c>
      <c r="F890">
        <f>IF(LEFT(telefony5[[#This Row],[nr]],2)="12",1,0)</f>
        <v>0</v>
      </c>
      <c r="G890">
        <f>IF(SUM(telefony5[[#This Row],[czyStacjonarny]:[czyZaczyna12]])=2,1,0)</f>
        <v>0</v>
      </c>
      <c r="H890" s="2">
        <f>telefony5[[#This Row],[zakonczenie]]-telefony5[[#This Row],[rozpoczecie]]</f>
        <v>1.113425925925926E-2</v>
      </c>
    </row>
    <row r="891" spans="1:8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>
        <f>IF(LEN(telefony5[[#This Row],[nr]])=7,1,0)</f>
        <v>1</v>
      </c>
      <c r="F891">
        <f>IF(LEFT(telefony5[[#This Row],[nr]],2)="12",1,0)</f>
        <v>0</v>
      </c>
      <c r="G891">
        <f>IF(SUM(telefony5[[#This Row],[czyStacjonarny]:[czyZaczyna12]])=2,1,0)</f>
        <v>0</v>
      </c>
      <c r="H891" s="2">
        <f>telefony5[[#This Row],[zakonczenie]]-telefony5[[#This Row],[rozpoczecie]]</f>
        <v>3.3449074074074492E-3</v>
      </c>
    </row>
    <row r="892" spans="1:8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>
        <f>IF(LEN(telefony5[[#This Row],[nr]])=7,1,0)</f>
        <v>0</v>
      </c>
      <c r="F892">
        <f>IF(LEFT(telefony5[[#This Row],[nr]],2)="12",1,0)</f>
        <v>0</v>
      </c>
      <c r="G892">
        <f>IF(SUM(telefony5[[#This Row],[czyStacjonarny]:[czyZaczyna12]])=2,1,0)</f>
        <v>0</v>
      </c>
      <c r="H892" s="2">
        <f>telefony5[[#This Row],[zakonczenie]]-telefony5[[#This Row],[rozpoczecie]]</f>
        <v>3.76157407407407E-3</v>
      </c>
    </row>
    <row r="893" spans="1:8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>
        <f>IF(LEN(telefony5[[#This Row],[nr]])=7,1,0)</f>
        <v>0</v>
      </c>
      <c r="F893">
        <f>IF(LEFT(telefony5[[#This Row],[nr]],2)="12",1,0)</f>
        <v>0</v>
      </c>
      <c r="G893">
        <f>IF(SUM(telefony5[[#This Row],[czyStacjonarny]:[czyZaczyna12]])=2,1,0)</f>
        <v>0</v>
      </c>
      <c r="H893" s="2">
        <f>telefony5[[#This Row],[zakonczenie]]-telefony5[[#This Row],[rozpoczecie]]</f>
        <v>2.1643518518518201E-3</v>
      </c>
    </row>
    <row r="894" spans="1:8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>
        <f>IF(LEN(telefony5[[#This Row],[nr]])=7,1,0)</f>
        <v>1</v>
      </c>
      <c r="F894">
        <f>IF(LEFT(telefony5[[#This Row],[nr]],2)="12",1,0)</f>
        <v>0</v>
      </c>
      <c r="G894">
        <f>IF(SUM(telefony5[[#This Row],[czyStacjonarny]:[czyZaczyna12]])=2,1,0)</f>
        <v>0</v>
      </c>
      <c r="H894" s="2">
        <f>telefony5[[#This Row],[zakonczenie]]-telefony5[[#This Row],[rozpoczecie]]</f>
        <v>2.6851851851852349E-3</v>
      </c>
    </row>
    <row r="895" spans="1:8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>
        <f>IF(LEN(telefony5[[#This Row],[nr]])=7,1,0)</f>
        <v>1</v>
      </c>
      <c r="F895">
        <f>IF(LEFT(telefony5[[#This Row],[nr]],2)="12",1,0)</f>
        <v>0</v>
      </c>
      <c r="G895">
        <f>IF(SUM(telefony5[[#This Row],[czyStacjonarny]:[czyZaczyna12]])=2,1,0)</f>
        <v>0</v>
      </c>
      <c r="H895" s="2">
        <f>telefony5[[#This Row],[zakonczenie]]-telefony5[[#This Row],[rozpoczecie]]</f>
        <v>1.0821759259259212E-2</v>
      </c>
    </row>
    <row r="896" spans="1:8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>
        <f>IF(LEN(telefony5[[#This Row],[nr]])=7,1,0)</f>
        <v>1</v>
      </c>
      <c r="F896">
        <f>IF(LEFT(telefony5[[#This Row],[nr]],2)="12",1,0)</f>
        <v>0</v>
      </c>
      <c r="G896">
        <f>IF(SUM(telefony5[[#This Row],[czyStacjonarny]:[czyZaczyna12]])=2,1,0)</f>
        <v>0</v>
      </c>
      <c r="H896" s="2">
        <f>telefony5[[#This Row],[zakonczenie]]-telefony5[[#This Row],[rozpoczecie]]</f>
        <v>1.1400462962962932E-2</v>
      </c>
    </row>
    <row r="897" spans="1:8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>
        <f>IF(LEN(telefony5[[#This Row],[nr]])=7,1,0)</f>
        <v>0</v>
      </c>
      <c r="F897">
        <f>IF(LEFT(telefony5[[#This Row],[nr]],2)="12",1,0)</f>
        <v>0</v>
      </c>
      <c r="G897">
        <f>IF(SUM(telefony5[[#This Row],[czyStacjonarny]:[czyZaczyna12]])=2,1,0)</f>
        <v>0</v>
      </c>
      <c r="H897" s="2">
        <f>telefony5[[#This Row],[zakonczenie]]-telefony5[[#This Row],[rozpoczecie]]</f>
        <v>8.7500000000000355E-3</v>
      </c>
    </row>
    <row r="898" spans="1:8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>
        <f>IF(LEN(telefony5[[#This Row],[nr]])=7,1,0)</f>
        <v>1</v>
      </c>
      <c r="F898">
        <f>IF(LEFT(telefony5[[#This Row],[nr]],2)="12",1,0)</f>
        <v>0</v>
      </c>
      <c r="G898">
        <f>IF(SUM(telefony5[[#This Row],[czyStacjonarny]:[czyZaczyna12]])=2,1,0)</f>
        <v>0</v>
      </c>
      <c r="H898" s="2">
        <f>telefony5[[#This Row],[zakonczenie]]-telefony5[[#This Row],[rozpoczecie]]</f>
        <v>4.0624999999999689E-3</v>
      </c>
    </row>
    <row r="899" spans="1:8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>
        <f>IF(LEN(telefony5[[#This Row],[nr]])=7,1,0)</f>
        <v>1</v>
      </c>
      <c r="F899">
        <f>IF(LEFT(telefony5[[#This Row],[nr]],2)="12",1,0)</f>
        <v>0</v>
      </c>
      <c r="G899">
        <f>IF(SUM(telefony5[[#This Row],[czyStacjonarny]:[czyZaczyna12]])=2,1,0)</f>
        <v>0</v>
      </c>
      <c r="H899" s="2">
        <f>telefony5[[#This Row],[zakonczenie]]-telefony5[[#This Row],[rozpoczecie]]</f>
        <v>9.1203703703703898E-3</v>
      </c>
    </row>
    <row r="900" spans="1:8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>
        <f>IF(LEN(telefony5[[#This Row],[nr]])=7,1,0)</f>
        <v>1</v>
      </c>
      <c r="F900">
        <f>IF(LEFT(telefony5[[#This Row],[nr]],2)="12",1,0)</f>
        <v>0</v>
      </c>
      <c r="G900">
        <f>IF(SUM(telefony5[[#This Row],[czyStacjonarny]:[czyZaczyna12]])=2,1,0)</f>
        <v>0</v>
      </c>
      <c r="H900" s="2">
        <f>telefony5[[#This Row],[zakonczenie]]-telefony5[[#This Row],[rozpoczecie]]</f>
        <v>9.5717592592593492E-3</v>
      </c>
    </row>
    <row r="901" spans="1:8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>
        <f>IF(LEN(telefony5[[#This Row],[nr]])=7,1,0)</f>
        <v>0</v>
      </c>
      <c r="F901">
        <f>IF(LEFT(telefony5[[#This Row],[nr]],2)="12",1,0)</f>
        <v>0</v>
      </c>
      <c r="G901">
        <f>IF(SUM(telefony5[[#This Row],[czyStacjonarny]:[czyZaczyna12]])=2,1,0)</f>
        <v>0</v>
      </c>
      <c r="H901" s="2">
        <f>telefony5[[#This Row],[zakonczenie]]-telefony5[[#This Row],[rozpoczecie]]</f>
        <v>1.7476851851851993E-3</v>
      </c>
    </row>
    <row r="902" spans="1:8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>
        <f>IF(LEN(telefony5[[#This Row],[nr]])=7,1,0)</f>
        <v>0</v>
      </c>
      <c r="F902">
        <f>IF(LEFT(telefony5[[#This Row],[nr]],2)="12",1,0)</f>
        <v>0</v>
      </c>
      <c r="G902">
        <f>IF(SUM(telefony5[[#This Row],[czyStacjonarny]:[czyZaczyna12]])=2,1,0)</f>
        <v>0</v>
      </c>
      <c r="H902" s="2">
        <f>telefony5[[#This Row],[zakonczenie]]-telefony5[[#This Row],[rozpoczecie]]</f>
        <v>7.3726851851851904E-3</v>
      </c>
    </row>
    <row r="903" spans="1:8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>
        <f>IF(LEN(telefony5[[#This Row],[nr]])=7,1,0)</f>
        <v>1</v>
      </c>
      <c r="F903">
        <f>IF(LEFT(telefony5[[#This Row],[nr]],2)="12",1,0)</f>
        <v>0</v>
      </c>
      <c r="G903">
        <f>IF(SUM(telefony5[[#This Row],[czyStacjonarny]:[czyZaczyna12]])=2,1,0)</f>
        <v>0</v>
      </c>
      <c r="H903" s="2">
        <f>telefony5[[#This Row],[zakonczenie]]-telefony5[[#This Row],[rozpoczecie]]</f>
        <v>2.662037037036713E-4</v>
      </c>
    </row>
    <row r="904" spans="1:8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>
        <f>IF(LEN(telefony5[[#This Row],[nr]])=7,1,0)</f>
        <v>1</v>
      </c>
      <c r="F904">
        <f>IF(LEFT(telefony5[[#This Row],[nr]],2)="12",1,0)</f>
        <v>0</v>
      </c>
      <c r="G904">
        <f>IF(SUM(telefony5[[#This Row],[czyStacjonarny]:[czyZaczyna12]])=2,1,0)</f>
        <v>0</v>
      </c>
      <c r="H904" s="2">
        <f>telefony5[[#This Row],[zakonczenie]]-telefony5[[#This Row],[rozpoczecie]]</f>
        <v>1.1226851851851793E-2</v>
      </c>
    </row>
    <row r="905" spans="1:8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>
        <f>IF(LEN(telefony5[[#This Row],[nr]])=7,1,0)</f>
        <v>1</v>
      </c>
      <c r="F905">
        <f>IF(LEFT(telefony5[[#This Row],[nr]],2)="12",1,0)</f>
        <v>0</v>
      </c>
      <c r="G905">
        <f>IF(SUM(telefony5[[#This Row],[czyStacjonarny]:[czyZaczyna12]])=2,1,0)</f>
        <v>0</v>
      </c>
      <c r="H905" s="2">
        <f>telefony5[[#This Row],[zakonczenie]]-telefony5[[#This Row],[rozpoczecie]]</f>
        <v>1.1215277777777866E-2</v>
      </c>
    </row>
    <row r="906" spans="1:8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>
        <f>IF(LEN(telefony5[[#This Row],[nr]])=7,1,0)</f>
        <v>1</v>
      </c>
      <c r="F906">
        <f>IF(LEFT(telefony5[[#This Row],[nr]],2)="12",1,0)</f>
        <v>0</v>
      </c>
      <c r="G906">
        <f>IF(SUM(telefony5[[#This Row],[czyStacjonarny]:[czyZaczyna12]])=2,1,0)</f>
        <v>0</v>
      </c>
      <c r="H906" s="2">
        <f>telefony5[[#This Row],[zakonczenie]]-telefony5[[#This Row],[rozpoczecie]]</f>
        <v>7.407407407407085E-4</v>
      </c>
    </row>
    <row r="907" spans="1:8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>
        <f>IF(LEN(telefony5[[#This Row],[nr]])=7,1,0)</f>
        <v>1</v>
      </c>
      <c r="F907">
        <f>IF(LEFT(telefony5[[#This Row],[nr]],2)="12",1,0)</f>
        <v>0</v>
      </c>
      <c r="G907">
        <f>IF(SUM(telefony5[[#This Row],[czyStacjonarny]:[czyZaczyna12]])=2,1,0)</f>
        <v>0</v>
      </c>
      <c r="H907" s="2">
        <f>telefony5[[#This Row],[zakonczenie]]-telefony5[[#This Row],[rozpoczecie]]</f>
        <v>2.5462962962963243E-4</v>
      </c>
    </row>
    <row r="908" spans="1:8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>
        <f>IF(LEN(telefony5[[#This Row],[nr]])=7,1,0)</f>
        <v>1</v>
      </c>
      <c r="F908">
        <f>IF(LEFT(telefony5[[#This Row],[nr]],2)="12",1,0)</f>
        <v>0</v>
      </c>
      <c r="G908">
        <f>IF(SUM(telefony5[[#This Row],[czyStacjonarny]:[czyZaczyna12]])=2,1,0)</f>
        <v>0</v>
      </c>
      <c r="H908" s="2">
        <f>telefony5[[#This Row],[zakonczenie]]-telefony5[[#This Row],[rozpoczecie]]</f>
        <v>3.6226851851851594E-3</v>
      </c>
    </row>
    <row r="909" spans="1:8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>
        <f>IF(LEN(telefony5[[#This Row],[nr]])=7,1,0)</f>
        <v>1</v>
      </c>
      <c r="F909">
        <f>IF(LEFT(telefony5[[#This Row],[nr]],2)="12",1,0)</f>
        <v>0</v>
      </c>
      <c r="G909">
        <f>IF(SUM(telefony5[[#This Row],[czyStacjonarny]:[czyZaczyna12]])=2,1,0)</f>
        <v>0</v>
      </c>
      <c r="H909" s="2">
        <f>telefony5[[#This Row],[zakonczenie]]-telefony5[[#This Row],[rozpoczecie]]</f>
        <v>3.9699074074074359E-3</v>
      </c>
    </row>
    <row r="910" spans="1:8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>
        <f>IF(LEN(telefony5[[#This Row],[nr]])=7,1,0)</f>
        <v>1</v>
      </c>
      <c r="F910">
        <f>IF(LEFT(telefony5[[#This Row],[nr]],2)="12",1,0)</f>
        <v>0</v>
      </c>
      <c r="G910">
        <f>IF(SUM(telefony5[[#This Row],[czyStacjonarny]:[czyZaczyna12]])=2,1,0)</f>
        <v>0</v>
      </c>
      <c r="H910" s="2">
        <f>telefony5[[#This Row],[zakonczenie]]-telefony5[[#This Row],[rozpoczecie]]</f>
        <v>7.2569444444444131E-3</v>
      </c>
    </row>
    <row r="911" spans="1:8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>
        <f>IF(LEN(telefony5[[#This Row],[nr]])=7,1,0)</f>
        <v>0</v>
      </c>
      <c r="F911">
        <f>IF(LEFT(telefony5[[#This Row],[nr]],2)="12",1,0)</f>
        <v>0</v>
      </c>
      <c r="G911">
        <f>IF(SUM(telefony5[[#This Row],[czyStacjonarny]:[czyZaczyna12]])=2,1,0)</f>
        <v>0</v>
      </c>
      <c r="H911" s="2">
        <f>telefony5[[#This Row],[zakonczenie]]-telefony5[[#This Row],[rozpoczecie]]</f>
        <v>7.766203703703678E-3</v>
      </c>
    </row>
    <row r="912" spans="1:8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>
        <f>IF(LEN(telefony5[[#This Row],[nr]])=7,1,0)</f>
        <v>1</v>
      </c>
      <c r="F912">
        <f>IF(LEFT(telefony5[[#This Row],[nr]],2)="12",1,0)</f>
        <v>0</v>
      </c>
      <c r="G912">
        <f>IF(SUM(telefony5[[#This Row],[czyStacjonarny]:[czyZaczyna12]])=2,1,0)</f>
        <v>0</v>
      </c>
      <c r="H912" s="2">
        <f>telefony5[[#This Row],[zakonczenie]]-telefony5[[#This Row],[rozpoczecie]]</f>
        <v>4.3171296296296569E-3</v>
      </c>
    </row>
    <row r="913" spans="1:8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>
        <f>IF(LEN(telefony5[[#This Row],[nr]])=7,1,0)</f>
        <v>0</v>
      </c>
      <c r="F913">
        <f>IF(LEFT(telefony5[[#This Row],[nr]],2)="12",1,0)</f>
        <v>0</v>
      </c>
      <c r="G913">
        <f>IF(SUM(telefony5[[#This Row],[czyStacjonarny]:[czyZaczyna12]])=2,1,0)</f>
        <v>0</v>
      </c>
      <c r="H913" s="2">
        <f>telefony5[[#This Row],[zakonczenie]]-telefony5[[#This Row],[rozpoczecie]]</f>
        <v>2.7083333333333126E-3</v>
      </c>
    </row>
    <row r="914" spans="1:8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>
        <f>IF(LEN(telefony5[[#This Row],[nr]])=7,1,0)</f>
        <v>0</v>
      </c>
      <c r="F914">
        <f>IF(LEFT(telefony5[[#This Row],[nr]],2)="12",1,0)</f>
        <v>0</v>
      </c>
      <c r="G914">
        <f>IF(SUM(telefony5[[#This Row],[czyStacjonarny]:[czyZaczyna12]])=2,1,0)</f>
        <v>0</v>
      </c>
      <c r="H914" s="2">
        <f>telefony5[[#This Row],[zakonczenie]]-telefony5[[#This Row],[rozpoczecie]]</f>
        <v>5.6134259259259522E-3</v>
      </c>
    </row>
    <row r="915" spans="1:8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>
        <f>IF(LEN(telefony5[[#This Row],[nr]])=7,1,0)</f>
        <v>1</v>
      </c>
      <c r="F915">
        <f>IF(LEFT(telefony5[[#This Row],[nr]],2)="12",1,0)</f>
        <v>0</v>
      </c>
      <c r="G915">
        <f>IF(SUM(telefony5[[#This Row],[czyStacjonarny]:[czyZaczyna12]])=2,1,0)</f>
        <v>0</v>
      </c>
      <c r="H915" s="2">
        <f>telefony5[[#This Row],[zakonczenie]]-telefony5[[#This Row],[rozpoczecie]]</f>
        <v>1.7361111111111049E-3</v>
      </c>
    </row>
    <row r="916" spans="1:8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>
        <f>IF(LEN(telefony5[[#This Row],[nr]])=7,1,0)</f>
        <v>1</v>
      </c>
      <c r="F916">
        <f>IF(LEFT(telefony5[[#This Row],[nr]],2)="12",1,0)</f>
        <v>0</v>
      </c>
      <c r="G916">
        <f>IF(SUM(telefony5[[#This Row],[czyStacjonarny]:[czyZaczyna12]])=2,1,0)</f>
        <v>0</v>
      </c>
      <c r="H916" s="2">
        <f>telefony5[[#This Row],[zakonczenie]]-telefony5[[#This Row],[rozpoczecie]]</f>
        <v>8.854166666666663E-3</v>
      </c>
    </row>
    <row r="917" spans="1:8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>
        <f>IF(LEN(telefony5[[#This Row],[nr]])=7,1,0)</f>
        <v>1</v>
      </c>
      <c r="F917">
        <f>IF(LEFT(telefony5[[#This Row],[nr]],2)="12",1,0)</f>
        <v>0</v>
      </c>
      <c r="G917">
        <f>IF(SUM(telefony5[[#This Row],[czyStacjonarny]:[czyZaczyna12]])=2,1,0)</f>
        <v>0</v>
      </c>
      <c r="H917" s="2">
        <f>telefony5[[#This Row],[zakonczenie]]-telefony5[[#This Row],[rozpoczecie]]</f>
        <v>1.0787037037037039E-2</v>
      </c>
    </row>
    <row r="918" spans="1:8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>
        <f>IF(LEN(telefony5[[#This Row],[nr]])=7,1,0)</f>
        <v>1</v>
      </c>
      <c r="F918">
        <f>IF(LEFT(telefony5[[#This Row],[nr]],2)="12",1,0)</f>
        <v>0</v>
      </c>
      <c r="G918">
        <f>IF(SUM(telefony5[[#This Row],[czyStacjonarny]:[czyZaczyna12]])=2,1,0)</f>
        <v>0</v>
      </c>
      <c r="H918" s="2">
        <f>telefony5[[#This Row],[zakonczenie]]-telefony5[[#This Row],[rozpoczecie]]</f>
        <v>9.837962962962965E-3</v>
      </c>
    </row>
    <row r="919" spans="1:8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>
        <f>IF(LEN(telefony5[[#This Row],[nr]])=7,1,0)</f>
        <v>1</v>
      </c>
      <c r="F919">
        <f>IF(LEFT(telefony5[[#This Row],[nr]],2)="12",1,0)</f>
        <v>0</v>
      </c>
      <c r="G919">
        <f>IF(SUM(telefony5[[#This Row],[czyStacjonarny]:[czyZaczyna12]])=2,1,0)</f>
        <v>0</v>
      </c>
      <c r="H919" s="2">
        <f>telefony5[[#This Row],[zakonczenie]]-telefony5[[#This Row],[rozpoczecie]]</f>
        <v>9.9537037037036868E-3</v>
      </c>
    </row>
    <row r="920" spans="1:8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>
        <f>IF(LEN(telefony5[[#This Row],[nr]])=7,1,0)</f>
        <v>1</v>
      </c>
      <c r="F920">
        <f>IF(LEFT(telefony5[[#This Row],[nr]],2)="12",1,0)</f>
        <v>0</v>
      </c>
      <c r="G920">
        <f>IF(SUM(telefony5[[#This Row],[czyStacjonarny]:[czyZaczyna12]])=2,1,0)</f>
        <v>0</v>
      </c>
      <c r="H920" s="2">
        <f>telefony5[[#This Row],[zakonczenie]]-telefony5[[#This Row],[rozpoczecie]]</f>
        <v>8.553240740740764E-3</v>
      </c>
    </row>
    <row r="921" spans="1:8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>
        <f>IF(LEN(telefony5[[#This Row],[nr]])=7,1,0)</f>
        <v>1</v>
      </c>
      <c r="F921">
        <f>IF(LEFT(telefony5[[#This Row],[nr]],2)="12",1,0)</f>
        <v>0</v>
      </c>
      <c r="G921">
        <f>IF(SUM(telefony5[[#This Row],[czyStacjonarny]:[czyZaczyna12]])=2,1,0)</f>
        <v>0</v>
      </c>
      <c r="H921" s="2">
        <f>telefony5[[#This Row],[zakonczenie]]-telefony5[[#This Row],[rozpoczecie]]</f>
        <v>8.7268518518518468E-3</v>
      </c>
    </row>
    <row r="922" spans="1:8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>
        <f>IF(LEN(telefony5[[#This Row],[nr]])=7,1,0)</f>
        <v>0</v>
      </c>
      <c r="F922">
        <f>IF(LEFT(telefony5[[#This Row],[nr]],2)="12",1,0)</f>
        <v>0</v>
      </c>
      <c r="G922">
        <f>IF(SUM(telefony5[[#This Row],[czyStacjonarny]:[czyZaczyna12]])=2,1,0)</f>
        <v>0</v>
      </c>
      <c r="H922" s="2">
        <f>telefony5[[#This Row],[zakonczenie]]-telefony5[[#This Row],[rozpoczecie]]</f>
        <v>1.2962962962962954E-3</v>
      </c>
    </row>
    <row r="923" spans="1:8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>
        <f>IF(LEN(telefony5[[#This Row],[nr]])=7,1,0)</f>
        <v>0</v>
      </c>
      <c r="F923">
        <f>IF(LEFT(telefony5[[#This Row],[nr]],2)="12",1,0)</f>
        <v>0</v>
      </c>
      <c r="G923">
        <f>IF(SUM(telefony5[[#This Row],[czyStacjonarny]:[czyZaczyna12]])=2,1,0)</f>
        <v>0</v>
      </c>
      <c r="H923" s="2">
        <f>telefony5[[#This Row],[zakonczenie]]-telefony5[[#This Row],[rozpoczecie]]</f>
        <v>1.0798611111111134E-2</v>
      </c>
    </row>
    <row r="924" spans="1:8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>
        <f>IF(LEN(telefony5[[#This Row],[nr]])=7,1,0)</f>
        <v>1</v>
      </c>
      <c r="F924">
        <f>IF(LEFT(telefony5[[#This Row],[nr]],2)="12",1,0)</f>
        <v>0</v>
      </c>
      <c r="G924">
        <f>IF(SUM(telefony5[[#This Row],[czyStacjonarny]:[czyZaczyna12]])=2,1,0)</f>
        <v>0</v>
      </c>
      <c r="H924" s="2">
        <f>telefony5[[#This Row],[zakonczenie]]-telefony5[[#This Row],[rozpoczecie]]</f>
        <v>7.1759259259257524E-4</v>
      </c>
    </row>
    <row r="925" spans="1:8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>
        <f>IF(LEN(telefony5[[#This Row],[nr]])=7,1,0)</f>
        <v>1</v>
      </c>
      <c r="F925">
        <f>IF(LEFT(telefony5[[#This Row],[nr]],2)="12",1,0)</f>
        <v>0</v>
      </c>
      <c r="G925">
        <f>IF(SUM(telefony5[[#This Row],[czyStacjonarny]:[czyZaczyna12]])=2,1,0)</f>
        <v>0</v>
      </c>
      <c r="H925" s="2">
        <f>telefony5[[#This Row],[zakonczenie]]-telefony5[[#This Row],[rozpoczecie]]</f>
        <v>9.444444444444422E-3</v>
      </c>
    </row>
    <row r="926" spans="1:8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>
        <f>IF(LEN(telefony5[[#This Row],[nr]])=7,1,0)</f>
        <v>1</v>
      </c>
      <c r="F926">
        <f>IF(LEFT(telefony5[[#This Row],[nr]],2)="12",1,0)</f>
        <v>0</v>
      </c>
      <c r="G926">
        <f>IF(SUM(telefony5[[#This Row],[czyStacjonarny]:[czyZaczyna12]])=2,1,0)</f>
        <v>0</v>
      </c>
      <c r="H926" s="2">
        <f>telefony5[[#This Row],[zakonczenie]]-telefony5[[#This Row],[rozpoczecie]]</f>
        <v>7.2106481481481466E-3</v>
      </c>
    </row>
    <row r="927" spans="1:8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>
        <f>IF(LEN(telefony5[[#This Row],[nr]])=7,1,0)</f>
        <v>1</v>
      </c>
      <c r="F927">
        <f>IF(LEFT(telefony5[[#This Row],[nr]],2)="12",1,0)</f>
        <v>0</v>
      </c>
      <c r="G927">
        <f>IF(SUM(telefony5[[#This Row],[czyStacjonarny]:[czyZaczyna12]])=2,1,0)</f>
        <v>0</v>
      </c>
      <c r="H927" s="2">
        <f>telefony5[[#This Row],[zakonczenie]]-telefony5[[#This Row],[rozpoczecie]]</f>
        <v>3.2291666666666718E-3</v>
      </c>
    </row>
    <row r="928" spans="1:8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>
        <f>IF(LEN(telefony5[[#This Row],[nr]])=7,1,0)</f>
        <v>1</v>
      </c>
      <c r="F928">
        <f>IF(LEFT(telefony5[[#This Row],[nr]],2)="12",1,0)</f>
        <v>0</v>
      </c>
      <c r="G928">
        <f>IF(SUM(telefony5[[#This Row],[czyStacjonarny]:[czyZaczyna12]])=2,1,0)</f>
        <v>0</v>
      </c>
      <c r="H928" s="2">
        <f>telefony5[[#This Row],[zakonczenie]]-telefony5[[#This Row],[rozpoczecie]]</f>
        <v>4.4675925925926063E-3</v>
      </c>
    </row>
    <row r="929" spans="1:8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>
        <f>IF(LEN(telefony5[[#This Row],[nr]])=7,1,0)</f>
        <v>1</v>
      </c>
      <c r="F929">
        <f>IF(LEFT(telefony5[[#This Row],[nr]],2)="12",1,0)</f>
        <v>0</v>
      </c>
      <c r="G929">
        <f>IF(SUM(telefony5[[#This Row],[czyStacjonarny]:[czyZaczyna12]])=2,1,0)</f>
        <v>0</v>
      </c>
      <c r="H929" s="2">
        <f>telefony5[[#This Row],[zakonczenie]]-telefony5[[#This Row],[rozpoczecie]]</f>
        <v>6.2037037037037113E-3</v>
      </c>
    </row>
    <row r="930" spans="1:8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>
        <f>IF(LEN(telefony5[[#This Row],[nr]])=7,1,0)</f>
        <v>0</v>
      </c>
      <c r="F930">
        <f>IF(LEFT(telefony5[[#This Row],[nr]],2)="12",1,0)</f>
        <v>0</v>
      </c>
      <c r="G930">
        <f>IF(SUM(telefony5[[#This Row],[czyStacjonarny]:[czyZaczyna12]])=2,1,0)</f>
        <v>0</v>
      </c>
      <c r="H930" s="2">
        <f>telefony5[[#This Row],[zakonczenie]]-telefony5[[#This Row],[rozpoczecie]]</f>
        <v>1.0590277777777768E-2</v>
      </c>
    </row>
    <row r="931" spans="1:8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>
        <f>IF(LEN(telefony5[[#This Row],[nr]])=7,1,0)</f>
        <v>1</v>
      </c>
      <c r="F931">
        <f>IF(LEFT(telefony5[[#This Row],[nr]],2)="12",1,0)</f>
        <v>0</v>
      </c>
      <c r="G931">
        <f>IF(SUM(telefony5[[#This Row],[czyStacjonarny]:[czyZaczyna12]])=2,1,0)</f>
        <v>0</v>
      </c>
      <c r="H931" s="2">
        <f>telefony5[[#This Row],[zakonczenie]]-telefony5[[#This Row],[rozpoczecie]]</f>
        <v>9.2592592592594114E-4</v>
      </c>
    </row>
    <row r="932" spans="1:8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>
        <f>IF(LEN(telefony5[[#This Row],[nr]])=7,1,0)</f>
        <v>0</v>
      </c>
      <c r="F932">
        <f>IF(LEFT(telefony5[[#This Row],[nr]],2)="12",1,0)</f>
        <v>0</v>
      </c>
      <c r="G932">
        <f>IF(SUM(telefony5[[#This Row],[czyStacjonarny]:[czyZaczyna12]])=2,1,0)</f>
        <v>0</v>
      </c>
      <c r="H932" s="2">
        <f>telefony5[[#This Row],[zakonczenie]]-telefony5[[#This Row],[rozpoczecie]]</f>
        <v>7.5462962962963287E-3</v>
      </c>
    </row>
    <row r="933" spans="1:8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>
        <f>IF(LEN(telefony5[[#This Row],[nr]])=7,1,0)</f>
        <v>1</v>
      </c>
      <c r="F933">
        <f>IF(LEFT(telefony5[[#This Row],[nr]],2)="12",1,0)</f>
        <v>0</v>
      </c>
      <c r="G933">
        <f>IF(SUM(telefony5[[#This Row],[czyStacjonarny]:[czyZaczyna12]])=2,1,0)</f>
        <v>0</v>
      </c>
      <c r="H933" s="2">
        <f>telefony5[[#This Row],[zakonczenie]]-telefony5[[#This Row],[rozpoczecie]]</f>
        <v>1.6550925925926108E-3</v>
      </c>
    </row>
    <row r="934" spans="1:8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>
        <f>IF(LEN(telefony5[[#This Row],[nr]])=7,1,0)</f>
        <v>1</v>
      </c>
      <c r="F934">
        <f>IF(LEFT(telefony5[[#This Row],[nr]],2)="12",1,0)</f>
        <v>0</v>
      </c>
      <c r="G934">
        <f>IF(SUM(telefony5[[#This Row],[czyStacjonarny]:[czyZaczyna12]])=2,1,0)</f>
        <v>0</v>
      </c>
      <c r="H934" s="2">
        <f>telefony5[[#This Row],[zakonczenie]]-telefony5[[#This Row],[rozpoczecie]]</f>
        <v>7.9976851851851771E-3</v>
      </c>
    </row>
    <row r="935" spans="1:8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>
        <f>IF(LEN(telefony5[[#This Row],[nr]])=7,1,0)</f>
        <v>1</v>
      </c>
      <c r="F935">
        <f>IF(LEFT(telefony5[[#This Row],[nr]],2)="12",1,0)</f>
        <v>0</v>
      </c>
      <c r="G935">
        <f>IF(SUM(telefony5[[#This Row],[czyStacjonarny]:[czyZaczyna12]])=2,1,0)</f>
        <v>0</v>
      </c>
      <c r="H935" s="2">
        <f>telefony5[[#This Row],[zakonczenie]]-telefony5[[#This Row],[rozpoczecie]]</f>
        <v>6.94444444444553E-5</v>
      </c>
    </row>
    <row r="936" spans="1:8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>
        <f>IF(LEN(telefony5[[#This Row],[nr]])=7,1,0)</f>
        <v>1</v>
      </c>
      <c r="F936">
        <f>IF(LEFT(telefony5[[#This Row],[nr]],2)="12",1,0)</f>
        <v>0</v>
      </c>
      <c r="G936">
        <f>IF(SUM(telefony5[[#This Row],[czyStacjonarny]:[czyZaczyna12]])=2,1,0)</f>
        <v>0</v>
      </c>
      <c r="H936" s="2">
        <f>telefony5[[#This Row],[zakonczenie]]-telefony5[[#This Row],[rozpoczecie]]</f>
        <v>6.4467592592592493E-3</v>
      </c>
    </row>
    <row r="937" spans="1:8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>
        <f>IF(LEN(telefony5[[#This Row],[nr]])=7,1,0)</f>
        <v>1</v>
      </c>
      <c r="F937">
        <f>IF(LEFT(telefony5[[#This Row],[nr]],2)="12",1,0)</f>
        <v>0</v>
      </c>
      <c r="G937">
        <f>IF(SUM(telefony5[[#This Row],[czyStacjonarny]:[czyZaczyna12]])=2,1,0)</f>
        <v>0</v>
      </c>
      <c r="H937" s="2">
        <f>telefony5[[#This Row],[zakonczenie]]-telefony5[[#This Row],[rozpoczecie]]</f>
        <v>2.1990740740740478E-3</v>
      </c>
    </row>
    <row r="938" spans="1:8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>
        <f>IF(LEN(telefony5[[#This Row],[nr]])=7,1,0)</f>
        <v>1</v>
      </c>
      <c r="F938">
        <f>IF(LEFT(telefony5[[#This Row],[nr]],2)="12",1,0)</f>
        <v>0</v>
      </c>
      <c r="G938">
        <f>IF(SUM(telefony5[[#This Row],[czyStacjonarny]:[czyZaczyna12]])=2,1,0)</f>
        <v>0</v>
      </c>
      <c r="H938" s="2">
        <f>telefony5[[#This Row],[zakonczenie]]-telefony5[[#This Row],[rozpoczecie]]</f>
        <v>1.9097222222222432E-3</v>
      </c>
    </row>
    <row r="939" spans="1:8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>
        <f>IF(LEN(telefony5[[#This Row],[nr]])=7,1,0)</f>
        <v>1</v>
      </c>
      <c r="F939">
        <f>IF(LEFT(telefony5[[#This Row],[nr]],2)="12",1,0)</f>
        <v>0</v>
      </c>
      <c r="G939">
        <f>IF(SUM(telefony5[[#This Row],[czyStacjonarny]:[czyZaczyna12]])=2,1,0)</f>
        <v>0</v>
      </c>
      <c r="H939" s="2">
        <f>telefony5[[#This Row],[zakonczenie]]-telefony5[[#This Row],[rozpoczecie]]</f>
        <v>4.0277777777777968E-3</v>
      </c>
    </row>
    <row r="940" spans="1:8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>
        <f>IF(LEN(telefony5[[#This Row],[nr]])=7,1,0)</f>
        <v>1</v>
      </c>
      <c r="F940">
        <f>IF(LEFT(telefony5[[#This Row],[nr]],2)="12",1,0)</f>
        <v>0</v>
      </c>
      <c r="G940">
        <f>IF(SUM(telefony5[[#This Row],[czyStacjonarny]:[czyZaczyna12]])=2,1,0)</f>
        <v>0</v>
      </c>
      <c r="H940" s="2">
        <f>telefony5[[#This Row],[zakonczenie]]-telefony5[[#This Row],[rozpoczecie]]</f>
        <v>1.1053240740740766E-2</v>
      </c>
    </row>
    <row r="941" spans="1:8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>
        <f>IF(LEN(telefony5[[#This Row],[nr]])=7,1,0)</f>
        <v>0</v>
      </c>
      <c r="F941">
        <f>IF(LEFT(telefony5[[#This Row],[nr]],2)="12",1,0)</f>
        <v>0</v>
      </c>
      <c r="G941">
        <f>IF(SUM(telefony5[[#This Row],[czyStacjonarny]:[czyZaczyna12]])=2,1,0)</f>
        <v>0</v>
      </c>
      <c r="H941" s="2">
        <f>telefony5[[#This Row],[zakonczenie]]-telefony5[[#This Row],[rozpoczecie]]</f>
        <v>1.5046296296296058E-3</v>
      </c>
    </row>
    <row r="942" spans="1:8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>
        <f>IF(LEN(telefony5[[#This Row],[nr]])=7,1,0)</f>
        <v>1</v>
      </c>
      <c r="F942">
        <f>IF(LEFT(telefony5[[#This Row],[nr]],2)="12",1,0)</f>
        <v>0</v>
      </c>
      <c r="G942">
        <f>IF(SUM(telefony5[[#This Row],[czyStacjonarny]:[czyZaczyna12]])=2,1,0)</f>
        <v>0</v>
      </c>
      <c r="H942" s="2">
        <f>telefony5[[#This Row],[zakonczenie]]-telefony5[[#This Row],[rozpoczecie]]</f>
        <v>9.2824074074074336E-3</v>
      </c>
    </row>
    <row r="943" spans="1:8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>
        <f>IF(LEN(telefony5[[#This Row],[nr]])=7,1,0)</f>
        <v>0</v>
      </c>
      <c r="F943">
        <f>IF(LEFT(telefony5[[#This Row],[nr]],2)="12",1,0)</f>
        <v>0</v>
      </c>
      <c r="G943">
        <f>IF(SUM(telefony5[[#This Row],[czyStacjonarny]:[czyZaczyna12]])=2,1,0)</f>
        <v>0</v>
      </c>
      <c r="H943" s="2">
        <f>telefony5[[#This Row],[zakonczenie]]-telefony5[[#This Row],[rozpoczecie]]</f>
        <v>8.74999999999998E-3</v>
      </c>
    </row>
    <row r="944" spans="1:8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>
        <f>IF(LEN(telefony5[[#This Row],[nr]])=7,1,0)</f>
        <v>1</v>
      </c>
      <c r="F944">
        <f>IF(LEFT(telefony5[[#This Row],[nr]],2)="12",1,0)</f>
        <v>0</v>
      </c>
      <c r="G944">
        <f>IF(SUM(telefony5[[#This Row],[czyStacjonarny]:[czyZaczyna12]])=2,1,0)</f>
        <v>0</v>
      </c>
      <c r="H944" s="2">
        <f>telefony5[[#This Row],[zakonczenie]]-telefony5[[#This Row],[rozpoczecie]]</f>
        <v>1.0856481481481439E-2</v>
      </c>
    </row>
    <row r="945" spans="1:8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>
        <f>IF(LEN(telefony5[[#This Row],[nr]])=7,1,0)</f>
        <v>0</v>
      </c>
      <c r="F945">
        <f>IF(LEFT(telefony5[[#This Row],[nr]],2)="12",1,0)</f>
        <v>0</v>
      </c>
      <c r="G945">
        <f>IF(SUM(telefony5[[#This Row],[czyStacjonarny]:[czyZaczyna12]])=2,1,0)</f>
        <v>0</v>
      </c>
      <c r="H945" s="2">
        <f>telefony5[[#This Row],[zakonczenie]]-telefony5[[#This Row],[rozpoczecie]]</f>
        <v>1.1435185185185159E-2</v>
      </c>
    </row>
    <row r="946" spans="1:8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>
        <f>IF(LEN(telefony5[[#This Row],[nr]])=7,1,0)</f>
        <v>1</v>
      </c>
      <c r="F946">
        <f>IF(LEFT(telefony5[[#This Row],[nr]],2)="12",1,0)</f>
        <v>0</v>
      </c>
      <c r="G946">
        <f>IF(SUM(telefony5[[#This Row],[czyStacjonarny]:[czyZaczyna12]])=2,1,0)</f>
        <v>0</v>
      </c>
      <c r="H946" s="2">
        <f>telefony5[[#This Row],[zakonczenie]]-telefony5[[#This Row],[rozpoczecie]]</f>
        <v>2.9745370370370394E-3</v>
      </c>
    </row>
    <row r="947" spans="1:8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>
        <f>IF(LEN(telefony5[[#This Row],[nr]])=7,1,0)</f>
        <v>0</v>
      </c>
      <c r="F947">
        <f>IF(LEFT(telefony5[[#This Row],[nr]],2)="12",1,0)</f>
        <v>0</v>
      </c>
      <c r="G947">
        <f>IF(SUM(telefony5[[#This Row],[czyStacjonarny]:[czyZaczyna12]])=2,1,0)</f>
        <v>0</v>
      </c>
      <c r="H947" s="2">
        <f>telefony5[[#This Row],[zakonczenie]]-telefony5[[#This Row],[rozpoczecie]]</f>
        <v>5.9490740740740788E-3</v>
      </c>
    </row>
    <row r="948" spans="1:8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>
        <f>IF(LEN(telefony5[[#This Row],[nr]])=7,1,0)</f>
        <v>0</v>
      </c>
      <c r="F948">
        <f>IF(LEFT(telefony5[[#This Row],[nr]],2)="12",1,0)</f>
        <v>0</v>
      </c>
      <c r="G948">
        <f>IF(SUM(telefony5[[#This Row],[czyStacjonarny]:[czyZaczyna12]])=2,1,0)</f>
        <v>0</v>
      </c>
      <c r="H948" s="2">
        <f>telefony5[[#This Row],[zakonczenie]]-telefony5[[#This Row],[rozpoczecie]]</f>
        <v>8.9120370370370239E-3</v>
      </c>
    </row>
    <row r="949" spans="1:8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>
        <f>IF(LEN(telefony5[[#This Row],[nr]])=7,1,0)</f>
        <v>1</v>
      </c>
      <c r="F949">
        <f>IF(LEFT(telefony5[[#This Row],[nr]],2)="12",1,0)</f>
        <v>0</v>
      </c>
      <c r="G949">
        <f>IF(SUM(telefony5[[#This Row],[czyStacjonarny]:[czyZaczyna12]])=2,1,0)</f>
        <v>0</v>
      </c>
      <c r="H949" s="2">
        <f>telefony5[[#This Row],[zakonczenie]]-telefony5[[#This Row],[rozpoczecie]]</f>
        <v>2.5000000000000022E-3</v>
      </c>
    </row>
    <row r="950" spans="1:8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>
        <f>IF(LEN(telefony5[[#This Row],[nr]])=7,1,0)</f>
        <v>1</v>
      </c>
      <c r="F950">
        <f>IF(LEFT(telefony5[[#This Row],[nr]],2)="12",1,0)</f>
        <v>0</v>
      </c>
      <c r="G950">
        <f>IF(SUM(telefony5[[#This Row],[czyStacjonarny]:[czyZaczyna12]])=2,1,0)</f>
        <v>0</v>
      </c>
      <c r="H950" s="2">
        <f>telefony5[[#This Row],[zakonczenie]]-telefony5[[#This Row],[rozpoczecie]]</f>
        <v>3.7962962962962976E-3</v>
      </c>
    </row>
    <row r="951" spans="1:8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>
        <f>IF(LEN(telefony5[[#This Row],[nr]])=7,1,0)</f>
        <v>1</v>
      </c>
      <c r="F951">
        <f>IF(LEFT(telefony5[[#This Row],[nr]],2)="12",1,0)</f>
        <v>0</v>
      </c>
      <c r="G951">
        <f>IF(SUM(telefony5[[#This Row],[czyStacjonarny]:[czyZaczyna12]])=2,1,0)</f>
        <v>0</v>
      </c>
      <c r="H951" s="2">
        <f>telefony5[[#This Row],[zakonczenie]]-telefony5[[#This Row],[rozpoczecie]]</f>
        <v>7.2106481481481466E-3</v>
      </c>
    </row>
    <row r="952" spans="1:8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>
        <f>IF(LEN(telefony5[[#This Row],[nr]])=7,1,0)</f>
        <v>0</v>
      </c>
      <c r="F952">
        <f>IF(LEFT(telefony5[[#This Row],[nr]],2)="12",1,0)</f>
        <v>0</v>
      </c>
      <c r="G952">
        <f>IF(SUM(telefony5[[#This Row],[czyStacjonarny]:[czyZaczyna12]])=2,1,0)</f>
        <v>0</v>
      </c>
      <c r="H952" s="2">
        <f>telefony5[[#This Row],[zakonczenie]]-telefony5[[#This Row],[rozpoczecie]]</f>
        <v>3.6342592592592537E-3</v>
      </c>
    </row>
    <row r="953" spans="1:8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>
        <f>IF(LEN(telefony5[[#This Row],[nr]])=7,1,0)</f>
        <v>0</v>
      </c>
      <c r="F953">
        <f>IF(LEFT(telefony5[[#This Row],[nr]],2)="12",1,0)</f>
        <v>0</v>
      </c>
      <c r="G953">
        <f>IF(SUM(telefony5[[#This Row],[czyStacjonarny]:[czyZaczyna12]])=2,1,0)</f>
        <v>0</v>
      </c>
      <c r="H953" s="2">
        <f>telefony5[[#This Row],[zakonczenie]]-telefony5[[#This Row],[rozpoczecie]]</f>
        <v>1.6203703703704386E-4</v>
      </c>
    </row>
    <row r="954" spans="1:8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>
        <f>IF(LEN(telefony5[[#This Row],[nr]])=7,1,0)</f>
        <v>0</v>
      </c>
      <c r="F954">
        <f>IF(LEFT(telefony5[[#This Row],[nr]],2)="12",1,0)</f>
        <v>0</v>
      </c>
      <c r="G954">
        <f>IF(SUM(telefony5[[#This Row],[czyStacjonarny]:[czyZaczyna12]])=2,1,0)</f>
        <v>0</v>
      </c>
      <c r="H954" s="2">
        <f>telefony5[[#This Row],[zakonczenie]]-telefony5[[#This Row],[rozpoczecie]]</f>
        <v>1.1064814814814805E-2</v>
      </c>
    </row>
    <row r="955" spans="1:8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>
        <f>IF(LEN(telefony5[[#This Row],[nr]])=7,1,0)</f>
        <v>0</v>
      </c>
      <c r="F955">
        <f>IF(LEFT(telefony5[[#This Row],[nr]],2)="12",1,0)</f>
        <v>0</v>
      </c>
      <c r="G955">
        <f>IF(SUM(telefony5[[#This Row],[czyStacjonarny]:[czyZaczyna12]])=2,1,0)</f>
        <v>0</v>
      </c>
      <c r="H955" s="2">
        <f>telefony5[[#This Row],[zakonczenie]]-telefony5[[#This Row],[rozpoczecie]]</f>
        <v>4.155092592592613E-3</v>
      </c>
    </row>
    <row r="956" spans="1:8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>
        <f>IF(LEN(telefony5[[#This Row],[nr]])=7,1,0)</f>
        <v>1</v>
      </c>
      <c r="F956">
        <f>IF(LEFT(telefony5[[#This Row],[nr]],2)="12",1,0)</f>
        <v>0</v>
      </c>
      <c r="G956">
        <f>IF(SUM(telefony5[[#This Row],[czyStacjonarny]:[czyZaczyna12]])=2,1,0)</f>
        <v>0</v>
      </c>
      <c r="H956" s="2">
        <f>telefony5[[#This Row],[zakonczenie]]-telefony5[[#This Row],[rozpoczecie]]</f>
        <v>1.1574074074072183E-4</v>
      </c>
    </row>
    <row r="957" spans="1:8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>
        <f>IF(LEN(telefony5[[#This Row],[nr]])=7,1,0)</f>
        <v>1</v>
      </c>
      <c r="F957">
        <f>IF(LEFT(telefony5[[#This Row],[nr]],2)="12",1,0)</f>
        <v>0</v>
      </c>
      <c r="G957">
        <f>IF(SUM(telefony5[[#This Row],[czyStacjonarny]:[czyZaczyna12]])=2,1,0)</f>
        <v>0</v>
      </c>
      <c r="H957" s="2">
        <f>telefony5[[#This Row],[zakonczenie]]-telefony5[[#This Row],[rozpoczecie]]</f>
        <v>4.1319444444444242E-3</v>
      </c>
    </row>
    <row r="958" spans="1:8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>
        <f>IF(LEN(telefony5[[#This Row],[nr]])=7,1,0)</f>
        <v>1</v>
      </c>
      <c r="F958">
        <f>IF(LEFT(telefony5[[#This Row],[nr]],2)="12",1,0)</f>
        <v>0</v>
      </c>
      <c r="G958">
        <f>IF(SUM(telefony5[[#This Row],[czyStacjonarny]:[czyZaczyna12]])=2,1,0)</f>
        <v>0</v>
      </c>
      <c r="H958" s="2">
        <f>telefony5[[#This Row],[zakonczenie]]-telefony5[[#This Row],[rozpoczecie]]</f>
        <v>2.2685185185185586E-3</v>
      </c>
    </row>
    <row r="959" spans="1:8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>
        <f>IF(LEN(telefony5[[#This Row],[nr]])=7,1,0)</f>
        <v>1</v>
      </c>
      <c r="F959">
        <f>IF(LEFT(telefony5[[#This Row],[nr]],2)="12",1,0)</f>
        <v>0</v>
      </c>
      <c r="G959">
        <f>IF(SUM(telefony5[[#This Row],[czyStacjonarny]:[czyZaczyna12]])=2,1,0)</f>
        <v>0</v>
      </c>
      <c r="H959" s="2">
        <f>telefony5[[#This Row],[zakonczenie]]-telefony5[[#This Row],[rozpoczecie]]</f>
        <v>7.6388888888889728E-4</v>
      </c>
    </row>
    <row r="960" spans="1:8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>
        <f>IF(LEN(telefony5[[#This Row],[nr]])=7,1,0)</f>
        <v>0</v>
      </c>
      <c r="F960">
        <f>IF(LEFT(telefony5[[#This Row],[nr]],2)="12",1,0)</f>
        <v>0</v>
      </c>
      <c r="G960">
        <f>IF(SUM(telefony5[[#This Row],[czyStacjonarny]:[czyZaczyna12]])=2,1,0)</f>
        <v>0</v>
      </c>
      <c r="H960" s="2">
        <f>telefony5[[#This Row],[zakonczenie]]-telefony5[[#This Row],[rozpoczecie]]</f>
        <v>1.678240740740744E-3</v>
      </c>
    </row>
    <row r="961" spans="1:8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>
        <f>IF(LEN(telefony5[[#This Row],[nr]])=7,1,0)</f>
        <v>1</v>
      </c>
      <c r="F961">
        <f>IF(LEFT(telefony5[[#This Row],[nr]],2)="12",1,0)</f>
        <v>0</v>
      </c>
      <c r="G961">
        <f>IF(SUM(telefony5[[#This Row],[czyStacjonarny]:[czyZaczyna12]])=2,1,0)</f>
        <v>0</v>
      </c>
      <c r="H961" s="2">
        <f>telefony5[[#This Row],[zakonczenie]]-telefony5[[#This Row],[rozpoczecie]]</f>
        <v>7.3263888888889239E-3</v>
      </c>
    </row>
    <row r="962" spans="1:8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>
        <f>IF(LEN(telefony5[[#This Row],[nr]])=7,1,0)</f>
        <v>1</v>
      </c>
      <c r="F962">
        <f>IF(LEFT(telefony5[[#This Row],[nr]],2)="12",1,0)</f>
        <v>0</v>
      </c>
      <c r="G962">
        <f>IF(SUM(telefony5[[#This Row],[czyStacjonarny]:[czyZaczyna12]])=2,1,0)</f>
        <v>0</v>
      </c>
      <c r="H962" s="2">
        <f>telefony5[[#This Row],[zakonczenie]]-telefony5[[#This Row],[rozpoczecie]]</f>
        <v>2.3148148148149916E-4</v>
      </c>
    </row>
    <row r="963" spans="1:8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>
        <f>IF(LEN(telefony5[[#This Row],[nr]])=7,1,0)</f>
        <v>1</v>
      </c>
      <c r="F963">
        <f>IF(LEFT(telefony5[[#This Row],[nr]],2)="12",1,0)</f>
        <v>0</v>
      </c>
      <c r="G963">
        <f>IF(SUM(telefony5[[#This Row],[czyStacjonarny]:[czyZaczyna12]])=2,1,0)</f>
        <v>0</v>
      </c>
      <c r="H963" s="2">
        <f>telefony5[[#This Row],[zakonczenie]]-telefony5[[#This Row],[rozpoczecie]]</f>
        <v>1.1099537037037033E-2</v>
      </c>
    </row>
    <row r="964" spans="1:8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>
        <f>IF(LEN(telefony5[[#This Row],[nr]])=7,1,0)</f>
        <v>1</v>
      </c>
      <c r="F964">
        <f>IF(LEFT(telefony5[[#This Row],[nr]],2)="12",1,0)</f>
        <v>0</v>
      </c>
      <c r="G964">
        <f>IF(SUM(telefony5[[#This Row],[czyStacjonarny]:[czyZaczyna12]])=2,1,0)</f>
        <v>0</v>
      </c>
      <c r="H964" s="2">
        <f>telefony5[[#This Row],[zakonczenie]]-telefony5[[#This Row],[rozpoczecie]]</f>
        <v>4.6296296296299833E-4</v>
      </c>
    </row>
    <row r="965" spans="1:8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>
        <f>IF(LEN(telefony5[[#This Row],[nr]])=7,1,0)</f>
        <v>1</v>
      </c>
      <c r="F965">
        <f>IF(LEFT(telefony5[[#This Row],[nr]],2)="12",1,0)</f>
        <v>0</v>
      </c>
      <c r="G965">
        <f>IF(SUM(telefony5[[#This Row],[czyStacjonarny]:[czyZaczyna12]])=2,1,0)</f>
        <v>0</v>
      </c>
      <c r="H965" s="2">
        <f>telefony5[[#This Row],[zakonczenie]]-telefony5[[#This Row],[rozpoczecie]]</f>
        <v>1.0532407407407018E-3</v>
      </c>
    </row>
    <row r="966" spans="1:8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>
        <f>IF(LEN(telefony5[[#This Row],[nr]])=7,1,0)</f>
        <v>1</v>
      </c>
      <c r="F966">
        <f>IF(LEFT(telefony5[[#This Row],[nr]],2)="12",1,0)</f>
        <v>0</v>
      </c>
      <c r="G966">
        <f>IF(SUM(telefony5[[#This Row],[czyStacjonarny]:[czyZaczyna12]])=2,1,0)</f>
        <v>0</v>
      </c>
      <c r="H966" s="2">
        <f>telefony5[[#This Row],[zakonczenie]]-telefony5[[#This Row],[rozpoczecie]]</f>
        <v>6.770833333333337E-3</v>
      </c>
    </row>
    <row r="967" spans="1:8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>
        <f>IF(LEN(telefony5[[#This Row],[nr]])=7,1,0)</f>
        <v>1</v>
      </c>
      <c r="F967">
        <f>IF(LEFT(telefony5[[#This Row],[nr]],2)="12",1,0)</f>
        <v>0</v>
      </c>
      <c r="G967">
        <f>IF(SUM(telefony5[[#This Row],[czyStacjonarny]:[czyZaczyna12]])=2,1,0)</f>
        <v>0</v>
      </c>
      <c r="H967" s="2">
        <f>telefony5[[#This Row],[zakonczenie]]-telefony5[[#This Row],[rozpoczecie]]</f>
        <v>4.3518518518518845E-3</v>
      </c>
    </row>
    <row r="968" spans="1:8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>
        <f>IF(LEN(telefony5[[#This Row],[nr]])=7,1,0)</f>
        <v>1</v>
      </c>
      <c r="F968">
        <f>IF(LEFT(telefony5[[#This Row],[nr]],2)="12",1,0)</f>
        <v>0</v>
      </c>
      <c r="G968">
        <f>IF(SUM(telefony5[[#This Row],[czyStacjonarny]:[czyZaczyna12]])=2,1,0)</f>
        <v>0</v>
      </c>
      <c r="H968" s="2">
        <f>telefony5[[#This Row],[zakonczenie]]-telefony5[[#This Row],[rozpoczecie]]</f>
        <v>1.4004629629629228E-3</v>
      </c>
    </row>
    <row r="969" spans="1:8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>
        <f>IF(LEN(telefony5[[#This Row],[nr]])=7,1,0)</f>
        <v>1</v>
      </c>
      <c r="F969">
        <f>IF(LEFT(telefony5[[#This Row],[nr]],2)="12",1,0)</f>
        <v>0</v>
      </c>
      <c r="G969">
        <f>IF(SUM(telefony5[[#This Row],[czyStacjonarny]:[czyZaczyna12]])=2,1,0)</f>
        <v>0</v>
      </c>
      <c r="H969" s="2">
        <f>telefony5[[#This Row],[zakonczenie]]-telefony5[[#This Row],[rozpoczecie]]</f>
        <v>8.159722222222221E-3</v>
      </c>
    </row>
    <row r="970" spans="1:8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>
        <f>IF(LEN(telefony5[[#This Row],[nr]])=7,1,0)</f>
        <v>1</v>
      </c>
      <c r="F970">
        <f>IF(LEFT(telefony5[[#This Row],[nr]],2)="12",1,0)</f>
        <v>0</v>
      </c>
      <c r="G970">
        <f>IF(SUM(telefony5[[#This Row],[czyStacjonarny]:[czyZaczyna12]])=2,1,0)</f>
        <v>0</v>
      </c>
      <c r="H970" s="2">
        <f>telefony5[[#This Row],[zakonczenie]]-telefony5[[#This Row],[rozpoczecie]]</f>
        <v>1.7361111111111049E-3</v>
      </c>
    </row>
    <row r="971" spans="1:8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>
        <f>IF(LEN(telefony5[[#This Row],[nr]])=7,1,0)</f>
        <v>1</v>
      </c>
      <c r="F971">
        <f>IF(LEFT(telefony5[[#This Row],[nr]],2)="12",1,0)</f>
        <v>0</v>
      </c>
      <c r="G971">
        <f>IF(SUM(telefony5[[#This Row],[czyStacjonarny]:[czyZaczyna12]])=2,1,0)</f>
        <v>0</v>
      </c>
      <c r="H971" s="2">
        <f>telefony5[[#This Row],[zakonczenie]]-telefony5[[#This Row],[rozpoczecie]]</f>
        <v>9.4212962962962887E-3</v>
      </c>
    </row>
    <row r="972" spans="1:8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>
        <f>IF(LEN(telefony5[[#This Row],[nr]])=7,1,0)</f>
        <v>0</v>
      </c>
      <c r="F972">
        <f>IF(LEFT(telefony5[[#This Row],[nr]],2)="12",1,0)</f>
        <v>0</v>
      </c>
      <c r="G972">
        <f>IF(SUM(telefony5[[#This Row],[czyStacjonarny]:[czyZaczyna12]])=2,1,0)</f>
        <v>0</v>
      </c>
      <c r="H972" s="2">
        <f>telefony5[[#This Row],[zakonczenie]]-telefony5[[#This Row],[rozpoczecie]]</f>
        <v>8.5416666666667251E-3</v>
      </c>
    </row>
    <row r="973" spans="1:8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>
        <f>IF(LEN(telefony5[[#This Row],[nr]])=7,1,0)</f>
        <v>1</v>
      </c>
      <c r="F973">
        <f>IF(LEFT(telefony5[[#This Row],[nr]],2)="12",1,0)</f>
        <v>1</v>
      </c>
      <c r="G973">
        <f>IF(SUM(telefony5[[#This Row],[czyStacjonarny]:[czyZaczyna12]])=2,1,0)</f>
        <v>1</v>
      </c>
      <c r="H973" s="2">
        <f>telefony5[[#This Row],[zakonczenie]]-telefony5[[#This Row],[rozpoczecie]]</f>
        <v>1.0578703703703618E-2</v>
      </c>
    </row>
    <row r="974" spans="1:8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>
        <f>IF(LEN(telefony5[[#This Row],[nr]])=7,1,0)</f>
        <v>1</v>
      </c>
      <c r="F974">
        <f>IF(LEFT(telefony5[[#This Row],[nr]],2)="12",1,0)</f>
        <v>0</v>
      </c>
      <c r="G974">
        <f>IF(SUM(telefony5[[#This Row],[czyStacjonarny]:[czyZaczyna12]])=2,1,0)</f>
        <v>0</v>
      </c>
      <c r="H974" s="2">
        <f>telefony5[[#This Row],[zakonczenie]]-telefony5[[#This Row],[rozpoczecie]]</f>
        <v>6.6550925925925597E-3</v>
      </c>
    </row>
    <row r="975" spans="1:8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>
        <f>IF(LEN(telefony5[[#This Row],[nr]])=7,1,0)</f>
        <v>1</v>
      </c>
      <c r="F975">
        <f>IF(LEFT(telefony5[[#This Row],[nr]],2)="12",1,0)</f>
        <v>0</v>
      </c>
      <c r="G975">
        <f>IF(SUM(telefony5[[#This Row],[czyStacjonarny]:[czyZaczyna12]])=2,1,0)</f>
        <v>0</v>
      </c>
      <c r="H975" s="2">
        <f>telefony5[[#This Row],[zakonczenie]]-telefony5[[#This Row],[rozpoczecie]]</f>
        <v>4.9768518518511495E-4</v>
      </c>
    </row>
    <row r="976" spans="1:8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>
        <f>IF(LEN(telefony5[[#This Row],[nr]])=7,1,0)</f>
        <v>1</v>
      </c>
      <c r="F976">
        <f>IF(LEFT(telefony5[[#This Row],[nr]],2)="12",1,0)</f>
        <v>0</v>
      </c>
      <c r="G976">
        <f>IF(SUM(telefony5[[#This Row],[czyStacjonarny]:[czyZaczyna12]])=2,1,0)</f>
        <v>0</v>
      </c>
      <c r="H976" s="2">
        <f>telefony5[[#This Row],[zakonczenie]]-telefony5[[#This Row],[rozpoczecie]]</f>
        <v>5.2083333333330373E-4</v>
      </c>
    </row>
    <row r="977" spans="1:8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>
        <f>IF(LEN(telefony5[[#This Row],[nr]])=7,1,0)</f>
        <v>1</v>
      </c>
      <c r="F977">
        <f>IF(LEFT(telefony5[[#This Row],[nr]],2)="12",1,0)</f>
        <v>0</v>
      </c>
      <c r="G977">
        <f>IF(SUM(telefony5[[#This Row],[czyStacjonarny]:[czyZaczyna12]])=2,1,0)</f>
        <v>0</v>
      </c>
      <c r="H977" s="2">
        <f>telefony5[[#This Row],[zakonczenie]]-telefony5[[#This Row],[rozpoczecie]]</f>
        <v>5.5555555555553138E-4</v>
      </c>
    </row>
    <row r="978" spans="1:8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>
        <f>IF(LEN(telefony5[[#This Row],[nr]])=7,1,0)</f>
        <v>1</v>
      </c>
      <c r="F978">
        <f>IF(LEFT(telefony5[[#This Row],[nr]],2)="12",1,0)</f>
        <v>0</v>
      </c>
      <c r="G978">
        <f>IF(SUM(telefony5[[#This Row],[czyStacjonarny]:[czyZaczyna12]])=2,1,0)</f>
        <v>0</v>
      </c>
      <c r="H978" s="2">
        <f>telefony5[[#This Row],[zakonczenie]]-telefony5[[#This Row],[rozpoczecie]]</f>
        <v>7.615740740740784E-3</v>
      </c>
    </row>
    <row r="979" spans="1:8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>
        <f>IF(LEN(telefony5[[#This Row],[nr]])=7,1,0)</f>
        <v>1</v>
      </c>
      <c r="F979">
        <f>IF(LEFT(telefony5[[#This Row],[nr]],2)="12",1,0)</f>
        <v>0</v>
      </c>
      <c r="G979">
        <f>IF(SUM(telefony5[[#This Row],[czyStacjonarny]:[czyZaczyna12]])=2,1,0)</f>
        <v>0</v>
      </c>
      <c r="H979" s="2">
        <f>telefony5[[#This Row],[zakonczenie]]-telefony5[[#This Row],[rozpoczecie]]</f>
        <v>3.9120370370370194E-3</v>
      </c>
    </row>
    <row r="980" spans="1:8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>
        <f>IF(LEN(telefony5[[#This Row],[nr]])=7,1,0)</f>
        <v>1</v>
      </c>
      <c r="F980">
        <f>IF(LEFT(telefony5[[#This Row],[nr]],2)="12",1,0)</f>
        <v>0</v>
      </c>
      <c r="G980">
        <f>IF(SUM(telefony5[[#This Row],[czyStacjonarny]:[czyZaczyna12]])=2,1,0)</f>
        <v>0</v>
      </c>
      <c r="H980" s="2">
        <f>telefony5[[#This Row],[zakonczenie]]-telefony5[[#This Row],[rozpoczecie]]</f>
        <v>1.1249999999999982E-2</v>
      </c>
    </row>
    <row r="981" spans="1:8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>
        <f>IF(LEN(telefony5[[#This Row],[nr]])=7,1,0)</f>
        <v>0</v>
      </c>
      <c r="F981">
        <f>IF(LEFT(telefony5[[#This Row],[nr]],2)="12",1,0)</f>
        <v>0</v>
      </c>
      <c r="G981">
        <f>IF(SUM(telefony5[[#This Row],[czyStacjonarny]:[czyZaczyna12]])=2,1,0)</f>
        <v>0</v>
      </c>
      <c r="H981" s="2">
        <f>telefony5[[#This Row],[zakonczenie]]-telefony5[[#This Row],[rozpoczecie]]</f>
        <v>1.7592592592592382E-3</v>
      </c>
    </row>
    <row r="982" spans="1:8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>
        <f>IF(LEN(telefony5[[#This Row],[nr]])=7,1,0)</f>
        <v>0</v>
      </c>
      <c r="F982">
        <f>IF(LEFT(telefony5[[#This Row],[nr]],2)="12",1,0)</f>
        <v>0</v>
      </c>
      <c r="G982">
        <f>IF(SUM(telefony5[[#This Row],[czyStacjonarny]:[czyZaczyna12]])=2,1,0)</f>
        <v>0</v>
      </c>
      <c r="H982" s="2">
        <f>telefony5[[#This Row],[zakonczenie]]-telefony5[[#This Row],[rozpoczecie]]</f>
        <v>8.6689814814815414E-3</v>
      </c>
    </row>
    <row r="983" spans="1:8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>
        <f>IF(LEN(telefony5[[#This Row],[nr]])=7,1,0)</f>
        <v>1</v>
      </c>
      <c r="F983">
        <f>IF(LEFT(telefony5[[#This Row],[nr]],2)="12",1,0)</f>
        <v>0</v>
      </c>
      <c r="G983">
        <f>IF(SUM(telefony5[[#This Row],[czyStacjonarny]:[czyZaczyna12]])=2,1,0)</f>
        <v>0</v>
      </c>
      <c r="H983" s="2">
        <f>telefony5[[#This Row],[zakonczenie]]-telefony5[[#This Row],[rozpoczecie]]</f>
        <v>1.1527777777777692E-2</v>
      </c>
    </row>
    <row r="984" spans="1:8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>
        <f>IF(LEN(telefony5[[#This Row],[nr]])=7,1,0)</f>
        <v>1</v>
      </c>
      <c r="F984">
        <f>IF(LEFT(telefony5[[#This Row],[nr]],2)="12",1,0)</f>
        <v>0</v>
      </c>
      <c r="G984">
        <f>IF(SUM(telefony5[[#This Row],[czyStacjonarny]:[czyZaczyna12]])=2,1,0)</f>
        <v>0</v>
      </c>
      <c r="H984" s="2">
        <f>telefony5[[#This Row],[zakonczenie]]-telefony5[[#This Row],[rozpoczecie]]</f>
        <v>2.3148148148188774E-5</v>
      </c>
    </row>
    <row r="985" spans="1:8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>
        <f>IF(LEN(telefony5[[#This Row],[nr]])=7,1,0)</f>
        <v>0</v>
      </c>
      <c r="F985">
        <f>IF(LEFT(telefony5[[#This Row],[nr]],2)="12",1,0)</f>
        <v>0</v>
      </c>
      <c r="G985">
        <f>IF(SUM(telefony5[[#This Row],[czyStacjonarny]:[czyZaczyna12]])=2,1,0)</f>
        <v>0</v>
      </c>
      <c r="H985" s="2">
        <f>telefony5[[#This Row],[zakonczenie]]-telefony5[[#This Row],[rozpoczecie]]</f>
        <v>6.3078703703703942E-3</v>
      </c>
    </row>
    <row r="986" spans="1:8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>
        <f>IF(LEN(telefony5[[#This Row],[nr]])=7,1,0)</f>
        <v>0</v>
      </c>
      <c r="F986">
        <f>IF(LEFT(telefony5[[#This Row],[nr]],2)="12",1,0)</f>
        <v>0</v>
      </c>
      <c r="G986">
        <f>IF(SUM(telefony5[[#This Row],[czyStacjonarny]:[czyZaczyna12]])=2,1,0)</f>
        <v>0</v>
      </c>
      <c r="H986" s="2">
        <f>telefony5[[#This Row],[zakonczenie]]-telefony5[[#This Row],[rozpoczecie]]</f>
        <v>7.7662037037037335E-3</v>
      </c>
    </row>
    <row r="987" spans="1:8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>
        <f>IF(LEN(telefony5[[#This Row],[nr]])=7,1,0)</f>
        <v>1</v>
      </c>
      <c r="F987">
        <f>IF(LEFT(telefony5[[#This Row],[nr]],2)="12",1,0)</f>
        <v>0</v>
      </c>
      <c r="G987">
        <f>IF(SUM(telefony5[[#This Row],[czyStacjonarny]:[czyZaczyna12]])=2,1,0)</f>
        <v>0</v>
      </c>
      <c r="H987" s="2">
        <f>telefony5[[#This Row],[zakonczenie]]-telefony5[[#This Row],[rozpoczecie]]</f>
        <v>7.4074074074074181E-3</v>
      </c>
    </row>
    <row r="988" spans="1:8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>
        <f>IF(LEN(telefony5[[#This Row],[nr]])=7,1,0)</f>
        <v>1</v>
      </c>
      <c r="F988">
        <f>IF(LEFT(telefony5[[#This Row],[nr]],2)="12",1,0)</f>
        <v>0</v>
      </c>
      <c r="G988">
        <f>IF(SUM(telefony5[[#This Row],[czyStacjonarny]:[czyZaczyna12]])=2,1,0)</f>
        <v>0</v>
      </c>
      <c r="H988" s="2">
        <f>telefony5[[#This Row],[zakonczenie]]-telefony5[[#This Row],[rozpoczecie]]</f>
        <v>3.8078703703704475E-3</v>
      </c>
    </row>
    <row r="989" spans="1:8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>
        <f>IF(LEN(telefony5[[#This Row],[nr]])=7,1,0)</f>
        <v>0</v>
      </c>
      <c r="F989">
        <f>IF(LEFT(telefony5[[#This Row],[nr]],2)="12",1,0)</f>
        <v>0</v>
      </c>
      <c r="G989">
        <f>IF(SUM(telefony5[[#This Row],[czyStacjonarny]:[czyZaczyna12]])=2,1,0)</f>
        <v>0</v>
      </c>
      <c r="H989" s="2">
        <f>telefony5[[#This Row],[zakonczenie]]-telefony5[[#This Row],[rozpoczecie]]</f>
        <v>5.3703703703703587E-3</v>
      </c>
    </row>
    <row r="990" spans="1:8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>
        <f>IF(LEN(telefony5[[#This Row],[nr]])=7,1,0)</f>
        <v>0</v>
      </c>
      <c r="F990">
        <f>IF(LEFT(telefony5[[#This Row],[nr]],2)="12",1,0)</f>
        <v>0</v>
      </c>
      <c r="G990">
        <f>IF(SUM(telefony5[[#This Row],[czyStacjonarny]:[czyZaczyna12]])=2,1,0)</f>
        <v>0</v>
      </c>
      <c r="H990" s="2">
        <f>telefony5[[#This Row],[zakonczenie]]-telefony5[[#This Row],[rozpoczecie]]</f>
        <v>5.5439814814814969E-3</v>
      </c>
    </row>
    <row r="991" spans="1:8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>
        <f>IF(LEN(telefony5[[#This Row],[nr]])=7,1,0)</f>
        <v>1</v>
      </c>
      <c r="F991">
        <f>IF(LEFT(telefony5[[#This Row],[nr]],2)="12",1,0)</f>
        <v>0</v>
      </c>
      <c r="G991">
        <f>IF(SUM(telefony5[[#This Row],[czyStacjonarny]:[czyZaczyna12]])=2,1,0)</f>
        <v>0</v>
      </c>
      <c r="H991" s="2">
        <f>telefony5[[#This Row],[zakonczenie]]-telefony5[[#This Row],[rozpoczecie]]</f>
        <v>7.8009259259259611E-3</v>
      </c>
    </row>
    <row r="992" spans="1:8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>
        <f>IF(LEN(telefony5[[#This Row],[nr]])=7,1,0)</f>
        <v>1</v>
      </c>
      <c r="F992">
        <f>IF(LEFT(telefony5[[#This Row],[nr]],2)="12",1,0)</f>
        <v>0</v>
      </c>
      <c r="G992">
        <f>IF(SUM(telefony5[[#This Row],[czyStacjonarny]:[czyZaczyna12]])=2,1,0)</f>
        <v>0</v>
      </c>
      <c r="H992" s="2">
        <f>telefony5[[#This Row],[zakonczenie]]-telefony5[[#This Row],[rozpoczecie]]</f>
        <v>7.5347222222221788E-3</v>
      </c>
    </row>
    <row r="993" spans="1:8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>
        <f>IF(LEN(telefony5[[#This Row],[nr]])=7,1,0)</f>
        <v>0</v>
      </c>
      <c r="F993">
        <f>IF(LEFT(telefony5[[#This Row],[nr]],2)="12",1,0)</f>
        <v>0</v>
      </c>
      <c r="G993">
        <f>IF(SUM(telefony5[[#This Row],[czyStacjonarny]:[czyZaczyna12]])=2,1,0)</f>
        <v>0</v>
      </c>
      <c r="H993" s="2">
        <f>telefony5[[#This Row],[zakonczenie]]-telefony5[[#This Row],[rozpoczecie]]</f>
        <v>9.1435185185185786E-3</v>
      </c>
    </row>
    <row r="994" spans="1:8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>
        <f>IF(LEN(telefony5[[#This Row],[nr]])=7,1,0)</f>
        <v>1</v>
      </c>
      <c r="F994">
        <f>IF(LEFT(telefony5[[#This Row],[nr]],2)="12",1,0)</f>
        <v>0</v>
      </c>
      <c r="G994">
        <f>IF(SUM(telefony5[[#This Row],[czyStacjonarny]:[czyZaczyna12]])=2,1,0)</f>
        <v>0</v>
      </c>
      <c r="H994" s="2">
        <f>telefony5[[#This Row],[zakonczenie]]-telefony5[[#This Row],[rozpoczecie]]</f>
        <v>8.8310185185185297E-3</v>
      </c>
    </row>
    <row r="995" spans="1:8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>
        <f>IF(LEN(telefony5[[#This Row],[nr]])=7,1,0)</f>
        <v>0</v>
      </c>
      <c r="F995">
        <f>IF(LEFT(telefony5[[#This Row],[nr]],2)="12",1,0)</f>
        <v>0</v>
      </c>
      <c r="G995">
        <f>IF(SUM(telefony5[[#This Row],[czyStacjonarny]:[czyZaczyna12]])=2,1,0)</f>
        <v>0</v>
      </c>
      <c r="H995" s="2">
        <f>telefony5[[#This Row],[zakonczenie]]-telefony5[[#This Row],[rozpoczecie]]</f>
        <v>8.8310185185185297E-3</v>
      </c>
    </row>
    <row r="996" spans="1:8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>
        <f>IF(LEN(telefony5[[#This Row],[nr]])=7,1,0)</f>
        <v>0</v>
      </c>
      <c r="F996">
        <f>IF(LEFT(telefony5[[#This Row],[nr]],2)="12",1,0)</f>
        <v>0</v>
      </c>
      <c r="G996">
        <f>IF(SUM(telefony5[[#This Row],[czyStacjonarny]:[czyZaczyna12]])=2,1,0)</f>
        <v>0</v>
      </c>
      <c r="H996" s="2">
        <f>telefony5[[#This Row],[zakonczenie]]-telefony5[[#This Row],[rozpoczecie]]</f>
        <v>7.2916666666666963E-3</v>
      </c>
    </row>
    <row r="997" spans="1:8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>
        <f>IF(LEN(telefony5[[#This Row],[nr]])=7,1,0)</f>
        <v>1</v>
      </c>
      <c r="F997">
        <f>IF(LEFT(telefony5[[#This Row],[nr]],2)="12",1,0)</f>
        <v>0</v>
      </c>
      <c r="G997">
        <f>IF(SUM(telefony5[[#This Row],[czyStacjonarny]:[czyZaczyna12]])=2,1,0)</f>
        <v>0</v>
      </c>
      <c r="H997" s="2">
        <f>telefony5[[#This Row],[zakonczenie]]-telefony5[[#This Row],[rozpoczecie]]</f>
        <v>3.958333333333397E-3</v>
      </c>
    </row>
    <row r="998" spans="1:8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>
        <f>IF(LEN(telefony5[[#This Row],[nr]])=7,1,0)</f>
        <v>1</v>
      </c>
      <c r="F998">
        <f>IF(LEFT(telefony5[[#This Row],[nr]],2)="12",1,0)</f>
        <v>0</v>
      </c>
      <c r="G998">
        <f>IF(SUM(telefony5[[#This Row],[czyStacjonarny]:[czyZaczyna12]])=2,1,0)</f>
        <v>0</v>
      </c>
      <c r="H998" s="2">
        <f>telefony5[[#This Row],[zakonczenie]]-telefony5[[#This Row],[rozpoczecie]]</f>
        <v>1.0000000000000009E-2</v>
      </c>
    </row>
    <row r="999" spans="1:8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>
        <f>IF(LEN(telefony5[[#This Row],[nr]])=7,1,0)</f>
        <v>1</v>
      </c>
      <c r="F999">
        <f>IF(LEFT(telefony5[[#This Row],[nr]],2)="12",1,0)</f>
        <v>0</v>
      </c>
      <c r="G999">
        <f>IF(SUM(telefony5[[#This Row],[czyStacjonarny]:[czyZaczyna12]])=2,1,0)</f>
        <v>0</v>
      </c>
      <c r="H999" s="2">
        <f>telefony5[[#This Row],[zakonczenie]]-telefony5[[#This Row],[rozpoczecie]]</f>
        <v>5.0115740740741543E-3</v>
      </c>
    </row>
    <row r="1000" spans="1:8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>
        <f>IF(LEN(telefony5[[#This Row],[nr]])=7,1,0)</f>
        <v>1</v>
      </c>
      <c r="F1000">
        <f>IF(LEFT(telefony5[[#This Row],[nr]],2)="12",1,0)</f>
        <v>0</v>
      </c>
      <c r="G1000">
        <f>IF(SUM(telefony5[[#This Row],[czyStacjonarny]:[czyZaczyna12]])=2,1,0)</f>
        <v>0</v>
      </c>
      <c r="H1000" s="2">
        <f>telefony5[[#This Row],[zakonczenie]]-telefony5[[#This Row],[rozpoczecie]]</f>
        <v>3.2407407407407662E-3</v>
      </c>
    </row>
    <row r="1001" spans="1:8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>
        <f>IF(LEN(telefony5[[#This Row],[nr]])=7,1,0)</f>
        <v>1</v>
      </c>
      <c r="F1001">
        <f>IF(LEFT(telefony5[[#This Row],[nr]],2)="12",1,0)</f>
        <v>0</v>
      </c>
      <c r="G1001">
        <f>IF(SUM(telefony5[[#This Row],[czyStacjonarny]:[czyZaczyna12]])=2,1,0)</f>
        <v>0</v>
      </c>
      <c r="H1001" s="2">
        <f>telefony5[[#This Row],[zakonczenie]]-telefony5[[#This Row],[rozpoczecie]]</f>
        <v>1.4583333333333393E-3</v>
      </c>
    </row>
    <row r="1002" spans="1:8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>
        <f>IF(LEN(telefony5[[#This Row],[nr]])=7,1,0)</f>
        <v>1</v>
      </c>
      <c r="F1002">
        <f>IF(LEFT(telefony5[[#This Row],[nr]],2)="12",1,0)</f>
        <v>0</v>
      </c>
      <c r="G1002">
        <f>IF(SUM(telefony5[[#This Row],[czyStacjonarny]:[czyZaczyna12]])=2,1,0)</f>
        <v>0</v>
      </c>
      <c r="H1002" s="2">
        <f>telefony5[[#This Row],[zakonczenie]]-telefony5[[#This Row],[rozpoczecie]]</f>
        <v>3.7731481481482199E-3</v>
      </c>
    </row>
    <row r="1003" spans="1:8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>
        <f>IF(LEN(telefony5[[#This Row],[nr]])=7,1,0)</f>
        <v>1</v>
      </c>
      <c r="F1003">
        <f>IF(LEFT(telefony5[[#This Row],[nr]],2)="12",1,0)</f>
        <v>0</v>
      </c>
      <c r="G1003">
        <f>IF(SUM(telefony5[[#This Row],[czyStacjonarny]:[czyZaczyna12]])=2,1,0)</f>
        <v>0</v>
      </c>
      <c r="H1003" s="2">
        <f>telefony5[[#This Row],[zakonczenie]]-telefony5[[#This Row],[rozpoczecie]]</f>
        <v>9.2476851851852615E-3</v>
      </c>
    </row>
    <row r="1004" spans="1:8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>
        <f>IF(LEN(telefony5[[#This Row],[nr]])=7,1,0)</f>
        <v>0</v>
      </c>
      <c r="F1004">
        <f>IF(LEFT(telefony5[[#This Row],[nr]],2)="12",1,0)</f>
        <v>0</v>
      </c>
      <c r="G1004">
        <f>IF(SUM(telefony5[[#This Row],[czyStacjonarny]:[czyZaczyna12]])=2,1,0)</f>
        <v>0</v>
      </c>
      <c r="H1004" s="2">
        <f>telefony5[[#This Row],[zakonczenie]]-telefony5[[#This Row],[rozpoczecie]]</f>
        <v>6.9907407407407973E-3</v>
      </c>
    </row>
    <row r="1005" spans="1:8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>
        <f>IF(LEN(telefony5[[#This Row],[nr]])=7,1,0)</f>
        <v>1</v>
      </c>
      <c r="F1005">
        <f>IF(LEFT(telefony5[[#This Row],[nr]],2)="12",1,0)</f>
        <v>0</v>
      </c>
      <c r="G1005">
        <f>IF(SUM(telefony5[[#This Row],[czyStacjonarny]:[czyZaczyna12]])=2,1,0)</f>
        <v>0</v>
      </c>
      <c r="H1005" s="2">
        <f>telefony5[[#This Row],[zakonczenie]]-telefony5[[#This Row],[rozpoczecie]]</f>
        <v>3.472222222222765E-5</v>
      </c>
    </row>
    <row r="1006" spans="1:8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>
        <f>IF(LEN(telefony5[[#This Row],[nr]])=7,1,0)</f>
        <v>1</v>
      </c>
      <c r="F1006">
        <f>IF(LEFT(telefony5[[#This Row],[nr]],2)="12",1,0)</f>
        <v>0</v>
      </c>
      <c r="G1006">
        <f>IF(SUM(telefony5[[#This Row],[czyStacjonarny]:[czyZaczyna12]])=2,1,0)</f>
        <v>0</v>
      </c>
      <c r="H1006" s="2">
        <f>telefony5[[#This Row],[zakonczenie]]-telefony5[[#This Row],[rozpoczecie]]</f>
        <v>1.1458333333334014E-3</v>
      </c>
    </row>
    <row r="1007" spans="1:8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>
        <f>IF(LEN(telefony5[[#This Row],[nr]])=7,1,0)</f>
        <v>1</v>
      </c>
      <c r="F1007">
        <f>IF(LEFT(telefony5[[#This Row],[nr]],2)="12",1,0)</f>
        <v>0</v>
      </c>
      <c r="G1007">
        <f>IF(SUM(telefony5[[#This Row],[czyStacjonarny]:[czyZaczyna12]])=2,1,0)</f>
        <v>0</v>
      </c>
      <c r="H1007" s="2">
        <f>telefony5[[#This Row],[zakonczenie]]-telefony5[[#This Row],[rozpoczecie]]</f>
        <v>8.3912037037036091E-3</v>
      </c>
    </row>
    <row r="1008" spans="1:8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>
        <f>IF(LEN(telefony5[[#This Row],[nr]])=7,1,0)</f>
        <v>1</v>
      </c>
      <c r="F1008">
        <f>IF(LEFT(telefony5[[#This Row],[nr]],2)="12",1,0)</f>
        <v>0</v>
      </c>
      <c r="G1008">
        <f>IF(SUM(telefony5[[#This Row],[czyStacjonarny]:[czyZaczyna12]])=2,1,0)</f>
        <v>0</v>
      </c>
      <c r="H1008" s="2">
        <f>telefony5[[#This Row],[zakonczenie]]-telefony5[[#This Row],[rozpoczecie]]</f>
        <v>5.2314814814814481E-3</v>
      </c>
    </row>
    <row r="1009" spans="1:8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>
        <f>IF(LEN(telefony5[[#This Row],[nr]])=7,1,0)</f>
        <v>1</v>
      </c>
      <c r="F1009">
        <f>IF(LEFT(telefony5[[#This Row],[nr]],2)="12",1,0)</f>
        <v>0</v>
      </c>
      <c r="G1009">
        <f>IF(SUM(telefony5[[#This Row],[czyStacjonarny]:[czyZaczyna12]])=2,1,0)</f>
        <v>0</v>
      </c>
      <c r="H1009" s="2">
        <f>telefony5[[#This Row],[zakonczenie]]-telefony5[[#This Row],[rozpoczecie]]</f>
        <v>6.3888888888888884E-3</v>
      </c>
    </row>
    <row r="1010" spans="1:8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>
        <f>IF(LEN(telefony5[[#This Row],[nr]])=7,1,0)</f>
        <v>1</v>
      </c>
      <c r="F1010">
        <f>IF(LEFT(telefony5[[#This Row],[nr]],2)="12",1,0)</f>
        <v>0</v>
      </c>
      <c r="G1010">
        <f>IF(SUM(telefony5[[#This Row],[czyStacjonarny]:[czyZaczyna12]])=2,1,0)</f>
        <v>0</v>
      </c>
      <c r="H1010" s="2">
        <f>telefony5[[#This Row],[zakonczenie]]-telefony5[[#This Row],[rozpoczecie]]</f>
        <v>7.0370370370370638E-3</v>
      </c>
    </row>
    <row r="1011" spans="1:8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>
        <f>IF(LEN(telefony5[[#This Row],[nr]])=7,1,0)</f>
        <v>1</v>
      </c>
      <c r="F1011">
        <f>IF(LEFT(telefony5[[#This Row],[nr]],2)="12",1,0)</f>
        <v>0</v>
      </c>
      <c r="G1011">
        <f>IF(SUM(telefony5[[#This Row],[czyStacjonarny]:[czyZaczyna12]])=2,1,0)</f>
        <v>0</v>
      </c>
      <c r="H1011" s="2">
        <f>telefony5[[#This Row],[zakonczenie]]-telefony5[[#This Row],[rozpoczecie]]</f>
        <v>1.1574074074038876E-5</v>
      </c>
    </row>
    <row r="1012" spans="1:8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>
        <f>IF(LEN(telefony5[[#This Row],[nr]])=7,1,0)</f>
        <v>1</v>
      </c>
      <c r="F1012">
        <f>IF(LEFT(telefony5[[#This Row],[nr]],2)="12",1,0)</f>
        <v>0</v>
      </c>
      <c r="G1012">
        <f>IF(SUM(telefony5[[#This Row],[czyStacjonarny]:[czyZaczyna12]])=2,1,0)</f>
        <v>0</v>
      </c>
      <c r="H1012" s="2">
        <f>telefony5[[#This Row],[zakonczenie]]-telefony5[[#This Row],[rozpoczecie]]</f>
        <v>7.6388888888888618E-3</v>
      </c>
    </row>
    <row r="1013" spans="1:8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>
        <f>IF(LEN(telefony5[[#This Row],[nr]])=7,1,0)</f>
        <v>1</v>
      </c>
      <c r="F1013">
        <f>IF(LEFT(telefony5[[#This Row],[nr]],2)="12",1,0)</f>
        <v>0</v>
      </c>
      <c r="G1013">
        <f>IF(SUM(telefony5[[#This Row],[czyStacjonarny]:[czyZaczyna12]])=2,1,0)</f>
        <v>0</v>
      </c>
      <c r="H1013" s="2">
        <f>telefony5[[#This Row],[zakonczenie]]-telefony5[[#This Row],[rozpoczecie]]</f>
        <v>8.9699074074074403E-3</v>
      </c>
    </row>
    <row r="1014" spans="1:8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>
        <f>IF(LEN(telefony5[[#This Row],[nr]])=7,1,0)</f>
        <v>1</v>
      </c>
      <c r="F1014">
        <f>IF(LEFT(telefony5[[#This Row],[nr]],2)="12",1,0)</f>
        <v>0</v>
      </c>
      <c r="G1014">
        <f>IF(SUM(telefony5[[#This Row],[czyStacjonarny]:[czyZaczyna12]])=2,1,0)</f>
        <v>0</v>
      </c>
      <c r="H1014" s="2">
        <f>telefony5[[#This Row],[zakonczenie]]-telefony5[[#This Row],[rozpoczecie]]</f>
        <v>3.3564814814814881E-3</v>
      </c>
    </row>
    <row r="1015" spans="1:8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>
        <f>IF(LEN(telefony5[[#This Row],[nr]])=7,1,0)</f>
        <v>1</v>
      </c>
      <c r="F1015">
        <f>IF(LEFT(telefony5[[#This Row],[nr]],2)="12",1,0)</f>
        <v>0</v>
      </c>
      <c r="G1015">
        <f>IF(SUM(telefony5[[#This Row],[czyStacjonarny]:[czyZaczyna12]])=2,1,0)</f>
        <v>0</v>
      </c>
      <c r="H1015" s="2">
        <f>telefony5[[#This Row],[zakonczenie]]-telefony5[[#This Row],[rozpoczecie]]</f>
        <v>1.1215277777777755E-2</v>
      </c>
    </row>
    <row r="1016" spans="1:8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>
        <f>IF(LEN(telefony5[[#This Row],[nr]])=7,1,0)</f>
        <v>0</v>
      </c>
      <c r="F1016">
        <f>IF(LEFT(telefony5[[#This Row],[nr]],2)="12",1,0)</f>
        <v>0</v>
      </c>
      <c r="G1016">
        <f>IF(SUM(telefony5[[#This Row],[czyStacjonarny]:[czyZaczyna12]])=2,1,0)</f>
        <v>0</v>
      </c>
      <c r="H1016" s="2">
        <f>telefony5[[#This Row],[zakonczenie]]-telefony5[[#This Row],[rozpoczecie]]</f>
        <v>9.1203703703703898E-3</v>
      </c>
    </row>
    <row r="1017" spans="1:8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>
        <f>IF(LEN(telefony5[[#This Row],[nr]])=7,1,0)</f>
        <v>1</v>
      </c>
      <c r="F1017">
        <f>IF(LEFT(telefony5[[#This Row],[nr]],2)="12",1,0)</f>
        <v>0</v>
      </c>
      <c r="G1017">
        <f>IF(SUM(telefony5[[#This Row],[czyStacjonarny]:[czyZaczyna12]])=2,1,0)</f>
        <v>0</v>
      </c>
      <c r="H1017" s="2">
        <f>telefony5[[#This Row],[zakonczenie]]-telefony5[[#This Row],[rozpoczecie]]</f>
        <v>1.0902777777777761E-2</v>
      </c>
    </row>
    <row r="1018" spans="1:8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>
        <f>IF(LEN(telefony5[[#This Row],[nr]])=7,1,0)</f>
        <v>1</v>
      </c>
      <c r="F1018">
        <f>IF(LEFT(telefony5[[#This Row],[nr]],2)="12",1,0)</f>
        <v>0</v>
      </c>
      <c r="G1018">
        <f>IF(SUM(telefony5[[#This Row],[czyStacjonarny]:[czyZaczyna12]])=2,1,0)</f>
        <v>0</v>
      </c>
      <c r="H1018" s="2">
        <f>telefony5[[#This Row],[zakonczenie]]-telefony5[[#This Row],[rozpoczecie]]</f>
        <v>2.2685185185185586E-3</v>
      </c>
    </row>
    <row r="1019" spans="1:8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>
        <f>IF(LEN(telefony5[[#This Row],[nr]])=7,1,0)</f>
        <v>1</v>
      </c>
      <c r="F1019">
        <f>IF(LEFT(telefony5[[#This Row],[nr]],2)="12",1,0)</f>
        <v>0</v>
      </c>
      <c r="G1019">
        <f>IF(SUM(telefony5[[#This Row],[czyStacjonarny]:[czyZaczyna12]])=2,1,0)</f>
        <v>0</v>
      </c>
      <c r="H1019" s="2">
        <f>telefony5[[#This Row],[zakonczenie]]-telefony5[[#This Row],[rozpoczecie]]</f>
        <v>3.9930555555555691E-3</v>
      </c>
    </row>
    <row r="1020" spans="1:8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>
        <f>IF(LEN(telefony5[[#This Row],[nr]])=7,1,0)</f>
        <v>1</v>
      </c>
      <c r="F1020">
        <f>IF(LEFT(telefony5[[#This Row],[nr]],2)="12",1,0)</f>
        <v>0</v>
      </c>
      <c r="G1020">
        <f>IF(SUM(telefony5[[#This Row],[czyStacjonarny]:[czyZaczyna12]])=2,1,0)</f>
        <v>0</v>
      </c>
      <c r="H1020" s="2">
        <f>telefony5[[#This Row],[zakonczenie]]-telefony5[[#This Row],[rozpoczecie]]</f>
        <v>5.1504629629629539E-3</v>
      </c>
    </row>
    <row r="1021" spans="1:8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>
        <f>IF(LEN(telefony5[[#This Row],[nr]])=7,1,0)</f>
        <v>1</v>
      </c>
      <c r="F1021">
        <f>IF(LEFT(telefony5[[#This Row],[nr]],2)="12",1,0)</f>
        <v>0</v>
      </c>
      <c r="G1021">
        <f>IF(SUM(telefony5[[#This Row],[czyStacjonarny]:[czyZaczyna12]])=2,1,0)</f>
        <v>0</v>
      </c>
      <c r="H1021" s="2">
        <f>telefony5[[#This Row],[zakonczenie]]-telefony5[[#This Row],[rozpoczecie]]</f>
        <v>7.4074074074076401E-4</v>
      </c>
    </row>
    <row r="1022" spans="1:8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>
        <f>IF(LEN(telefony5[[#This Row],[nr]])=7,1,0)</f>
        <v>0</v>
      </c>
      <c r="F1022">
        <f>IF(LEFT(telefony5[[#This Row],[nr]],2)="12",1,0)</f>
        <v>0</v>
      </c>
      <c r="G1022">
        <f>IF(SUM(telefony5[[#This Row],[czyStacjonarny]:[czyZaczyna12]])=2,1,0)</f>
        <v>0</v>
      </c>
      <c r="H1022" s="2">
        <f>telefony5[[#This Row],[zakonczenie]]-telefony5[[#This Row],[rozpoczecie]]</f>
        <v>5.2199074074074092E-3</v>
      </c>
    </row>
    <row r="1023" spans="1:8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>
        <f>IF(LEN(telefony5[[#This Row],[nr]])=7,1,0)</f>
        <v>1</v>
      </c>
      <c r="F1023">
        <f>IF(LEFT(telefony5[[#This Row],[nr]],2)="12",1,0)</f>
        <v>0</v>
      </c>
      <c r="G1023">
        <f>IF(SUM(telefony5[[#This Row],[czyStacjonarny]:[czyZaczyna12]])=2,1,0)</f>
        <v>0</v>
      </c>
      <c r="H1023" s="2">
        <f>telefony5[[#This Row],[zakonczenie]]-telefony5[[#This Row],[rozpoczecie]]</f>
        <v>2.1990740740740478E-3</v>
      </c>
    </row>
    <row r="1024" spans="1:8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>
        <f>IF(LEN(telefony5[[#This Row],[nr]])=7,1,0)</f>
        <v>1</v>
      </c>
      <c r="F1024">
        <f>IF(LEFT(telefony5[[#This Row],[nr]],2)="12",1,0)</f>
        <v>0</v>
      </c>
      <c r="G1024">
        <f>IF(SUM(telefony5[[#This Row],[czyStacjonarny]:[czyZaczyna12]])=2,1,0)</f>
        <v>0</v>
      </c>
      <c r="H1024" s="2">
        <f>telefony5[[#This Row],[zakonczenie]]-telefony5[[#This Row],[rozpoczecie]]</f>
        <v>1.2615740740740677E-3</v>
      </c>
    </row>
    <row r="1025" spans="1:8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>
        <f>IF(LEN(telefony5[[#This Row],[nr]])=7,1,0)</f>
        <v>1</v>
      </c>
      <c r="F1025">
        <f>IF(LEFT(telefony5[[#This Row],[nr]],2)="12",1,0)</f>
        <v>0</v>
      </c>
      <c r="G1025">
        <f>IF(SUM(telefony5[[#This Row],[czyStacjonarny]:[czyZaczyna12]])=2,1,0)</f>
        <v>0</v>
      </c>
      <c r="H1025" s="2">
        <f>telefony5[[#This Row],[zakonczenie]]-telefony5[[#This Row],[rozpoczecie]]</f>
        <v>1.7476851851851438E-3</v>
      </c>
    </row>
    <row r="1026" spans="1:8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>
        <f>IF(LEN(telefony5[[#This Row],[nr]])=7,1,0)</f>
        <v>0</v>
      </c>
      <c r="F1026">
        <f>IF(LEFT(telefony5[[#This Row],[nr]],2)="12",1,0)</f>
        <v>0</v>
      </c>
      <c r="G1026">
        <f>IF(SUM(telefony5[[#This Row],[czyStacjonarny]:[czyZaczyna12]])=2,1,0)</f>
        <v>0</v>
      </c>
      <c r="H1026" s="2">
        <f>telefony5[[#This Row],[zakonczenie]]-telefony5[[#This Row],[rozpoczecie]]</f>
        <v>4.69907407407405E-3</v>
      </c>
    </row>
    <row r="1027" spans="1:8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>
        <f>IF(LEN(telefony5[[#This Row],[nr]])=7,1,0)</f>
        <v>1</v>
      </c>
      <c r="F1027">
        <f>IF(LEFT(telefony5[[#This Row],[nr]],2)="12",1,0)</f>
        <v>0</v>
      </c>
      <c r="G1027">
        <f>IF(SUM(telefony5[[#This Row],[czyStacjonarny]:[czyZaczyna12]])=2,1,0)</f>
        <v>0</v>
      </c>
      <c r="H1027" s="2">
        <f>telefony5[[#This Row],[zakonczenie]]-telefony5[[#This Row],[rozpoczecie]]</f>
        <v>3.3449074074073937E-3</v>
      </c>
    </row>
    <row r="1028" spans="1:8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>
        <f>IF(LEN(telefony5[[#This Row],[nr]])=7,1,0)</f>
        <v>1</v>
      </c>
      <c r="F1028">
        <f>IF(LEFT(telefony5[[#This Row],[nr]],2)="12",1,0)</f>
        <v>0</v>
      </c>
      <c r="G1028">
        <f>IF(SUM(telefony5[[#This Row],[czyStacjonarny]:[czyZaczyna12]])=2,1,0)</f>
        <v>0</v>
      </c>
      <c r="H1028" s="2">
        <f>telefony5[[#This Row],[zakonczenie]]-telefony5[[#This Row],[rozpoczecie]]</f>
        <v>5.0578703703703654E-3</v>
      </c>
    </row>
    <row r="1029" spans="1:8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>
        <f>IF(LEN(telefony5[[#This Row],[nr]])=7,1,0)</f>
        <v>1</v>
      </c>
      <c r="F1029">
        <f>IF(LEFT(telefony5[[#This Row],[nr]],2)="12",1,0)</f>
        <v>0</v>
      </c>
      <c r="G1029">
        <f>IF(SUM(telefony5[[#This Row],[czyStacjonarny]:[czyZaczyna12]])=2,1,0)</f>
        <v>0</v>
      </c>
      <c r="H1029" s="2">
        <f>telefony5[[#This Row],[zakonczenie]]-telefony5[[#This Row],[rozpoczecie]]</f>
        <v>1.0810185185185228E-2</v>
      </c>
    </row>
    <row r="1030" spans="1:8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>
        <f>IF(LEN(telefony5[[#This Row],[nr]])=7,1,0)</f>
        <v>0</v>
      </c>
      <c r="F1030">
        <f>IF(LEFT(telefony5[[#This Row],[nr]],2)="12",1,0)</f>
        <v>0</v>
      </c>
      <c r="G1030">
        <f>IF(SUM(telefony5[[#This Row],[czyStacjonarny]:[czyZaczyna12]])=2,1,0)</f>
        <v>0</v>
      </c>
      <c r="H1030" s="2">
        <f>telefony5[[#This Row],[zakonczenie]]-telefony5[[#This Row],[rozpoczecie]]</f>
        <v>1.1805555555555736E-3</v>
      </c>
    </row>
    <row r="1031" spans="1:8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>
        <f>IF(LEN(telefony5[[#This Row],[nr]])=7,1,0)</f>
        <v>1</v>
      </c>
      <c r="F1031">
        <f>IF(LEFT(telefony5[[#This Row],[nr]],2)="12",1,0)</f>
        <v>0</v>
      </c>
      <c r="G1031">
        <f>IF(SUM(telefony5[[#This Row],[czyStacjonarny]:[czyZaczyna12]])=2,1,0)</f>
        <v>0</v>
      </c>
      <c r="H1031" s="2">
        <f>telefony5[[#This Row],[zakonczenie]]-telefony5[[#This Row],[rozpoczecie]]</f>
        <v>1.7361111111108274E-4</v>
      </c>
    </row>
    <row r="1032" spans="1:8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>
        <f>IF(LEN(telefony5[[#This Row],[nr]])=7,1,0)</f>
        <v>0</v>
      </c>
      <c r="F1032">
        <f>IF(LEFT(telefony5[[#This Row],[nr]],2)="12",1,0)</f>
        <v>0</v>
      </c>
      <c r="G1032">
        <f>IF(SUM(telefony5[[#This Row],[czyStacjonarny]:[czyZaczyna12]])=2,1,0)</f>
        <v>0</v>
      </c>
      <c r="H1032" s="2">
        <f>telefony5[[#This Row],[zakonczenie]]-telefony5[[#This Row],[rozpoczecie]]</f>
        <v>1.8055555555555602E-3</v>
      </c>
    </row>
    <row r="1033" spans="1:8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>
        <f>IF(LEN(telefony5[[#This Row],[nr]])=7,1,0)</f>
        <v>1</v>
      </c>
      <c r="F1033">
        <f>IF(LEFT(telefony5[[#This Row],[nr]],2)="12",1,0)</f>
        <v>0</v>
      </c>
      <c r="G1033">
        <f>IF(SUM(telefony5[[#This Row],[czyStacjonarny]:[czyZaczyna12]])=2,1,0)</f>
        <v>0</v>
      </c>
      <c r="H1033" s="2">
        <f>telefony5[[#This Row],[zakonczenie]]-telefony5[[#This Row],[rozpoczecie]]</f>
        <v>9.7453703703703765E-3</v>
      </c>
    </row>
    <row r="1034" spans="1:8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>
        <f>IF(LEN(telefony5[[#This Row],[nr]])=7,1,0)</f>
        <v>1</v>
      </c>
      <c r="F1034">
        <f>IF(LEFT(telefony5[[#This Row],[nr]],2)="12",1,0)</f>
        <v>0</v>
      </c>
      <c r="G1034">
        <f>IF(SUM(telefony5[[#This Row],[czyStacjonarny]:[czyZaczyna12]])=2,1,0)</f>
        <v>0</v>
      </c>
      <c r="H1034" s="2">
        <f>telefony5[[#This Row],[zakonczenie]]-telefony5[[#This Row],[rozpoczecie]]</f>
        <v>7.3379629629629628E-3</v>
      </c>
    </row>
    <row r="1035" spans="1:8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>
        <f>IF(LEN(telefony5[[#This Row],[nr]])=7,1,0)</f>
        <v>1</v>
      </c>
      <c r="F1035">
        <f>IF(LEFT(telefony5[[#This Row],[nr]],2)="12",1,0)</f>
        <v>0</v>
      </c>
      <c r="G1035">
        <f>IF(SUM(telefony5[[#This Row],[czyStacjonarny]:[czyZaczyna12]])=2,1,0)</f>
        <v>0</v>
      </c>
      <c r="H1035" s="2">
        <f>telefony5[[#This Row],[zakonczenie]]-telefony5[[#This Row],[rozpoczecie]]</f>
        <v>6.9907407407407418E-3</v>
      </c>
    </row>
    <row r="1036" spans="1:8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>
        <f>IF(LEN(telefony5[[#This Row],[nr]])=7,1,0)</f>
        <v>1</v>
      </c>
      <c r="F1036">
        <f>IF(LEFT(telefony5[[#This Row],[nr]],2)="12",1,0)</f>
        <v>0</v>
      </c>
      <c r="G1036">
        <f>IF(SUM(telefony5[[#This Row],[czyStacjonarny]:[czyZaczyna12]])=2,1,0)</f>
        <v>0</v>
      </c>
      <c r="H1036" s="2">
        <f>telefony5[[#This Row],[zakonczenie]]-telefony5[[#This Row],[rozpoczecie]]</f>
        <v>8.5879629629629362E-3</v>
      </c>
    </row>
    <row r="1037" spans="1:8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>
        <f>IF(LEN(telefony5[[#This Row],[nr]])=7,1,0)</f>
        <v>0</v>
      </c>
      <c r="F1037">
        <f>IF(LEFT(telefony5[[#This Row],[nr]],2)="12",1,0)</f>
        <v>0</v>
      </c>
      <c r="G1037">
        <f>IF(SUM(telefony5[[#This Row],[czyStacjonarny]:[czyZaczyna12]])=2,1,0)</f>
        <v>0</v>
      </c>
      <c r="H1037" s="2">
        <f>telefony5[[#This Row],[zakonczenie]]-telefony5[[#This Row],[rozpoczecie]]</f>
        <v>2.7430555555555958E-3</v>
      </c>
    </row>
    <row r="1038" spans="1:8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>
        <f>IF(LEN(telefony5[[#This Row],[nr]])=7,1,0)</f>
        <v>1</v>
      </c>
      <c r="F1038">
        <f>IF(LEFT(telefony5[[#This Row],[nr]],2)="12",1,0)</f>
        <v>0</v>
      </c>
      <c r="G1038">
        <f>IF(SUM(telefony5[[#This Row],[czyStacjonarny]:[czyZaczyna12]])=2,1,0)</f>
        <v>0</v>
      </c>
      <c r="H1038" s="2">
        <f>telefony5[[#This Row],[zakonczenie]]-telefony5[[#This Row],[rozpoczecie]]</f>
        <v>5.0000000000000044E-3</v>
      </c>
    </row>
    <row r="1039" spans="1:8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>
        <f>IF(LEN(telefony5[[#This Row],[nr]])=7,1,0)</f>
        <v>0</v>
      </c>
      <c r="F1039">
        <f>IF(LEFT(telefony5[[#This Row],[nr]],2)="12",1,0)</f>
        <v>0</v>
      </c>
      <c r="G1039">
        <f>IF(SUM(telefony5[[#This Row],[czyStacjonarny]:[czyZaczyna12]])=2,1,0)</f>
        <v>0</v>
      </c>
      <c r="H1039" s="2">
        <f>telefony5[[#This Row],[zakonczenie]]-telefony5[[#This Row],[rozpoczecie]]</f>
        <v>1.4930555555555669E-3</v>
      </c>
    </row>
    <row r="1040" spans="1:8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>
        <f>IF(LEN(telefony5[[#This Row],[nr]])=7,1,0)</f>
        <v>0</v>
      </c>
      <c r="F1040">
        <f>IF(LEFT(telefony5[[#This Row],[nr]],2)="12",1,0)</f>
        <v>0</v>
      </c>
      <c r="G1040">
        <f>IF(SUM(telefony5[[#This Row],[czyStacjonarny]:[czyZaczyna12]])=2,1,0)</f>
        <v>0</v>
      </c>
      <c r="H1040" s="2">
        <f>telefony5[[#This Row],[zakonczenie]]-telefony5[[#This Row],[rozpoczecie]]</f>
        <v>2.523148148148191E-3</v>
      </c>
    </row>
    <row r="1041" spans="1:8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>
        <f>IF(LEN(telefony5[[#This Row],[nr]])=7,1,0)</f>
        <v>1</v>
      </c>
      <c r="F1041">
        <f>IF(LEFT(telefony5[[#This Row],[nr]],2)="12",1,0)</f>
        <v>0</v>
      </c>
      <c r="G1041">
        <f>IF(SUM(telefony5[[#This Row],[czyStacjonarny]:[czyZaczyna12]])=2,1,0)</f>
        <v>0</v>
      </c>
      <c r="H1041" s="2">
        <f>telefony5[[#This Row],[zakonczenie]]-telefony5[[#This Row],[rozpoczecie]]</f>
        <v>1.1307870370370343E-2</v>
      </c>
    </row>
    <row r="1042" spans="1:8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>
        <f>IF(LEN(telefony5[[#This Row],[nr]])=7,1,0)</f>
        <v>1</v>
      </c>
      <c r="F1042">
        <f>IF(LEFT(telefony5[[#This Row],[nr]],2)="12",1,0)</f>
        <v>0</v>
      </c>
      <c r="G1042">
        <f>IF(SUM(telefony5[[#This Row],[czyStacjonarny]:[czyZaczyna12]])=2,1,0)</f>
        <v>0</v>
      </c>
      <c r="H1042" s="2">
        <f>telefony5[[#This Row],[zakonczenie]]-telefony5[[#This Row],[rozpoczecie]]</f>
        <v>6.9444444444444198E-4</v>
      </c>
    </row>
    <row r="1043" spans="1:8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>
        <f>IF(LEN(telefony5[[#This Row],[nr]])=7,1,0)</f>
        <v>1</v>
      </c>
      <c r="F1043">
        <f>IF(LEFT(telefony5[[#This Row],[nr]],2)="12",1,0)</f>
        <v>0</v>
      </c>
      <c r="G1043">
        <f>IF(SUM(telefony5[[#This Row],[czyStacjonarny]:[czyZaczyna12]])=2,1,0)</f>
        <v>0</v>
      </c>
      <c r="H1043" s="2">
        <f>telefony5[[#This Row],[zakonczenie]]-telefony5[[#This Row],[rozpoczecie]]</f>
        <v>4.9884259259259101E-3</v>
      </c>
    </row>
    <row r="1044" spans="1:8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>
        <f>IF(LEN(telefony5[[#This Row],[nr]])=7,1,0)</f>
        <v>1</v>
      </c>
      <c r="F1044">
        <f>IF(LEFT(telefony5[[#This Row],[nr]],2)="12",1,0)</f>
        <v>0</v>
      </c>
      <c r="G1044">
        <f>IF(SUM(telefony5[[#This Row],[czyStacjonarny]:[czyZaczyna12]])=2,1,0)</f>
        <v>0</v>
      </c>
      <c r="H1044" s="2">
        <f>telefony5[[#This Row],[zakonczenie]]-telefony5[[#This Row],[rozpoczecie]]</f>
        <v>3.3564814814818211E-4</v>
      </c>
    </row>
    <row r="1045" spans="1:8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>
        <f>IF(LEN(telefony5[[#This Row],[nr]])=7,1,0)</f>
        <v>1</v>
      </c>
      <c r="F1045">
        <f>IF(LEFT(telefony5[[#This Row],[nr]],2)="12",1,0)</f>
        <v>0</v>
      </c>
      <c r="G1045">
        <f>IF(SUM(telefony5[[#This Row],[czyStacjonarny]:[czyZaczyna12]])=2,1,0)</f>
        <v>0</v>
      </c>
      <c r="H1045" s="2">
        <f>telefony5[[#This Row],[zakonczenie]]-telefony5[[#This Row],[rozpoczecie]]</f>
        <v>9.9189814814815147E-3</v>
      </c>
    </row>
    <row r="1046" spans="1:8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>
        <f>IF(LEN(telefony5[[#This Row],[nr]])=7,1,0)</f>
        <v>0</v>
      </c>
      <c r="F1046">
        <f>IF(LEFT(telefony5[[#This Row],[nr]],2)="12",1,0)</f>
        <v>0</v>
      </c>
      <c r="G1046">
        <f>IF(SUM(telefony5[[#This Row],[czyStacjonarny]:[czyZaczyna12]])=2,1,0)</f>
        <v>0</v>
      </c>
      <c r="H1046" s="2">
        <f>telefony5[[#This Row],[zakonczenie]]-telefony5[[#This Row],[rozpoczecie]]</f>
        <v>3.0208333333333059E-3</v>
      </c>
    </row>
    <row r="1047" spans="1:8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>
        <f>IF(LEN(telefony5[[#This Row],[nr]])=7,1,0)</f>
        <v>1</v>
      </c>
      <c r="F1047">
        <f>IF(LEFT(telefony5[[#This Row],[nr]],2)="12",1,0)</f>
        <v>0</v>
      </c>
      <c r="G1047">
        <f>IF(SUM(telefony5[[#This Row],[czyStacjonarny]:[czyZaczyna12]])=2,1,0)</f>
        <v>0</v>
      </c>
      <c r="H1047" s="2">
        <f>telefony5[[#This Row],[zakonczenie]]-telefony5[[#This Row],[rozpoczecie]]</f>
        <v>2.1759259259259145E-3</v>
      </c>
    </row>
    <row r="1048" spans="1:8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>
        <f>IF(LEN(telefony5[[#This Row],[nr]])=7,1,0)</f>
        <v>1</v>
      </c>
      <c r="F1048">
        <f>IF(LEFT(telefony5[[#This Row],[nr]],2)="12",1,0)</f>
        <v>0</v>
      </c>
      <c r="G1048">
        <f>IF(SUM(telefony5[[#This Row],[czyStacjonarny]:[czyZaczyna12]])=2,1,0)</f>
        <v>0</v>
      </c>
      <c r="H1048" s="2">
        <f>telefony5[[#This Row],[zakonczenie]]-telefony5[[#This Row],[rozpoczecie]]</f>
        <v>1.1574074074074403E-3</v>
      </c>
    </row>
    <row r="1049" spans="1:8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>
        <f>IF(LEN(telefony5[[#This Row],[nr]])=7,1,0)</f>
        <v>1</v>
      </c>
      <c r="F1049">
        <f>IF(LEFT(telefony5[[#This Row],[nr]],2)="12",1,0)</f>
        <v>0</v>
      </c>
      <c r="G1049">
        <f>IF(SUM(telefony5[[#This Row],[czyStacjonarny]:[czyZaczyna12]])=2,1,0)</f>
        <v>0</v>
      </c>
      <c r="H1049" s="2">
        <f>telefony5[[#This Row],[zakonczenie]]-telefony5[[#This Row],[rozpoczecie]]</f>
        <v>5.0925925925926485E-4</v>
      </c>
    </row>
    <row r="1050" spans="1:8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>
        <f>IF(LEN(telefony5[[#This Row],[nr]])=7,1,0)</f>
        <v>1</v>
      </c>
      <c r="F1050">
        <f>IF(LEFT(telefony5[[#This Row],[nr]],2)="12",1,0)</f>
        <v>0</v>
      </c>
      <c r="G1050">
        <f>IF(SUM(telefony5[[#This Row],[czyStacjonarny]:[czyZaczyna12]])=2,1,0)</f>
        <v>0</v>
      </c>
      <c r="H1050" s="2">
        <f>telefony5[[#This Row],[zakonczenie]]-telefony5[[#This Row],[rozpoczecie]]</f>
        <v>7.0486111111111582E-3</v>
      </c>
    </row>
    <row r="1051" spans="1:8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>
        <f>IF(LEN(telefony5[[#This Row],[nr]])=7,1,0)</f>
        <v>1</v>
      </c>
      <c r="F1051">
        <f>IF(LEFT(telefony5[[#This Row],[nr]],2)="12",1,0)</f>
        <v>0</v>
      </c>
      <c r="G1051">
        <f>IF(SUM(telefony5[[#This Row],[czyStacjonarny]:[czyZaczyna12]])=2,1,0)</f>
        <v>0</v>
      </c>
      <c r="H1051" s="2">
        <f>telefony5[[#This Row],[zakonczenie]]-telefony5[[#This Row],[rozpoczecie]]</f>
        <v>3.1828703703703498E-3</v>
      </c>
    </row>
    <row r="1052" spans="1:8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>
        <f>IF(LEN(telefony5[[#This Row],[nr]])=7,1,0)</f>
        <v>0</v>
      </c>
      <c r="F1052">
        <f>IF(LEFT(telefony5[[#This Row],[nr]],2)="12",1,0)</f>
        <v>0</v>
      </c>
      <c r="G1052">
        <f>IF(SUM(telefony5[[#This Row],[czyStacjonarny]:[czyZaczyna12]])=2,1,0)</f>
        <v>0</v>
      </c>
      <c r="H1052" s="2">
        <f>telefony5[[#This Row],[zakonczenie]]-telefony5[[#This Row],[rozpoczecie]]</f>
        <v>3.6921296296296147E-3</v>
      </c>
    </row>
    <row r="1053" spans="1:8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>
        <f>IF(LEN(telefony5[[#This Row],[nr]])=7,1,0)</f>
        <v>1</v>
      </c>
      <c r="F1053">
        <f>IF(LEFT(telefony5[[#This Row],[nr]],2)="12",1,0)</f>
        <v>0</v>
      </c>
      <c r="G1053">
        <f>IF(SUM(telefony5[[#This Row],[czyStacjonarny]:[czyZaczyna12]])=2,1,0)</f>
        <v>0</v>
      </c>
      <c r="H1053" s="2">
        <f>telefony5[[#This Row],[zakonczenie]]-telefony5[[#This Row],[rozpoczecie]]</f>
        <v>3.5763888888888928E-3</v>
      </c>
    </row>
    <row r="1054" spans="1:8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>
        <f>IF(LEN(telefony5[[#This Row],[nr]])=7,1,0)</f>
        <v>0</v>
      </c>
      <c r="F1054">
        <f>IF(LEFT(telefony5[[#This Row],[nr]],2)="12",1,0)</f>
        <v>0</v>
      </c>
      <c r="G1054">
        <f>IF(SUM(telefony5[[#This Row],[czyStacjonarny]:[czyZaczyna12]])=2,1,0)</f>
        <v>0</v>
      </c>
      <c r="H1054" s="2">
        <f>telefony5[[#This Row],[zakonczenie]]-telefony5[[#This Row],[rozpoczecie]]</f>
        <v>4.3865740740740566E-3</v>
      </c>
    </row>
    <row r="1055" spans="1:8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>
        <f>IF(LEN(telefony5[[#This Row],[nr]])=7,1,0)</f>
        <v>1</v>
      </c>
      <c r="F1055">
        <f>IF(LEFT(telefony5[[#This Row],[nr]],2)="12",1,0)</f>
        <v>0</v>
      </c>
      <c r="G1055">
        <f>IF(SUM(telefony5[[#This Row],[czyStacjonarny]:[czyZaczyna12]])=2,1,0)</f>
        <v>0</v>
      </c>
      <c r="H1055" s="2">
        <f>telefony5[[#This Row],[zakonczenie]]-telefony5[[#This Row],[rozpoczecie]]</f>
        <v>2.5694444444444575E-3</v>
      </c>
    </row>
    <row r="1056" spans="1:8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>
        <f>IF(LEN(telefony5[[#This Row],[nr]])=7,1,0)</f>
        <v>1</v>
      </c>
      <c r="F1056">
        <f>IF(LEFT(telefony5[[#This Row],[nr]],2)="12",1,0)</f>
        <v>0</v>
      </c>
      <c r="G1056">
        <f>IF(SUM(telefony5[[#This Row],[czyStacjonarny]:[czyZaczyna12]])=2,1,0)</f>
        <v>0</v>
      </c>
      <c r="H1056" s="2">
        <f>telefony5[[#This Row],[zakonczenie]]-telefony5[[#This Row],[rozpoczecie]]</f>
        <v>9.4444444444444775E-3</v>
      </c>
    </row>
    <row r="1057" spans="1:8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>
        <f>IF(LEN(telefony5[[#This Row],[nr]])=7,1,0)</f>
        <v>1</v>
      </c>
      <c r="F1057">
        <f>IF(LEFT(telefony5[[#This Row],[nr]],2)="12",1,0)</f>
        <v>0</v>
      </c>
      <c r="G1057">
        <f>IF(SUM(telefony5[[#This Row],[czyStacjonarny]:[czyZaczyna12]])=2,1,0)</f>
        <v>0</v>
      </c>
      <c r="H1057" s="2">
        <f>telefony5[[#This Row],[zakonczenie]]-telefony5[[#This Row],[rozpoczecie]]</f>
        <v>7.0254629629629139E-3</v>
      </c>
    </row>
    <row r="1058" spans="1:8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>
        <f>IF(LEN(telefony5[[#This Row],[nr]])=7,1,0)</f>
        <v>1</v>
      </c>
      <c r="F1058">
        <f>IF(LEFT(telefony5[[#This Row],[nr]],2)="12",1,0)</f>
        <v>0</v>
      </c>
      <c r="G1058">
        <f>IF(SUM(telefony5[[#This Row],[czyStacjonarny]:[czyZaczyna12]])=2,1,0)</f>
        <v>0</v>
      </c>
      <c r="H1058" s="2">
        <f>telefony5[[#This Row],[zakonczenie]]-telefony5[[#This Row],[rozpoczecie]]</f>
        <v>1.1446759259259254E-2</v>
      </c>
    </row>
    <row r="1059" spans="1:8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>
        <f>IF(LEN(telefony5[[#This Row],[nr]])=7,1,0)</f>
        <v>1</v>
      </c>
      <c r="F1059">
        <f>IF(LEFT(telefony5[[#This Row],[nr]],2)="12",1,0)</f>
        <v>0</v>
      </c>
      <c r="G1059">
        <f>IF(SUM(telefony5[[#This Row],[czyStacjonarny]:[czyZaczyna12]])=2,1,0)</f>
        <v>0</v>
      </c>
      <c r="H1059" s="2">
        <f>telefony5[[#This Row],[zakonczenie]]-telefony5[[#This Row],[rozpoczecie]]</f>
        <v>1.0763888888888351E-3</v>
      </c>
    </row>
    <row r="1060" spans="1:8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>
        <f>IF(LEN(telefony5[[#This Row],[nr]])=7,1,0)</f>
        <v>1</v>
      </c>
      <c r="F1060">
        <f>IF(LEFT(telefony5[[#This Row],[nr]],2)="12",1,0)</f>
        <v>0</v>
      </c>
      <c r="G1060">
        <f>IF(SUM(telefony5[[#This Row],[czyStacjonarny]:[czyZaczyna12]])=2,1,0)</f>
        <v>0</v>
      </c>
      <c r="H1060" s="2">
        <f>telefony5[[#This Row],[zakonczenie]]-telefony5[[#This Row],[rozpoczecie]]</f>
        <v>6.377314814814794E-3</v>
      </c>
    </row>
    <row r="1061" spans="1:8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>
        <f>IF(LEN(telefony5[[#This Row],[nr]])=7,1,0)</f>
        <v>1</v>
      </c>
      <c r="F1061">
        <f>IF(LEFT(telefony5[[#This Row],[nr]],2)="12",1,0)</f>
        <v>0</v>
      </c>
      <c r="G1061">
        <f>IF(SUM(telefony5[[#This Row],[czyStacjonarny]:[czyZaczyna12]])=2,1,0)</f>
        <v>0</v>
      </c>
      <c r="H1061" s="2">
        <f>telefony5[[#This Row],[zakonczenie]]-telefony5[[#This Row],[rozpoczecie]]</f>
        <v>1.1099537037037088E-2</v>
      </c>
    </row>
    <row r="1062" spans="1:8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>
        <f>IF(LEN(telefony5[[#This Row],[nr]])=7,1,0)</f>
        <v>0</v>
      </c>
      <c r="F1062">
        <f>IF(LEFT(telefony5[[#This Row],[nr]],2)="12",1,0)</f>
        <v>0</v>
      </c>
      <c r="G1062">
        <f>IF(SUM(telefony5[[#This Row],[czyStacjonarny]:[czyZaczyna12]])=2,1,0)</f>
        <v>0</v>
      </c>
      <c r="H1062" s="2">
        <f>telefony5[[#This Row],[zakonczenie]]-telefony5[[#This Row],[rozpoczecie]]</f>
        <v>1.7592592592592937E-3</v>
      </c>
    </row>
    <row r="1063" spans="1:8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>
        <f>IF(LEN(telefony5[[#This Row],[nr]])=7,1,0)</f>
        <v>1</v>
      </c>
      <c r="F1063">
        <f>IF(LEFT(telefony5[[#This Row],[nr]],2)="12",1,0)</f>
        <v>0</v>
      </c>
      <c r="G1063">
        <f>IF(SUM(telefony5[[#This Row],[czyStacjonarny]:[czyZaczyna12]])=2,1,0)</f>
        <v>0</v>
      </c>
      <c r="H1063" s="2">
        <f>telefony5[[#This Row],[zakonczenie]]-telefony5[[#This Row],[rozpoczecie]]</f>
        <v>1.3888888888885509E-4</v>
      </c>
    </row>
    <row r="1064" spans="1:8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>
        <f>IF(LEN(telefony5[[#This Row],[nr]])=7,1,0)</f>
        <v>0</v>
      </c>
      <c r="F1064">
        <f>IF(LEFT(telefony5[[#This Row],[nr]],2)="12",1,0)</f>
        <v>0</v>
      </c>
      <c r="G1064">
        <f>IF(SUM(telefony5[[#This Row],[czyStacjonarny]:[czyZaczyna12]])=2,1,0)</f>
        <v>0</v>
      </c>
      <c r="H1064" s="2">
        <f>telefony5[[#This Row],[zakonczenie]]-telefony5[[#This Row],[rozpoczecie]]</f>
        <v>9.1898148148147896E-3</v>
      </c>
    </row>
    <row r="1065" spans="1:8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>
        <f>IF(LEN(telefony5[[#This Row],[nr]])=7,1,0)</f>
        <v>1</v>
      </c>
      <c r="F1065">
        <f>IF(LEFT(telefony5[[#This Row],[nr]],2)="12",1,0)</f>
        <v>0</v>
      </c>
      <c r="G1065">
        <f>IF(SUM(telefony5[[#This Row],[czyStacjonarny]:[czyZaczyna12]])=2,1,0)</f>
        <v>0</v>
      </c>
      <c r="H1065" s="2">
        <f>telefony5[[#This Row],[zakonczenie]]-telefony5[[#This Row],[rozpoczecie]]</f>
        <v>7.2337962962962798E-3</v>
      </c>
    </row>
    <row r="1066" spans="1:8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>
        <f>IF(LEN(telefony5[[#This Row],[nr]])=7,1,0)</f>
        <v>1</v>
      </c>
      <c r="F1066">
        <f>IF(LEFT(telefony5[[#This Row],[nr]],2)="12",1,0)</f>
        <v>0</v>
      </c>
      <c r="G1066">
        <f>IF(SUM(telefony5[[#This Row],[czyStacjonarny]:[czyZaczyna12]])=2,1,0)</f>
        <v>0</v>
      </c>
      <c r="H1066" s="2">
        <f>telefony5[[#This Row],[zakonczenie]]-telefony5[[#This Row],[rozpoczecie]]</f>
        <v>9.4212962962962887E-3</v>
      </c>
    </row>
    <row r="1067" spans="1:8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>
        <f>IF(LEN(telefony5[[#This Row],[nr]])=7,1,0)</f>
        <v>1</v>
      </c>
      <c r="F1067">
        <f>IF(LEFT(telefony5[[#This Row],[nr]],2)="12",1,0)</f>
        <v>0</v>
      </c>
      <c r="G1067">
        <f>IF(SUM(telefony5[[#This Row],[czyStacjonarny]:[czyZaczyna12]])=2,1,0)</f>
        <v>0</v>
      </c>
      <c r="H1067" s="2">
        <f>telefony5[[#This Row],[zakonczenie]]-telefony5[[#This Row],[rozpoczecie]]</f>
        <v>1.1562499999999976E-2</v>
      </c>
    </row>
    <row r="1068" spans="1:8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>
        <f>IF(LEN(telefony5[[#This Row],[nr]])=7,1,0)</f>
        <v>0</v>
      </c>
      <c r="F1068">
        <f>IF(LEFT(telefony5[[#This Row],[nr]],2)="12",1,0)</f>
        <v>0</v>
      </c>
      <c r="G1068">
        <f>IF(SUM(telefony5[[#This Row],[czyStacjonarny]:[czyZaczyna12]])=2,1,0)</f>
        <v>0</v>
      </c>
      <c r="H1068" s="2">
        <f>telefony5[[#This Row],[zakonczenie]]-telefony5[[#This Row],[rozpoczecie]]</f>
        <v>5.6712962962962576E-3</v>
      </c>
    </row>
    <row r="1069" spans="1:8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>
        <f>IF(LEN(telefony5[[#This Row],[nr]])=7,1,0)</f>
        <v>1</v>
      </c>
      <c r="F1069">
        <f>IF(LEFT(telefony5[[#This Row],[nr]],2)="12",1,0)</f>
        <v>0</v>
      </c>
      <c r="G1069">
        <f>IF(SUM(telefony5[[#This Row],[czyStacjonarny]:[czyZaczyna12]])=2,1,0)</f>
        <v>0</v>
      </c>
      <c r="H1069" s="2">
        <f>telefony5[[#This Row],[zakonczenie]]-telefony5[[#This Row],[rozpoczecie]]</f>
        <v>1.1273148148148115E-2</v>
      </c>
    </row>
    <row r="1070" spans="1:8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>
        <f>IF(LEN(telefony5[[#This Row],[nr]])=7,1,0)</f>
        <v>1</v>
      </c>
      <c r="F1070">
        <f>IF(LEFT(telefony5[[#This Row],[nr]],2)="12",1,0)</f>
        <v>0</v>
      </c>
      <c r="G1070">
        <f>IF(SUM(telefony5[[#This Row],[czyStacjonarny]:[czyZaczyna12]])=2,1,0)</f>
        <v>0</v>
      </c>
      <c r="H1070" s="2">
        <f>telefony5[[#This Row],[zakonczenie]]-telefony5[[#This Row],[rozpoczecie]]</f>
        <v>4.9768518518518157E-3</v>
      </c>
    </row>
    <row r="1071" spans="1:8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>
        <f>IF(LEN(telefony5[[#This Row],[nr]])=7,1,0)</f>
        <v>1</v>
      </c>
      <c r="F1071">
        <f>IF(LEFT(telefony5[[#This Row],[nr]],2)="12",1,0)</f>
        <v>0</v>
      </c>
      <c r="G1071">
        <f>IF(SUM(telefony5[[#This Row],[czyStacjonarny]:[czyZaczyna12]])=2,1,0)</f>
        <v>0</v>
      </c>
      <c r="H1071" s="2">
        <f>telefony5[[#This Row],[zakonczenie]]-telefony5[[#This Row],[rozpoczecie]]</f>
        <v>2.0833333333333259E-3</v>
      </c>
    </row>
    <row r="1072" spans="1:8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>
        <f>IF(LEN(telefony5[[#This Row],[nr]])=7,1,0)</f>
        <v>1</v>
      </c>
      <c r="F1072">
        <f>IF(LEFT(telefony5[[#This Row],[nr]],2)="12",1,0)</f>
        <v>0</v>
      </c>
      <c r="G1072">
        <f>IF(SUM(telefony5[[#This Row],[czyStacjonarny]:[czyZaczyna12]])=2,1,0)</f>
        <v>0</v>
      </c>
      <c r="H1072" s="2">
        <f>telefony5[[#This Row],[zakonczenie]]-telefony5[[#This Row],[rozpoczecie]]</f>
        <v>4.895833333333266E-3</v>
      </c>
    </row>
    <row r="1073" spans="1:8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>
        <f>IF(LEN(telefony5[[#This Row],[nr]])=7,1,0)</f>
        <v>1</v>
      </c>
      <c r="F1073">
        <f>IF(LEFT(telefony5[[#This Row],[nr]],2)="12",1,0)</f>
        <v>0</v>
      </c>
      <c r="G1073">
        <f>IF(SUM(telefony5[[#This Row],[czyStacjonarny]:[czyZaczyna12]])=2,1,0)</f>
        <v>0</v>
      </c>
      <c r="H1073" s="2">
        <f>telefony5[[#This Row],[zakonczenie]]-telefony5[[#This Row],[rozpoczecie]]</f>
        <v>4.5138888888889284E-3</v>
      </c>
    </row>
    <row r="1074" spans="1:8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>
        <f>IF(LEN(telefony5[[#This Row],[nr]])=7,1,0)</f>
        <v>0</v>
      </c>
      <c r="F1074">
        <f>IF(LEFT(telefony5[[#This Row],[nr]],2)="12",1,0)</f>
        <v>0</v>
      </c>
      <c r="G1074">
        <f>IF(SUM(telefony5[[#This Row],[czyStacjonarny]:[czyZaczyna12]])=2,1,0)</f>
        <v>0</v>
      </c>
      <c r="H1074" s="2">
        <f>telefony5[[#This Row],[zakonczenie]]-telefony5[[#This Row],[rozpoczecie]]</f>
        <v>1.0486111111111085E-2</v>
      </c>
    </row>
    <row r="1075" spans="1:8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>
        <f>IF(LEN(telefony5[[#This Row],[nr]])=7,1,0)</f>
        <v>0</v>
      </c>
      <c r="F1075">
        <f>IF(LEFT(telefony5[[#This Row],[nr]],2)="12",1,0)</f>
        <v>0</v>
      </c>
      <c r="G1075">
        <f>IF(SUM(telefony5[[#This Row],[czyStacjonarny]:[czyZaczyna12]])=2,1,0)</f>
        <v>0</v>
      </c>
      <c r="H1075" s="2">
        <f>telefony5[[#This Row],[zakonczenie]]-telefony5[[#This Row],[rozpoczecie]]</f>
        <v>3.4490740740741321E-3</v>
      </c>
    </row>
    <row r="1076" spans="1:8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>
        <f>IF(LEN(telefony5[[#This Row],[nr]])=7,1,0)</f>
        <v>1</v>
      </c>
      <c r="F1076">
        <f>IF(LEFT(telefony5[[#This Row],[nr]],2)="12",1,0)</f>
        <v>0</v>
      </c>
      <c r="G1076">
        <f>IF(SUM(telefony5[[#This Row],[czyStacjonarny]:[czyZaczyna12]])=2,1,0)</f>
        <v>0</v>
      </c>
      <c r="H1076" s="2">
        <f>telefony5[[#This Row],[zakonczenie]]-telefony5[[#This Row],[rozpoczecie]]</f>
        <v>5.7175925925926352E-3</v>
      </c>
    </row>
    <row r="1077" spans="1:8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>
        <f>IF(LEN(telefony5[[#This Row],[nr]])=7,1,0)</f>
        <v>0</v>
      </c>
      <c r="F1077">
        <f>IF(LEFT(telefony5[[#This Row],[nr]],2)="12",1,0)</f>
        <v>0</v>
      </c>
      <c r="G1077">
        <f>IF(SUM(telefony5[[#This Row],[czyStacjonarny]:[czyZaczyna12]])=2,1,0)</f>
        <v>0</v>
      </c>
      <c r="H1077" s="2">
        <f>telefony5[[#This Row],[zakonczenie]]-telefony5[[#This Row],[rozpoczecie]]</f>
        <v>4.4212962962962843E-3</v>
      </c>
    </row>
    <row r="1078" spans="1:8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>
        <f>IF(LEN(telefony5[[#This Row],[nr]])=7,1,0)</f>
        <v>1</v>
      </c>
      <c r="F1078">
        <f>IF(LEFT(telefony5[[#This Row],[nr]],2)="12",1,0)</f>
        <v>0</v>
      </c>
      <c r="G1078">
        <f>IF(SUM(telefony5[[#This Row],[czyStacjonarny]:[czyZaczyna12]])=2,1,0)</f>
        <v>0</v>
      </c>
      <c r="H1078" s="2">
        <f>telefony5[[#This Row],[zakonczenie]]-telefony5[[#This Row],[rozpoczecie]]</f>
        <v>8.3217592592592649E-3</v>
      </c>
    </row>
    <row r="1079" spans="1:8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>
        <f>IF(LEN(telefony5[[#This Row],[nr]])=7,1,0)</f>
        <v>0</v>
      </c>
      <c r="F1079">
        <f>IF(LEFT(telefony5[[#This Row],[nr]],2)="12",1,0)</f>
        <v>0</v>
      </c>
      <c r="G1079">
        <f>IF(SUM(telefony5[[#This Row],[czyStacjonarny]:[czyZaczyna12]])=2,1,0)</f>
        <v>0</v>
      </c>
      <c r="H1079" s="2">
        <f>telefony5[[#This Row],[zakonczenie]]-telefony5[[#This Row],[rozpoczecie]]</f>
        <v>5.7175925925925242E-3</v>
      </c>
    </row>
    <row r="1080" spans="1:8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>
        <f>IF(LEN(telefony5[[#This Row],[nr]])=7,1,0)</f>
        <v>1</v>
      </c>
      <c r="F1080">
        <f>IF(LEFT(telefony5[[#This Row],[nr]],2)="12",1,0)</f>
        <v>0</v>
      </c>
      <c r="G1080">
        <f>IF(SUM(telefony5[[#This Row],[czyStacjonarny]:[czyZaczyna12]])=2,1,0)</f>
        <v>0</v>
      </c>
      <c r="H1080" s="2">
        <f>telefony5[[#This Row],[zakonczenie]]-telefony5[[#This Row],[rozpoczecie]]</f>
        <v>7.3032407407407351E-3</v>
      </c>
    </row>
    <row r="1081" spans="1:8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>
        <f>IF(LEN(telefony5[[#This Row],[nr]])=7,1,0)</f>
        <v>1</v>
      </c>
      <c r="F1081">
        <f>IF(LEFT(telefony5[[#This Row],[nr]],2)="12",1,0)</f>
        <v>0</v>
      </c>
      <c r="G1081">
        <f>IF(SUM(telefony5[[#This Row],[czyStacjonarny]:[czyZaczyna12]])=2,1,0)</f>
        <v>0</v>
      </c>
      <c r="H1081" s="2">
        <f>telefony5[[#This Row],[zakonczenie]]-telefony5[[#This Row],[rozpoczecie]]</f>
        <v>2.372685185185186E-3</v>
      </c>
    </row>
    <row r="1082" spans="1:8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>
        <f>IF(LEN(telefony5[[#This Row],[nr]])=7,1,0)</f>
        <v>0</v>
      </c>
      <c r="F1082">
        <f>IF(LEFT(telefony5[[#This Row],[nr]],2)="12",1,0)</f>
        <v>0</v>
      </c>
      <c r="G1082">
        <f>IF(SUM(telefony5[[#This Row],[czyStacjonarny]:[czyZaczyna12]])=2,1,0)</f>
        <v>0</v>
      </c>
      <c r="H1082" s="2">
        <f>telefony5[[#This Row],[zakonczenie]]-telefony5[[#This Row],[rozpoczecie]]</f>
        <v>7.5347222222221788E-3</v>
      </c>
    </row>
    <row r="1083" spans="1:8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>
        <f>IF(LEN(telefony5[[#This Row],[nr]])=7,1,0)</f>
        <v>1</v>
      </c>
      <c r="F1083">
        <f>IF(LEFT(telefony5[[#This Row],[nr]],2)="12",1,0)</f>
        <v>0</v>
      </c>
      <c r="G1083">
        <f>IF(SUM(telefony5[[#This Row],[czyStacjonarny]:[czyZaczyna12]])=2,1,0)</f>
        <v>0</v>
      </c>
      <c r="H1083" s="2">
        <f>telefony5[[#This Row],[zakonczenie]]-telefony5[[#This Row],[rozpoczecie]]</f>
        <v>1.2037037037037068E-3</v>
      </c>
    </row>
    <row r="1084" spans="1:8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>
        <f>IF(LEN(telefony5[[#This Row],[nr]])=7,1,0)</f>
        <v>1</v>
      </c>
      <c r="F1084">
        <f>IF(LEFT(telefony5[[#This Row],[nr]],2)="12",1,0)</f>
        <v>0</v>
      </c>
      <c r="G1084">
        <f>IF(SUM(telefony5[[#This Row],[czyStacjonarny]:[czyZaczyna12]])=2,1,0)</f>
        <v>0</v>
      </c>
      <c r="H1084" s="2">
        <f>telefony5[[#This Row],[zakonczenie]]-telefony5[[#This Row],[rozpoczecie]]</f>
        <v>1.0578703703703729E-2</v>
      </c>
    </row>
    <row r="1085" spans="1:8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>
        <f>IF(LEN(telefony5[[#This Row],[nr]])=7,1,0)</f>
        <v>0</v>
      </c>
      <c r="F1085">
        <f>IF(LEFT(telefony5[[#This Row],[nr]],2)="12",1,0)</f>
        <v>0</v>
      </c>
      <c r="G1085">
        <f>IF(SUM(telefony5[[#This Row],[czyStacjonarny]:[czyZaczyna12]])=2,1,0)</f>
        <v>0</v>
      </c>
      <c r="H1085" s="2">
        <f>telefony5[[#This Row],[zakonczenie]]-telefony5[[#This Row],[rozpoczecie]]</f>
        <v>7.5694444444444065E-3</v>
      </c>
    </row>
    <row r="1086" spans="1:8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>
        <f>IF(LEN(telefony5[[#This Row],[nr]])=7,1,0)</f>
        <v>1</v>
      </c>
      <c r="F1086">
        <f>IF(LEFT(telefony5[[#This Row],[nr]],2)="12",1,0)</f>
        <v>0</v>
      </c>
      <c r="G1086">
        <f>IF(SUM(telefony5[[#This Row],[czyStacjonarny]:[czyZaczyna12]])=2,1,0)</f>
        <v>0</v>
      </c>
      <c r="H1086" s="2">
        <f>telefony5[[#This Row],[zakonczenie]]-telefony5[[#This Row],[rozpoczecie]]</f>
        <v>7.6967592592592782E-3</v>
      </c>
    </row>
    <row r="1087" spans="1:8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>
        <f>IF(LEN(telefony5[[#This Row],[nr]])=7,1,0)</f>
        <v>1</v>
      </c>
      <c r="F1087">
        <f>IF(LEFT(telefony5[[#This Row],[nr]],2)="12",1,0)</f>
        <v>0</v>
      </c>
      <c r="G1087">
        <f>IF(SUM(telefony5[[#This Row],[czyStacjonarny]:[czyZaczyna12]])=2,1,0)</f>
        <v>0</v>
      </c>
      <c r="H1087" s="2">
        <f>telefony5[[#This Row],[zakonczenie]]-telefony5[[#This Row],[rozpoczecie]]</f>
        <v>4.8611111111107608E-4</v>
      </c>
    </row>
    <row r="1088" spans="1:8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>
        <f>IF(LEN(telefony5[[#This Row],[nr]])=7,1,0)</f>
        <v>1</v>
      </c>
      <c r="F1088">
        <f>IF(LEFT(telefony5[[#This Row],[nr]],2)="12",1,0)</f>
        <v>0</v>
      </c>
      <c r="G1088">
        <f>IF(SUM(telefony5[[#This Row],[czyStacjonarny]:[czyZaczyna12]])=2,1,0)</f>
        <v>0</v>
      </c>
      <c r="H1088" s="2">
        <f>telefony5[[#This Row],[zakonczenie]]-telefony5[[#This Row],[rozpoczecie]]</f>
        <v>9.0624999999999734E-3</v>
      </c>
    </row>
    <row r="1089" spans="1:8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>
        <f>IF(LEN(telefony5[[#This Row],[nr]])=7,1,0)</f>
        <v>0</v>
      </c>
      <c r="F1089">
        <f>IF(LEFT(telefony5[[#This Row],[nr]],2)="12",1,0)</f>
        <v>0</v>
      </c>
      <c r="G1089">
        <f>IF(SUM(telefony5[[#This Row],[czyStacjonarny]:[czyZaczyna12]])=2,1,0)</f>
        <v>0</v>
      </c>
      <c r="H1089" s="2">
        <f>telefony5[[#This Row],[zakonczenie]]-telefony5[[#This Row],[rozpoczecie]]</f>
        <v>2.2222222222222365E-3</v>
      </c>
    </row>
    <row r="1090" spans="1:8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>
        <f>IF(LEN(telefony5[[#This Row],[nr]])=7,1,0)</f>
        <v>1</v>
      </c>
      <c r="F1090">
        <f>IF(LEFT(telefony5[[#This Row],[nr]],2)="12",1,0)</f>
        <v>0</v>
      </c>
      <c r="G1090">
        <f>IF(SUM(telefony5[[#This Row],[czyStacjonarny]:[czyZaczyna12]])=2,1,0)</f>
        <v>0</v>
      </c>
      <c r="H1090" s="2">
        <f>telefony5[[#This Row],[zakonczenie]]-telefony5[[#This Row],[rozpoczecie]]</f>
        <v>1.8865740740741099E-3</v>
      </c>
    </row>
    <row r="1091" spans="1:8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>
        <f>IF(LEN(telefony5[[#This Row],[nr]])=7,1,0)</f>
        <v>0</v>
      </c>
      <c r="F1091">
        <f>IF(LEFT(telefony5[[#This Row],[nr]],2)="12",1,0)</f>
        <v>0</v>
      </c>
      <c r="G1091">
        <f>IF(SUM(telefony5[[#This Row],[czyStacjonarny]:[czyZaczyna12]])=2,1,0)</f>
        <v>0</v>
      </c>
      <c r="H1091" s="2">
        <f>telefony5[[#This Row],[zakonczenie]]-telefony5[[#This Row],[rozpoczecie]]</f>
        <v>1.0624999999999996E-2</v>
      </c>
    </row>
    <row r="1092" spans="1:8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>
        <f>IF(LEN(telefony5[[#This Row],[nr]])=7,1,0)</f>
        <v>1</v>
      </c>
      <c r="F1092">
        <f>IF(LEFT(telefony5[[#This Row],[nr]],2)="12",1,0)</f>
        <v>0</v>
      </c>
      <c r="G1092">
        <f>IF(SUM(telefony5[[#This Row],[czyStacjonarny]:[czyZaczyna12]])=2,1,0)</f>
        <v>0</v>
      </c>
      <c r="H1092" s="2">
        <f>telefony5[[#This Row],[zakonczenie]]-telefony5[[#This Row],[rozpoczecie]]</f>
        <v>9.68749999999996E-3</v>
      </c>
    </row>
    <row r="1093" spans="1:8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>
        <f>IF(LEN(telefony5[[#This Row],[nr]])=7,1,0)</f>
        <v>0</v>
      </c>
      <c r="F1093">
        <f>IF(LEFT(telefony5[[#This Row],[nr]],2)="12",1,0)</f>
        <v>0</v>
      </c>
      <c r="G1093">
        <f>IF(SUM(telefony5[[#This Row],[czyStacjonarny]:[czyZaczyna12]])=2,1,0)</f>
        <v>0</v>
      </c>
      <c r="H1093" s="2">
        <f>telefony5[[#This Row],[zakonczenie]]-telefony5[[#This Row],[rozpoczecie]]</f>
        <v>2.8935185185184897E-3</v>
      </c>
    </row>
    <row r="1094" spans="1:8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>
        <f>IF(LEN(telefony5[[#This Row],[nr]])=7,1,0)</f>
        <v>1</v>
      </c>
      <c r="F1094">
        <f>IF(LEFT(telefony5[[#This Row],[nr]],2)="12",1,0)</f>
        <v>0</v>
      </c>
      <c r="G1094">
        <f>IF(SUM(telefony5[[#This Row],[czyStacjonarny]:[czyZaczyna12]])=2,1,0)</f>
        <v>0</v>
      </c>
      <c r="H1094" s="2">
        <f>telefony5[[#This Row],[zakonczenie]]-telefony5[[#This Row],[rozpoczecie]]</f>
        <v>3.3217592592592604E-3</v>
      </c>
    </row>
    <row r="1095" spans="1:8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>
        <f>IF(LEN(telefony5[[#This Row],[nr]])=7,1,0)</f>
        <v>0</v>
      </c>
      <c r="F1095">
        <f>IF(LEFT(telefony5[[#This Row],[nr]],2)="12",1,0)</f>
        <v>0</v>
      </c>
      <c r="G1095">
        <f>IF(SUM(telefony5[[#This Row],[czyStacjonarny]:[czyZaczyna12]])=2,1,0)</f>
        <v>0</v>
      </c>
      <c r="H1095" s="2">
        <f>telefony5[[#This Row],[zakonczenie]]-telefony5[[#This Row],[rozpoczecie]]</f>
        <v>3.7847222222222587E-3</v>
      </c>
    </row>
    <row r="1096" spans="1:8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>
        <f>IF(LEN(telefony5[[#This Row],[nr]])=7,1,0)</f>
        <v>0</v>
      </c>
      <c r="F1096">
        <f>IF(LEFT(telefony5[[#This Row],[nr]],2)="12",1,0)</f>
        <v>0</v>
      </c>
      <c r="G1096">
        <f>IF(SUM(telefony5[[#This Row],[czyStacjonarny]:[czyZaczyna12]])=2,1,0)</f>
        <v>0</v>
      </c>
      <c r="H1096" s="2">
        <f>telefony5[[#This Row],[zakonczenie]]-telefony5[[#This Row],[rozpoczecie]]</f>
        <v>9.8726851851851372E-3</v>
      </c>
    </row>
    <row r="1097" spans="1:8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>
        <f>IF(LEN(telefony5[[#This Row],[nr]])=7,1,0)</f>
        <v>1</v>
      </c>
      <c r="F1097">
        <f>IF(LEFT(telefony5[[#This Row],[nr]],2)="12",1,0)</f>
        <v>0</v>
      </c>
      <c r="G1097">
        <f>IF(SUM(telefony5[[#This Row],[czyStacjonarny]:[czyZaczyna12]])=2,1,0)</f>
        <v>0</v>
      </c>
      <c r="H1097" s="2">
        <f>telefony5[[#This Row],[zakonczenie]]-telefony5[[#This Row],[rozpoczecie]]</f>
        <v>3.958333333333397E-3</v>
      </c>
    </row>
    <row r="1098" spans="1:8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>
        <f>IF(LEN(telefony5[[#This Row],[nr]])=7,1,0)</f>
        <v>1</v>
      </c>
      <c r="F1098">
        <f>IF(LEFT(telefony5[[#This Row],[nr]],2)="12",1,0)</f>
        <v>0</v>
      </c>
      <c r="G1098">
        <f>IF(SUM(telefony5[[#This Row],[czyStacjonarny]:[czyZaczyna12]])=2,1,0)</f>
        <v>0</v>
      </c>
      <c r="H1098" s="2">
        <f>telefony5[[#This Row],[zakonczenie]]-telefony5[[#This Row],[rozpoczecie]]</f>
        <v>3.0324074074074003E-3</v>
      </c>
    </row>
    <row r="1099" spans="1:8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>
        <f>IF(LEN(telefony5[[#This Row],[nr]])=7,1,0)</f>
        <v>1</v>
      </c>
      <c r="F1099">
        <f>IF(LEFT(telefony5[[#This Row],[nr]],2)="12",1,0)</f>
        <v>0</v>
      </c>
      <c r="G1099">
        <f>IF(SUM(telefony5[[#This Row],[czyStacjonarny]:[czyZaczyna12]])=2,1,0)</f>
        <v>0</v>
      </c>
      <c r="H1099" s="2">
        <f>telefony5[[#This Row],[zakonczenie]]-telefony5[[#This Row],[rozpoczecie]]</f>
        <v>1.042824074074078E-2</v>
      </c>
    </row>
    <row r="1100" spans="1:8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>
        <f>IF(LEN(telefony5[[#This Row],[nr]])=7,1,0)</f>
        <v>1</v>
      </c>
      <c r="F1100">
        <f>IF(LEFT(telefony5[[#This Row],[nr]],2)="12",1,0)</f>
        <v>0</v>
      </c>
      <c r="G1100">
        <f>IF(SUM(telefony5[[#This Row],[czyStacjonarny]:[czyZaczyna12]])=2,1,0)</f>
        <v>0</v>
      </c>
      <c r="H1100" s="2">
        <f>telefony5[[#This Row],[zakonczenie]]-telefony5[[#This Row],[rozpoczecie]]</f>
        <v>1.071759259259264E-2</v>
      </c>
    </row>
    <row r="1101" spans="1:8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>
        <f>IF(LEN(telefony5[[#This Row],[nr]])=7,1,0)</f>
        <v>1</v>
      </c>
      <c r="F1101">
        <f>IF(LEFT(telefony5[[#This Row],[nr]],2)="12",1,0)</f>
        <v>0</v>
      </c>
      <c r="G1101">
        <f>IF(SUM(telefony5[[#This Row],[czyStacjonarny]:[czyZaczyna12]])=2,1,0)</f>
        <v>0</v>
      </c>
      <c r="H1101" s="2">
        <f>telefony5[[#This Row],[zakonczenie]]-telefony5[[#This Row],[rozpoczecie]]</f>
        <v>1.5625000000000222E-3</v>
      </c>
    </row>
    <row r="1102" spans="1:8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>
        <f>IF(LEN(telefony5[[#This Row],[nr]])=7,1,0)</f>
        <v>1</v>
      </c>
      <c r="F1102">
        <f>IF(LEFT(telefony5[[#This Row],[nr]],2)="12",1,0)</f>
        <v>0</v>
      </c>
      <c r="G1102">
        <f>IF(SUM(telefony5[[#This Row],[czyStacjonarny]:[czyZaczyna12]])=2,1,0)</f>
        <v>0</v>
      </c>
      <c r="H1102" s="2">
        <f>telefony5[[#This Row],[zakonczenie]]-telefony5[[#This Row],[rozpoczecie]]</f>
        <v>6.6898148148147873E-3</v>
      </c>
    </row>
    <row r="1103" spans="1:8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>
        <f>IF(LEN(telefony5[[#This Row],[nr]])=7,1,0)</f>
        <v>1</v>
      </c>
      <c r="F1103">
        <f>IF(LEFT(telefony5[[#This Row],[nr]],2)="12",1,0)</f>
        <v>0</v>
      </c>
      <c r="G1103">
        <f>IF(SUM(telefony5[[#This Row],[czyStacjonarny]:[czyZaczyna12]])=2,1,0)</f>
        <v>0</v>
      </c>
      <c r="H1103" s="2">
        <f>telefony5[[#This Row],[zakonczenie]]-telefony5[[#This Row],[rozpoczecie]]</f>
        <v>7.9513888888887996E-3</v>
      </c>
    </row>
    <row r="1104" spans="1:8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>
        <f>IF(LEN(telefony5[[#This Row],[nr]])=7,1,0)</f>
        <v>1</v>
      </c>
      <c r="F1104">
        <f>IF(LEFT(telefony5[[#This Row],[nr]],2)="12",1,0)</f>
        <v>0</v>
      </c>
      <c r="G1104">
        <f>IF(SUM(telefony5[[#This Row],[czyStacjonarny]:[czyZaczyna12]])=2,1,0)</f>
        <v>0</v>
      </c>
      <c r="H1104" s="2">
        <f>telefony5[[#This Row],[zakonczenie]]-telefony5[[#This Row],[rozpoczecie]]</f>
        <v>1.1539351851851842E-2</v>
      </c>
    </row>
    <row r="1105" spans="1:8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>
        <f>IF(LEN(telefony5[[#This Row],[nr]])=7,1,0)</f>
        <v>0</v>
      </c>
      <c r="F1105">
        <f>IF(LEFT(telefony5[[#This Row],[nr]],2)="12",1,0)</f>
        <v>0</v>
      </c>
      <c r="G1105">
        <f>IF(SUM(telefony5[[#This Row],[czyStacjonarny]:[czyZaczyna12]])=2,1,0)</f>
        <v>0</v>
      </c>
      <c r="H1105" s="2">
        <f>telefony5[[#This Row],[zakonczenie]]-telefony5[[#This Row],[rozpoczecie]]</f>
        <v>9.2592592592588563E-4</v>
      </c>
    </row>
    <row r="1106" spans="1:8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>
        <f>IF(LEN(telefony5[[#This Row],[nr]])=7,1,0)</f>
        <v>0</v>
      </c>
      <c r="F1106">
        <f>IF(LEFT(telefony5[[#This Row],[nr]],2)="12",1,0)</f>
        <v>0</v>
      </c>
      <c r="G1106">
        <f>IF(SUM(telefony5[[#This Row],[czyStacjonarny]:[czyZaczyna12]])=2,1,0)</f>
        <v>0</v>
      </c>
      <c r="H1106" s="2">
        <f>telefony5[[#This Row],[zakonczenie]]-telefony5[[#This Row],[rozpoczecie]]</f>
        <v>1.5393518518518334E-3</v>
      </c>
    </row>
    <row r="1107" spans="1:8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>
        <f>IF(LEN(telefony5[[#This Row],[nr]])=7,1,0)</f>
        <v>1</v>
      </c>
      <c r="F1107">
        <f>IF(LEFT(telefony5[[#This Row],[nr]],2)="12",1,0)</f>
        <v>0</v>
      </c>
      <c r="G1107">
        <f>IF(SUM(telefony5[[#This Row],[czyStacjonarny]:[czyZaczyna12]])=2,1,0)</f>
        <v>0</v>
      </c>
      <c r="H1107" s="2">
        <f>telefony5[[#This Row],[zakonczenie]]-telefony5[[#This Row],[rozpoczecie]]</f>
        <v>4.942129629629699E-3</v>
      </c>
    </row>
    <row r="1108" spans="1:8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>
        <f>IF(LEN(telefony5[[#This Row],[nr]])=7,1,0)</f>
        <v>1</v>
      </c>
      <c r="F1108">
        <f>IF(LEFT(telefony5[[#This Row],[nr]],2)="12",1,0)</f>
        <v>0</v>
      </c>
      <c r="G1108">
        <f>IF(SUM(telefony5[[#This Row],[czyStacjonarny]:[czyZaczyna12]])=2,1,0)</f>
        <v>0</v>
      </c>
      <c r="H1108" s="2">
        <f>telefony5[[#This Row],[zakonczenie]]-telefony5[[#This Row],[rozpoczecie]]</f>
        <v>6.7361111111111649E-3</v>
      </c>
    </row>
    <row r="1109" spans="1:8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>
        <f>IF(LEN(telefony5[[#This Row],[nr]])=7,1,0)</f>
        <v>1</v>
      </c>
      <c r="F1109">
        <f>IF(LEFT(telefony5[[#This Row],[nr]],2)="12",1,0)</f>
        <v>0</v>
      </c>
      <c r="G1109">
        <f>IF(SUM(telefony5[[#This Row],[czyStacjonarny]:[czyZaczyna12]])=2,1,0)</f>
        <v>0</v>
      </c>
      <c r="H1109" s="2">
        <f>telefony5[[#This Row],[zakonczenie]]-telefony5[[#This Row],[rozpoczecie]]</f>
        <v>8.8773148148147962E-3</v>
      </c>
    </row>
    <row r="1110" spans="1:8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>
        <f>IF(LEN(telefony5[[#This Row],[nr]])=7,1,0)</f>
        <v>1</v>
      </c>
      <c r="F1110">
        <f>IF(LEFT(telefony5[[#This Row],[nr]],2)="12",1,0)</f>
        <v>0</v>
      </c>
      <c r="G1110">
        <f>IF(SUM(telefony5[[#This Row],[czyStacjonarny]:[czyZaczyna12]])=2,1,0)</f>
        <v>0</v>
      </c>
      <c r="H1110" s="2">
        <f>telefony5[[#This Row],[zakonczenie]]-telefony5[[#This Row],[rozpoczecie]]</f>
        <v>4.2013888888889905E-3</v>
      </c>
    </row>
    <row r="1111" spans="1:8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>
        <f>IF(LEN(telefony5[[#This Row],[nr]])=7,1,0)</f>
        <v>1</v>
      </c>
      <c r="F1111">
        <f>IF(LEFT(telefony5[[#This Row],[nr]],2)="12",1,0)</f>
        <v>0</v>
      </c>
      <c r="G1111">
        <f>IF(SUM(telefony5[[#This Row],[czyStacjonarny]:[czyZaczyna12]])=2,1,0)</f>
        <v>0</v>
      </c>
      <c r="H1111" s="2">
        <f>telefony5[[#This Row],[zakonczenie]]-telefony5[[#This Row],[rozpoczecie]]</f>
        <v>6.5856481481481044E-3</v>
      </c>
    </row>
    <row r="1112" spans="1:8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>
        <f>IF(LEN(telefony5[[#This Row],[nr]])=7,1,0)</f>
        <v>0</v>
      </c>
      <c r="F1112">
        <f>IF(LEFT(telefony5[[#This Row],[nr]],2)="12",1,0)</f>
        <v>0</v>
      </c>
      <c r="G1112">
        <f>IF(SUM(telefony5[[#This Row],[czyStacjonarny]:[czyZaczyna12]])=2,1,0)</f>
        <v>0</v>
      </c>
      <c r="H1112" s="2">
        <f>telefony5[[#This Row],[zakonczenie]]-telefony5[[#This Row],[rozpoczecie]]</f>
        <v>6.2499999999998668E-4</v>
      </c>
    </row>
    <row r="1113" spans="1:8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>
        <f>IF(LEN(telefony5[[#This Row],[nr]])=7,1,0)</f>
        <v>1</v>
      </c>
      <c r="F1113">
        <f>IF(LEFT(telefony5[[#This Row],[nr]],2)="12",1,0)</f>
        <v>0</v>
      </c>
      <c r="G1113">
        <f>IF(SUM(telefony5[[#This Row],[czyStacjonarny]:[czyZaczyna12]])=2,1,0)</f>
        <v>0</v>
      </c>
      <c r="H1113" s="2">
        <f>telefony5[[#This Row],[zakonczenie]]-telefony5[[#This Row],[rozpoczecie]]</f>
        <v>7.8703703703703054E-3</v>
      </c>
    </row>
    <row r="1114" spans="1:8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>
        <f>IF(LEN(telefony5[[#This Row],[nr]])=7,1,0)</f>
        <v>1</v>
      </c>
      <c r="F1114">
        <f>IF(LEFT(telefony5[[#This Row],[nr]],2)="12",1,0)</f>
        <v>0</v>
      </c>
      <c r="G1114">
        <f>IF(SUM(telefony5[[#This Row],[czyStacjonarny]:[czyZaczyna12]])=2,1,0)</f>
        <v>0</v>
      </c>
      <c r="H1114" s="2">
        <f>telefony5[[#This Row],[zakonczenie]]-telefony5[[#This Row],[rozpoczecie]]</f>
        <v>1.87499999999996E-3</v>
      </c>
    </row>
    <row r="1115" spans="1:8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>
        <f>IF(LEN(telefony5[[#This Row],[nr]])=7,1,0)</f>
        <v>0</v>
      </c>
      <c r="F1115">
        <f>IF(LEFT(telefony5[[#This Row],[nr]],2)="12",1,0)</f>
        <v>0</v>
      </c>
      <c r="G1115">
        <f>IF(SUM(telefony5[[#This Row],[czyStacjonarny]:[czyZaczyna12]])=2,1,0)</f>
        <v>0</v>
      </c>
      <c r="H1115" s="2">
        <f>telefony5[[#This Row],[zakonczenie]]-telefony5[[#This Row],[rozpoczecie]]</f>
        <v>1.5740740740740611E-3</v>
      </c>
    </row>
    <row r="1116" spans="1:8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>
        <f>IF(LEN(telefony5[[#This Row],[nr]])=7,1,0)</f>
        <v>1</v>
      </c>
      <c r="F1116">
        <f>IF(LEFT(telefony5[[#This Row],[nr]],2)="12",1,0)</f>
        <v>1</v>
      </c>
      <c r="G1116">
        <f>IF(SUM(telefony5[[#This Row],[czyStacjonarny]:[czyZaczyna12]])=2,1,0)</f>
        <v>1</v>
      </c>
      <c r="H1116" s="2">
        <f>telefony5[[#This Row],[zakonczenie]]-telefony5[[#This Row],[rozpoczecie]]</f>
        <v>1.0659722222222223E-2</v>
      </c>
    </row>
    <row r="1117" spans="1:8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>
        <f>IF(LEN(telefony5[[#This Row],[nr]])=7,1,0)</f>
        <v>0</v>
      </c>
      <c r="F1117">
        <f>IF(LEFT(telefony5[[#This Row],[nr]],2)="12",1,0)</f>
        <v>0</v>
      </c>
      <c r="G1117">
        <f>IF(SUM(telefony5[[#This Row],[czyStacjonarny]:[czyZaczyna12]])=2,1,0)</f>
        <v>0</v>
      </c>
      <c r="H1117" s="2">
        <f>telefony5[[#This Row],[zakonczenie]]-telefony5[[#This Row],[rozpoczecie]]</f>
        <v>1.6087962962962887E-3</v>
      </c>
    </row>
    <row r="1118" spans="1:8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>
        <f>IF(LEN(telefony5[[#This Row],[nr]])=7,1,0)</f>
        <v>1</v>
      </c>
      <c r="F1118">
        <f>IF(LEFT(telefony5[[#This Row],[nr]],2)="12",1,0)</f>
        <v>0</v>
      </c>
      <c r="G1118">
        <f>IF(SUM(telefony5[[#This Row],[czyStacjonarny]:[czyZaczyna12]])=2,1,0)</f>
        <v>0</v>
      </c>
      <c r="H1118" s="2">
        <f>telefony5[[#This Row],[zakonczenie]]-telefony5[[#This Row],[rozpoczecie]]</f>
        <v>5.0462962962963265E-3</v>
      </c>
    </row>
    <row r="1119" spans="1:8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>
        <f>IF(LEN(telefony5[[#This Row],[nr]])=7,1,0)</f>
        <v>1</v>
      </c>
      <c r="F1119">
        <f>IF(LEFT(telefony5[[#This Row],[nr]],2)="12",1,0)</f>
        <v>0</v>
      </c>
      <c r="G1119">
        <f>IF(SUM(telefony5[[#This Row],[czyStacjonarny]:[czyZaczyna12]])=2,1,0)</f>
        <v>0</v>
      </c>
      <c r="H1119" s="2">
        <f>telefony5[[#This Row],[zakonczenie]]-telefony5[[#This Row],[rozpoczecie]]</f>
        <v>1.099537037037035E-2</v>
      </c>
    </row>
    <row r="1120" spans="1:8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>
        <f>IF(LEN(telefony5[[#This Row],[nr]])=7,1,0)</f>
        <v>0</v>
      </c>
      <c r="F1120">
        <f>IF(LEFT(telefony5[[#This Row],[nr]],2)="12",1,0)</f>
        <v>0</v>
      </c>
      <c r="G1120">
        <f>IF(SUM(telefony5[[#This Row],[czyStacjonarny]:[czyZaczyna12]])=2,1,0)</f>
        <v>0</v>
      </c>
      <c r="H1120" s="2">
        <f>telefony5[[#This Row],[zakonczenie]]-telefony5[[#This Row],[rozpoczecie]]</f>
        <v>7.9745370370370439E-3</v>
      </c>
    </row>
    <row r="1121" spans="1:8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>
        <f>IF(LEN(telefony5[[#This Row],[nr]])=7,1,0)</f>
        <v>1</v>
      </c>
      <c r="F1121">
        <f>IF(LEFT(telefony5[[#This Row],[nr]],2)="12",1,0)</f>
        <v>0</v>
      </c>
      <c r="G1121">
        <f>IF(SUM(telefony5[[#This Row],[czyStacjonarny]:[czyZaczyna12]])=2,1,0)</f>
        <v>0</v>
      </c>
      <c r="H1121" s="2">
        <f>telefony5[[#This Row],[zakonczenie]]-telefony5[[#This Row],[rozpoczecie]]</f>
        <v>9.7222222222220767E-4</v>
      </c>
    </row>
    <row r="1122" spans="1:8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>
        <f>IF(LEN(telefony5[[#This Row],[nr]])=7,1,0)</f>
        <v>1</v>
      </c>
      <c r="F1122">
        <f>IF(LEFT(telefony5[[#This Row],[nr]],2)="12",1,0)</f>
        <v>0</v>
      </c>
      <c r="G1122">
        <f>IF(SUM(telefony5[[#This Row],[czyStacjonarny]:[czyZaczyna12]])=2,1,0)</f>
        <v>0</v>
      </c>
      <c r="H1122" s="2">
        <f>telefony5[[#This Row],[zakonczenie]]-telefony5[[#This Row],[rozpoczecie]]</f>
        <v>7.8703703703703609E-3</v>
      </c>
    </row>
    <row r="1123" spans="1:8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>
        <f>IF(LEN(telefony5[[#This Row],[nr]])=7,1,0)</f>
        <v>0</v>
      </c>
      <c r="F1123">
        <f>IF(LEFT(telefony5[[#This Row],[nr]],2)="12",1,0)</f>
        <v>0</v>
      </c>
      <c r="G1123">
        <f>IF(SUM(telefony5[[#This Row],[czyStacjonarny]:[czyZaczyna12]])=2,1,0)</f>
        <v>0</v>
      </c>
      <c r="H1123" s="2">
        <f>telefony5[[#This Row],[zakonczenie]]-telefony5[[#This Row],[rozpoczecie]]</f>
        <v>8.8773148148148517E-3</v>
      </c>
    </row>
    <row r="1124" spans="1:8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>
        <f>IF(LEN(telefony5[[#This Row],[nr]])=7,1,0)</f>
        <v>1</v>
      </c>
      <c r="F1124">
        <f>IF(LEFT(telefony5[[#This Row],[nr]],2)="12",1,0)</f>
        <v>0</v>
      </c>
      <c r="G1124">
        <f>IF(SUM(telefony5[[#This Row],[czyStacjonarny]:[czyZaczyna12]])=2,1,0)</f>
        <v>0</v>
      </c>
      <c r="H1124" s="2">
        <f>telefony5[[#This Row],[zakonczenie]]-telefony5[[#This Row],[rozpoczecie]]</f>
        <v>9.6527777777777879E-3</v>
      </c>
    </row>
    <row r="1125" spans="1:8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>
        <f>IF(LEN(telefony5[[#This Row],[nr]])=7,1,0)</f>
        <v>1</v>
      </c>
      <c r="F1125">
        <f>IF(LEFT(telefony5[[#This Row],[nr]],2)="12",1,0)</f>
        <v>0</v>
      </c>
      <c r="G1125">
        <f>IF(SUM(telefony5[[#This Row],[czyStacjonarny]:[czyZaczyna12]])=2,1,0)</f>
        <v>0</v>
      </c>
      <c r="H1125" s="2">
        <f>telefony5[[#This Row],[zakonczenie]]-telefony5[[#This Row],[rozpoczecie]]</f>
        <v>9.6875000000000155E-3</v>
      </c>
    </row>
    <row r="1126" spans="1:8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>
        <f>IF(LEN(telefony5[[#This Row],[nr]])=7,1,0)</f>
        <v>1</v>
      </c>
      <c r="F1126">
        <f>IF(LEFT(telefony5[[#This Row],[nr]],2)="12",1,0)</f>
        <v>0</v>
      </c>
      <c r="G1126">
        <f>IF(SUM(telefony5[[#This Row],[czyStacjonarny]:[czyZaczyna12]])=2,1,0)</f>
        <v>0</v>
      </c>
      <c r="H1126" s="2">
        <f>telefony5[[#This Row],[zakonczenie]]-telefony5[[#This Row],[rozpoczecie]]</f>
        <v>2.1875000000000089E-3</v>
      </c>
    </row>
    <row r="1127" spans="1:8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>
        <f>IF(LEN(telefony5[[#This Row],[nr]])=7,1,0)</f>
        <v>0</v>
      </c>
      <c r="F1127">
        <f>IF(LEFT(telefony5[[#This Row],[nr]],2)="12",1,0)</f>
        <v>0</v>
      </c>
      <c r="G1127">
        <f>IF(SUM(telefony5[[#This Row],[czyStacjonarny]:[czyZaczyna12]])=2,1,0)</f>
        <v>0</v>
      </c>
      <c r="H1127" s="2">
        <f>telefony5[[#This Row],[zakonczenie]]-telefony5[[#This Row],[rozpoczecie]]</f>
        <v>6.481481481481477E-3</v>
      </c>
    </row>
    <row r="1128" spans="1:8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>
        <f>IF(LEN(telefony5[[#This Row],[nr]])=7,1,0)</f>
        <v>1</v>
      </c>
      <c r="F1128">
        <f>IF(LEFT(telefony5[[#This Row],[nr]],2)="12",1,0)</f>
        <v>0</v>
      </c>
      <c r="G1128">
        <f>IF(SUM(telefony5[[#This Row],[czyStacjonarny]:[czyZaczyna12]])=2,1,0)</f>
        <v>0</v>
      </c>
      <c r="H1128" s="2">
        <f>telefony5[[#This Row],[zakonczenie]]-telefony5[[#This Row],[rozpoczecie]]</f>
        <v>1.1018518518518539E-2</v>
      </c>
    </row>
    <row r="1129" spans="1:8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>
        <f>IF(LEN(telefony5[[#This Row],[nr]])=7,1,0)</f>
        <v>1</v>
      </c>
      <c r="F1129">
        <f>IF(LEFT(telefony5[[#This Row],[nr]],2)="12",1,0)</f>
        <v>0</v>
      </c>
      <c r="G1129">
        <f>IF(SUM(telefony5[[#This Row],[czyStacjonarny]:[czyZaczyna12]])=2,1,0)</f>
        <v>0</v>
      </c>
      <c r="H1129" s="2">
        <f>telefony5[[#This Row],[zakonczenie]]-telefony5[[#This Row],[rozpoczecie]]</f>
        <v>6.5162037037037046E-3</v>
      </c>
    </row>
    <row r="1130" spans="1:8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>
        <f>IF(LEN(telefony5[[#This Row],[nr]])=7,1,0)</f>
        <v>0</v>
      </c>
      <c r="F1130">
        <f>IF(LEFT(telefony5[[#This Row],[nr]],2)="12",1,0)</f>
        <v>0</v>
      </c>
      <c r="G1130">
        <f>IF(SUM(telefony5[[#This Row],[czyStacjonarny]:[czyZaczyna12]])=2,1,0)</f>
        <v>0</v>
      </c>
      <c r="H1130" s="2">
        <f>telefony5[[#This Row],[zakonczenie]]-telefony5[[#This Row],[rozpoczecie]]</f>
        <v>2.7430555555555958E-3</v>
      </c>
    </row>
    <row r="1131" spans="1:8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>
        <f>IF(LEN(telefony5[[#This Row],[nr]])=7,1,0)</f>
        <v>1</v>
      </c>
      <c r="F1131">
        <f>IF(LEFT(telefony5[[#This Row],[nr]],2)="12",1,0)</f>
        <v>0</v>
      </c>
      <c r="G1131">
        <f>IF(SUM(telefony5[[#This Row],[czyStacjonarny]:[czyZaczyna12]])=2,1,0)</f>
        <v>0</v>
      </c>
      <c r="H1131" s="2">
        <f>telefony5[[#This Row],[zakonczenie]]-telefony5[[#This Row],[rozpoczecie]]</f>
        <v>5.2546296296296369E-3</v>
      </c>
    </row>
    <row r="1132" spans="1:8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>
        <f>IF(LEN(telefony5[[#This Row],[nr]])=7,1,0)</f>
        <v>1</v>
      </c>
      <c r="F1132">
        <f>IF(LEFT(telefony5[[#This Row],[nr]],2)="12",1,0)</f>
        <v>1</v>
      </c>
      <c r="G1132">
        <f>IF(SUM(telefony5[[#This Row],[czyStacjonarny]:[czyZaczyna12]])=2,1,0)</f>
        <v>1</v>
      </c>
      <c r="H1132" s="2">
        <f>telefony5[[#This Row],[zakonczenie]]-telefony5[[#This Row],[rozpoczecie]]</f>
        <v>1.3773148148147896E-3</v>
      </c>
    </row>
    <row r="1133" spans="1:8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>
        <f>IF(LEN(telefony5[[#This Row],[nr]])=7,1,0)</f>
        <v>1</v>
      </c>
      <c r="F1133">
        <f>IF(LEFT(telefony5[[#This Row],[nr]],2)="12",1,0)</f>
        <v>0</v>
      </c>
      <c r="G1133">
        <f>IF(SUM(telefony5[[#This Row],[czyStacjonarny]:[czyZaczyna12]])=2,1,0)</f>
        <v>0</v>
      </c>
      <c r="H1133" s="2">
        <f>telefony5[[#This Row],[zakonczenie]]-telefony5[[#This Row],[rozpoczecie]]</f>
        <v>6.9328703703703809E-3</v>
      </c>
    </row>
    <row r="1134" spans="1:8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>
        <f>IF(LEN(telefony5[[#This Row],[nr]])=7,1,0)</f>
        <v>1</v>
      </c>
      <c r="F1134">
        <f>IF(LEFT(telefony5[[#This Row],[nr]],2)="12",1,0)</f>
        <v>0</v>
      </c>
      <c r="G1134">
        <f>IF(SUM(telefony5[[#This Row],[czyStacjonarny]:[czyZaczyna12]])=2,1,0)</f>
        <v>0</v>
      </c>
      <c r="H1134" s="2">
        <f>telefony5[[#This Row],[zakonczenie]]-telefony5[[#This Row],[rozpoczecie]]</f>
        <v>5.196759259259276E-3</v>
      </c>
    </row>
    <row r="1135" spans="1:8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>
        <f>IF(LEN(telefony5[[#This Row],[nr]])=7,1,0)</f>
        <v>1</v>
      </c>
      <c r="F1135">
        <f>IF(LEFT(telefony5[[#This Row],[nr]],2)="12",1,0)</f>
        <v>0</v>
      </c>
      <c r="G1135">
        <f>IF(SUM(telefony5[[#This Row],[czyStacjonarny]:[czyZaczyna12]])=2,1,0)</f>
        <v>0</v>
      </c>
      <c r="H1135" s="2">
        <f>telefony5[[#This Row],[zakonczenie]]-telefony5[[#This Row],[rozpoczecie]]</f>
        <v>7.8240740740740944E-3</v>
      </c>
    </row>
    <row r="1136" spans="1:8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>
        <f>IF(LEN(telefony5[[#This Row],[nr]])=7,1,0)</f>
        <v>1</v>
      </c>
      <c r="F1136">
        <f>IF(LEFT(telefony5[[#This Row],[nr]],2)="12",1,0)</f>
        <v>0</v>
      </c>
      <c r="G1136">
        <f>IF(SUM(telefony5[[#This Row],[czyStacjonarny]:[czyZaczyna12]])=2,1,0)</f>
        <v>0</v>
      </c>
      <c r="H1136" s="2">
        <f>telefony5[[#This Row],[zakonczenie]]-telefony5[[#This Row],[rozpoczecie]]</f>
        <v>5.8217592592592626E-3</v>
      </c>
    </row>
    <row r="1137" spans="1:8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>
        <f>IF(LEN(telefony5[[#This Row],[nr]])=7,1,0)</f>
        <v>1</v>
      </c>
      <c r="F1137">
        <f>IF(LEFT(telefony5[[#This Row],[nr]],2)="12",1,0)</f>
        <v>0</v>
      </c>
      <c r="G1137">
        <f>IF(SUM(telefony5[[#This Row],[czyStacjonarny]:[czyZaczyna12]])=2,1,0)</f>
        <v>0</v>
      </c>
      <c r="H1137" s="2">
        <f>telefony5[[#This Row],[zakonczenie]]-telefony5[[#This Row],[rozpoczecie]]</f>
        <v>1.0775462962962945E-2</v>
      </c>
    </row>
    <row r="1138" spans="1:8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>
        <f>IF(LEN(telefony5[[#This Row],[nr]])=7,1,0)</f>
        <v>1</v>
      </c>
      <c r="F1138">
        <f>IF(LEFT(telefony5[[#This Row],[nr]],2)="12",1,0)</f>
        <v>0</v>
      </c>
      <c r="G1138">
        <f>IF(SUM(telefony5[[#This Row],[czyStacjonarny]:[czyZaczyna12]])=2,1,0)</f>
        <v>0</v>
      </c>
      <c r="H1138" s="2">
        <f>telefony5[[#This Row],[zakonczenie]]-telefony5[[#This Row],[rozpoczecie]]</f>
        <v>1.0949074074074083E-2</v>
      </c>
    </row>
    <row r="1139" spans="1:8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>
        <f>IF(LEN(telefony5[[#This Row],[nr]])=7,1,0)</f>
        <v>1</v>
      </c>
      <c r="F1139">
        <f>IF(LEFT(telefony5[[#This Row],[nr]],2)="12",1,0)</f>
        <v>0</v>
      </c>
      <c r="G1139">
        <f>IF(SUM(telefony5[[#This Row],[czyStacjonarny]:[czyZaczyna12]])=2,1,0)</f>
        <v>0</v>
      </c>
      <c r="H1139" s="2">
        <f>telefony5[[#This Row],[zakonczenie]]-telefony5[[#This Row],[rozpoczecie]]</f>
        <v>2.662037037036713E-4</v>
      </c>
    </row>
    <row r="1140" spans="1:8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>
        <f>IF(LEN(telefony5[[#This Row],[nr]])=7,1,0)</f>
        <v>1</v>
      </c>
      <c r="F1140">
        <f>IF(LEFT(telefony5[[#This Row],[nr]],2)="12",1,0)</f>
        <v>0</v>
      </c>
      <c r="G1140">
        <f>IF(SUM(telefony5[[#This Row],[czyStacjonarny]:[czyZaczyna12]])=2,1,0)</f>
        <v>0</v>
      </c>
      <c r="H1140" s="2">
        <f>telefony5[[#This Row],[zakonczenie]]-telefony5[[#This Row],[rozpoczecie]]</f>
        <v>3.4374999999999822E-3</v>
      </c>
    </row>
    <row r="1141" spans="1:8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>
        <f>IF(LEN(telefony5[[#This Row],[nr]])=7,1,0)</f>
        <v>1</v>
      </c>
      <c r="F1141">
        <f>IF(LEFT(telefony5[[#This Row],[nr]],2)="12",1,0)</f>
        <v>0</v>
      </c>
      <c r="G1141">
        <f>IF(SUM(telefony5[[#This Row],[czyStacjonarny]:[czyZaczyna12]])=2,1,0)</f>
        <v>0</v>
      </c>
      <c r="H1141" s="2">
        <f>telefony5[[#This Row],[zakonczenie]]-telefony5[[#This Row],[rozpoczecie]]</f>
        <v>6.6898148148147873E-3</v>
      </c>
    </row>
    <row r="1142" spans="1:8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>
        <f>IF(LEN(telefony5[[#This Row],[nr]])=7,1,0)</f>
        <v>0</v>
      </c>
      <c r="F1142">
        <f>IF(LEFT(telefony5[[#This Row],[nr]],2)="12",1,0)</f>
        <v>0</v>
      </c>
      <c r="G1142">
        <f>IF(SUM(telefony5[[#This Row],[czyStacjonarny]:[czyZaczyna12]])=2,1,0)</f>
        <v>0</v>
      </c>
      <c r="H1142" s="2">
        <f>telefony5[[#This Row],[zakonczenie]]-telefony5[[#This Row],[rozpoczecie]]</f>
        <v>2.6736111111111405E-3</v>
      </c>
    </row>
    <row r="1143" spans="1:8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>
        <f>IF(LEN(telefony5[[#This Row],[nr]])=7,1,0)</f>
        <v>1</v>
      </c>
      <c r="F1143">
        <f>IF(LEFT(telefony5[[#This Row],[nr]],2)="12",1,0)</f>
        <v>0</v>
      </c>
      <c r="G1143">
        <f>IF(SUM(telefony5[[#This Row],[czyStacjonarny]:[czyZaczyna12]])=2,1,0)</f>
        <v>0</v>
      </c>
      <c r="H1143" s="2">
        <f>telefony5[[#This Row],[zakonczenie]]-telefony5[[#This Row],[rozpoczecie]]</f>
        <v>2.025462962962965E-3</v>
      </c>
    </row>
    <row r="1144" spans="1:8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>
        <f>IF(LEN(telefony5[[#This Row],[nr]])=7,1,0)</f>
        <v>0</v>
      </c>
      <c r="F1144">
        <f>IF(LEFT(telefony5[[#This Row],[nr]],2)="12",1,0)</f>
        <v>0</v>
      </c>
      <c r="G1144">
        <f>IF(SUM(telefony5[[#This Row],[czyStacjonarny]:[czyZaczyna12]])=2,1,0)</f>
        <v>0</v>
      </c>
      <c r="H1144" s="2">
        <f>telefony5[[#This Row],[zakonczenie]]-telefony5[[#This Row],[rozpoczecie]]</f>
        <v>6.4930555555555713E-3</v>
      </c>
    </row>
    <row r="1145" spans="1:8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>
        <f>IF(LEN(telefony5[[#This Row],[nr]])=7,1,0)</f>
        <v>1</v>
      </c>
      <c r="F1145">
        <f>IF(LEFT(telefony5[[#This Row],[nr]],2)="12",1,0)</f>
        <v>0</v>
      </c>
      <c r="G1145">
        <f>IF(SUM(telefony5[[#This Row],[czyStacjonarny]:[czyZaczyna12]])=2,1,0)</f>
        <v>0</v>
      </c>
      <c r="H1145" s="2">
        <f>telefony5[[#This Row],[zakonczenie]]-telefony5[[#This Row],[rozpoczecie]]</f>
        <v>4.2824074074074292E-3</v>
      </c>
    </row>
    <row r="1146" spans="1:8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>
        <f>IF(LEN(telefony5[[#This Row],[nr]])=7,1,0)</f>
        <v>1</v>
      </c>
      <c r="F1146">
        <f>IF(LEFT(telefony5[[#This Row],[nr]],2)="12",1,0)</f>
        <v>0</v>
      </c>
      <c r="G1146">
        <f>IF(SUM(telefony5[[#This Row],[czyStacjonarny]:[czyZaczyna12]])=2,1,0)</f>
        <v>0</v>
      </c>
      <c r="H1146" s="2">
        <f>telefony5[[#This Row],[zakonczenie]]-telefony5[[#This Row],[rozpoczecie]]</f>
        <v>1.2384259259259345E-3</v>
      </c>
    </row>
    <row r="1147" spans="1:8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>
        <f>IF(LEN(telefony5[[#This Row],[nr]])=7,1,0)</f>
        <v>1</v>
      </c>
      <c r="F1147">
        <f>IF(LEFT(telefony5[[#This Row],[nr]],2)="12",1,0)</f>
        <v>0</v>
      </c>
      <c r="G1147">
        <f>IF(SUM(telefony5[[#This Row],[czyStacjonarny]:[czyZaczyna12]])=2,1,0)</f>
        <v>0</v>
      </c>
      <c r="H1147" s="2">
        <f>telefony5[[#This Row],[zakonczenie]]-telefony5[[#This Row],[rozpoczecie]]</f>
        <v>7.9050925925925886E-3</v>
      </c>
    </row>
    <row r="1148" spans="1:8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>
        <f>IF(LEN(telefony5[[#This Row],[nr]])=7,1,0)</f>
        <v>1</v>
      </c>
      <c r="F1148">
        <f>IF(LEFT(telefony5[[#This Row],[nr]],2)="12",1,0)</f>
        <v>0</v>
      </c>
      <c r="G1148">
        <f>IF(SUM(telefony5[[#This Row],[czyStacjonarny]:[czyZaczyna12]])=2,1,0)</f>
        <v>0</v>
      </c>
      <c r="H1148" s="2">
        <f>telefony5[[#This Row],[zakonczenie]]-telefony5[[#This Row],[rozpoczecie]]</f>
        <v>1.9444444444444708E-3</v>
      </c>
    </row>
    <row r="1149" spans="1:8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>
        <f>IF(LEN(telefony5[[#This Row],[nr]])=7,1,0)</f>
        <v>1</v>
      </c>
      <c r="F1149">
        <f>IF(LEFT(telefony5[[#This Row],[nr]],2)="12",1,0)</f>
        <v>0</v>
      </c>
      <c r="G1149">
        <f>IF(SUM(telefony5[[#This Row],[czyStacjonarny]:[czyZaczyna12]])=2,1,0)</f>
        <v>0</v>
      </c>
      <c r="H1149" s="2">
        <f>telefony5[[#This Row],[zakonczenie]]-telefony5[[#This Row],[rozpoczecie]]</f>
        <v>6.3425925925925664E-3</v>
      </c>
    </row>
    <row r="1150" spans="1:8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>
        <f>IF(LEN(telefony5[[#This Row],[nr]])=7,1,0)</f>
        <v>0</v>
      </c>
      <c r="F1150">
        <f>IF(LEFT(telefony5[[#This Row],[nr]],2)="12",1,0)</f>
        <v>0</v>
      </c>
      <c r="G1150">
        <f>IF(SUM(telefony5[[#This Row],[czyStacjonarny]:[czyZaczyna12]])=2,1,0)</f>
        <v>0</v>
      </c>
      <c r="H1150" s="2">
        <f>telefony5[[#This Row],[zakonczenie]]-telefony5[[#This Row],[rozpoczecie]]</f>
        <v>4.3634259259259234E-3</v>
      </c>
    </row>
    <row r="1151" spans="1:8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>
        <f>IF(LEN(telefony5[[#This Row],[nr]])=7,1,0)</f>
        <v>1</v>
      </c>
      <c r="F1151">
        <f>IF(LEFT(telefony5[[#This Row],[nr]],2)="12",1,0)</f>
        <v>0</v>
      </c>
      <c r="G1151">
        <f>IF(SUM(telefony5[[#This Row],[czyStacjonarny]:[czyZaczyna12]])=2,1,0)</f>
        <v>0</v>
      </c>
      <c r="H1151" s="2">
        <f>telefony5[[#This Row],[zakonczenie]]-telefony5[[#This Row],[rozpoczecie]]</f>
        <v>5.9259259259258901E-3</v>
      </c>
    </row>
    <row r="1152" spans="1:8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>
        <f>IF(LEN(telefony5[[#This Row],[nr]])=7,1,0)</f>
        <v>1</v>
      </c>
      <c r="F1152">
        <f>IF(LEFT(telefony5[[#This Row],[nr]],2)="12",1,0)</f>
        <v>0</v>
      </c>
      <c r="G1152">
        <f>IF(SUM(telefony5[[#This Row],[czyStacjonarny]:[czyZaczyna12]])=2,1,0)</f>
        <v>0</v>
      </c>
      <c r="H1152" s="2">
        <f>telefony5[[#This Row],[zakonczenie]]-telefony5[[#This Row],[rozpoczecie]]</f>
        <v>6.5162037037037046E-3</v>
      </c>
    </row>
    <row r="1153" spans="1:8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>
        <f>IF(LEN(telefony5[[#This Row],[nr]])=7,1,0)</f>
        <v>1</v>
      </c>
      <c r="F1153">
        <f>IF(LEFT(telefony5[[#This Row],[nr]],2)="12",1,0)</f>
        <v>0</v>
      </c>
      <c r="G1153">
        <f>IF(SUM(telefony5[[#This Row],[czyStacjonarny]:[czyZaczyna12]])=2,1,0)</f>
        <v>0</v>
      </c>
      <c r="H1153" s="2">
        <f>telefony5[[#This Row],[zakonczenie]]-telefony5[[#This Row],[rozpoczecie]]</f>
        <v>5.5324074074074026E-3</v>
      </c>
    </row>
    <row r="1154" spans="1:8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>
        <f>IF(LEN(telefony5[[#This Row],[nr]])=7,1,0)</f>
        <v>1</v>
      </c>
      <c r="F1154">
        <f>IF(LEFT(telefony5[[#This Row],[nr]],2)="12",1,0)</f>
        <v>0</v>
      </c>
      <c r="G1154">
        <f>IF(SUM(telefony5[[#This Row],[czyStacjonarny]:[czyZaczyna12]])=2,1,0)</f>
        <v>0</v>
      </c>
      <c r="H1154" s="2">
        <f>telefony5[[#This Row],[zakonczenie]]-telefony5[[#This Row],[rozpoczecie]]</f>
        <v>2.0023148148147762E-3</v>
      </c>
    </row>
    <row r="1155" spans="1:8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>
        <f>IF(LEN(telefony5[[#This Row],[nr]])=7,1,0)</f>
        <v>1</v>
      </c>
      <c r="F1155">
        <f>IF(LEFT(telefony5[[#This Row],[nr]],2)="12",1,0)</f>
        <v>0</v>
      </c>
      <c r="G1155">
        <f>IF(SUM(telefony5[[#This Row],[czyStacjonarny]:[czyZaczyna12]])=2,1,0)</f>
        <v>0</v>
      </c>
      <c r="H1155" s="2">
        <f>telefony5[[#This Row],[zakonczenie]]-telefony5[[#This Row],[rozpoczecie]]</f>
        <v>1.1481481481481481E-2</v>
      </c>
    </row>
    <row r="1156" spans="1:8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>
        <f>IF(LEN(telefony5[[#This Row],[nr]])=7,1,0)</f>
        <v>1</v>
      </c>
      <c r="F1156">
        <f>IF(LEFT(telefony5[[#This Row],[nr]],2)="12",1,0)</f>
        <v>0</v>
      </c>
      <c r="G1156">
        <f>IF(SUM(telefony5[[#This Row],[czyStacjonarny]:[czyZaczyna12]])=2,1,0)</f>
        <v>0</v>
      </c>
      <c r="H1156" s="2">
        <f>telefony5[[#This Row],[zakonczenie]]-telefony5[[#This Row],[rozpoczecie]]</f>
        <v>8.7847222222222077E-3</v>
      </c>
    </row>
    <row r="1157" spans="1:8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>
        <f>IF(LEN(telefony5[[#This Row],[nr]])=7,1,0)</f>
        <v>1</v>
      </c>
      <c r="F1157">
        <f>IF(LEFT(telefony5[[#This Row],[nr]],2)="12",1,0)</f>
        <v>0</v>
      </c>
      <c r="G1157">
        <f>IF(SUM(telefony5[[#This Row],[czyStacjonarny]:[czyZaczyna12]])=2,1,0)</f>
        <v>0</v>
      </c>
      <c r="H1157" s="2">
        <f>telefony5[[#This Row],[zakonczenie]]-telefony5[[#This Row],[rozpoczecie]]</f>
        <v>8.0787037037037268E-3</v>
      </c>
    </row>
    <row r="1158" spans="1:8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>
        <f>IF(LEN(telefony5[[#This Row],[nr]])=7,1,0)</f>
        <v>1</v>
      </c>
      <c r="F1158">
        <f>IF(LEFT(telefony5[[#This Row],[nr]],2)="12",1,0)</f>
        <v>0</v>
      </c>
      <c r="G1158">
        <f>IF(SUM(telefony5[[#This Row],[czyStacjonarny]:[czyZaczyna12]])=2,1,0)</f>
        <v>0</v>
      </c>
      <c r="H1158" s="2">
        <f>telefony5[[#This Row],[zakonczenie]]-telefony5[[#This Row],[rozpoczecie]]</f>
        <v>1.0069444444444409E-2</v>
      </c>
    </row>
    <row r="1159" spans="1:8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>
        <f>IF(LEN(telefony5[[#This Row],[nr]])=7,1,0)</f>
        <v>1</v>
      </c>
      <c r="F1159">
        <f>IF(LEFT(telefony5[[#This Row],[nr]],2)="12",1,0)</f>
        <v>0</v>
      </c>
      <c r="G1159">
        <f>IF(SUM(telefony5[[#This Row],[czyStacjonarny]:[czyZaczyna12]])=2,1,0)</f>
        <v>0</v>
      </c>
      <c r="H1159" s="2">
        <f>telefony5[[#This Row],[zakonczenie]]-telefony5[[#This Row],[rozpoczecie]]</f>
        <v>6.9907407407407418E-3</v>
      </c>
    </row>
    <row r="1160" spans="1:8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>
        <f>IF(LEN(telefony5[[#This Row],[nr]])=7,1,0)</f>
        <v>1</v>
      </c>
      <c r="F1160">
        <f>IF(LEFT(telefony5[[#This Row],[nr]],2)="12",1,0)</f>
        <v>0</v>
      </c>
      <c r="G1160">
        <f>IF(SUM(telefony5[[#This Row],[czyStacjonarny]:[czyZaczyna12]])=2,1,0)</f>
        <v>0</v>
      </c>
      <c r="H1160" s="2">
        <f>telefony5[[#This Row],[zakonczenie]]-telefony5[[#This Row],[rozpoczecie]]</f>
        <v>1.0208333333333319E-2</v>
      </c>
    </row>
    <row r="1161" spans="1:8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>
        <f>IF(LEN(telefony5[[#This Row],[nr]])=7,1,0)</f>
        <v>0</v>
      </c>
      <c r="F1161">
        <f>IF(LEFT(telefony5[[#This Row],[nr]],2)="12",1,0)</f>
        <v>0</v>
      </c>
      <c r="G1161">
        <f>IF(SUM(telefony5[[#This Row],[czyStacjonarny]:[czyZaczyna12]])=2,1,0)</f>
        <v>0</v>
      </c>
      <c r="H1161" s="2">
        <f>telefony5[[#This Row],[zakonczenie]]-telefony5[[#This Row],[rozpoczecie]]</f>
        <v>3.3333333333333548E-3</v>
      </c>
    </row>
    <row r="1162" spans="1:8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>
        <f>IF(LEN(telefony5[[#This Row],[nr]])=7,1,0)</f>
        <v>1</v>
      </c>
      <c r="F1162">
        <f>IF(LEFT(telefony5[[#This Row],[nr]],2)="12",1,0)</f>
        <v>0</v>
      </c>
      <c r="G1162">
        <f>IF(SUM(telefony5[[#This Row],[czyStacjonarny]:[czyZaczyna12]])=2,1,0)</f>
        <v>0</v>
      </c>
      <c r="H1162" s="2">
        <f>telefony5[[#This Row],[zakonczenie]]-telefony5[[#This Row],[rozpoczecie]]</f>
        <v>6.8634259259259256E-3</v>
      </c>
    </row>
    <row r="1163" spans="1:8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>
        <f>IF(LEN(telefony5[[#This Row],[nr]])=7,1,0)</f>
        <v>1</v>
      </c>
      <c r="F1163">
        <f>IF(LEFT(telefony5[[#This Row],[nr]],2)="12",1,0)</f>
        <v>0</v>
      </c>
      <c r="G1163">
        <f>IF(SUM(telefony5[[#This Row],[czyStacjonarny]:[czyZaczyna12]])=2,1,0)</f>
        <v>0</v>
      </c>
      <c r="H1163" s="2">
        <f>telefony5[[#This Row],[zakonczenie]]-telefony5[[#This Row],[rozpoczecie]]</f>
        <v>5.1273148148148207E-3</v>
      </c>
    </row>
    <row r="1164" spans="1:8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>
        <f>IF(LEN(telefony5[[#This Row],[nr]])=7,1,0)</f>
        <v>1</v>
      </c>
      <c r="F1164">
        <f>IF(LEFT(telefony5[[#This Row],[nr]],2)="12",1,0)</f>
        <v>0</v>
      </c>
      <c r="G1164">
        <f>IF(SUM(telefony5[[#This Row],[czyStacjonarny]:[czyZaczyna12]])=2,1,0)</f>
        <v>0</v>
      </c>
      <c r="H1164" s="2">
        <f>telefony5[[#This Row],[zakonczenie]]-telefony5[[#This Row],[rozpoczecie]]</f>
        <v>5.9953703703704009E-3</v>
      </c>
    </row>
    <row r="1165" spans="1:8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>
        <f>IF(LEN(telefony5[[#This Row],[nr]])=7,1,0)</f>
        <v>0</v>
      </c>
      <c r="F1165">
        <f>IF(LEFT(telefony5[[#This Row],[nr]],2)="12",1,0)</f>
        <v>0</v>
      </c>
      <c r="G1165">
        <f>IF(SUM(telefony5[[#This Row],[czyStacjonarny]:[czyZaczyna12]])=2,1,0)</f>
        <v>0</v>
      </c>
      <c r="H1165" s="2">
        <f>telefony5[[#This Row],[zakonczenie]]-telefony5[[#This Row],[rozpoczecie]]</f>
        <v>1.0960648148148178E-2</v>
      </c>
    </row>
    <row r="1166" spans="1:8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>
        <f>IF(LEN(telefony5[[#This Row],[nr]])=7,1,0)</f>
        <v>0</v>
      </c>
      <c r="F1166">
        <f>IF(LEFT(telefony5[[#This Row],[nr]],2)="12",1,0)</f>
        <v>0</v>
      </c>
      <c r="G1166">
        <f>IF(SUM(telefony5[[#This Row],[czyStacjonarny]:[czyZaczyna12]])=2,1,0)</f>
        <v>0</v>
      </c>
      <c r="H1166" s="2">
        <f>telefony5[[#This Row],[zakonczenie]]-telefony5[[#This Row],[rozpoczecie]]</f>
        <v>9.2129629629629783E-3</v>
      </c>
    </row>
    <row r="1167" spans="1:8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>
        <f>IF(LEN(telefony5[[#This Row],[nr]])=7,1,0)</f>
        <v>1</v>
      </c>
      <c r="F1167">
        <f>IF(LEFT(telefony5[[#This Row],[nr]],2)="12",1,0)</f>
        <v>0</v>
      </c>
      <c r="G1167">
        <f>IF(SUM(telefony5[[#This Row],[czyStacjonarny]:[czyZaczyna12]])=2,1,0)</f>
        <v>0</v>
      </c>
      <c r="H1167" s="2">
        <f>telefony5[[#This Row],[zakonczenie]]-telefony5[[#This Row],[rozpoczecie]]</f>
        <v>3.7152777777777479E-3</v>
      </c>
    </row>
    <row r="1168" spans="1:8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>
        <f>IF(LEN(telefony5[[#This Row],[nr]])=7,1,0)</f>
        <v>1</v>
      </c>
      <c r="F1168">
        <f>IF(LEFT(telefony5[[#This Row],[nr]],2)="12",1,0)</f>
        <v>0</v>
      </c>
      <c r="G1168">
        <f>IF(SUM(telefony5[[#This Row],[czyStacjonarny]:[czyZaczyna12]])=2,1,0)</f>
        <v>0</v>
      </c>
      <c r="H1168" s="2">
        <f>telefony5[[#This Row],[zakonczenie]]-telefony5[[#This Row],[rozpoczecie]]</f>
        <v>3.3564814814814881E-3</v>
      </c>
    </row>
    <row r="1169" spans="1:8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>
        <f>IF(LEN(telefony5[[#This Row],[nr]])=7,1,0)</f>
        <v>1</v>
      </c>
      <c r="F1169">
        <f>IF(LEFT(telefony5[[#This Row],[nr]],2)="12",1,0)</f>
        <v>0</v>
      </c>
      <c r="G1169">
        <f>IF(SUM(telefony5[[#This Row],[czyStacjonarny]:[czyZaczyna12]])=2,1,0)</f>
        <v>0</v>
      </c>
      <c r="H1169" s="2">
        <f>telefony5[[#This Row],[zakonczenie]]-telefony5[[#This Row],[rozpoczecie]]</f>
        <v>1.0763888888888851E-2</v>
      </c>
    </row>
    <row r="1170" spans="1:8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>
        <f>IF(LEN(telefony5[[#This Row],[nr]])=7,1,0)</f>
        <v>0</v>
      </c>
      <c r="F1170">
        <f>IF(LEFT(telefony5[[#This Row],[nr]],2)="12",1,0)</f>
        <v>0</v>
      </c>
      <c r="G1170">
        <f>IF(SUM(telefony5[[#This Row],[czyStacjonarny]:[czyZaczyna12]])=2,1,0)</f>
        <v>0</v>
      </c>
      <c r="H1170" s="2">
        <f>telefony5[[#This Row],[zakonczenie]]-telefony5[[#This Row],[rozpoczecie]]</f>
        <v>7.7546296296296391E-3</v>
      </c>
    </row>
    <row r="1171" spans="1:8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>
        <f>IF(LEN(telefony5[[#This Row],[nr]])=7,1,0)</f>
        <v>1</v>
      </c>
      <c r="F1171">
        <f>IF(LEFT(telefony5[[#This Row],[nr]],2)="12",1,0)</f>
        <v>0</v>
      </c>
      <c r="G1171">
        <f>IF(SUM(telefony5[[#This Row],[czyStacjonarny]:[czyZaczyna12]])=2,1,0)</f>
        <v>0</v>
      </c>
      <c r="H1171" s="2">
        <f>telefony5[[#This Row],[zakonczenie]]-telefony5[[#This Row],[rozpoczecie]]</f>
        <v>8.796296296296191E-4</v>
      </c>
    </row>
    <row r="1172" spans="1:8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>
        <f>IF(LEN(telefony5[[#This Row],[nr]])=7,1,0)</f>
        <v>1</v>
      </c>
      <c r="F1172">
        <f>IF(LEFT(telefony5[[#This Row],[nr]],2)="12",1,0)</f>
        <v>0</v>
      </c>
      <c r="G1172">
        <f>IF(SUM(telefony5[[#This Row],[czyStacjonarny]:[czyZaczyna12]])=2,1,0)</f>
        <v>0</v>
      </c>
      <c r="H1172" s="2">
        <f>telefony5[[#This Row],[zakonczenie]]-telefony5[[#This Row],[rozpoczecie]]</f>
        <v>8.1249999999999933E-3</v>
      </c>
    </row>
    <row r="1173" spans="1:8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>
        <f>IF(LEN(telefony5[[#This Row],[nr]])=7,1,0)</f>
        <v>0</v>
      </c>
      <c r="F1173">
        <f>IF(LEFT(telefony5[[#This Row],[nr]],2)="12",1,0)</f>
        <v>0</v>
      </c>
      <c r="G1173">
        <f>IF(SUM(telefony5[[#This Row],[czyStacjonarny]:[czyZaczyna12]])=2,1,0)</f>
        <v>0</v>
      </c>
      <c r="H1173" s="2">
        <f>telefony5[[#This Row],[zakonczenie]]-telefony5[[#This Row],[rozpoczecie]]</f>
        <v>3.8657407407407529E-3</v>
      </c>
    </row>
    <row r="1174" spans="1:8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>
        <f>IF(LEN(telefony5[[#This Row],[nr]])=7,1,0)</f>
        <v>0</v>
      </c>
      <c r="F1174">
        <f>IF(LEFT(telefony5[[#This Row],[nr]],2)="12",1,0)</f>
        <v>1</v>
      </c>
      <c r="G1174">
        <f>IF(SUM(telefony5[[#This Row],[czyStacjonarny]:[czyZaczyna12]])=2,1,0)</f>
        <v>0</v>
      </c>
      <c r="H1174" s="2">
        <f>telefony5[[#This Row],[zakonczenie]]-telefony5[[#This Row],[rozpoczecie]]</f>
        <v>3.0324074074074003E-3</v>
      </c>
    </row>
    <row r="1175" spans="1:8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>
        <f>IF(LEN(telefony5[[#This Row],[nr]])=7,1,0)</f>
        <v>1</v>
      </c>
      <c r="F1175">
        <f>IF(LEFT(telefony5[[#This Row],[nr]],2)="12",1,0)</f>
        <v>0</v>
      </c>
      <c r="G1175">
        <f>IF(SUM(telefony5[[#This Row],[czyStacjonarny]:[czyZaczyna12]])=2,1,0)</f>
        <v>0</v>
      </c>
      <c r="H1175" s="2">
        <f>telefony5[[#This Row],[zakonczenie]]-telefony5[[#This Row],[rozpoczecie]]</f>
        <v>6.3888888888888884E-3</v>
      </c>
    </row>
    <row r="1176" spans="1:8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>
        <f>IF(LEN(telefony5[[#This Row],[nr]])=7,1,0)</f>
        <v>1</v>
      </c>
      <c r="F1176">
        <f>IF(LEFT(telefony5[[#This Row],[nr]],2)="12",1,0)</f>
        <v>0</v>
      </c>
      <c r="G1176">
        <f>IF(SUM(telefony5[[#This Row],[czyStacjonarny]:[czyZaczyna12]])=2,1,0)</f>
        <v>0</v>
      </c>
      <c r="H1176" s="2">
        <f>telefony5[[#This Row],[zakonczenie]]-telefony5[[#This Row],[rozpoczecie]]</f>
        <v>8.7152777777778079E-3</v>
      </c>
    </row>
    <row r="1177" spans="1:8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>
        <f>IF(LEN(telefony5[[#This Row],[nr]])=7,1,0)</f>
        <v>1</v>
      </c>
      <c r="F1177">
        <f>IF(LEFT(telefony5[[#This Row],[nr]],2)="12",1,0)</f>
        <v>0</v>
      </c>
      <c r="G1177">
        <f>IF(SUM(telefony5[[#This Row],[czyStacjonarny]:[czyZaczyna12]])=2,1,0)</f>
        <v>0</v>
      </c>
      <c r="H1177" s="2">
        <f>telefony5[[#This Row],[zakonczenie]]-telefony5[[#This Row],[rozpoczecie]]</f>
        <v>4.2013888888888795E-3</v>
      </c>
    </row>
    <row r="1178" spans="1:8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>
        <f>IF(LEN(telefony5[[#This Row],[nr]])=7,1,0)</f>
        <v>1</v>
      </c>
      <c r="F1178">
        <f>IF(LEFT(telefony5[[#This Row],[nr]],2)="12",1,0)</f>
        <v>0</v>
      </c>
      <c r="G1178">
        <f>IF(SUM(telefony5[[#This Row],[czyStacjonarny]:[czyZaczyna12]])=2,1,0)</f>
        <v>0</v>
      </c>
      <c r="H1178" s="2">
        <f>telefony5[[#This Row],[zakonczenie]]-telefony5[[#This Row],[rozpoczecie]]</f>
        <v>5.5671296296296302E-3</v>
      </c>
    </row>
    <row r="1179" spans="1:8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>
        <f>IF(LEN(telefony5[[#This Row],[nr]])=7,1,0)</f>
        <v>1</v>
      </c>
      <c r="F1179">
        <f>IF(LEFT(telefony5[[#This Row],[nr]],2)="12",1,0)</f>
        <v>0</v>
      </c>
      <c r="G1179">
        <f>IF(SUM(telefony5[[#This Row],[czyStacjonarny]:[czyZaczyna12]])=2,1,0)</f>
        <v>0</v>
      </c>
      <c r="H1179" s="2">
        <f>telefony5[[#This Row],[zakonczenie]]-telefony5[[#This Row],[rozpoczecie]]</f>
        <v>3.2291666666666718E-3</v>
      </c>
    </row>
    <row r="1180" spans="1:8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>
        <f>IF(LEN(telefony5[[#This Row],[nr]])=7,1,0)</f>
        <v>0</v>
      </c>
      <c r="F1180">
        <f>IF(LEFT(telefony5[[#This Row],[nr]],2)="12",1,0)</f>
        <v>0</v>
      </c>
      <c r="G1180">
        <f>IF(SUM(telefony5[[#This Row],[czyStacjonarny]:[czyZaczyna12]])=2,1,0)</f>
        <v>0</v>
      </c>
      <c r="H1180" s="2">
        <f>telefony5[[#This Row],[zakonczenie]]-telefony5[[#This Row],[rozpoczecie]]</f>
        <v>4.3402777777777901E-3</v>
      </c>
    </row>
    <row r="1181" spans="1:8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>
        <f>IF(LEN(telefony5[[#This Row],[nr]])=7,1,0)</f>
        <v>0</v>
      </c>
      <c r="F1181">
        <f>IF(LEFT(telefony5[[#This Row],[nr]],2)="12",1,0)</f>
        <v>0</v>
      </c>
      <c r="G1181">
        <f>IF(SUM(telefony5[[#This Row],[czyStacjonarny]:[czyZaczyna12]])=2,1,0)</f>
        <v>0</v>
      </c>
      <c r="H1181" s="2">
        <f>telefony5[[#This Row],[zakonczenie]]-telefony5[[#This Row],[rozpoczecie]]</f>
        <v>7.2337962962963354E-3</v>
      </c>
    </row>
    <row r="1182" spans="1:8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>
        <f>IF(LEN(telefony5[[#This Row],[nr]])=7,1,0)</f>
        <v>1</v>
      </c>
      <c r="F1182">
        <f>IF(LEFT(telefony5[[#This Row],[nr]],2)="12",1,0)</f>
        <v>0</v>
      </c>
      <c r="G1182">
        <f>IF(SUM(telefony5[[#This Row],[czyStacjonarny]:[czyZaczyna12]])=2,1,0)</f>
        <v>0</v>
      </c>
      <c r="H1182" s="2">
        <f>telefony5[[#This Row],[zakonczenie]]-telefony5[[#This Row],[rozpoczecie]]</f>
        <v>4.8379629629630161E-3</v>
      </c>
    </row>
    <row r="1183" spans="1:8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>
        <f>IF(LEN(telefony5[[#This Row],[nr]])=7,1,0)</f>
        <v>0</v>
      </c>
      <c r="F1183">
        <f>IF(LEFT(telefony5[[#This Row],[nr]],2)="12",1,0)</f>
        <v>0</v>
      </c>
      <c r="G1183">
        <f>IF(SUM(telefony5[[#This Row],[czyStacjonarny]:[czyZaczyna12]])=2,1,0)</f>
        <v>0</v>
      </c>
      <c r="H1183" s="2">
        <f>telefony5[[#This Row],[zakonczenie]]-telefony5[[#This Row],[rozpoczecie]]</f>
        <v>3.9467592592592471E-3</v>
      </c>
    </row>
    <row r="1184" spans="1:8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>
        <f>IF(LEN(telefony5[[#This Row],[nr]])=7,1,0)</f>
        <v>1</v>
      </c>
      <c r="F1184">
        <f>IF(LEFT(telefony5[[#This Row],[nr]],2)="12",1,0)</f>
        <v>0</v>
      </c>
      <c r="G1184">
        <f>IF(SUM(telefony5[[#This Row],[czyStacjonarny]:[czyZaczyna12]])=2,1,0)</f>
        <v>0</v>
      </c>
      <c r="H1184" s="2">
        <f>telefony5[[#This Row],[zakonczenie]]-telefony5[[#This Row],[rozpoczecie]]</f>
        <v>5.046296296296271E-3</v>
      </c>
    </row>
    <row r="1185" spans="1:8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>
        <f>IF(LEN(telefony5[[#This Row],[nr]])=7,1,0)</f>
        <v>1</v>
      </c>
      <c r="F1185">
        <f>IF(LEFT(telefony5[[#This Row],[nr]],2)="12",1,0)</f>
        <v>0</v>
      </c>
      <c r="G1185">
        <f>IF(SUM(telefony5[[#This Row],[czyStacjonarny]:[czyZaczyna12]])=2,1,0)</f>
        <v>0</v>
      </c>
      <c r="H1185" s="2">
        <f>telefony5[[#This Row],[zakonczenie]]-telefony5[[#This Row],[rozpoczecie]]</f>
        <v>8.113425925925899E-3</v>
      </c>
    </row>
    <row r="1186" spans="1:8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>
        <f>IF(LEN(telefony5[[#This Row],[nr]])=7,1,0)</f>
        <v>0</v>
      </c>
      <c r="F1186">
        <f>IF(LEFT(telefony5[[#This Row],[nr]],2)="12",1,0)</f>
        <v>1</v>
      </c>
      <c r="G1186">
        <f>IF(SUM(telefony5[[#This Row],[czyStacjonarny]:[czyZaczyna12]])=2,1,0)</f>
        <v>0</v>
      </c>
      <c r="H1186" s="2">
        <f>telefony5[[#This Row],[zakonczenie]]-telefony5[[#This Row],[rozpoczecie]]</f>
        <v>6.0648148148148007E-3</v>
      </c>
    </row>
    <row r="1187" spans="1:8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>
        <f>IF(LEN(telefony5[[#This Row],[nr]])=7,1,0)</f>
        <v>1</v>
      </c>
      <c r="F1187">
        <f>IF(LEFT(telefony5[[#This Row],[nr]],2)="12",1,0)</f>
        <v>0</v>
      </c>
      <c r="G1187">
        <f>IF(SUM(telefony5[[#This Row],[czyStacjonarny]:[czyZaczyna12]])=2,1,0)</f>
        <v>0</v>
      </c>
      <c r="H1187" s="2">
        <f>telefony5[[#This Row],[zakonczenie]]-telefony5[[#This Row],[rozpoczecie]]</f>
        <v>2.175925925925859E-3</v>
      </c>
    </row>
    <row r="1188" spans="1:8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>
        <f>IF(LEN(telefony5[[#This Row],[nr]])=7,1,0)</f>
        <v>1</v>
      </c>
      <c r="F1188">
        <f>IF(LEFT(telefony5[[#This Row],[nr]],2)="12",1,0)</f>
        <v>0</v>
      </c>
      <c r="G1188">
        <f>IF(SUM(telefony5[[#This Row],[czyStacjonarny]:[czyZaczyna12]])=2,1,0)</f>
        <v>0</v>
      </c>
      <c r="H1188" s="2">
        <f>telefony5[[#This Row],[zakonczenie]]-telefony5[[#This Row],[rozpoczecie]]</f>
        <v>5.0000000000000044E-3</v>
      </c>
    </row>
    <row r="1189" spans="1:8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>
        <f>IF(LEN(telefony5[[#This Row],[nr]])=7,1,0)</f>
        <v>0</v>
      </c>
      <c r="F1189">
        <f>IF(LEFT(telefony5[[#This Row],[nr]],2)="12",1,0)</f>
        <v>0</v>
      </c>
      <c r="G1189">
        <f>IF(SUM(telefony5[[#This Row],[czyStacjonarny]:[czyZaczyna12]])=2,1,0)</f>
        <v>0</v>
      </c>
      <c r="H1189" s="2">
        <f>telefony5[[#This Row],[zakonczenie]]-telefony5[[#This Row],[rozpoczecie]]</f>
        <v>8.4490740740740256E-3</v>
      </c>
    </row>
    <row r="1190" spans="1:8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>
        <f>IF(LEN(telefony5[[#This Row],[nr]])=7,1,0)</f>
        <v>1</v>
      </c>
      <c r="F1190">
        <f>IF(LEFT(telefony5[[#This Row],[nr]],2)="12",1,0)</f>
        <v>0</v>
      </c>
      <c r="G1190">
        <f>IF(SUM(telefony5[[#This Row],[czyStacjonarny]:[czyZaczyna12]])=2,1,0)</f>
        <v>0</v>
      </c>
      <c r="H1190" s="2">
        <f>telefony5[[#This Row],[zakonczenie]]-telefony5[[#This Row],[rozpoczecie]]</f>
        <v>1.9212962962962266E-3</v>
      </c>
    </row>
    <row r="1191" spans="1:8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>
        <f>IF(LEN(telefony5[[#This Row],[nr]])=7,1,0)</f>
        <v>0</v>
      </c>
      <c r="F1191">
        <f>IF(LEFT(telefony5[[#This Row],[nr]],2)="12",1,0)</f>
        <v>0</v>
      </c>
      <c r="G1191">
        <f>IF(SUM(telefony5[[#This Row],[czyStacjonarny]:[czyZaczyna12]])=2,1,0)</f>
        <v>0</v>
      </c>
      <c r="H1191" s="2">
        <f>telefony5[[#This Row],[zakonczenie]]-telefony5[[#This Row],[rozpoczecie]]</f>
        <v>5.5555555555553138E-4</v>
      </c>
    </row>
    <row r="1192" spans="1:8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>
        <f>IF(LEN(telefony5[[#This Row],[nr]])=7,1,0)</f>
        <v>1</v>
      </c>
      <c r="F1192">
        <f>IF(LEFT(telefony5[[#This Row],[nr]],2)="12",1,0)</f>
        <v>0</v>
      </c>
      <c r="G1192">
        <f>IF(SUM(telefony5[[#This Row],[czyStacjonarny]:[czyZaczyna12]])=2,1,0)</f>
        <v>0</v>
      </c>
      <c r="H1192" s="2">
        <f>telefony5[[#This Row],[zakonczenie]]-telefony5[[#This Row],[rozpoczecie]]</f>
        <v>8.8078703703703409E-3</v>
      </c>
    </row>
    <row r="1193" spans="1:8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>
        <f>IF(LEN(telefony5[[#This Row],[nr]])=7,1,0)</f>
        <v>1</v>
      </c>
      <c r="F1193">
        <f>IF(LEFT(telefony5[[#This Row],[nr]],2)="12",1,0)</f>
        <v>0</v>
      </c>
      <c r="G1193">
        <f>IF(SUM(telefony5[[#This Row],[czyStacjonarny]:[czyZaczyna12]])=2,1,0)</f>
        <v>0</v>
      </c>
      <c r="H1193" s="2">
        <f>telefony5[[#This Row],[zakonczenie]]-telefony5[[#This Row],[rozpoczecie]]</f>
        <v>1.0613425925925846E-2</v>
      </c>
    </row>
    <row r="1194" spans="1:8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>
        <f>IF(LEN(telefony5[[#This Row],[nr]])=7,1,0)</f>
        <v>1</v>
      </c>
      <c r="F1194">
        <f>IF(LEFT(telefony5[[#This Row],[nr]],2)="12",1,0)</f>
        <v>0</v>
      </c>
      <c r="G1194">
        <f>IF(SUM(telefony5[[#This Row],[czyStacjonarny]:[czyZaczyna12]])=2,1,0)</f>
        <v>0</v>
      </c>
      <c r="H1194" s="2">
        <f>telefony5[[#This Row],[zakonczenie]]-telefony5[[#This Row],[rozpoczecie]]</f>
        <v>9.6064814814811328E-4</v>
      </c>
    </row>
    <row r="1195" spans="1:8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>
        <f>IF(LEN(telefony5[[#This Row],[nr]])=7,1,0)</f>
        <v>1</v>
      </c>
      <c r="F1195">
        <f>IF(LEFT(telefony5[[#This Row],[nr]],2)="12",1,0)</f>
        <v>0</v>
      </c>
      <c r="G1195">
        <f>IF(SUM(telefony5[[#This Row],[czyStacjonarny]:[czyZaczyna12]])=2,1,0)</f>
        <v>0</v>
      </c>
      <c r="H1195" s="2">
        <f>telefony5[[#This Row],[zakonczenie]]-telefony5[[#This Row],[rozpoczecie]]</f>
        <v>7.222222222222241E-3</v>
      </c>
    </row>
    <row r="1196" spans="1:8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>
        <f>IF(LEN(telefony5[[#This Row],[nr]])=7,1,0)</f>
        <v>1</v>
      </c>
      <c r="F1196">
        <f>IF(LEFT(telefony5[[#This Row],[nr]],2)="12",1,0)</f>
        <v>0</v>
      </c>
      <c r="G1196">
        <f>IF(SUM(telefony5[[#This Row],[czyStacjonarny]:[czyZaczyna12]])=2,1,0)</f>
        <v>0</v>
      </c>
      <c r="H1196" s="2">
        <f>telefony5[[#This Row],[zakonczenie]]-telefony5[[#This Row],[rozpoczecie]]</f>
        <v>6.8634259259259256E-3</v>
      </c>
    </row>
    <row r="1197" spans="1:8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>
        <f>IF(LEN(telefony5[[#This Row],[nr]])=7,1,0)</f>
        <v>1</v>
      </c>
      <c r="F1197">
        <f>IF(LEFT(telefony5[[#This Row],[nr]],2)="12",1,0)</f>
        <v>0</v>
      </c>
      <c r="G1197">
        <f>IF(SUM(telefony5[[#This Row],[czyStacjonarny]:[czyZaczyna12]])=2,1,0)</f>
        <v>0</v>
      </c>
      <c r="H1197" s="2">
        <f>telefony5[[#This Row],[zakonczenie]]-telefony5[[#This Row],[rozpoczecie]]</f>
        <v>8.8425925925926796E-3</v>
      </c>
    </row>
    <row r="1198" spans="1:8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>
        <f>IF(LEN(telefony5[[#This Row],[nr]])=7,1,0)</f>
        <v>1</v>
      </c>
      <c r="F1198">
        <f>IF(LEFT(telefony5[[#This Row],[nr]],2)="12",1,0)</f>
        <v>0</v>
      </c>
      <c r="G1198">
        <f>IF(SUM(telefony5[[#This Row],[czyStacjonarny]:[czyZaczyna12]])=2,1,0)</f>
        <v>0</v>
      </c>
      <c r="H1198" s="2">
        <f>telefony5[[#This Row],[zakonczenie]]-telefony5[[#This Row],[rozpoczecie]]</f>
        <v>2.3148148148077752E-5</v>
      </c>
    </row>
    <row r="1199" spans="1:8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>
        <f>IF(LEN(telefony5[[#This Row],[nr]])=7,1,0)</f>
        <v>1</v>
      </c>
      <c r="F1199">
        <f>IF(LEFT(telefony5[[#This Row],[nr]],2)="12",1,0)</f>
        <v>0</v>
      </c>
      <c r="G1199">
        <f>IF(SUM(telefony5[[#This Row],[czyStacjonarny]:[czyZaczyna12]])=2,1,0)</f>
        <v>0</v>
      </c>
      <c r="H1199" s="2">
        <f>telefony5[[#This Row],[zakonczenie]]-telefony5[[#This Row],[rozpoczecie]]</f>
        <v>1.3310185185184675E-3</v>
      </c>
    </row>
    <row r="1200" spans="1:8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>
        <f>IF(LEN(telefony5[[#This Row],[nr]])=7,1,0)</f>
        <v>1</v>
      </c>
      <c r="F1200">
        <f>IF(LEFT(telefony5[[#This Row],[nr]],2)="12",1,0)</f>
        <v>0</v>
      </c>
      <c r="G1200">
        <f>IF(SUM(telefony5[[#This Row],[czyStacjonarny]:[czyZaczyna12]])=2,1,0)</f>
        <v>0</v>
      </c>
      <c r="H1200" s="2">
        <f>telefony5[[#This Row],[zakonczenie]]-telefony5[[#This Row],[rozpoczecie]]</f>
        <v>1.5509259259259833E-3</v>
      </c>
    </row>
    <row r="1201" spans="1:8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>
        <f>IF(LEN(telefony5[[#This Row],[nr]])=7,1,0)</f>
        <v>0</v>
      </c>
      <c r="F1201">
        <f>IF(LEFT(telefony5[[#This Row],[nr]],2)="12",1,0)</f>
        <v>0</v>
      </c>
      <c r="G1201">
        <f>IF(SUM(telefony5[[#This Row],[czyStacjonarny]:[czyZaczyna12]])=2,1,0)</f>
        <v>0</v>
      </c>
      <c r="H1201" s="2">
        <f>telefony5[[#This Row],[zakonczenie]]-telefony5[[#This Row],[rozpoczecie]]</f>
        <v>7.1875000000000133E-3</v>
      </c>
    </row>
    <row r="1202" spans="1:8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>
        <f>IF(LEN(telefony5[[#This Row],[nr]])=7,1,0)</f>
        <v>1</v>
      </c>
      <c r="F1202">
        <f>IF(LEFT(telefony5[[#This Row],[nr]],2)="12",1,0)</f>
        <v>0</v>
      </c>
      <c r="G1202">
        <f>IF(SUM(telefony5[[#This Row],[czyStacjonarny]:[czyZaczyna12]])=2,1,0)</f>
        <v>0</v>
      </c>
      <c r="H1202" s="2">
        <f>telefony5[[#This Row],[zakonczenie]]-telefony5[[#This Row],[rozpoczecie]]</f>
        <v>5.2314814814814481E-3</v>
      </c>
    </row>
    <row r="1203" spans="1:8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>
        <f>IF(LEN(telefony5[[#This Row],[nr]])=7,1,0)</f>
        <v>1</v>
      </c>
      <c r="F1203">
        <f>IF(LEFT(telefony5[[#This Row],[nr]],2)="12",1,0)</f>
        <v>0</v>
      </c>
      <c r="G1203">
        <f>IF(SUM(telefony5[[#This Row],[czyStacjonarny]:[czyZaczyna12]])=2,1,0)</f>
        <v>0</v>
      </c>
      <c r="H1203" s="2">
        <f>telefony5[[#This Row],[zakonczenie]]-telefony5[[#This Row],[rozpoczecie]]</f>
        <v>9.398148148148211E-3</v>
      </c>
    </row>
    <row r="1204" spans="1:8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>
        <f>IF(LEN(telefony5[[#This Row],[nr]])=7,1,0)</f>
        <v>1</v>
      </c>
      <c r="F1204">
        <f>IF(LEFT(telefony5[[#This Row],[nr]],2)="12",1,0)</f>
        <v>0</v>
      </c>
      <c r="G1204">
        <f>IF(SUM(telefony5[[#This Row],[czyStacjonarny]:[czyZaczyna12]])=2,1,0)</f>
        <v>0</v>
      </c>
      <c r="H1204" s="2">
        <f>telefony5[[#This Row],[zakonczenie]]-telefony5[[#This Row],[rozpoczecie]]</f>
        <v>6.1574074074074447E-3</v>
      </c>
    </row>
    <row r="1205" spans="1:8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>
        <f>IF(LEN(telefony5[[#This Row],[nr]])=7,1,0)</f>
        <v>1</v>
      </c>
      <c r="F1205">
        <f>IF(LEFT(telefony5[[#This Row],[nr]],2)="12",1,0)</f>
        <v>0</v>
      </c>
      <c r="G1205">
        <f>IF(SUM(telefony5[[#This Row],[czyStacjonarny]:[czyZaczyna12]])=2,1,0)</f>
        <v>0</v>
      </c>
      <c r="H1205" s="2">
        <f>telefony5[[#This Row],[zakonczenie]]-telefony5[[#This Row],[rozpoczecie]]</f>
        <v>3.854166666666714E-3</v>
      </c>
    </row>
    <row r="1206" spans="1:8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>
        <f>IF(LEN(telefony5[[#This Row],[nr]])=7,1,0)</f>
        <v>0</v>
      </c>
      <c r="F1206">
        <f>IF(LEFT(telefony5[[#This Row],[nr]],2)="12",1,0)</f>
        <v>0</v>
      </c>
      <c r="G1206">
        <f>IF(SUM(telefony5[[#This Row],[czyStacjonarny]:[czyZaczyna12]])=2,1,0)</f>
        <v>0</v>
      </c>
      <c r="H1206" s="2">
        <f>telefony5[[#This Row],[zakonczenie]]-telefony5[[#This Row],[rozpoczecie]]</f>
        <v>7.9282407407408328E-3</v>
      </c>
    </row>
    <row r="1207" spans="1:8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>
        <f>IF(LEN(telefony5[[#This Row],[nr]])=7,1,0)</f>
        <v>0</v>
      </c>
      <c r="F1207">
        <f>IF(LEFT(telefony5[[#This Row],[nr]],2)="12",1,0)</f>
        <v>0</v>
      </c>
      <c r="G1207">
        <f>IF(SUM(telefony5[[#This Row],[czyStacjonarny]:[czyZaczyna12]])=2,1,0)</f>
        <v>0</v>
      </c>
      <c r="H1207" s="2">
        <f>telefony5[[#This Row],[zakonczenie]]-telefony5[[#This Row],[rozpoczecie]]</f>
        <v>1.6087962962962887E-3</v>
      </c>
    </row>
    <row r="1208" spans="1:8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>
        <f>IF(LEN(telefony5[[#This Row],[nr]])=7,1,0)</f>
        <v>1</v>
      </c>
      <c r="F1208">
        <f>IF(LEFT(telefony5[[#This Row],[nr]],2)="12",1,0)</f>
        <v>0</v>
      </c>
      <c r="G1208">
        <f>IF(SUM(telefony5[[#This Row],[czyStacjonarny]:[czyZaczyna12]])=2,1,0)</f>
        <v>0</v>
      </c>
      <c r="H1208" s="2">
        <f>telefony5[[#This Row],[zakonczenie]]-telefony5[[#This Row],[rozpoczecie]]</f>
        <v>4.8032407407407884E-3</v>
      </c>
    </row>
    <row r="1209" spans="1:8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>
        <f>IF(LEN(telefony5[[#This Row],[nr]])=7,1,0)</f>
        <v>1</v>
      </c>
      <c r="F1209">
        <f>IF(LEFT(telefony5[[#This Row],[nr]],2)="12",1,0)</f>
        <v>0</v>
      </c>
      <c r="G1209">
        <f>IF(SUM(telefony5[[#This Row],[czyStacjonarny]:[czyZaczyna12]])=2,1,0)</f>
        <v>0</v>
      </c>
      <c r="H1209" s="2">
        <f>telefony5[[#This Row],[zakonczenie]]-telefony5[[#This Row],[rozpoczecie]]</f>
        <v>6.6087962962962932E-3</v>
      </c>
    </row>
    <row r="1210" spans="1:8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>
        <f>IF(LEN(telefony5[[#This Row],[nr]])=7,1,0)</f>
        <v>0</v>
      </c>
      <c r="F1210">
        <f>IF(LEFT(telefony5[[#This Row],[nr]],2)="12",1,0)</f>
        <v>0</v>
      </c>
      <c r="G1210">
        <f>IF(SUM(telefony5[[#This Row],[czyStacjonarny]:[czyZaczyna12]])=2,1,0)</f>
        <v>0</v>
      </c>
      <c r="H1210" s="2">
        <f>telefony5[[#This Row],[zakonczenie]]-telefony5[[#This Row],[rozpoczecie]]</f>
        <v>1.1122685185185222E-2</v>
      </c>
    </row>
    <row r="1211" spans="1:8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>
        <f>IF(LEN(telefony5[[#This Row],[nr]])=7,1,0)</f>
        <v>1</v>
      </c>
      <c r="F1211">
        <f>IF(LEFT(telefony5[[#This Row],[nr]],2)="12",1,0)</f>
        <v>0</v>
      </c>
      <c r="G1211">
        <f>IF(SUM(telefony5[[#This Row],[czyStacjonarny]:[czyZaczyna12]])=2,1,0)</f>
        <v>0</v>
      </c>
      <c r="H1211" s="2">
        <f>telefony5[[#This Row],[zakonczenie]]-telefony5[[#This Row],[rozpoczecie]]</f>
        <v>1.9212962962962266E-3</v>
      </c>
    </row>
    <row r="1212" spans="1:8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>
        <f>IF(LEN(telefony5[[#This Row],[nr]])=7,1,0)</f>
        <v>0</v>
      </c>
      <c r="F1212">
        <f>IF(LEFT(telefony5[[#This Row],[nr]],2)="12",1,0)</f>
        <v>0</v>
      </c>
      <c r="G1212">
        <f>IF(SUM(telefony5[[#This Row],[czyStacjonarny]:[czyZaczyna12]])=2,1,0)</f>
        <v>0</v>
      </c>
      <c r="H1212" s="2">
        <f>telefony5[[#This Row],[zakonczenie]]-telefony5[[#This Row],[rozpoczecie]]</f>
        <v>4.6412037037036891E-3</v>
      </c>
    </row>
    <row r="1213" spans="1:8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>
        <f>IF(LEN(telefony5[[#This Row],[nr]])=7,1,0)</f>
        <v>1</v>
      </c>
      <c r="F1213">
        <f>IF(LEFT(telefony5[[#This Row],[nr]],2)="12",1,0)</f>
        <v>0</v>
      </c>
      <c r="G1213">
        <f>IF(SUM(telefony5[[#This Row],[czyStacjonarny]:[czyZaczyna12]])=2,1,0)</f>
        <v>0</v>
      </c>
      <c r="H1213" s="2">
        <f>telefony5[[#This Row],[zakonczenie]]-telefony5[[#This Row],[rozpoczecie]]</f>
        <v>1.1458333333334014E-3</v>
      </c>
    </row>
    <row r="1214" spans="1:8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>
        <f>IF(LEN(telefony5[[#This Row],[nr]])=7,1,0)</f>
        <v>1</v>
      </c>
      <c r="F1214">
        <f>IF(LEFT(telefony5[[#This Row],[nr]],2)="12",1,0)</f>
        <v>0</v>
      </c>
      <c r="G1214">
        <f>IF(SUM(telefony5[[#This Row],[czyStacjonarny]:[czyZaczyna12]])=2,1,0)</f>
        <v>0</v>
      </c>
      <c r="H1214" s="2">
        <f>telefony5[[#This Row],[zakonczenie]]-telefony5[[#This Row],[rozpoczecie]]</f>
        <v>1.071759259259264E-2</v>
      </c>
    </row>
    <row r="1215" spans="1:8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>
        <f>IF(LEN(telefony5[[#This Row],[nr]])=7,1,0)</f>
        <v>0</v>
      </c>
      <c r="F1215">
        <f>IF(LEFT(telefony5[[#This Row],[nr]],2)="12",1,0)</f>
        <v>0</v>
      </c>
      <c r="G1215">
        <f>IF(SUM(telefony5[[#This Row],[czyStacjonarny]:[czyZaczyna12]])=2,1,0)</f>
        <v>0</v>
      </c>
      <c r="H1215" s="2">
        <f>telefony5[[#This Row],[zakonczenie]]-telefony5[[#This Row],[rozpoczecie]]</f>
        <v>4.050925925925819E-4</v>
      </c>
    </row>
    <row r="1216" spans="1:8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>
        <f>IF(LEN(telefony5[[#This Row],[nr]])=7,1,0)</f>
        <v>1</v>
      </c>
      <c r="F1216">
        <f>IF(LEFT(telefony5[[#This Row],[nr]],2)="12",1,0)</f>
        <v>0</v>
      </c>
      <c r="G1216">
        <f>IF(SUM(telefony5[[#This Row],[czyStacjonarny]:[czyZaczyna12]])=2,1,0)</f>
        <v>0</v>
      </c>
      <c r="H1216" s="2">
        <f>telefony5[[#This Row],[zakonczenie]]-telefony5[[#This Row],[rozpoczecie]]</f>
        <v>9.3518518518518334E-3</v>
      </c>
    </row>
    <row r="1217" spans="1:8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>
        <f>IF(LEN(telefony5[[#This Row],[nr]])=7,1,0)</f>
        <v>1</v>
      </c>
      <c r="F1217">
        <f>IF(LEFT(telefony5[[#This Row],[nr]],2)="12",1,0)</f>
        <v>0</v>
      </c>
      <c r="G1217">
        <f>IF(SUM(telefony5[[#This Row],[czyStacjonarny]:[czyZaczyna12]])=2,1,0)</f>
        <v>0</v>
      </c>
      <c r="H1217" s="2">
        <f>telefony5[[#This Row],[zakonczenie]]-telefony5[[#This Row],[rozpoczecie]]</f>
        <v>1.0879629629629628E-2</v>
      </c>
    </row>
    <row r="1218" spans="1:8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>
        <f>IF(LEN(telefony5[[#This Row],[nr]])=7,1,0)</f>
        <v>0</v>
      </c>
      <c r="F1218">
        <f>IF(LEFT(telefony5[[#This Row],[nr]],2)="12",1,0)</f>
        <v>0</v>
      </c>
      <c r="G1218">
        <f>IF(SUM(telefony5[[#This Row],[czyStacjonarny]:[czyZaczyna12]])=2,1,0)</f>
        <v>0</v>
      </c>
      <c r="H1218" s="2">
        <f>telefony5[[#This Row],[zakonczenie]]-telefony5[[#This Row],[rozpoczecie]]</f>
        <v>1.1388888888888893E-2</v>
      </c>
    </row>
    <row r="1219" spans="1:8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>
        <f>IF(LEN(telefony5[[#This Row],[nr]])=7,1,0)</f>
        <v>1</v>
      </c>
      <c r="F1219">
        <f>IF(LEFT(telefony5[[#This Row],[nr]],2)="12",1,0)</f>
        <v>0</v>
      </c>
      <c r="G1219">
        <f>IF(SUM(telefony5[[#This Row],[czyStacjonarny]:[czyZaczyna12]])=2,1,0)</f>
        <v>0</v>
      </c>
      <c r="H1219" s="2">
        <f>telefony5[[#This Row],[zakonczenie]]-telefony5[[#This Row],[rozpoczecie]]</f>
        <v>4.8958333333333215E-3</v>
      </c>
    </row>
    <row r="1220" spans="1:8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>
        <f>IF(LEN(telefony5[[#This Row],[nr]])=7,1,0)</f>
        <v>1</v>
      </c>
      <c r="F1220">
        <f>IF(LEFT(telefony5[[#This Row],[nr]],2)="12",1,0)</f>
        <v>0</v>
      </c>
      <c r="G1220">
        <f>IF(SUM(telefony5[[#This Row],[czyStacjonarny]:[czyZaczyna12]])=2,1,0)</f>
        <v>0</v>
      </c>
      <c r="H1220" s="2">
        <f>telefony5[[#This Row],[zakonczenie]]-telefony5[[#This Row],[rozpoczecie]]</f>
        <v>6.8171296296296036E-3</v>
      </c>
    </row>
    <row r="1221" spans="1:8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>
        <f>IF(LEN(telefony5[[#This Row],[nr]])=7,1,0)</f>
        <v>1</v>
      </c>
      <c r="F1221">
        <f>IF(LEFT(telefony5[[#This Row],[nr]],2)="12",1,0)</f>
        <v>0</v>
      </c>
      <c r="G1221">
        <f>IF(SUM(telefony5[[#This Row],[czyStacjonarny]:[czyZaczyna12]])=2,1,0)</f>
        <v>0</v>
      </c>
      <c r="H1221" s="2">
        <f>telefony5[[#This Row],[zakonczenie]]-telefony5[[#This Row],[rozpoczecie]]</f>
        <v>5.6018518518518023E-3</v>
      </c>
    </row>
    <row r="1222" spans="1:8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>
        <f>IF(LEN(telefony5[[#This Row],[nr]])=7,1,0)</f>
        <v>1</v>
      </c>
      <c r="F1222">
        <f>IF(LEFT(telefony5[[#This Row],[nr]],2)="12",1,0)</f>
        <v>0</v>
      </c>
      <c r="G1222">
        <f>IF(SUM(telefony5[[#This Row],[czyStacjonarny]:[czyZaczyna12]])=2,1,0)</f>
        <v>0</v>
      </c>
      <c r="H1222" s="2">
        <f>telefony5[[#This Row],[zakonczenie]]-telefony5[[#This Row],[rozpoczecie]]</f>
        <v>4.8958333333333215E-3</v>
      </c>
    </row>
    <row r="1223" spans="1:8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>
        <f>IF(LEN(telefony5[[#This Row],[nr]])=7,1,0)</f>
        <v>1</v>
      </c>
      <c r="F1223">
        <f>IF(LEFT(telefony5[[#This Row],[nr]],2)="12",1,0)</f>
        <v>0</v>
      </c>
      <c r="G1223">
        <f>IF(SUM(telefony5[[#This Row],[czyStacjonarny]:[czyZaczyna12]])=2,1,0)</f>
        <v>0</v>
      </c>
      <c r="H1223" s="2">
        <f>telefony5[[#This Row],[zakonczenie]]-telefony5[[#This Row],[rozpoczecie]]</f>
        <v>5.3009259259259034E-3</v>
      </c>
    </row>
    <row r="1224" spans="1:8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>
        <f>IF(LEN(telefony5[[#This Row],[nr]])=7,1,0)</f>
        <v>0</v>
      </c>
      <c r="F1224">
        <f>IF(LEFT(telefony5[[#This Row],[nr]],2)="12",1,0)</f>
        <v>0</v>
      </c>
      <c r="G1224">
        <f>IF(SUM(telefony5[[#This Row],[czyStacjonarny]:[czyZaczyna12]])=2,1,0)</f>
        <v>0</v>
      </c>
      <c r="H1224" s="2">
        <f>telefony5[[#This Row],[zakonczenie]]-telefony5[[#This Row],[rozpoczecie]]</f>
        <v>8.7731481481481688E-3</v>
      </c>
    </row>
    <row r="1225" spans="1:8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>
        <f>IF(LEN(telefony5[[#This Row],[nr]])=7,1,0)</f>
        <v>1</v>
      </c>
      <c r="F1225">
        <f>IF(LEFT(telefony5[[#This Row],[nr]],2)="12",1,0)</f>
        <v>0</v>
      </c>
      <c r="G1225">
        <f>IF(SUM(telefony5[[#This Row],[czyStacjonarny]:[czyZaczyna12]])=2,1,0)</f>
        <v>0</v>
      </c>
      <c r="H1225" s="2">
        <f>telefony5[[#This Row],[zakonczenie]]-telefony5[[#This Row],[rozpoczecie]]</f>
        <v>4.1319444444444797E-3</v>
      </c>
    </row>
    <row r="1226" spans="1:8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>
        <f>IF(LEN(telefony5[[#This Row],[nr]])=7,1,0)</f>
        <v>0</v>
      </c>
      <c r="F1226">
        <f>IF(LEFT(telefony5[[#This Row],[nr]],2)="12",1,0)</f>
        <v>0</v>
      </c>
      <c r="G1226">
        <f>IF(SUM(telefony5[[#This Row],[czyStacjonarny]:[czyZaczyna12]])=2,1,0)</f>
        <v>0</v>
      </c>
      <c r="H1226" s="2">
        <f>telefony5[[#This Row],[zakonczenie]]-telefony5[[#This Row],[rozpoczecie]]</f>
        <v>4.3750000000000178E-3</v>
      </c>
    </row>
    <row r="1227" spans="1:8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>
        <f>IF(LEN(telefony5[[#This Row],[nr]])=7,1,0)</f>
        <v>0</v>
      </c>
      <c r="F1227">
        <f>IF(LEFT(telefony5[[#This Row],[nr]],2)="12",1,0)</f>
        <v>0</v>
      </c>
      <c r="G1227">
        <f>IF(SUM(telefony5[[#This Row],[czyStacjonarny]:[czyZaczyna12]])=2,1,0)</f>
        <v>0</v>
      </c>
      <c r="H1227" s="2">
        <f>telefony5[[#This Row],[zakonczenie]]-telefony5[[#This Row],[rozpoczecie]]</f>
        <v>4.2245370370370683E-3</v>
      </c>
    </row>
    <row r="1228" spans="1:8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>
        <f>IF(LEN(telefony5[[#This Row],[nr]])=7,1,0)</f>
        <v>1</v>
      </c>
      <c r="F1228">
        <f>IF(LEFT(telefony5[[#This Row],[nr]],2)="12",1,0)</f>
        <v>0</v>
      </c>
      <c r="G1228">
        <f>IF(SUM(telefony5[[#This Row],[czyStacjonarny]:[czyZaczyna12]])=2,1,0)</f>
        <v>0</v>
      </c>
      <c r="H1228" s="2">
        <f>telefony5[[#This Row],[zakonczenie]]-telefony5[[#This Row],[rozpoczecie]]</f>
        <v>6.5856481481481599E-3</v>
      </c>
    </row>
    <row r="1229" spans="1:8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>
        <f>IF(LEN(telefony5[[#This Row],[nr]])=7,1,0)</f>
        <v>0</v>
      </c>
      <c r="F1229">
        <f>IF(LEFT(telefony5[[#This Row],[nr]],2)="12",1,0)</f>
        <v>0</v>
      </c>
      <c r="G1229">
        <f>IF(SUM(telefony5[[#This Row],[czyStacjonarny]:[czyZaczyna12]])=2,1,0)</f>
        <v>0</v>
      </c>
      <c r="H1229" s="2">
        <f>telefony5[[#This Row],[zakonczenie]]-telefony5[[#This Row],[rozpoczecie]]</f>
        <v>2.1064814814814592E-3</v>
      </c>
    </row>
    <row r="1230" spans="1:8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>
        <f>IF(LEN(telefony5[[#This Row],[nr]])=7,1,0)</f>
        <v>0</v>
      </c>
      <c r="F1230">
        <f>IF(LEFT(telefony5[[#This Row],[nr]],2)="12",1,0)</f>
        <v>0</v>
      </c>
      <c r="G1230">
        <f>IF(SUM(telefony5[[#This Row],[czyStacjonarny]:[czyZaczyna12]])=2,1,0)</f>
        <v>0</v>
      </c>
      <c r="H1230" s="2">
        <f>telefony5[[#This Row],[zakonczenie]]-telefony5[[#This Row],[rozpoczecie]]</f>
        <v>2.2106481481481421E-3</v>
      </c>
    </row>
    <row r="1231" spans="1:8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>
        <f>IF(LEN(telefony5[[#This Row],[nr]])=7,1,0)</f>
        <v>1</v>
      </c>
      <c r="F1231">
        <f>IF(LEFT(telefony5[[#This Row],[nr]],2)="12",1,0)</f>
        <v>0</v>
      </c>
      <c r="G1231">
        <f>IF(SUM(telefony5[[#This Row],[czyStacjonarny]:[czyZaczyna12]])=2,1,0)</f>
        <v>0</v>
      </c>
      <c r="H1231" s="2">
        <f>telefony5[[#This Row],[zakonczenie]]-telefony5[[#This Row],[rozpoczecie]]</f>
        <v>7.418981481481457E-3</v>
      </c>
    </row>
    <row r="1232" spans="1:8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>
        <f>IF(LEN(telefony5[[#This Row],[nr]])=7,1,0)</f>
        <v>1</v>
      </c>
      <c r="F1232">
        <f>IF(LEFT(telefony5[[#This Row],[nr]],2)="12",1,0)</f>
        <v>0</v>
      </c>
      <c r="G1232">
        <f>IF(SUM(telefony5[[#This Row],[czyStacjonarny]:[czyZaczyna12]])=2,1,0)</f>
        <v>0</v>
      </c>
      <c r="H1232" s="2">
        <f>telefony5[[#This Row],[zakonczenie]]-telefony5[[#This Row],[rozpoczecie]]</f>
        <v>9.5949074074073715E-3</v>
      </c>
    </row>
    <row r="1233" spans="1:8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>
        <f>IF(LEN(telefony5[[#This Row],[nr]])=7,1,0)</f>
        <v>1</v>
      </c>
      <c r="F1233">
        <f>IF(LEFT(telefony5[[#This Row],[nr]],2)="12",1,0)</f>
        <v>0</v>
      </c>
      <c r="G1233">
        <f>IF(SUM(telefony5[[#This Row],[czyStacjonarny]:[czyZaczyna12]])=2,1,0)</f>
        <v>0</v>
      </c>
      <c r="H1233" s="2">
        <f>telefony5[[#This Row],[zakonczenie]]-telefony5[[#This Row],[rozpoczecie]]</f>
        <v>9.8842592592592871E-3</v>
      </c>
    </row>
    <row r="1234" spans="1:8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>
        <f>IF(LEN(telefony5[[#This Row],[nr]])=7,1,0)</f>
        <v>1</v>
      </c>
      <c r="F1234">
        <f>IF(LEFT(telefony5[[#This Row],[nr]],2)="12",1,0)</f>
        <v>0</v>
      </c>
      <c r="G1234">
        <f>IF(SUM(telefony5[[#This Row],[czyStacjonarny]:[czyZaczyna12]])=2,1,0)</f>
        <v>0</v>
      </c>
      <c r="H1234" s="2">
        <f>telefony5[[#This Row],[zakonczenie]]-telefony5[[#This Row],[rozpoczecie]]</f>
        <v>2.3611111111111471E-3</v>
      </c>
    </row>
    <row r="1235" spans="1:8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>
        <f>IF(LEN(telefony5[[#This Row],[nr]])=7,1,0)</f>
        <v>1</v>
      </c>
      <c r="F1235">
        <f>IF(LEFT(telefony5[[#This Row],[nr]],2)="12",1,0)</f>
        <v>0</v>
      </c>
      <c r="G1235">
        <f>IF(SUM(telefony5[[#This Row],[czyStacjonarny]:[czyZaczyna12]])=2,1,0)</f>
        <v>0</v>
      </c>
      <c r="H1235" s="2">
        <f>telefony5[[#This Row],[zakonczenie]]-telefony5[[#This Row],[rozpoczecie]]</f>
        <v>1.9212962962963376E-3</v>
      </c>
    </row>
    <row r="1236" spans="1:8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>
        <f>IF(LEN(telefony5[[#This Row],[nr]])=7,1,0)</f>
        <v>1</v>
      </c>
      <c r="F1236">
        <f>IF(LEFT(telefony5[[#This Row],[nr]],2)="12",1,0)</f>
        <v>0</v>
      </c>
      <c r="G1236">
        <f>IF(SUM(telefony5[[#This Row],[czyStacjonarny]:[czyZaczyna12]])=2,1,0)</f>
        <v>0</v>
      </c>
      <c r="H1236" s="2">
        <f>telefony5[[#This Row],[zakonczenie]]-telefony5[[#This Row],[rozpoczecie]]</f>
        <v>8.1018518518521931E-4</v>
      </c>
    </row>
    <row r="1237" spans="1:8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>
        <f>IF(LEN(telefony5[[#This Row],[nr]])=7,1,0)</f>
        <v>1</v>
      </c>
      <c r="F1237">
        <f>IF(LEFT(telefony5[[#This Row],[nr]],2)="12",1,0)</f>
        <v>0</v>
      </c>
      <c r="G1237">
        <f>IF(SUM(telefony5[[#This Row],[czyStacjonarny]:[czyZaczyna12]])=2,1,0)</f>
        <v>0</v>
      </c>
      <c r="H1237" s="2">
        <f>telefony5[[#This Row],[zakonczenie]]-telefony5[[#This Row],[rozpoczecie]]</f>
        <v>1.1111111111111127E-2</v>
      </c>
    </row>
    <row r="1238" spans="1:8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>
        <f>IF(LEN(telefony5[[#This Row],[nr]])=7,1,0)</f>
        <v>1</v>
      </c>
      <c r="F1238">
        <f>IF(LEFT(telefony5[[#This Row],[nr]],2)="12",1,0)</f>
        <v>0</v>
      </c>
      <c r="G1238">
        <f>IF(SUM(telefony5[[#This Row],[czyStacjonarny]:[czyZaczyna12]])=2,1,0)</f>
        <v>0</v>
      </c>
      <c r="H1238" s="2">
        <f>telefony5[[#This Row],[zakonczenie]]-telefony5[[#This Row],[rozpoczecie]]</f>
        <v>8.3449074074073981E-3</v>
      </c>
    </row>
    <row r="1239" spans="1:8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>
        <f>IF(LEN(telefony5[[#This Row],[nr]])=7,1,0)</f>
        <v>1</v>
      </c>
      <c r="F1239">
        <f>IF(LEFT(telefony5[[#This Row],[nr]],2)="12",1,0)</f>
        <v>0</v>
      </c>
      <c r="G1239">
        <f>IF(SUM(telefony5[[#This Row],[czyStacjonarny]:[czyZaczyna12]])=2,1,0)</f>
        <v>0</v>
      </c>
      <c r="H1239" s="2">
        <f>telefony5[[#This Row],[zakonczenie]]-telefony5[[#This Row],[rozpoczecie]]</f>
        <v>3.9467592592593026E-3</v>
      </c>
    </row>
    <row r="1240" spans="1:8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>
        <f>IF(LEN(telefony5[[#This Row],[nr]])=7,1,0)</f>
        <v>1</v>
      </c>
      <c r="F1240">
        <f>IF(LEFT(telefony5[[#This Row],[nr]],2)="12",1,0)</f>
        <v>0</v>
      </c>
      <c r="G1240">
        <f>IF(SUM(telefony5[[#This Row],[czyStacjonarny]:[czyZaczyna12]])=2,1,0)</f>
        <v>0</v>
      </c>
      <c r="H1240" s="2">
        <f>telefony5[[#This Row],[zakonczenie]]-telefony5[[#This Row],[rozpoczecie]]</f>
        <v>1.1400462962962987E-2</v>
      </c>
    </row>
    <row r="1241" spans="1:8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>
        <f>IF(LEN(telefony5[[#This Row],[nr]])=7,1,0)</f>
        <v>0</v>
      </c>
      <c r="F1241">
        <f>IF(LEFT(telefony5[[#This Row],[nr]],2)="12",1,0)</f>
        <v>0</v>
      </c>
      <c r="G1241">
        <f>IF(SUM(telefony5[[#This Row],[czyStacjonarny]:[czyZaczyna12]])=2,1,0)</f>
        <v>0</v>
      </c>
      <c r="H1241" s="2">
        <f>telefony5[[#This Row],[zakonczenie]]-telefony5[[#This Row],[rozpoczecie]]</f>
        <v>2.3495370370370527E-3</v>
      </c>
    </row>
    <row r="1242" spans="1:8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>
        <f>IF(LEN(telefony5[[#This Row],[nr]])=7,1,0)</f>
        <v>0</v>
      </c>
      <c r="F1242">
        <f>IF(LEFT(telefony5[[#This Row],[nr]],2)="12",1,0)</f>
        <v>0</v>
      </c>
      <c r="G1242">
        <f>IF(SUM(telefony5[[#This Row],[czyStacjonarny]:[czyZaczyna12]])=2,1,0)</f>
        <v>0</v>
      </c>
      <c r="H1242" s="2">
        <f>telefony5[[#This Row],[zakonczenie]]-telefony5[[#This Row],[rozpoczecie]]</f>
        <v>5.1273148148148207E-3</v>
      </c>
    </row>
    <row r="1243" spans="1:8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>
        <f>IF(LEN(telefony5[[#This Row],[nr]])=7,1,0)</f>
        <v>1</v>
      </c>
      <c r="F1243">
        <f>IF(LEFT(telefony5[[#This Row],[nr]],2)="12",1,0)</f>
        <v>0</v>
      </c>
      <c r="G1243">
        <f>IF(SUM(telefony5[[#This Row],[czyStacjonarny]:[czyZaczyna12]])=2,1,0)</f>
        <v>0</v>
      </c>
      <c r="H1243" s="2">
        <f>telefony5[[#This Row],[zakonczenie]]-telefony5[[#This Row],[rozpoczecie]]</f>
        <v>3.6226851851851594E-3</v>
      </c>
    </row>
    <row r="1244" spans="1:8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>
        <f>IF(LEN(telefony5[[#This Row],[nr]])=7,1,0)</f>
        <v>0</v>
      </c>
      <c r="F1244">
        <f>IF(LEFT(telefony5[[#This Row],[nr]],2)="12",1,0)</f>
        <v>0</v>
      </c>
      <c r="G1244">
        <f>IF(SUM(telefony5[[#This Row],[czyStacjonarny]:[czyZaczyna12]])=2,1,0)</f>
        <v>0</v>
      </c>
      <c r="H1244" s="2">
        <f>telefony5[[#This Row],[zakonczenie]]-telefony5[[#This Row],[rozpoczecie]]</f>
        <v>9.0624999999999734E-3</v>
      </c>
    </row>
    <row r="1245" spans="1:8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>
        <f>IF(LEN(telefony5[[#This Row],[nr]])=7,1,0)</f>
        <v>1</v>
      </c>
      <c r="F1245">
        <f>IF(LEFT(telefony5[[#This Row],[nr]],2)="12",1,0)</f>
        <v>0</v>
      </c>
      <c r="G1245">
        <f>IF(SUM(telefony5[[#This Row],[czyStacjonarny]:[czyZaczyna12]])=2,1,0)</f>
        <v>0</v>
      </c>
      <c r="H1245" s="2">
        <f>telefony5[[#This Row],[zakonczenie]]-telefony5[[#This Row],[rozpoczecie]]</f>
        <v>1.0069444444444908E-3</v>
      </c>
    </row>
    <row r="1246" spans="1:8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>
        <f>IF(LEN(telefony5[[#This Row],[nr]])=7,1,0)</f>
        <v>1</v>
      </c>
      <c r="F1246">
        <f>IF(LEFT(telefony5[[#This Row],[nr]],2)="12",1,0)</f>
        <v>0</v>
      </c>
      <c r="G1246">
        <f>IF(SUM(telefony5[[#This Row],[czyStacjonarny]:[czyZaczyna12]])=2,1,0)</f>
        <v>0</v>
      </c>
      <c r="H1246" s="2">
        <f>telefony5[[#This Row],[zakonczenie]]-telefony5[[#This Row],[rozpoczecie]]</f>
        <v>7.6967592592592782E-3</v>
      </c>
    </row>
    <row r="1247" spans="1:8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>
        <f>IF(LEN(telefony5[[#This Row],[nr]])=7,1,0)</f>
        <v>0</v>
      </c>
      <c r="F1247">
        <f>IF(LEFT(telefony5[[#This Row],[nr]],2)="12",1,0)</f>
        <v>0</v>
      </c>
      <c r="G1247">
        <f>IF(SUM(telefony5[[#This Row],[czyStacjonarny]:[czyZaczyna12]])=2,1,0)</f>
        <v>0</v>
      </c>
      <c r="H1247" s="2">
        <f>telefony5[[#This Row],[zakonczenie]]-telefony5[[#This Row],[rozpoczecie]]</f>
        <v>9.444444444444422E-3</v>
      </c>
    </row>
    <row r="1248" spans="1:8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>
        <f>IF(LEN(telefony5[[#This Row],[nr]])=7,1,0)</f>
        <v>1</v>
      </c>
      <c r="F1248">
        <f>IF(LEFT(telefony5[[#This Row],[nr]],2)="12",1,0)</f>
        <v>0</v>
      </c>
      <c r="G1248">
        <f>IF(SUM(telefony5[[#This Row],[czyStacjonarny]:[czyZaczyna12]])=2,1,0)</f>
        <v>0</v>
      </c>
      <c r="H1248" s="2">
        <f>telefony5[[#This Row],[zakonczenie]]-telefony5[[#This Row],[rozpoczecie]]</f>
        <v>1.0902777777777761E-2</v>
      </c>
    </row>
    <row r="1249" spans="1:8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>
        <f>IF(LEN(telefony5[[#This Row],[nr]])=7,1,0)</f>
        <v>0</v>
      </c>
      <c r="F1249">
        <f>IF(LEFT(telefony5[[#This Row],[nr]],2)="12",1,0)</f>
        <v>0</v>
      </c>
      <c r="G1249">
        <f>IF(SUM(telefony5[[#This Row],[czyStacjonarny]:[czyZaczyna12]])=2,1,0)</f>
        <v>0</v>
      </c>
      <c r="H1249" s="2">
        <f>telefony5[[#This Row],[zakonczenie]]-telefony5[[#This Row],[rozpoczecie]]</f>
        <v>5.2314814814815036E-3</v>
      </c>
    </row>
    <row r="1250" spans="1:8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>
        <f>IF(LEN(telefony5[[#This Row],[nr]])=7,1,0)</f>
        <v>1</v>
      </c>
      <c r="F1250">
        <f>IF(LEFT(telefony5[[#This Row],[nr]],2)="12",1,0)</f>
        <v>0</v>
      </c>
      <c r="G1250">
        <f>IF(SUM(telefony5[[#This Row],[czyStacjonarny]:[czyZaczyna12]])=2,1,0)</f>
        <v>0</v>
      </c>
      <c r="H1250" s="2">
        <f>telefony5[[#This Row],[zakonczenie]]-telefony5[[#This Row],[rozpoczecie]]</f>
        <v>5.1388888888888595E-3</v>
      </c>
    </row>
    <row r="1251" spans="1:8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>
        <f>IF(LEN(telefony5[[#This Row],[nr]])=7,1,0)</f>
        <v>0</v>
      </c>
      <c r="F1251">
        <f>IF(LEFT(telefony5[[#This Row],[nr]],2)="12",1,0)</f>
        <v>0</v>
      </c>
      <c r="G1251">
        <f>IF(SUM(telefony5[[#This Row],[czyStacjonarny]:[czyZaczyna12]])=2,1,0)</f>
        <v>0</v>
      </c>
      <c r="H1251" s="2">
        <f>telefony5[[#This Row],[zakonczenie]]-telefony5[[#This Row],[rozpoczecie]]</f>
        <v>9.9537037037036868E-3</v>
      </c>
    </row>
    <row r="1252" spans="1:8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>
        <f>IF(LEN(telefony5[[#This Row],[nr]])=7,1,0)</f>
        <v>1</v>
      </c>
      <c r="F1252">
        <f>IF(LEFT(telefony5[[#This Row],[nr]],2)="12",1,0)</f>
        <v>0</v>
      </c>
      <c r="G1252">
        <f>IF(SUM(telefony5[[#This Row],[czyStacjonarny]:[czyZaczyna12]])=2,1,0)</f>
        <v>0</v>
      </c>
      <c r="H1252" s="2">
        <f>telefony5[[#This Row],[zakonczenie]]-telefony5[[#This Row],[rozpoczecie]]</f>
        <v>6.4120370370370217E-3</v>
      </c>
    </row>
    <row r="1253" spans="1:8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>
        <f>IF(LEN(telefony5[[#This Row],[nr]])=7,1,0)</f>
        <v>1</v>
      </c>
      <c r="F1253">
        <f>IF(LEFT(telefony5[[#This Row],[nr]],2)="12",1,0)</f>
        <v>0</v>
      </c>
      <c r="G1253">
        <f>IF(SUM(telefony5[[#This Row],[czyStacjonarny]:[czyZaczyna12]])=2,1,0)</f>
        <v>0</v>
      </c>
      <c r="H1253" s="2">
        <f>telefony5[[#This Row],[zakonczenie]]-telefony5[[#This Row],[rozpoczecie]]</f>
        <v>5.9837962962963065E-3</v>
      </c>
    </row>
    <row r="1254" spans="1:8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>
        <f>IF(LEN(telefony5[[#This Row],[nr]])=7,1,0)</f>
        <v>1</v>
      </c>
      <c r="F1254">
        <f>IF(LEFT(telefony5[[#This Row],[nr]],2)="12",1,0)</f>
        <v>0</v>
      </c>
      <c r="G1254">
        <f>IF(SUM(telefony5[[#This Row],[czyStacjonarny]:[czyZaczyna12]])=2,1,0)</f>
        <v>0</v>
      </c>
      <c r="H1254" s="2">
        <f>telefony5[[#This Row],[zakonczenie]]-telefony5[[#This Row],[rozpoczecie]]</f>
        <v>8.553240740740764E-3</v>
      </c>
    </row>
    <row r="1255" spans="1:8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>
        <f>IF(LEN(telefony5[[#This Row],[nr]])=7,1,0)</f>
        <v>1</v>
      </c>
      <c r="F1255">
        <f>IF(LEFT(telefony5[[#This Row],[nr]],2)="12",1,0)</f>
        <v>0</v>
      </c>
      <c r="G1255">
        <f>IF(SUM(telefony5[[#This Row],[czyStacjonarny]:[czyZaczyna12]])=2,1,0)</f>
        <v>0</v>
      </c>
      <c r="H1255" s="2">
        <f>telefony5[[#This Row],[zakonczenie]]-telefony5[[#This Row],[rozpoczecie]]</f>
        <v>3.3680555555555269E-3</v>
      </c>
    </row>
    <row r="1256" spans="1:8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>
        <f>IF(LEN(telefony5[[#This Row],[nr]])=7,1,0)</f>
        <v>1</v>
      </c>
      <c r="F1256">
        <f>IF(LEFT(telefony5[[#This Row],[nr]],2)="12",1,0)</f>
        <v>0</v>
      </c>
      <c r="G1256">
        <f>IF(SUM(telefony5[[#This Row],[czyStacjonarny]:[czyZaczyna12]])=2,1,0)</f>
        <v>0</v>
      </c>
      <c r="H1256" s="2">
        <f>telefony5[[#This Row],[zakonczenie]]-telefony5[[#This Row],[rozpoczecie]]</f>
        <v>1.1412037037037082E-2</v>
      </c>
    </row>
    <row r="1257" spans="1:8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>
        <f>IF(LEN(telefony5[[#This Row],[nr]])=7,1,0)</f>
        <v>1</v>
      </c>
      <c r="F1257">
        <f>IF(LEFT(telefony5[[#This Row],[nr]],2)="12",1,0)</f>
        <v>0</v>
      </c>
      <c r="G1257">
        <f>IF(SUM(telefony5[[#This Row],[czyStacjonarny]:[czyZaczyna12]])=2,1,0)</f>
        <v>0</v>
      </c>
      <c r="H1257" s="2">
        <f>telefony5[[#This Row],[zakonczenie]]-telefony5[[#This Row],[rozpoczecie]]</f>
        <v>7.0138888888889306E-3</v>
      </c>
    </row>
    <row r="1258" spans="1:8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>
        <f>IF(LEN(telefony5[[#This Row],[nr]])=7,1,0)</f>
        <v>1</v>
      </c>
      <c r="F1258">
        <f>IF(LEFT(telefony5[[#This Row],[nr]],2)="12",1,0)</f>
        <v>0</v>
      </c>
      <c r="G1258">
        <f>IF(SUM(telefony5[[#This Row],[czyStacjonarny]:[czyZaczyna12]])=2,1,0)</f>
        <v>0</v>
      </c>
      <c r="H1258" s="2">
        <f>telefony5[[#This Row],[zakonczenie]]-telefony5[[#This Row],[rozpoczecie]]</f>
        <v>1.0613425925925901E-2</v>
      </c>
    </row>
    <row r="1259" spans="1:8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>
        <f>IF(LEN(telefony5[[#This Row],[nr]])=7,1,0)</f>
        <v>1</v>
      </c>
      <c r="F1259">
        <f>IF(LEFT(telefony5[[#This Row],[nr]],2)="12",1,0)</f>
        <v>0</v>
      </c>
      <c r="G1259">
        <f>IF(SUM(telefony5[[#This Row],[czyStacjonarny]:[czyZaczyna12]])=2,1,0)</f>
        <v>0</v>
      </c>
      <c r="H1259" s="2">
        <f>telefony5[[#This Row],[zakonczenie]]-telefony5[[#This Row],[rozpoczecie]]</f>
        <v>7.7546296296296391E-3</v>
      </c>
    </row>
    <row r="1260" spans="1:8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>
        <f>IF(LEN(telefony5[[#This Row],[nr]])=7,1,0)</f>
        <v>0</v>
      </c>
      <c r="F1260">
        <f>IF(LEFT(telefony5[[#This Row],[nr]],2)="12",1,0)</f>
        <v>0</v>
      </c>
      <c r="G1260">
        <f>IF(SUM(telefony5[[#This Row],[czyStacjonarny]:[czyZaczyna12]])=2,1,0)</f>
        <v>0</v>
      </c>
      <c r="H1260" s="2">
        <f>telefony5[[#This Row],[zakonczenie]]-telefony5[[#This Row],[rozpoczecie]]</f>
        <v>6.9444444444444198E-4</v>
      </c>
    </row>
    <row r="1261" spans="1:8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>
        <f>IF(LEN(telefony5[[#This Row],[nr]])=7,1,0)</f>
        <v>0</v>
      </c>
      <c r="F1261">
        <f>IF(LEFT(telefony5[[#This Row],[nr]],2)="12",1,0)</f>
        <v>0</v>
      </c>
      <c r="G1261">
        <f>IF(SUM(telefony5[[#This Row],[czyStacjonarny]:[czyZaczyna12]])=2,1,0)</f>
        <v>0</v>
      </c>
      <c r="H1261" s="2">
        <f>telefony5[[#This Row],[zakonczenie]]-telefony5[[#This Row],[rozpoczecie]]</f>
        <v>4.6296296296294281E-4</v>
      </c>
    </row>
    <row r="1262" spans="1:8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>
        <f>IF(LEN(telefony5[[#This Row],[nr]])=7,1,0)</f>
        <v>0</v>
      </c>
      <c r="F1262">
        <f>IF(LEFT(telefony5[[#This Row],[nr]],2)="12",1,0)</f>
        <v>0</v>
      </c>
      <c r="G1262">
        <f>IF(SUM(telefony5[[#This Row],[czyStacjonarny]:[czyZaczyna12]])=2,1,0)</f>
        <v>0</v>
      </c>
      <c r="H1262" s="2">
        <f>telefony5[[#This Row],[zakonczenie]]-telefony5[[#This Row],[rozpoczecie]]</f>
        <v>8.5879629629629362E-3</v>
      </c>
    </row>
    <row r="1263" spans="1:8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>
        <f>IF(LEN(telefony5[[#This Row],[nr]])=7,1,0)</f>
        <v>0</v>
      </c>
      <c r="F1263">
        <f>IF(LEFT(telefony5[[#This Row],[nr]],2)="12",1,0)</f>
        <v>0</v>
      </c>
      <c r="G1263">
        <f>IF(SUM(telefony5[[#This Row],[czyStacjonarny]:[czyZaczyna12]])=2,1,0)</f>
        <v>0</v>
      </c>
      <c r="H1263" s="2">
        <f>telefony5[[#This Row],[zakonczenie]]-telefony5[[#This Row],[rozpoczecie]]</f>
        <v>2.8124999999999956E-3</v>
      </c>
    </row>
    <row r="1264" spans="1:8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>
        <f>IF(LEN(telefony5[[#This Row],[nr]])=7,1,0)</f>
        <v>1</v>
      </c>
      <c r="F1264">
        <f>IF(LEFT(telefony5[[#This Row],[nr]],2)="12",1,0)</f>
        <v>0</v>
      </c>
      <c r="G1264">
        <f>IF(SUM(telefony5[[#This Row],[czyStacjonarny]:[czyZaczyna12]])=2,1,0)</f>
        <v>0</v>
      </c>
      <c r="H1264" s="2">
        <f>telefony5[[#This Row],[zakonczenie]]-telefony5[[#This Row],[rozpoczecie]]</f>
        <v>9.490740740740744E-3</v>
      </c>
    </row>
    <row r="1265" spans="1:8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>
        <f>IF(LEN(telefony5[[#This Row],[nr]])=7,1,0)</f>
        <v>1</v>
      </c>
      <c r="F1265">
        <f>IF(LEFT(telefony5[[#This Row],[nr]],2)="12",1,0)</f>
        <v>0</v>
      </c>
      <c r="G1265">
        <f>IF(SUM(telefony5[[#This Row],[czyStacjonarny]:[czyZaczyna12]])=2,1,0)</f>
        <v>0</v>
      </c>
      <c r="H1265" s="2">
        <f>telefony5[[#This Row],[zakonczenie]]-telefony5[[#This Row],[rozpoczecie]]</f>
        <v>1.1076388888888899E-2</v>
      </c>
    </row>
    <row r="1266" spans="1:8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>
        <f>IF(LEN(telefony5[[#This Row],[nr]])=7,1,0)</f>
        <v>0</v>
      </c>
      <c r="F1266">
        <f>IF(LEFT(telefony5[[#This Row],[nr]],2)="12",1,0)</f>
        <v>0</v>
      </c>
      <c r="G1266">
        <f>IF(SUM(telefony5[[#This Row],[czyStacjonarny]:[czyZaczyna12]])=2,1,0)</f>
        <v>0</v>
      </c>
      <c r="H1266" s="2">
        <f>telefony5[[#This Row],[zakonczenie]]-telefony5[[#This Row],[rozpoczecie]]</f>
        <v>1.0358796296296269E-2</v>
      </c>
    </row>
    <row r="1267" spans="1:8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>
        <f>IF(LEN(telefony5[[#This Row],[nr]])=7,1,0)</f>
        <v>0</v>
      </c>
      <c r="F1267">
        <f>IF(LEFT(telefony5[[#This Row],[nr]],2)="12",1,0)</f>
        <v>0</v>
      </c>
      <c r="G1267">
        <f>IF(SUM(telefony5[[#This Row],[czyStacjonarny]:[czyZaczyna12]])=2,1,0)</f>
        <v>0</v>
      </c>
      <c r="H1267" s="2">
        <f>telefony5[[#This Row],[zakonczenie]]-telefony5[[#This Row],[rozpoczecie]]</f>
        <v>1.1238425925925888E-2</v>
      </c>
    </row>
    <row r="1268" spans="1:8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>
        <f>IF(LEN(telefony5[[#This Row],[nr]])=7,1,0)</f>
        <v>1</v>
      </c>
      <c r="F1268">
        <f>IF(LEFT(telefony5[[#This Row],[nr]],2)="12",1,0)</f>
        <v>0</v>
      </c>
      <c r="G1268">
        <f>IF(SUM(telefony5[[#This Row],[czyStacjonarny]:[czyZaczyna12]])=2,1,0)</f>
        <v>0</v>
      </c>
      <c r="H1268" s="2">
        <f>telefony5[[#This Row],[zakonczenie]]-telefony5[[#This Row],[rozpoczecie]]</f>
        <v>7.1759259259259189E-3</v>
      </c>
    </row>
    <row r="1269" spans="1:8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>
        <f>IF(LEN(telefony5[[#This Row],[nr]])=7,1,0)</f>
        <v>1</v>
      </c>
      <c r="F1269">
        <f>IF(LEFT(telefony5[[#This Row],[nr]],2)="12",1,0)</f>
        <v>0</v>
      </c>
      <c r="G1269">
        <f>IF(SUM(telefony5[[#This Row],[czyStacjonarny]:[czyZaczyna12]])=2,1,0)</f>
        <v>0</v>
      </c>
      <c r="H1269" s="2">
        <f>telefony5[[#This Row],[zakonczenie]]-telefony5[[#This Row],[rozpoczecie]]</f>
        <v>8.6805555555555247E-3</v>
      </c>
    </row>
    <row r="1270" spans="1:8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>
        <f>IF(LEN(telefony5[[#This Row],[nr]])=7,1,0)</f>
        <v>1</v>
      </c>
      <c r="F1270">
        <f>IF(LEFT(telefony5[[#This Row],[nr]],2)="12",1,0)</f>
        <v>0</v>
      </c>
      <c r="G1270">
        <f>IF(SUM(telefony5[[#This Row],[czyStacjonarny]:[czyZaczyna12]])=2,1,0)</f>
        <v>0</v>
      </c>
      <c r="H1270" s="2">
        <f>telefony5[[#This Row],[zakonczenie]]-telefony5[[#This Row],[rozpoczecie]]</f>
        <v>5.0347222222221766E-3</v>
      </c>
    </row>
    <row r="1271" spans="1:8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>
        <f>IF(LEN(telefony5[[#This Row],[nr]])=7,1,0)</f>
        <v>1</v>
      </c>
      <c r="F1271">
        <f>IF(LEFT(telefony5[[#This Row],[nr]],2)="12",1,0)</f>
        <v>0</v>
      </c>
      <c r="G1271">
        <f>IF(SUM(telefony5[[#This Row],[czyStacjonarny]:[czyZaczyna12]])=2,1,0)</f>
        <v>0</v>
      </c>
      <c r="H1271" s="2">
        <f>telefony5[[#This Row],[zakonczenie]]-telefony5[[#This Row],[rozpoczecie]]</f>
        <v>9.5949074074073715E-3</v>
      </c>
    </row>
    <row r="1272" spans="1:8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>
        <f>IF(LEN(telefony5[[#This Row],[nr]])=7,1,0)</f>
        <v>1</v>
      </c>
      <c r="F1272">
        <f>IF(LEFT(telefony5[[#This Row],[nr]],2)="12",1,0)</f>
        <v>0</v>
      </c>
      <c r="G1272">
        <f>IF(SUM(telefony5[[#This Row],[czyStacjonarny]:[czyZaczyna12]])=2,1,0)</f>
        <v>0</v>
      </c>
      <c r="H1272" s="2">
        <f>telefony5[[#This Row],[zakonczenie]]-telefony5[[#This Row],[rozpoczecie]]</f>
        <v>1.1319444444444438E-2</v>
      </c>
    </row>
    <row r="1273" spans="1:8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>
        <f>IF(LEN(telefony5[[#This Row],[nr]])=7,1,0)</f>
        <v>1</v>
      </c>
      <c r="F1273">
        <f>IF(LEFT(telefony5[[#This Row],[nr]],2)="12",1,0)</f>
        <v>0</v>
      </c>
      <c r="G1273">
        <f>IF(SUM(telefony5[[#This Row],[czyStacjonarny]:[czyZaczyna12]])=2,1,0)</f>
        <v>0</v>
      </c>
      <c r="H1273" s="2">
        <f>telefony5[[#This Row],[zakonczenie]]-telefony5[[#This Row],[rozpoczecie]]</f>
        <v>5.8449074074073959E-3</v>
      </c>
    </row>
    <row r="1274" spans="1:8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>
        <f>IF(LEN(telefony5[[#This Row],[nr]])=7,1,0)</f>
        <v>0</v>
      </c>
      <c r="F1274">
        <f>IF(LEFT(telefony5[[#This Row],[nr]],2)="12",1,0)</f>
        <v>0</v>
      </c>
      <c r="G1274">
        <f>IF(SUM(telefony5[[#This Row],[czyStacjonarny]:[czyZaczyna12]])=2,1,0)</f>
        <v>0</v>
      </c>
      <c r="H1274" s="2">
        <f>telefony5[[#This Row],[zakonczenie]]-telefony5[[#This Row],[rozpoczecie]]</f>
        <v>5.4050925925925863E-3</v>
      </c>
    </row>
    <row r="1275" spans="1:8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>
        <f>IF(LEN(telefony5[[#This Row],[nr]])=7,1,0)</f>
        <v>1</v>
      </c>
      <c r="F1275">
        <f>IF(LEFT(telefony5[[#This Row],[nr]],2)="12",1,0)</f>
        <v>0</v>
      </c>
      <c r="G1275">
        <f>IF(SUM(telefony5[[#This Row],[czyStacjonarny]:[czyZaczyna12]])=2,1,0)</f>
        <v>0</v>
      </c>
      <c r="H1275" s="2">
        <f>telefony5[[#This Row],[zakonczenie]]-telefony5[[#This Row],[rozpoczecie]]</f>
        <v>3.6921296296296147E-3</v>
      </c>
    </row>
    <row r="1276" spans="1:8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>
        <f>IF(LEN(telefony5[[#This Row],[nr]])=7,1,0)</f>
        <v>1</v>
      </c>
      <c r="F1276">
        <f>IF(LEFT(telefony5[[#This Row],[nr]],2)="12",1,0)</f>
        <v>0</v>
      </c>
      <c r="G1276">
        <f>IF(SUM(telefony5[[#This Row],[czyStacjonarny]:[czyZaczyna12]])=2,1,0)</f>
        <v>0</v>
      </c>
      <c r="H1276" s="2">
        <f>telefony5[[#This Row],[zakonczenie]]-telefony5[[#This Row],[rozpoczecie]]</f>
        <v>3.0208333333333615E-3</v>
      </c>
    </row>
    <row r="1277" spans="1:8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>
        <f>IF(LEN(telefony5[[#This Row],[nr]])=7,1,0)</f>
        <v>0</v>
      </c>
      <c r="F1277">
        <f>IF(LEFT(telefony5[[#This Row],[nr]],2)="12",1,0)</f>
        <v>0</v>
      </c>
      <c r="G1277">
        <f>IF(SUM(telefony5[[#This Row],[czyStacjonarny]:[czyZaczyna12]])=2,1,0)</f>
        <v>0</v>
      </c>
      <c r="H1277" s="2">
        <f>telefony5[[#This Row],[zakonczenie]]-telefony5[[#This Row],[rozpoczecie]]</f>
        <v>3.1828703703703498E-3</v>
      </c>
    </row>
    <row r="1278" spans="1:8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>
        <f>IF(LEN(telefony5[[#This Row],[nr]])=7,1,0)</f>
        <v>1</v>
      </c>
      <c r="F1278">
        <f>IF(LEFT(telefony5[[#This Row],[nr]],2)="12",1,0)</f>
        <v>0</v>
      </c>
      <c r="G1278">
        <f>IF(SUM(telefony5[[#This Row],[czyStacjonarny]:[czyZaczyna12]])=2,1,0)</f>
        <v>0</v>
      </c>
      <c r="H1278" s="2">
        <f>telefony5[[#This Row],[zakonczenie]]-telefony5[[#This Row],[rozpoczecie]]</f>
        <v>4.3402777777777901E-3</v>
      </c>
    </row>
    <row r="1279" spans="1:8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>
        <f>IF(LEN(telefony5[[#This Row],[nr]])=7,1,0)</f>
        <v>0</v>
      </c>
      <c r="F1279">
        <f>IF(LEFT(telefony5[[#This Row],[nr]],2)="12",1,0)</f>
        <v>0</v>
      </c>
      <c r="G1279">
        <f>IF(SUM(telefony5[[#This Row],[czyStacjonarny]:[czyZaczyna12]])=2,1,0)</f>
        <v>0</v>
      </c>
      <c r="H1279" s="2">
        <f>telefony5[[#This Row],[zakonczenie]]-telefony5[[#This Row],[rozpoczecie]]</f>
        <v>1.012731481481477E-2</v>
      </c>
    </row>
    <row r="1280" spans="1:8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>
        <f>IF(LEN(telefony5[[#This Row],[nr]])=7,1,0)</f>
        <v>0</v>
      </c>
      <c r="F1280">
        <f>IF(LEFT(telefony5[[#This Row],[nr]],2)="12",1,0)</f>
        <v>0</v>
      </c>
      <c r="G1280">
        <f>IF(SUM(telefony5[[#This Row],[czyStacjonarny]:[czyZaczyna12]])=2,1,0)</f>
        <v>0</v>
      </c>
      <c r="H1280" s="2">
        <f>telefony5[[#This Row],[zakonczenie]]-telefony5[[#This Row],[rozpoczecie]]</f>
        <v>1.1516203703703654E-2</v>
      </c>
    </row>
    <row r="1281" spans="1:8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>
        <f>IF(LEN(telefony5[[#This Row],[nr]])=7,1,0)</f>
        <v>0</v>
      </c>
      <c r="F1281">
        <f>IF(LEFT(telefony5[[#This Row],[nr]],2)="12",1,0)</f>
        <v>0</v>
      </c>
      <c r="G1281">
        <f>IF(SUM(telefony5[[#This Row],[czyStacjonarny]:[czyZaczyna12]])=2,1,0)</f>
        <v>0</v>
      </c>
      <c r="H1281" s="2">
        <f>telefony5[[#This Row],[zakonczenie]]-telefony5[[#This Row],[rozpoczecie]]</f>
        <v>7.222222222222241E-3</v>
      </c>
    </row>
    <row r="1282" spans="1:8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>
        <f>IF(LEN(telefony5[[#This Row],[nr]])=7,1,0)</f>
        <v>1</v>
      </c>
      <c r="F1282">
        <f>IF(LEFT(telefony5[[#This Row],[nr]],2)="12",1,0)</f>
        <v>0</v>
      </c>
      <c r="G1282">
        <f>IF(SUM(telefony5[[#This Row],[czyStacjonarny]:[czyZaczyna12]])=2,1,0)</f>
        <v>0</v>
      </c>
      <c r="H1282" s="2">
        <f>telefony5[[#This Row],[zakonczenie]]-telefony5[[#This Row],[rozpoczecie]]</f>
        <v>0</v>
      </c>
    </row>
    <row r="1283" spans="1:8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>
        <f>IF(LEN(telefony5[[#This Row],[nr]])=7,1,0)</f>
        <v>1</v>
      </c>
      <c r="F1283">
        <f>IF(LEFT(telefony5[[#This Row],[nr]],2)="12",1,0)</f>
        <v>0</v>
      </c>
      <c r="G1283">
        <f>IF(SUM(telefony5[[#This Row],[czyStacjonarny]:[czyZaczyna12]])=2,1,0)</f>
        <v>0</v>
      </c>
      <c r="H1283" s="2">
        <f>telefony5[[#This Row],[zakonczenie]]-telefony5[[#This Row],[rozpoczecie]]</f>
        <v>9.8958333333333259E-3</v>
      </c>
    </row>
    <row r="1284" spans="1:8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>
        <f>IF(LEN(telefony5[[#This Row],[nr]])=7,1,0)</f>
        <v>1</v>
      </c>
      <c r="F1284">
        <f>IF(LEFT(telefony5[[#This Row],[nr]],2)="12",1,0)</f>
        <v>0</v>
      </c>
      <c r="G1284">
        <f>IF(SUM(telefony5[[#This Row],[czyStacjonarny]:[czyZaczyna12]])=2,1,0)</f>
        <v>0</v>
      </c>
      <c r="H1284" s="2">
        <f>telefony5[[#This Row],[zakonczenie]]-telefony5[[#This Row],[rozpoczecie]]</f>
        <v>1.4351851851851505E-3</v>
      </c>
    </row>
    <row r="1285" spans="1:8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>
        <f>IF(LEN(telefony5[[#This Row],[nr]])=7,1,0)</f>
        <v>1</v>
      </c>
      <c r="F1285">
        <f>IF(LEFT(telefony5[[#This Row],[nr]],2)="12",1,0)</f>
        <v>0</v>
      </c>
      <c r="G1285">
        <f>IF(SUM(telefony5[[#This Row],[czyStacjonarny]:[czyZaczyna12]])=2,1,0)</f>
        <v>0</v>
      </c>
      <c r="H1285" s="2">
        <f>telefony5[[#This Row],[zakonczenie]]-telefony5[[#This Row],[rozpoczecie]]</f>
        <v>3.6111111111111205E-3</v>
      </c>
    </row>
    <row r="1286" spans="1:8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>
        <f>IF(LEN(telefony5[[#This Row],[nr]])=7,1,0)</f>
        <v>0</v>
      </c>
      <c r="F1286">
        <f>IF(LEFT(telefony5[[#This Row],[nr]],2)="12",1,0)</f>
        <v>0</v>
      </c>
      <c r="G1286">
        <f>IF(SUM(telefony5[[#This Row],[czyStacjonarny]:[czyZaczyna12]])=2,1,0)</f>
        <v>0</v>
      </c>
      <c r="H1286" s="2">
        <f>telefony5[[#This Row],[zakonczenie]]-telefony5[[#This Row],[rozpoczecie]]</f>
        <v>2.3148148148147696E-3</v>
      </c>
    </row>
    <row r="1287" spans="1:8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>
        <f>IF(LEN(telefony5[[#This Row],[nr]])=7,1,0)</f>
        <v>1</v>
      </c>
      <c r="F1287">
        <f>IF(LEFT(telefony5[[#This Row],[nr]],2)="12",1,0)</f>
        <v>0</v>
      </c>
      <c r="G1287">
        <f>IF(SUM(telefony5[[#This Row],[czyStacjonarny]:[czyZaczyna12]])=2,1,0)</f>
        <v>0</v>
      </c>
      <c r="H1287" s="2">
        <f>telefony5[[#This Row],[zakonczenie]]-telefony5[[#This Row],[rozpoczecie]]</f>
        <v>4.1782407407406907E-3</v>
      </c>
    </row>
    <row r="1288" spans="1:8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>
        <f>IF(LEN(telefony5[[#This Row],[nr]])=7,1,0)</f>
        <v>1</v>
      </c>
      <c r="F1288">
        <f>IF(LEFT(telefony5[[#This Row],[nr]],2)="12",1,0)</f>
        <v>0</v>
      </c>
      <c r="G1288">
        <f>IF(SUM(telefony5[[#This Row],[czyStacjonarny]:[czyZaczyna12]])=2,1,0)</f>
        <v>0</v>
      </c>
      <c r="H1288" s="2">
        <f>telefony5[[#This Row],[zakonczenie]]-telefony5[[#This Row],[rozpoczecie]]</f>
        <v>5.7523148148148628E-3</v>
      </c>
    </row>
    <row r="1289" spans="1:8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>
        <f>IF(LEN(telefony5[[#This Row],[nr]])=7,1,0)</f>
        <v>0</v>
      </c>
      <c r="F1289">
        <f>IF(LEFT(telefony5[[#This Row],[nr]],2)="12",1,0)</f>
        <v>0</v>
      </c>
      <c r="G1289">
        <f>IF(SUM(telefony5[[#This Row],[czyStacjonarny]:[czyZaczyna12]])=2,1,0)</f>
        <v>0</v>
      </c>
      <c r="H1289" s="2">
        <f>telefony5[[#This Row],[zakonczenie]]-telefony5[[#This Row],[rozpoczecie]]</f>
        <v>1.0671296296296262E-2</v>
      </c>
    </row>
    <row r="1290" spans="1:8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>
        <f>IF(LEN(telefony5[[#This Row],[nr]])=7,1,0)</f>
        <v>1</v>
      </c>
      <c r="F1290">
        <f>IF(LEFT(telefony5[[#This Row],[nr]],2)="12",1,0)</f>
        <v>0</v>
      </c>
      <c r="G1290">
        <f>IF(SUM(telefony5[[#This Row],[czyStacjonarny]:[czyZaczyna12]])=2,1,0)</f>
        <v>0</v>
      </c>
      <c r="H1290" s="2">
        <f>telefony5[[#This Row],[zakonczenie]]-telefony5[[#This Row],[rozpoczecie]]</f>
        <v>1.5740740740740611E-3</v>
      </c>
    </row>
    <row r="1291" spans="1:8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>
        <f>IF(LEN(telefony5[[#This Row],[nr]])=7,1,0)</f>
        <v>0</v>
      </c>
      <c r="F1291">
        <f>IF(LEFT(telefony5[[#This Row],[nr]],2)="12",1,0)</f>
        <v>0</v>
      </c>
      <c r="G1291">
        <f>IF(SUM(telefony5[[#This Row],[czyStacjonarny]:[czyZaczyna12]])=2,1,0)</f>
        <v>0</v>
      </c>
      <c r="H1291" s="2">
        <f>telefony5[[#This Row],[zakonczenie]]-telefony5[[#This Row],[rozpoczecie]]</f>
        <v>5.1620370370371038E-3</v>
      </c>
    </row>
    <row r="1292" spans="1:8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>
        <f>IF(LEN(telefony5[[#This Row],[nr]])=7,1,0)</f>
        <v>1</v>
      </c>
      <c r="F1292">
        <f>IF(LEFT(telefony5[[#This Row],[nr]],2)="12",1,0)</f>
        <v>0</v>
      </c>
      <c r="G1292">
        <f>IF(SUM(telefony5[[#This Row],[czyStacjonarny]:[czyZaczyna12]])=2,1,0)</f>
        <v>0</v>
      </c>
      <c r="H1292" s="2">
        <f>telefony5[[#This Row],[zakonczenie]]-telefony5[[#This Row],[rozpoczecie]]</f>
        <v>1.1481481481481426E-2</v>
      </c>
    </row>
    <row r="1293" spans="1:8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>
        <f>IF(LEN(telefony5[[#This Row],[nr]])=7,1,0)</f>
        <v>0</v>
      </c>
      <c r="F1293">
        <f>IF(LEFT(telefony5[[#This Row],[nr]],2)="12",1,0)</f>
        <v>0</v>
      </c>
      <c r="G1293">
        <f>IF(SUM(telefony5[[#This Row],[czyStacjonarny]:[czyZaczyna12]])=2,1,0)</f>
        <v>0</v>
      </c>
      <c r="H1293" s="2">
        <f>telefony5[[#This Row],[zakonczenie]]-telefony5[[#This Row],[rozpoczecie]]</f>
        <v>9.3981481481481E-3</v>
      </c>
    </row>
    <row r="1294" spans="1:8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>
        <f>IF(LEN(telefony5[[#This Row],[nr]])=7,1,0)</f>
        <v>1</v>
      </c>
      <c r="F1294">
        <f>IF(LEFT(telefony5[[#This Row],[nr]],2)="12",1,0)</f>
        <v>0</v>
      </c>
      <c r="G1294">
        <f>IF(SUM(telefony5[[#This Row],[czyStacjonarny]:[czyZaczyna12]])=2,1,0)</f>
        <v>0</v>
      </c>
      <c r="H1294" s="2">
        <f>telefony5[[#This Row],[zakonczenie]]-telefony5[[#This Row],[rozpoczecie]]</f>
        <v>6.724537037037015E-3</v>
      </c>
    </row>
    <row r="1295" spans="1:8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>
        <f>IF(LEN(telefony5[[#This Row],[nr]])=7,1,0)</f>
        <v>0</v>
      </c>
      <c r="F1295">
        <f>IF(LEFT(telefony5[[#This Row],[nr]],2)="12",1,0)</f>
        <v>0</v>
      </c>
      <c r="G1295">
        <f>IF(SUM(telefony5[[#This Row],[czyStacjonarny]:[czyZaczyna12]])=2,1,0)</f>
        <v>0</v>
      </c>
      <c r="H1295" s="2">
        <f>telefony5[[#This Row],[zakonczenie]]-telefony5[[#This Row],[rozpoczecie]]</f>
        <v>2.4537037037037912E-3</v>
      </c>
    </row>
    <row r="1296" spans="1:8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>
        <f>IF(LEN(telefony5[[#This Row],[nr]])=7,1,0)</f>
        <v>0</v>
      </c>
      <c r="F1296">
        <f>IF(LEFT(telefony5[[#This Row],[nr]],2)="12",1,0)</f>
        <v>0</v>
      </c>
      <c r="G1296">
        <f>IF(SUM(telefony5[[#This Row],[czyStacjonarny]:[czyZaczyna12]])=2,1,0)</f>
        <v>0</v>
      </c>
      <c r="H1296" s="2">
        <f>telefony5[[#This Row],[zakonczenie]]-telefony5[[#This Row],[rozpoczecie]]</f>
        <v>5.6249999999999911E-3</v>
      </c>
    </row>
    <row r="1297" spans="1:8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>
        <f>IF(LEN(telefony5[[#This Row],[nr]])=7,1,0)</f>
        <v>1</v>
      </c>
      <c r="F1297">
        <f>IF(LEFT(telefony5[[#This Row],[nr]],2)="12",1,0)</f>
        <v>0</v>
      </c>
      <c r="G1297">
        <f>IF(SUM(telefony5[[#This Row],[czyStacjonarny]:[czyZaczyna12]])=2,1,0)</f>
        <v>0</v>
      </c>
      <c r="H1297" s="2">
        <f>telefony5[[#This Row],[zakonczenie]]-telefony5[[#This Row],[rozpoczecie]]</f>
        <v>1.0011574074074159E-2</v>
      </c>
    </row>
    <row r="1298" spans="1:8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>
        <f>IF(LEN(telefony5[[#This Row],[nr]])=7,1,0)</f>
        <v>1</v>
      </c>
      <c r="F1298">
        <f>IF(LEFT(telefony5[[#This Row],[nr]],2)="12",1,0)</f>
        <v>0</v>
      </c>
      <c r="G1298">
        <f>IF(SUM(telefony5[[#This Row],[czyStacjonarny]:[czyZaczyna12]])=2,1,0)</f>
        <v>0</v>
      </c>
      <c r="H1298" s="2">
        <f>telefony5[[#This Row],[zakonczenie]]-telefony5[[#This Row],[rozpoczecie]]</f>
        <v>9.3055555555555669E-3</v>
      </c>
    </row>
    <row r="1299" spans="1:8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>
        <f>IF(LEN(telefony5[[#This Row],[nr]])=7,1,0)</f>
        <v>1</v>
      </c>
      <c r="F1299">
        <f>IF(LEFT(telefony5[[#This Row],[nr]],2)="12",1,0)</f>
        <v>0</v>
      </c>
      <c r="G1299">
        <f>IF(SUM(telefony5[[#This Row],[czyStacjonarny]:[czyZaczyna12]])=2,1,0)</f>
        <v>0</v>
      </c>
      <c r="H1299" s="2">
        <f>telefony5[[#This Row],[zakonczenie]]-telefony5[[#This Row],[rozpoczecie]]</f>
        <v>5.93750000000004E-3</v>
      </c>
    </row>
    <row r="1300" spans="1:8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>
        <f>IF(LEN(telefony5[[#This Row],[nr]])=7,1,0)</f>
        <v>1</v>
      </c>
      <c r="F1300">
        <f>IF(LEFT(telefony5[[#This Row],[nr]],2)="12",1,0)</f>
        <v>0</v>
      </c>
      <c r="G1300">
        <f>IF(SUM(telefony5[[#This Row],[czyStacjonarny]:[czyZaczyna12]])=2,1,0)</f>
        <v>0</v>
      </c>
      <c r="H1300" s="2">
        <f>telefony5[[#This Row],[zakonczenie]]-telefony5[[#This Row],[rozpoczecie]]</f>
        <v>3.0439814814814392E-3</v>
      </c>
    </row>
    <row r="1301" spans="1:8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>
        <f>IF(LEN(telefony5[[#This Row],[nr]])=7,1,0)</f>
        <v>1</v>
      </c>
      <c r="F1301">
        <f>IF(LEFT(telefony5[[#This Row],[nr]],2)="12",1,0)</f>
        <v>0</v>
      </c>
      <c r="G1301">
        <f>IF(SUM(telefony5[[#This Row],[czyStacjonarny]:[czyZaczyna12]])=2,1,0)</f>
        <v>0</v>
      </c>
      <c r="H1301" s="2">
        <f>telefony5[[#This Row],[zakonczenie]]-telefony5[[#This Row],[rozpoczecie]]</f>
        <v>3.9236111111111693E-3</v>
      </c>
    </row>
    <row r="1302" spans="1:8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>
        <f>IF(LEN(telefony5[[#This Row],[nr]])=7,1,0)</f>
        <v>1</v>
      </c>
      <c r="F1302">
        <f>IF(LEFT(telefony5[[#This Row],[nr]],2)="12",1,0)</f>
        <v>0</v>
      </c>
      <c r="G1302">
        <f>IF(SUM(telefony5[[#This Row],[czyStacjonarny]:[czyZaczyna12]])=2,1,0)</f>
        <v>0</v>
      </c>
      <c r="H1302" s="2">
        <f>telefony5[[#This Row],[zakonczenie]]-telefony5[[#This Row],[rozpoczecie]]</f>
        <v>1.481481481481528E-3</v>
      </c>
    </row>
    <row r="1303" spans="1:8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>
        <f>IF(LEN(telefony5[[#This Row],[nr]])=7,1,0)</f>
        <v>1</v>
      </c>
      <c r="F1303">
        <f>IF(LEFT(telefony5[[#This Row],[nr]],2)="12",1,0)</f>
        <v>0</v>
      </c>
      <c r="G1303">
        <f>IF(SUM(telefony5[[#This Row],[czyStacjonarny]:[czyZaczyna12]])=2,1,0)</f>
        <v>0</v>
      </c>
      <c r="H1303" s="2">
        <f>telefony5[[#This Row],[zakonczenie]]-telefony5[[#This Row],[rozpoczecie]]</f>
        <v>6.7013888888889372E-3</v>
      </c>
    </row>
    <row r="1304" spans="1:8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>
        <f>IF(LEN(telefony5[[#This Row],[nr]])=7,1,0)</f>
        <v>1</v>
      </c>
      <c r="F1304">
        <f>IF(LEFT(telefony5[[#This Row],[nr]],2)="12",1,0)</f>
        <v>0</v>
      </c>
      <c r="G1304">
        <f>IF(SUM(telefony5[[#This Row],[czyStacjonarny]:[czyZaczyna12]])=2,1,0)</f>
        <v>0</v>
      </c>
      <c r="H1304" s="2">
        <f>telefony5[[#This Row],[zakonczenie]]-telefony5[[#This Row],[rozpoczecie]]</f>
        <v>8.2175925925925819E-3</v>
      </c>
    </row>
    <row r="1305" spans="1:8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>
        <f>IF(LEN(telefony5[[#This Row],[nr]])=7,1,0)</f>
        <v>1</v>
      </c>
      <c r="F1305">
        <f>IF(LEFT(telefony5[[#This Row],[nr]],2)="12",1,0)</f>
        <v>0</v>
      </c>
      <c r="G1305">
        <f>IF(SUM(telefony5[[#This Row],[czyStacjonarny]:[czyZaczyna12]])=2,1,0)</f>
        <v>0</v>
      </c>
      <c r="H1305" s="2">
        <f>telefony5[[#This Row],[zakonczenie]]-telefony5[[#This Row],[rozpoczecie]]</f>
        <v>7.6851851851852393E-3</v>
      </c>
    </row>
    <row r="1306" spans="1:8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>
        <f>IF(LEN(telefony5[[#This Row],[nr]])=7,1,0)</f>
        <v>1</v>
      </c>
      <c r="F1306">
        <f>IF(LEFT(telefony5[[#This Row],[nr]],2)="12",1,0)</f>
        <v>0</v>
      </c>
      <c r="G1306">
        <f>IF(SUM(telefony5[[#This Row],[czyStacjonarny]:[czyZaczyna12]])=2,1,0)</f>
        <v>0</v>
      </c>
      <c r="H1306" s="2">
        <f>telefony5[[#This Row],[zakonczenie]]-telefony5[[#This Row],[rozpoczecie]]</f>
        <v>1.114583333333341E-2</v>
      </c>
    </row>
    <row r="1307" spans="1:8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>
        <f>IF(LEN(telefony5[[#This Row],[nr]])=7,1,0)</f>
        <v>0</v>
      </c>
      <c r="F1307">
        <f>IF(LEFT(telefony5[[#This Row],[nr]],2)="12",1,0)</f>
        <v>0</v>
      </c>
      <c r="G1307">
        <f>IF(SUM(telefony5[[#This Row],[czyStacjonarny]:[czyZaczyna12]])=2,1,0)</f>
        <v>0</v>
      </c>
      <c r="H1307" s="2">
        <f>telefony5[[#This Row],[zakonczenie]]-telefony5[[#This Row],[rozpoczecie]]</f>
        <v>7.9513888888889106E-3</v>
      </c>
    </row>
    <row r="1308" spans="1:8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>
        <f>IF(LEN(telefony5[[#This Row],[nr]])=7,1,0)</f>
        <v>1</v>
      </c>
      <c r="F1308">
        <f>IF(LEFT(telefony5[[#This Row],[nr]],2)="12",1,0)</f>
        <v>0</v>
      </c>
      <c r="G1308">
        <f>IF(SUM(telefony5[[#This Row],[czyStacjonarny]:[czyZaczyna12]])=2,1,0)</f>
        <v>0</v>
      </c>
      <c r="H1308" s="2">
        <f>telefony5[[#This Row],[zakonczenie]]-telefony5[[#This Row],[rozpoczecie]]</f>
        <v>2.1412037037037424E-3</v>
      </c>
    </row>
    <row r="1309" spans="1:8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>
        <f>IF(LEN(telefony5[[#This Row],[nr]])=7,1,0)</f>
        <v>0</v>
      </c>
      <c r="F1309">
        <f>IF(LEFT(telefony5[[#This Row],[nr]],2)="12",1,0)</f>
        <v>0</v>
      </c>
      <c r="G1309">
        <f>IF(SUM(telefony5[[#This Row],[czyStacjonarny]:[czyZaczyna12]])=2,1,0)</f>
        <v>0</v>
      </c>
      <c r="H1309" s="2">
        <f>telefony5[[#This Row],[zakonczenie]]-telefony5[[#This Row],[rozpoczecie]]</f>
        <v>1.5162037037037557E-3</v>
      </c>
    </row>
    <row r="1310" spans="1:8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>
        <f>IF(LEN(telefony5[[#This Row],[nr]])=7,1,0)</f>
        <v>0</v>
      </c>
      <c r="F1310">
        <f>IF(LEFT(telefony5[[#This Row],[nr]],2)="12",1,0)</f>
        <v>0</v>
      </c>
      <c r="G1310">
        <f>IF(SUM(telefony5[[#This Row],[czyStacjonarny]:[czyZaczyna12]])=2,1,0)</f>
        <v>0</v>
      </c>
      <c r="H1310" s="2">
        <f>telefony5[[#This Row],[zakonczenie]]-telefony5[[#This Row],[rozpoczecie]]</f>
        <v>1.0370370370370363E-2</v>
      </c>
    </row>
    <row r="1311" spans="1:8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>
        <f>IF(LEN(telefony5[[#This Row],[nr]])=7,1,0)</f>
        <v>1</v>
      </c>
      <c r="F1311">
        <f>IF(LEFT(telefony5[[#This Row],[nr]],2)="12",1,0)</f>
        <v>0</v>
      </c>
      <c r="G1311">
        <f>IF(SUM(telefony5[[#This Row],[czyStacjonarny]:[czyZaczyna12]])=2,1,0)</f>
        <v>0</v>
      </c>
      <c r="H1311" s="2">
        <f>telefony5[[#This Row],[zakonczenie]]-telefony5[[#This Row],[rozpoczecie]]</f>
        <v>4.0624999999999689E-3</v>
      </c>
    </row>
    <row r="1312" spans="1:8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>
        <f>IF(LEN(telefony5[[#This Row],[nr]])=7,1,0)</f>
        <v>1</v>
      </c>
      <c r="F1312">
        <f>IF(LEFT(telefony5[[#This Row],[nr]],2)="12",1,0)</f>
        <v>0</v>
      </c>
      <c r="G1312">
        <f>IF(SUM(telefony5[[#This Row],[czyStacjonarny]:[czyZaczyna12]])=2,1,0)</f>
        <v>0</v>
      </c>
      <c r="H1312" s="2">
        <f>telefony5[[#This Row],[zakonczenie]]-telefony5[[#This Row],[rozpoczecie]]</f>
        <v>9.4097222222221388E-3</v>
      </c>
    </row>
    <row r="1313" spans="1:8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>
        <f>IF(LEN(telefony5[[#This Row],[nr]])=7,1,0)</f>
        <v>0</v>
      </c>
      <c r="F1313">
        <f>IF(LEFT(telefony5[[#This Row],[nr]],2)="12",1,0)</f>
        <v>0</v>
      </c>
      <c r="G1313">
        <f>IF(SUM(telefony5[[#This Row],[czyStacjonarny]:[czyZaczyna12]])=2,1,0)</f>
        <v>0</v>
      </c>
      <c r="H1313" s="2">
        <f>telefony5[[#This Row],[zakonczenie]]-telefony5[[#This Row],[rozpoczecie]]</f>
        <v>1.0810185185185173E-2</v>
      </c>
    </row>
    <row r="1314" spans="1:8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>
        <f>IF(LEN(telefony5[[#This Row],[nr]])=7,1,0)</f>
        <v>1</v>
      </c>
      <c r="F1314">
        <f>IF(LEFT(telefony5[[#This Row],[nr]],2)="12",1,0)</f>
        <v>0</v>
      </c>
      <c r="G1314">
        <f>IF(SUM(telefony5[[#This Row],[czyStacjonarny]:[czyZaczyna12]])=2,1,0)</f>
        <v>0</v>
      </c>
      <c r="H1314" s="2">
        <f>telefony5[[#This Row],[zakonczenie]]-telefony5[[#This Row],[rozpoczecie]]</f>
        <v>1.0370370370370363E-2</v>
      </c>
    </row>
    <row r="1315" spans="1:8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>
        <f>IF(LEN(telefony5[[#This Row],[nr]])=7,1,0)</f>
        <v>1</v>
      </c>
      <c r="F1315">
        <f>IF(LEFT(telefony5[[#This Row],[nr]],2)="12",1,0)</f>
        <v>0</v>
      </c>
      <c r="G1315">
        <f>IF(SUM(telefony5[[#This Row],[czyStacjonarny]:[czyZaczyna12]])=2,1,0)</f>
        <v>0</v>
      </c>
      <c r="H1315" s="2">
        <f>telefony5[[#This Row],[zakonczenie]]-telefony5[[#This Row],[rozpoczecie]]</f>
        <v>6.7129629629636423E-4</v>
      </c>
    </row>
    <row r="1316" spans="1:8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>
        <f>IF(LEN(telefony5[[#This Row],[nr]])=7,1,0)</f>
        <v>1</v>
      </c>
      <c r="F1316">
        <f>IF(LEFT(telefony5[[#This Row],[nr]],2)="12",1,0)</f>
        <v>0</v>
      </c>
      <c r="G1316">
        <f>IF(SUM(telefony5[[#This Row],[czyStacjonarny]:[czyZaczyna12]])=2,1,0)</f>
        <v>0</v>
      </c>
      <c r="H1316" s="2">
        <f>telefony5[[#This Row],[zakonczenie]]-telefony5[[#This Row],[rozpoczecie]]</f>
        <v>3.1018518518518556E-3</v>
      </c>
    </row>
    <row r="1317" spans="1:8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>
        <f>IF(LEN(telefony5[[#This Row],[nr]])=7,1,0)</f>
        <v>1</v>
      </c>
      <c r="F1317">
        <f>IF(LEFT(telefony5[[#This Row],[nr]],2)="12",1,0)</f>
        <v>0</v>
      </c>
      <c r="G1317">
        <f>IF(SUM(telefony5[[#This Row],[czyStacjonarny]:[czyZaczyna12]])=2,1,0)</f>
        <v>0</v>
      </c>
      <c r="H1317" s="2">
        <f>telefony5[[#This Row],[zakonczenie]]-telefony5[[#This Row],[rozpoczecie]]</f>
        <v>2.7314814814815014E-3</v>
      </c>
    </row>
    <row r="1318" spans="1:8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>
        <f>IF(LEN(telefony5[[#This Row],[nr]])=7,1,0)</f>
        <v>0</v>
      </c>
      <c r="F1318">
        <f>IF(LEFT(telefony5[[#This Row],[nr]],2)="12",1,0)</f>
        <v>0</v>
      </c>
      <c r="G1318">
        <f>IF(SUM(telefony5[[#This Row],[czyStacjonarny]:[czyZaczyna12]])=2,1,0)</f>
        <v>0</v>
      </c>
      <c r="H1318" s="2">
        <f>telefony5[[#This Row],[zakonczenie]]-telefony5[[#This Row],[rozpoczecie]]</f>
        <v>1.7939814814814659E-3</v>
      </c>
    </row>
    <row r="1319" spans="1:8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>
        <f>IF(LEN(telefony5[[#This Row],[nr]])=7,1,0)</f>
        <v>0</v>
      </c>
      <c r="F1319">
        <f>IF(LEFT(telefony5[[#This Row],[nr]],2)="12",1,0)</f>
        <v>0</v>
      </c>
      <c r="G1319">
        <f>IF(SUM(telefony5[[#This Row],[czyStacjonarny]:[czyZaczyna12]])=2,1,0)</f>
        <v>0</v>
      </c>
      <c r="H1319" s="2">
        <f>telefony5[[#This Row],[zakonczenie]]-telefony5[[#This Row],[rozpoczecie]]</f>
        <v>1.1412037037037082E-2</v>
      </c>
    </row>
    <row r="1320" spans="1:8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>
        <f>IF(LEN(telefony5[[#This Row],[nr]])=7,1,0)</f>
        <v>1</v>
      </c>
      <c r="F1320">
        <f>IF(LEFT(telefony5[[#This Row],[nr]],2)="12",1,0)</f>
        <v>0</v>
      </c>
      <c r="G1320">
        <f>IF(SUM(telefony5[[#This Row],[czyStacjonarny]:[czyZaczyna12]])=2,1,0)</f>
        <v>0</v>
      </c>
      <c r="H1320" s="2">
        <f>telefony5[[#This Row],[zakonczenie]]-telefony5[[#This Row],[rozpoczecie]]</f>
        <v>2.3842592592592804E-3</v>
      </c>
    </row>
    <row r="1321" spans="1:8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>
        <f>IF(LEN(telefony5[[#This Row],[nr]])=7,1,0)</f>
        <v>1</v>
      </c>
      <c r="F1321">
        <f>IF(LEFT(telefony5[[#This Row],[nr]],2)="12",1,0)</f>
        <v>0</v>
      </c>
      <c r="G1321">
        <f>IF(SUM(telefony5[[#This Row],[czyStacjonarny]:[czyZaczyna12]])=2,1,0)</f>
        <v>0</v>
      </c>
      <c r="H1321" s="2">
        <f>telefony5[[#This Row],[zakonczenie]]-telefony5[[#This Row],[rozpoczecie]]</f>
        <v>1.4120370370370727E-3</v>
      </c>
    </row>
    <row r="1322" spans="1:8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>
        <f>IF(LEN(telefony5[[#This Row],[nr]])=7,1,0)</f>
        <v>1</v>
      </c>
      <c r="F1322">
        <f>IF(LEFT(telefony5[[#This Row],[nr]],2)="12",1,0)</f>
        <v>0</v>
      </c>
      <c r="G1322">
        <f>IF(SUM(telefony5[[#This Row],[czyStacjonarny]:[czyZaczyna12]])=2,1,0)</f>
        <v>0</v>
      </c>
      <c r="H1322" s="2">
        <f>telefony5[[#This Row],[zakonczenie]]-telefony5[[#This Row],[rozpoczecie]]</f>
        <v>2.2685185185185031E-3</v>
      </c>
    </row>
    <row r="1323" spans="1:8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>
        <f>IF(LEN(telefony5[[#This Row],[nr]])=7,1,0)</f>
        <v>1</v>
      </c>
      <c r="F1323">
        <f>IF(LEFT(telefony5[[#This Row],[nr]],2)="12",1,0)</f>
        <v>0</v>
      </c>
      <c r="G1323">
        <f>IF(SUM(telefony5[[#This Row],[czyStacjonarny]:[czyZaczyna12]])=2,1,0)</f>
        <v>0</v>
      </c>
      <c r="H1323" s="2">
        <f>telefony5[[#This Row],[zakonczenie]]-telefony5[[#This Row],[rozpoczecie]]</f>
        <v>9.6180555555555602E-3</v>
      </c>
    </row>
    <row r="1324" spans="1:8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>
        <f>IF(LEN(telefony5[[#This Row],[nr]])=7,1,0)</f>
        <v>1</v>
      </c>
      <c r="F1324">
        <f>IF(LEFT(telefony5[[#This Row],[nr]],2)="12",1,0)</f>
        <v>0</v>
      </c>
      <c r="G1324">
        <f>IF(SUM(telefony5[[#This Row],[czyStacjonarny]:[czyZaczyna12]])=2,1,0)</f>
        <v>0</v>
      </c>
      <c r="H1324" s="2">
        <f>telefony5[[#This Row],[zakonczenie]]-telefony5[[#This Row],[rozpoczecie]]</f>
        <v>9.9884259259259145E-3</v>
      </c>
    </row>
    <row r="1325" spans="1:8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>
        <f>IF(LEN(telefony5[[#This Row],[nr]])=7,1,0)</f>
        <v>1</v>
      </c>
      <c r="F1325">
        <f>IF(LEFT(telefony5[[#This Row],[nr]],2)="12",1,0)</f>
        <v>0</v>
      </c>
      <c r="G1325">
        <f>IF(SUM(telefony5[[#This Row],[czyStacjonarny]:[czyZaczyna12]])=2,1,0)</f>
        <v>0</v>
      </c>
      <c r="H1325" s="2">
        <f>telefony5[[#This Row],[zakonczenie]]-telefony5[[#This Row],[rozpoczecie]]</f>
        <v>3.2638888888888995E-3</v>
      </c>
    </row>
    <row r="1326" spans="1:8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>
        <f>IF(LEN(telefony5[[#This Row],[nr]])=7,1,0)</f>
        <v>1</v>
      </c>
      <c r="F1326">
        <f>IF(LEFT(telefony5[[#This Row],[nr]],2)="12",1,0)</f>
        <v>0</v>
      </c>
      <c r="G1326">
        <f>IF(SUM(telefony5[[#This Row],[czyStacjonarny]:[czyZaczyna12]])=2,1,0)</f>
        <v>0</v>
      </c>
      <c r="H1326" s="2">
        <f>telefony5[[#This Row],[zakonczenie]]-telefony5[[#This Row],[rozpoczecie]]</f>
        <v>1.5740740740740611E-3</v>
      </c>
    </row>
    <row r="1327" spans="1:8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>
        <f>IF(LEN(telefony5[[#This Row],[nr]])=7,1,0)</f>
        <v>1</v>
      </c>
      <c r="F1327">
        <f>IF(LEFT(telefony5[[#This Row],[nr]],2)="12",1,0)</f>
        <v>0</v>
      </c>
      <c r="G1327">
        <f>IF(SUM(telefony5[[#This Row],[czyStacjonarny]:[czyZaczyna12]])=2,1,0)</f>
        <v>0</v>
      </c>
      <c r="H1327" s="2">
        <f>telefony5[[#This Row],[zakonczenie]]-telefony5[[#This Row],[rozpoczecie]]</f>
        <v>9.1666666666667118E-3</v>
      </c>
    </row>
    <row r="1328" spans="1:8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>
        <f>IF(LEN(telefony5[[#This Row],[nr]])=7,1,0)</f>
        <v>1</v>
      </c>
      <c r="F1328">
        <f>IF(LEFT(telefony5[[#This Row],[nr]],2)="12",1,0)</f>
        <v>0</v>
      </c>
      <c r="G1328">
        <f>IF(SUM(telefony5[[#This Row],[czyStacjonarny]:[czyZaczyna12]])=2,1,0)</f>
        <v>0</v>
      </c>
      <c r="H1328" s="2">
        <f>telefony5[[#This Row],[zakonczenie]]-telefony5[[#This Row],[rozpoczecie]]</f>
        <v>6.3541666666666607E-3</v>
      </c>
    </row>
    <row r="1329" spans="1:8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>
        <f>IF(LEN(telefony5[[#This Row],[nr]])=7,1,0)</f>
        <v>1</v>
      </c>
      <c r="F1329">
        <f>IF(LEFT(telefony5[[#This Row],[nr]],2)="12",1,0)</f>
        <v>0</v>
      </c>
      <c r="G1329">
        <f>IF(SUM(telefony5[[#This Row],[czyStacjonarny]:[czyZaczyna12]])=2,1,0)</f>
        <v>0</v>
      </c>
      <c r="H1329" s="2">
        <f>telefony5[[#This Row],[zakonczenie]]-telefony5[[#This Row],[rozpoczecie]]</f>
        <v>2.7777777777777679E-3</v>
      </c>
    </row>
    <row r="1330" spans="1:8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>
        <f>IF(LEN(telefony5[[#This Row],[nr]])=7,1,0)</f>
        <v>0</v>
      </c>
      <c r="F1330">
        <f>IF(LEFT(telefony5[[#This Row],[nr]],2)="12",1,0)</f>
        <v>0</v>
      </c>
      <c r="G1330">
        <f>IF(SUM(telefony5[[#This Row],[czyStacjonarny]:[czyZaczyna12]])=2,1,0)</f>
        <v>0</v>
      </c>
      <c r="H1330" s="2">
        <f>telefony5[[#This Row],[zakonczenie]]-telefony5[[#This Row],[rozpoczecie]]</f>
        <v>1.0949074074074083E-2</v>
      </c>
    </row>
    <row r="1331" spans="1:8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>
        <f>IF(LEN(telefony5[[#This Row],[nr]])=7,1,0)</f>
        <v>1</v>
      </c>
      <c r="F1331">
        <f>IF(LEFT(telefony5[[#This Row],[nr]],2)="12",1,0)</f>
        <v>0</v>
      </c>
      <c r="G1331">
        <f>IF(SUM(telefony5[[#This Row],[czyStacjonarny]:[czyZaczyna12]])=2,1,0)</f>
        <v>0</v>
      </c>
      <c r="H1331" s="2">
        <f>telefony5[[#This Row],[zakonczenie]]-telefony5[[#This Row],[rozpoczecie]]</f>
        <v>1.1527777777777803E-2</v>
      </c>
    </row>
    <row r="1332" spans="1:8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>
        <f>IF(LEN(telefony5[[#This Row],[nr]])=7,1,0)</f>
        <v>1</v>
      </c>
      <c r="F1332">
        <f>IF(LEFT(telefony5[[#This Row],[nr]],2)="12",1,0)</f>
        <v>0</v>
      </c>
      <c r="G1332">
        <f>IF(SUM(telefony5[[#This Row],[czyStacjonarny]:[czyZaczyna12]])=2,1,0)</f>
        <v>0</v>
      </c>
      <c r="H1332" s="2">
        <f>telefony5[[#This Row],[zakonczenie]]-telefony5[[#This Row],[rozpoczecie]]</f>
        <v>8.3912037037037202E-3</v>
      </c>
    </row>
    <row r="1333" spans="1:8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>
        <f>IF(LEN(telefony5[[#This Row],[nr]])=7,1,0)</f>
        <v>1</v>
      </c>
      <c r="F1333">
        <f>IF(LEFT(telefony5[[#This Row],[nr]],2)="12",1,0)</f>
        <v>0</v>
      </c>
      <c r="G1333">
        <f>IF(SUM(telefony5[[#This Row],[czyStacjonarny]:[czyZaczyna12]])=2,1,0)</f>
        <v>0</v>
      </c>
      <c r="H1333" s="2">
        <f>telefony5[[#This Row],[zakonczenie]]-telefony5[[#This Row],[rozpoczecie]]</f>
        <v>4.6296296296299833E-4</v>
      </c>
    </row>
    <row r="1334" spans="1:8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>
        <f>IF(LEN(telefony5[[#This Row],[nr]])=7,1,0)</f>
        <v>0</v>
      </c>
      <c r="F1334">
        <f>IF(LEFT(telefony5[[#This Row],[nr]],2)="12",1,0)</f>
        <v>0</v>
      </c>
      <c r="G1334">
        <f>IF(SUM(telefony5[[#This Row],[czyStacjonarny]:[czyZaczyna12]])=2,1,0)</f>
        <v>0</v>
      </c>
      <c r="H1334" s="2">
        <f>telefony5[[#This Row],[zakonczenie]]-telefony5[[#This Row],[rozpoczecie]]</f>
        <v>9.1898148148147896E-3</v>
      </c>
    </row>
    <row r="1335" spans="1:8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>
        <f>IF(LEN(telefony5[[#This Row],[nr]])=7,1,0)</f>
        <v>1</v>
      </c>
      <c r="F1335">
        <f>IF(LEFT(telefony5[[#This Row],[nr]],2)="12",1,0)</f>
        <v>0</v>
      </c>
      <c r="G1335">
        <f>IF(SUM(telefony5[[#This Row],[czyStacjonarny]:[czyZaczyna12]])=2,1,0)</f>
        <v>0</v>
      </c>
      <c r="H1335" s="2">
        <f>telefony5[[#This Row],[zakonczenie]]-telefony5[[#This Row],[rozpoczecie]]</f>
        <v>3.9467592592592471E-3</v>
      </c>
    </row>
    <row r="1336" spans="1:8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>
        <f>IF(LEN(telefony5[[#This Row],[nr]])=7,1,0)</f>
        <v>1</v>
      </c>
      <c r="F1336">
        <f>IF(LEFT(telefony5[[#This Row],[nr]],2)="12",1,0)</f>
        <v>0</v>
      </c>
      <c r="G1336">
        <f>IF(SUM(telefony5[[#This Row],[czyStacjonarny]:[czyZaczyna12]])=2,1,0)</f>
        <v>0</v>
      </c>
      <c r="H1336" s="2">
        <f>telefony5[[#This Row],[zakonczenie]]-telefony5[[#This Row],[rozpoczecie]]</f>
        <v>6.5972222222221433E-4</v>
      </c>
    </row>
    <row r="1337" spans="1:8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>
        <f>IF(LEN(telefony5[[#This Row],[nr]])=7,1,0)</f>
        <v>1</v>
      </c>
      <c r="F1337">
        <f>IF(LEFT(telefony5[[#This Row],[nr]],2)="12",1,0)</f>
        <v>0</v>
      </c>
      <c r="G1337">
        <f>IF(SUM(telefony5[[#This Row],[czyStacjonarny]:[czyZaczyna12]])=2,1,0)</f>
        <v>0</v>
      </c>
      <c r="H1337" s="2">
        <f>telefony5[[#This Row],[zakonczenie]]-telefony5[[#This Row],[rozpoczecie]]</f>
        <v>5.8101851851852238E-3</v>
      </c>
    </row>
    <row r="1338" spans="1:8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>
        <f>IF(LEN(telefony5[[#This Row],[nr]])=7,1,0)</f>
        <v>1</v>
      </c>
      <c r="F1338">
        <f>IF(LEFT(telefony5[[#This Row],[nr]],2)="12",1,0)</f>
        <v>0</v>
      </c>
      <c r="G1338">
        <f>IF(SUM(telefony5[[#This Row],[czyStacjonarny]:[czyZaczyna12]])=2,1,0)</f>
        <v>0</v>
      </c>
      <c r="H1338" s="2">
        <f>telefony5[[#This Row],[zakonczenie]]-telefony5[[#This Row],[rozpoczecie]]</f>
        <v>5.2430555555555425E-3</v>
      </c>
    </row>
    <row r="1339" spans="1:8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>
        <f>IF(LEN(telefony5[[#This Row],[nr]])=7,1,0)</f>
        <v>1</v>
      </c>
      <c r="F1339">
        <f>IF(LEFT(telefony5[[#This Row],[nr]],2)="12",1,0)</f>
        <v>0</v>
      </c>
      <c r="G1339">
        <f>IF(SUM(telefony5[[#This Row],[czyStacjonarny]:[czyZaczyna12]])=2,1,0)</f>
        <v>0</v>
      </c>
      <c r="H1339" s="2">
        <f>telefony5[[#This Row],[zakonczenie]]-telefony5[[#This Row],[rozpoczecie]]</f>
        <v>8.5648148148148584E-4</v>
      </c>
    </row>
    <row r="1340" spans="1:8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>
        <f>IF(LEN(telefony5[[#This Row],[nr]])=7,1,0)</f>
        <v>1</v>
      </c>
      <c r="F1340">
        <f>IF(LEFT(telefony5[[#This Row],[nr]],2)="12",1,0)</f>
        <v>0</v>
      </c>
      <c r="G1340">
        <f>IF(SUM(telefony5[[#This Row],[czyStacjonarny]:[czyZaczyna12]])=2,1,0)</f>
        <v>0</v>
      </c>
      <c r="H1340" s="2">
        <f>telefony5[[#This Row],[zakonczenie]]-telefony5[[#This Row],[rozpoczecie]]</f>
        <v>9.8611111111111538E-3</v>
      </c>
    </row>
    <row r="1341" spans="1:8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>
        <f>IF(LEN(telefony5[[#This Row],[nr]])=7,1,0)</f>
        <v>1</v>
      </c>
      <c r="F1341">
        <f>IF(LEFT(telefony5[[#This Row],[nr]],2)="12",1,0)</f>
        <v>0</v>
      </c>
      <c r="G1341">
        <f>IF(SUM(telefony5[[#This Row],[czyStacjonarny]:[czyZaczyna12]])=2,1,0)</f>
        <v>0</v>
      </c>
      <c r="H1341" s="2">
        <f>telefony5[[#This Row],[zakonczenie]]-telefony5[[#This Row],[rozpoczecie]]</f>
        <v>2.1527777777777812E-3</v>
      </c>
    </row>
    <row r="1342" spans="1:8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>
        <f>IF(LEN(telefony5[[#This Row],[nr]])=7,1,0)</f>
        <v>1</v>
      </c>
      <c r="F1342">
        <f>IF(LEFT(telefony5[[#This Row],[nr]],2)="12",1,0)</f>
        <v>0</v>
      </c>
      <c r="G1342">
        <f>IF(SUM(telefony5[[#This Row],[czyStacjonarny]:[czyZaczyna12]])=2,1,0)</f>
        <v>0</v>
      </c>
      <c r="H1342" s="2">
        <f>telefony5[[#This Row],[zakonczenie]]-telefony5[[#This Row],[rozpoczecie]]</f>
        <v>3.9351851851854303E-4</v>
      </c>
    </row>
    <row r="1343" spans="1:8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>
        <f>IF(LEN(telefony5[[#This Row],[nr]])=7,1,0)</f>
        <v>0</v>
      </c>
      <c r="F1343">
        <f>IF(LEFT(telefony5[[#This Row],[nr]],2)="12",1,0)</f>
        <v>0</v>
      </c>
      <c r="G1343">
        <f>IF(SUM(telefony5[[#This Row],[czyStacjonarny]:[czyZaczyna12]])=2,1,0)</f>
        <v>0</v>
      </c>
      <c r="H1343" s="2">
        <f>telefony5[[#This Row],[zakonczenie]]-telefony5[[#This Row],[rozpoczecie]]</f>
        <v>5.1504629629630094E-3</v>
      </c>
    </row>
    <row r="1344" spans="1:8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>
        <f>IF(LEN(telefony5[[#This Row],[nr]])=7,1,0)</f>
        <v>1</v>
      </c>
      <c r="F1344">
        <f>IF(LEFT(telefony5[[#This Row],[nr]],2)="12",1,0)</f>
        <v>0</v>
      </c>
      <c r="G1344">
        <f>IF(SUM(telefony5[[#This Row],[czyStacjonarny]:[czyZaczyna12]])=2,1,0)</f>
        <v>0</v>
      </c>
      <c r="H1344" s="2">
        <f>telefony5[[#This Row],[zakonczenie]]-telefony5[[#This Row],[rozpoczecie]]</f>
        <v>9.7685185185185097E-3</v>
      </c>
    </row>
    <row r="1345" spans="1:8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>
        <f>IF(LEN(telefony5[[#This Row],[nr]])=7,1,0)</f>
        <v>1</v>
      </c>
      <c r="F1345">
        <f>IF(LEFT(telefony5[[#This Row],[nr]],2)="12",1,0)</f>
        <v>0</v>
      </c>
      <c r="G1345">
        <f>IF(SUM(telefony5[[#This Row],[czyStacjonarny]:[czyZaczyna12]])=2,1,0)</f>
        <v>0</v>
      </c>
      <c r="H1345" s="2">
        <f>telefony5[[#This Row],[zakonczenie]]-telefony5[[#This Row],[rozpoczecie]]</f>
        <v>1.0995370370370405E-2</v>
      </c>
    </row>
    <row r="1346" spans="1:8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>
        <f>IF(LEN(telefony5[[#This Row],[nr]])=7,1,0)</f>
        <v>1</v>
      </c>
      <c r="F1346">
        <f>IF(LEFT(telefony5[[#This Row],[nr]],2)="12",1,0)</f>
        <v>0</v>
      </c>
      <c r="G1346">
        <f>IF(SUM(telefony5[[#This Row],[czyStacjonarny]:[czyZaczyna12]])=2,1,0)</f>
        <v>0</v>
      </c>
      <c r="H1346" s="2">
        <f>telefony5[[#This Row],[zakonczenie]]-telefony5[[#This Row],[rozpoczecie]]</f>
        <v>3.8078703703703365E-3</v>
      </c>
    </row>
    <row r="1347" spans="1:8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>
        <f>IF(LEN(telefony5[[#This Row],[nr]])=7,1,0)</f>
        <v>1</v>
      </c>
      <c r="F1347">
        <f>IF(LEFT(telefony5[[#This Row],[nr]],2)="12",1,0)</f>
        <v>1</v>
      </c>
      <c r="G1347">
        <f>IF(SUM(telefony5[[#This Row],[czyStacjonarny]:[czyZaczyna12]])=2,1,0)</f>
        <v>1</v>
      </c>
      <c r="H1347" s="2">
        <f>telefony5[[#This Row],[zakonczenie]]-telefony5[[#This Row],[rozpoczecie]]</f>
        <v>9.8148148148147762E-3</v>
      </c>
    </row>
    <row r="1348" spans="1:8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>
        <f>IF(LEN(telefony5[[#This Row],[nr]])=7,1,0)</f>
        <v>1</v>
      </c>
      <c r="F1348">
        <f>IF(LEFT(telefony5[[#This Row],[nr]],2)="12",1,0)</f>
        <v>0</v>
      </c>
      <c r="G1348">
        <f>IF(SUM(telefony5[[#This Row],[czyStacjonarny]:[czyZaczyna12]])=2,1,0)</f>
        <v>0</v>
      </c>
      <c r="H1348" s="2">
        <f>telefony5[[#This Row],[zakonczenie]]-telefony5[[#This Row],[rozpoczecie]]</f>
        <v>1.0034722222222237E-2</v>
      </c>
    </row>
    <row r="1349" spans="1:8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>
        <f>IF(LEN(telefony5[[#This Row],[nr]])=7,1,0)</f>
        <v>0</v>
      </c>
      <c r="F1349">
        <f>IF(LEFT(telefony5[[#This Row],[nr]],2)="12",1,0)</f>
        <v>0</v>
      </c>
      <c r="G1349">
        <f>IF(SUM(telefony5[[#This Row],[czyStacjonarny]:[czyZaczyna12]])=2,1,0)</f>
        <v>0</v>
      </c>
      <c r="H1349" s="2">
        <f>telefony5[[#This Row],[zakonczenie]]-telefony5[[#This Row],[rozpoczecie]]</f>
        <v>7.3379629629629628E-3</v>
      </c>
    </row>
    <row r="1350" spans="1:8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>
        <f>IF(LEN(telefony5[[#This Row],[nr]])=7,1,0)</f>
        <v>0</v>
      </c>
      <c r="F1350">
        <f>IF(LEFT(telefony5[[#This Row],[nr]],2)="12",1,0)</f>
        <v>0</v>
      </c>
      <c r="G1350">
        <f>IF(SUM(telefony5[[#This Row],[czyStacjonarny]:[czyZaczyna12]])=2,1,0)</f>
        <v>0</v>
      </c>
      <c r="H1350" s="2">
        <f>telefony5[[#This Row],[zakonczenie]]-telefony5[[#This Row],[rozpoczecie]]</f>
        <v>4.0393518518518912E-3</v>
      </c>
    </row>
    <row r="1351" spans="1:8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>
        <f>IF(LEN(telefony5[[#This Row],[nr]])=7,1,0)</f>
        <v>1</v>
      </c>
      <c r="F1351">
        <f>IF(LEFT(telefony5[[#This Row],[nr]],2)="12",1,0)</f>
        <v>0</v>
      </c>
      <c r="G1351">
        <f>IF(SUM(telefony5[[#This Row],[czyStacjonarny]:[czyZaczyna12]])=2,1,0)</f>
        <v>0</v>
      </c>
      <c r="H1351" s="2">
        <f>telefony5[[#This Row],[zakonczenie]]-telefony5[[#This Row],[rozpoczecie]]</f>
        <v>9.9768518518518756E-3</v>
      </c>
    </row>
    <row r="1352" spans="1:8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>
        <f>IF(LEN(telefony5[[#This Row],[nr]])=7,1,0)</f>
        <v>1</v>
      </c>
      <c r="F1352">
        <f>IF(LEFT(telefony5[[#This Row],[nr]],2)="12",1,0)</f>
        <v>0</v>
      </c>
      <c r="G1352">
        <f>IF(SUM(telefony5[[#This Row],[czyStacjonarny]:[czyZaczyna12]])=2,1,0)</f>
        <v>0</v>
      </c>
      <c r="H1352" s="2">
        <f>telefony5[[#This Row],[zakonczenie]]-telefony5[[#This Row],[rozpoczecie]]</f>
        <v>3.7268518518518423E-3</v>
      </c>
    </row>
    <row r="1353" spans="1:8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>
        <f>IF(LEN(telefony5[[#This Row],[nr]])=7,1,0)</f>
        <v>1</v>
      </c>
      <c r="F1353">
        <f>IF(LEFT(telefony5[[#This Row],[nr]],2)="12",1,0)</f>
        <v>0</v>
      </c>
      <c r="G1353">
        <f>IF(SUM(telefony5[[#This Row],[czyStacjonarny]:[czyZaczyna12]])=2,1,0)</f>
        <v>0</v>
      </c>
      <c r="H1353" s="2">
        <f>telefony5[[#This Row],[zakonczenie]]-telefony5[[#This Row],[rozpoczecie]]</f>
        <v>2.0949074074074203E-3</v>
      </c>
    </row>
    <row r="1354" spans="1:8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>
        <f>IF(LEN(telefony5[[#This Row],[nr]])=7,1,0)</f>
        <v>0</v>
      </c>
      <c r="F1354">
        <f>IF(LEFT(telefony5[[#This Row],[nr]],2)="12",1,0)</f>
        <v>0</v>
      </c>
      <c r="G1354">
        <f>IF(SUM(telefony5[[#This Row],[czyStacjonarny]:[czyZaczyna12]])=2,1,0)</f>
        <v>0</v>
      </c>
      <c r="H1354" s="2">
        <f>telefony5[[#This Row],[zakonczenie]]-telefony5[[#This Row],[rozpoczecie]]</f>
        <v>3.356481481481266E-4</v>
      </c>
    </row>
    <row r="1355" spans="1:8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>
        <f>IF(LEN(telefony5[[#This Row],[nr]])=7,1,0)</f>
        <v>0</v>
      </c>
      <c r="F1355">
        <f>IF(LEFT(telefony5[[#This Row],[nr]],2)="12",1,0)</f>
        <v>0</v>
      </c>
      <c r="G1355">
        <f>IF(SUM(telefony5[[#This Row],[czyStacjonarny]:[czyZaczyna12]])=2,1,0)</f>
        <v>0</v>
      </c>
      <c r="H1355" s="2">
        <f>telefony5[[#This Row],[zakonczenie]]-telefony5[[#This Row],[rozpoczecie]]</f>
        <v>3.6574074074074425E-3</v>
      </c>
    </row>
    <row r="1356" spans="1:8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>
        <f>IF(LEN(telefony5[[#This Row],[nr]])=7,1,0)</f>
        <v>0</v>
      </c>
      <c r="F1356">
        <f>IF(LEFT(telefony5[[#This Row],[nr]],2)="12",1,0)</f>
        <v>1</v>
      </c>
      <c r="G1356">
        <f>IF(SUM(telefony5[[#This Row],[czyStacjonarny]:[czyZaczyna12]])=2,1,0)</f>
        <v>0</v>
      </c>
      <c r="H1356" s="2">
        <f>telefony5[[#This Row],[zakonczenie]]-telefony5[[#This Row],[rozpoczecie]]</f>
        <v>7.6851851851851838E-3</v>
      </c>
    </row>
    <row r="1357" spans="1:8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>
        <f>IF(LEN(telefony5[[#This Row],[nr]])=7,1,0)</f>
        <v>1</v>
      </c>
      <c r="F1357">
        <f>IF(LEFT(telefony5[[#This Row],[nr]],2)="12",1,0)</f>
        <v>0</v>
      </c>
      <c r="G1357">
        <f>IF(SUM(telefony5[[#This Row],[czyStacjonarny]:[czyZaczyna12]])=2,1,0)</f>
        <v>0</v>
      </c>
      <c r="H1357" s="2">
        <f>telefony5[[#This Row],[zakonczenie]]-telefony5[[#This Row],[rozpoczecie]]</f>
        <v>4.1666666666667629E-4</v>
      </c>
    </row>
    <row r="1358" spans="1:8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>
        <f>IF(LEN(telefony5[[#This Row],[nr]])=7,1,0)</f>
        <v>1</v>
      </c>
      <c r="F1358">
        <f>IF(LEFT(telefony5[[#This Row],[nr]],2)="12",1,0)</f>
        <v>0</v>
      </c>
      <c r="G1358">
        <f>IF(SUM(telefony5[[#This Row],[czyStacjonarny]:[czyZaczyna12]])=2,1,0)</f>
        <v>0</v>
      </c>
      <c r="H1358" s="2">
        <f>telefony5[[#This Row],[zakonczenie]]-telefony5[[#This Row],[rozpoczecie]]</f>
        <v>8.8310185185185297E-3</v>
      </c>
    </row>
    <row r="1359" spans="1:8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>
        <f>IF(LEN(telefony5[[#This Row],[nr]])=7,1,0)</f>
        <v>1</v>
      </c>
      <c r="F1359">
        <f>IF(LEFT(telefony5[[#This Row],[nr]],2)="12",1,0)</f>
        <v>0</v>
      </c>
      <c r="G1359">
        <f>IF(SUM(telefony5[[#This Row],[czyStacjonarny]:[czyZaczyna12]])=2,1,0)</f>
        <v>0</v>
      </c>
      <c r="H1359" s="2">
        <f>telefony5[[#This Row],[zakonczenie]]-telefony5[[#This Row],[rozpoczecie]]</f>
        <v>1.527777777777739E-3</v>
      </c>
    </row>
    <row r="1360" spans="1:8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>
        <f>IF(LEN(telefony5[[#This Row],[nr]])=7,1,0)</f>
        <v>1</v>
      </c>
      <c r="F1360">
        <f>IF(LEFT(telefony5[[#This Row],[nr]],2)="12",1,0)</f>
        <v>0</v>
      </c>
      <c r="G1360">
        <f>IF(SUM(telefony5[[#This Row],[czyStacjonarny]:[czyZaczyna12]])=2,1,0)</f>
        <v>0</v>
      </c>
      <c r="H1360" s="2">
        <f>telefony5[[#This Row],[zakonczenie]]-telefony5[[#This Row],[rozpoczecie]]</f>
        <v>1.1331018518518532E-2</v>
      </c>
    </row>
    <row r="1361" spans="1:8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>
        <f>IF(LEN(telefony5[[#This Row],[nr]])=7,1,0)</f>
        <v>0</v>
      </c>
      <c r="F1361">
        <f>IF(LEFT(telefony5[[#This Row],[nr]],2)="12",1,0)</f>
        <v>0</v>
      </c>
      <c r="G1361">
        <f>IF(SUM(telefony5[[#This Row],[czyStacjonarny]:[czyZaczyna12]])=2,1,0)</f>
        <v>0</v>
      </c>
      <c r="H1361" s="2">
        <f>telefony5[[#This Row],[zakonczenie]]-telefony5[[#This Row],[rozpoczecie]]</f>
        <v>5.1851851851851816E-3</v>
      </c>
    </row>
    <row r="1362" spans="1:8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>
        <f>IF(LEN(telefony5[[#This Row],[nr]])=7,1,0)</f>
        <v>1</v>
      </c>
      <c r="F1362">
        <f>IF(LEFT(telefony5[[#This Row],[nr]],2)="12",1,0)</f>
        <v>0</v>
      </c>
      <c r="G1362">
        <f>IF(SUM(telefony5[[#This Row],[czyStacjonarny]:[czyZaczyna12]])=2,1,0)</f>
        <v>0</v>
      </c>
      <c r="H1362" s="2">
        <f>telefony5[[#This Row],[zakonczenie]]-telefony5[[#This Row],[rozpoczecie]]</f>
        <v>3.0324074074074003E-3</v>
      </c>
    </row>
    <row r="1363" spans="1:8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>
        <f>IF(LEN(telefony5[[#This Row],[nr]])=7,1,0)</f>
        <v>0</v>
      </c>
      <c r="F1363">
        <f>IF(LEFT(telefony5[[#This Row],[nr]],2)="12",1,0)</f>
        <v>0</v>
      </c>
      <c r="G1363">
        <f>IF(SUM(telefony5[[#This Row],[czyStacjonarny]:[czyZaczyna12]])=2,1,0)</f>
        <v>0</v>
      </c>
      <c r="H1363" s="2">
        <f>telefony5[[#This Row],[zakonczenie]]-telefony5[[#This Row],[rozpoczecie]]</f>
        <v>4.4097222222222454E-3</v>
      </c>
    </row>
    <row r="1364" spans="1:8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>
        <f>IF(LEN(telefony5[[#This Row],[nr]])=7,1,0)</f>
        <v>1</v>
      </c>
      <c r="F1364">
        <f>IF(LEFT(telefony5[[#This Row],[nr]],2)="12",1,0)</f>
        <v>0</v>
      </c>
      <c r="G1364">
        <f>IF(SUM(telefony5[[#This Row],[czyStacjonarny]:[czyZaczyna12]])=2,1,0)</f>
        <v>0</v>
      </c>
      <c r="H1364" s="2">
        <f>telefony5[[#This Row],[zakonczenie]]-telefony5[[#This Row],[rozpoczecie]]</f>
        <v>2.673611111111085E-3</v>
      </c>
    </row>
    <row r="1365" spans="1:8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>
        <f>IF(LEN(telefony5[[#This Row],[nr]])=7,1,0)</f>
        <v>1</v>
      </c>
      <c r="F1365">
        <f>IF(LEFT(telefony5[[#This Row],[nr]],2)="12",1,0)</f>
        <v>0</v>
      </c>
      <c r="G1365">
        <f>IF(SUM(telefony5[[#This Row],[czyStacjonarny]:[czyZaczyna12]])=2,1,0)</f>
        <v>0</v>
      </c>
      <c r="H1365" s="2">
        <f>telefony5[[#This Row],[zakonczenie]]-telefony5[[#This Row],[rozpoczecie]]</f>
        <v>1.2731481481481621E-4</v>
      </c>
    </row>
    <row r="1366" spans="1:8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>
        <f>IF(LEN(telefony5[[#This Row],[nr]])=7,1,0)</f>
        <v>1</v>
      </c>
      <c r="F1366">
        <f>IF(LEFT(telefony5[[#This Row],[nr]],2)="12",1,0)</f>
        <v>0</v>
      </c>
      <c r="G1366">
        <f>IF(SUM(telefony5[[#This Row],[czyStacjonarny]:[czyZaczyna12]])=2,1,0)</f>
        <v>0</v>
      </c>
      <c r="H1366" s="2">
        <f>telefony5[[#This Row],[zakonczenie]]-telefony5[[#This Row],[rozpoczecie]]</f>
        <v>1.1087962962962938E-2</v>
      </c>
    </row>
    <row r="1367" spans="1:8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>
        <f>IF(LEN(telefony5[[#This Row],[nr]])=7,1,0)</f>
        <v>1</v>
      </c>
      <c r="F1367">
        <f>IF(LEFT(telefony5[[#This Row],[nr]],2)="12",1,0)</f>
        <v>0</v>
      </c>
      <c r="G1367">
        <f>IF(SUM(telefony5[[#This Row],[czyStacjonarny]:[czyZaczyna12]])=2,1,0)</f>
        <v>0</v>
      </c>
      <c r="H1367" s="2">
        <f>telefony5[[#This Row],[zakonczenie]]-telefony5[[#This Row],[rozpoczecie]]</f>
        <v>1.388888888889106E-4</v>
      </c>
    </row>
    <row r="1368" spans="1:8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>
        <f>IF(LEN(telefony5[[#This Row],[nr]])=7,1,0)</f>
        <v>1</v>
      </c>
      <c r="F1368">
        <f>IF(LEFT(telefony5[[#This Row],[nr]],2)="12",1,0)</f>
        <v>0</v>
      </c>
      <c r="G1368">
        <f>IF(SUM(telefony5[[#This Row],[czyStacjonarny]:[czyZaczyna12]])=2,1,0)</f>
        <v>0</v>
      </c>
      <c r="H1368" s="2">
        <f>telefony5[[#This Row],[zakonczenie]]-telefony5[[#This Row],[rozpoczecie]]</f>
        <v>8.6111111111111249E-3</v>
      </c>
    </row>
    <row r="1369" spans="1:8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>
        <f>IF(LEN(telefony5[[#This Row],[nr]])=7,1,0)</f>
        <v>1</v>
      </c>
      <c r="F1369">
        <f>IF(LEFT(telefony5[[#This Row],[nr]],2)="12",1,0)</f>
        <v>0</v>
      </c>
      <c r="G1369">
        <f>IF(SUM(telefony5[[#This Row],[czyStacjonarny]:[czyZaczyna12]])=2,1,0)</f>
        <v>0</v>
      </c>
      <c r="H1369" s="2">
        <f>telefony5[[#This Row],[zakonczenie]]-telefony5[[#This Row],[rozpoczecie]]</f>
        <v>8.2523148148148096E-3</v>
      </c>
    </row>
    <row r="1370" spans="1:8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>
        <f>IF(LEN(telefony5[[#This Row],[nr]])=7,1,0)</f>
        <v>1</v>
      </c>
      <c r="F1370">
        <f>IF(LEFT(telefony5[[#This Row],[nr]],2)="12",1,0)</f>
        <v>0</v>
      </c>
      <c r="G1370">
        <f>IF(SUM(telefony5[[#This Row],[czyStacjonarny]:[czyZaczyna12]])=2,1,0)</f>
        <v>0</v>
      </c>
      <c r="H1370" s="2">
        <f>telefony5[[#This Row],[zakonczenie]]-telefony5[[#This Row],[rozpoczecie]]</f>
        <v>5.2893518518518645E-3</v>
      </c>
    </row>
    <row r="1371" spans="1:8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>
        <f>IF(LEN(telefony5[[#This Row],[nr]])=7,1,0)</f>
        <v>1</v>
      </c>
      <c r="F1371">
        <f>IF(LEFT(telefony5[[#This Row],[nr]],2)="12",1,0)</f>
        <v>0</v>
      </c>
      <c r="G1371">
        <f>IF(SUM(telefony5[[#This Row],[czyStacjonarny]:[czyZaczyna12]])=2,1,0)</f>
        <v>0</v>
      </c>
      <c r="H1371" s="2">
        <f>telefony5[[#This Row],[zakonczenie]]-telefony5[[#This Row],[rozpoczecie]]</f>
        <v>1.0601851851851807E-2</v>
      </c>
    </row>
    <row r="1372" spans="1:8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>
        <f>IF(LEN(telefony5[[#This Row],[nr]])=7,1,0)</f>
        <v>0</v>
      </c>
      <c r="F1372">
        <f>IF(LEFT(telefony5[[#This Row],[nr]],2)="12",1,0)</f>
        <v>0</v>
      </c>
      <c r="G1372">
        <f>IF(SUM(telefony5[[#This Row],[czyStacjonarny]:[czyZaczyna12]])=2,1,0)</f>
        <v>0</v>
      </c>
      <c r="H1372" s="2">
        <f>telefony5[[#This Row],[zakonczenie]]-telefony5[[#This Row],[rozpoczecie]]</f>
        <v>2.7546296296296902E-3</v>
      </c>
    </row>
    <row r="1373" spans="1:8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>
        <f>IF(LEN(telefony5[[#This Row],[nr]])=7,1,0)</f>
        <v>1</v>
      </c>
      <c r="F1373">
        <f>IF(LEFT(telefony5[[#This Row],[nr]],2)="12",1,0)</f>
        <v>0</v>
      </c>
      <c r="G1373">
        <f>IF(SUM(telefony5[[#This Row],[czyStacjonarny]:[czyZaczyna12]])=2,1,0)</f>
        <v>0</v>
      </c>
      <c r="H1373" s="2">
        <f>telefony5[[#This Row],[zakonczenie]]-telefony5[[#This Row],[rozpoczecie]]</f>
        <v>4.3981481481480955E-4</v>
      </c>
    </row>
    <row r="1374" spans="1:8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>
        <f>IF(LEN(telefony5[[#This Row],[nr]])=7,1,0)</f>
        <v>0</v>
      </c>
      <c r="F1374">
        <f>IF(LEFT(telefony5[[#This Row],[nr]],2)="12",1,0)</f>
        <v>0</v>
      </c>
      <c r="G1374">
        <f>IF(SUM(telefony5[[#This Row],[czyStacjonarny]:[czyZaczyna12]])=2,1,0)</f>
        <v>0</v>
      </c>
      <c r="H1374" s="2">
        <f>telefony5[[#This Row],[zakonczenie]]-telefony5[[#This Row],[rozpoczecie]]</f>
        <v>1.1018518518518539E-2</v>
      </c>
    </row>
    <row r="1375" spans="1:8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>
        <f>IF(LEN(telefony5[[#This Row],[nr]])=7,1,0)</f>
        <v>1</v>
      </c>
      <c r="F1375">
        <f>IF(LEFT(telefony5[[#This Row],[nr]],2)="12",1,0)</f>
        <v>0</v>
      </c>
      <c r="G1375">
        <f>IF(SUM(telefony5[[#This Row],[czyStacjonarny]:[czyZaczyna12]])=2,1,0)</f>
        <v>0</v>
      </c>
      <c r="H1375" s="2">
        <f>telefony5[[#This Row],[zakonczenie]]-telefony5[[#This Row],[rozpoczecie]]</f>
        <v>1.4004629629629228E-3</v>
      </c>
    </row>
    <row r="1376" spans="1:8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>
        <f>IF(LEN(telefony5[[#This Row],[nr]])=7,1,0)</f>
        <v>1</v>
      </c>
      <c r="F1376">
        <f>IF(LEFT(telefony5[[#This Row],[nr]],2)="12",1,0)</f>
        <v>0</v>
      </c>
      <c r="G1376">
        <f>IF(SUM(telefony5[[#This Row],[czyStacjonarny]:[czyZaczyna12]])=2,1,0)</f>
        <v>0</v>
      </c>
      <c r="H1376" s="2">
        <f>telefony5[[#This Row],[zakonczenie]]-telefony5[[#This Row],[rozpoczecie]]</f>
        <v>8.3333333333333037E-3</v>
      </c>
    </row>
    <row r="1377" spans="1:8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>
        <f>IF(LEN(telefony5[[#This Row],[nr]])=7,1,0)</f>
        <v>0</v>
      </c>
      <c r="F1377">
        <f>IF(LEFT(telefony5[[#This Row],[nr]],2)="12",1,0)</f>
        <v>0</v>
      </c>
      <c r="G1377">
        <f>IF(SUM(telefony5[[#This Row],[czyStacjonarny]:[czyZaczyna12]])=2,1,0)</f>
        <v>0</v>
      </c>
      <c r="H1377" s="2">
        <f>telefony5[[#This Row],[zakonczenie]]-telefony5[[#This Row],[rozpoczecie]]</f>
        <v>5.0347222222222321E-3</v>
      </c>
    </row>
    <row r="1378" spans="1:8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>
        <f>IF(LEN(telefony5[[#This Row],[nr]])=7,1,0)</f>
        <v>1</v>
      </c>
      <c r="F1378">
        <f>IF(LEFT(telefony5[[#This Row],[nr]],2)="12",1,0)</f>
        <v>0</v>
      </c>
      <c r="G1378">
        <f>IF(SUM(telefony5[[#This Row],[czyStacjonarny]:[czyZaczyna12]])=2,1,0)</f>
        <v>0</v>
      </c>
      <c r="H1378" s="2">
        <f>telefony5[[#This Row],[zakonczenie]]-telefony5[[#This Row],[rozpoczecie]]</f>
        <v>1.0636574074074034E-2</v>
      </c>
    </row>
    <row r="1379" spans="1:8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>
        <f>IF(LEN(telefony5[[#This Row],[nr]])=7,1,0)</f>
        <v>0</v>
      </c>
      <c r="F1379">
        <f>IF(LEFT(telefony5[[#This Row],[nr]],2)="12",1,0)</f>
        <v>0</v>
      </c>
      <c r="G1379">
        <f>IF(SUM(telefony5[[#This Row],[czyStacjonarny]:[czyZaczyna12]])=2,1,0)</f>
        <v>0</v>
      </c>
      <c r="H1379" s="2">
        <f>telefony5[[#This Row],[zakonczenie]]-telefony5[[#This Row],[rozpoczecie]]</f>
        <v>4.2824074074073737E-3</v>
      </c>
    </row>
    <row r="1380" spans="1:8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>
        <f>IF(LEN(telefony5[[#This Row],[nr]])=7,1,0)</f>
        <v>1</v>
      </c>
      <c r="F1380">
        <f>IF(LEFT(telefony5[[#This Row],[nr]],2)="12",1,0)</f>
        <v>0</v>
      </c>
      <c r="G1380">
        <f>IF(SUM(telefony5[[#This Row],[czyStacjonarny]:[czyZaczyna12]])=2,1,0)</f>
        <v>0</v>
      </c>
      <c r="H1380" s="2">
        <f>telefony5[[#This Row],[zakonczenie]]-telefony5[[#This Row],[rozpoczecie]]</f>
        <v>7.4421296296296457E-3</v>
      </c>
    </row>
    <row r="1381" spans="1:8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>
        <f>IF(LEN(telefony5[[#This Row],[nr]])=7,1,0)</f>
        <v>1</v>
      </c>
      <c r="F1381">
        <f>IF(LEFT(telefony5[[#This Row],[nr]],2)="12",1,0)</f>
        <v>0</v>
      </c>
      <c r="G1381">
        <f>IF(SUM(telefony5[[#This Row],[czyStacjonarny]:[czyZaczyna12]])=2,1,0)</f>
        <v>0</v>
      </c>
      <c r="H1381" s="2">
        <f>telefony5[[#This Row],[zakonczenie]]-telefony5[[#This Row],[rozpoczecie]]</f>
        <v>5.4861111111110805E-3</v>
      </c>
    </row>
    <row r="1382" spans="1:8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>
        <f>IF(LEN(telefony5[[#This Row],[nr]])=7,1,0)</f>
        <v>0</v>
      </c>
      <c r="F1382">
        <f>IF(LEFT(telefony5[[#This Row],[nr]],2)="12",1,0)</f>
        <v>0</v>
      </c>
      <c r="G1382">
        <f>IF(SUM(telefony5[[#This Row],[czyStacjonarny]:[czyZaczyna12]])=2,1,0)</f>
        <v>0</v>
      </c>
      <c r="H1382" s="2">
        <f>telefony5[[#This Row],[zakonczenie]]-telefony5[[#This Row],[rozpoczecie]]</f>
        <v>4.5949074074074225E-3</v>
      </c>
    </row>
    <row r="1383" spans="1:8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>
        <f>IF(LEN(telefony5[[#This Row],[nr]])=7,1,0)</f>
        <v>1</v>
      </c>
      <c r="F1383">
        <f>IF(LEFT(telefony5[[#This Row],[nr]],2)="12",1,0)</f>
        <v>0</v>
      </c>
      <c r="G1383">
        <f>IF(SUM(telefony5[[#This Row],[czyStacjonarny]:[czyZaczyna12]])=2,1,0)</f>
        <v>0</v>
      </c>
      <c r="H1383" s="2">
        <f>telefony5[[#This Row],[zakonczenie]]-telefony5[[#This Row],[rozpoczecie]]</f>
        <v>9.5601851851851993E-3</v>
      </c>
    </row>
    <row r="1384" spans="1:8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>
        <f>IF(LEN(telefony5[[#This Row],[nr]])=7,1,0)</f>
        <v>1</v>
      </c>
      <c r="F1384">
        <f>IF(LEFT(telefony5[[#This Row],[nr]],2)="12",1,0)</f>
        <v>0</v>
      </c>
      <c r="G1384">
        <f>IF(SUM(telefony5[[#This Row],[czyStacjonarny]:[czyZaczyna12]])=2,1,0)</f>
        <v>0</v>
      </c>
      <c r="H1384" s="2">
        <f>telefony5[[#This Row],[zakonczenie]]-telefony5[[#This Row],[rozpoczecie]]</f>
        <v>3.3796296296296768E-3</v>
      </c>
    </row>
    <row r="1385" spans="1:8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>
        <f>IF(LEN(telefony5[[#This Row],[nr]])=7,1,0)</f>
        <v>0</v>
      </c>
      <c r="F1385">
        <f>IF(LEFT(telefony5[[#This Row],[nr]],2)="12",1,0)</f>
        <v>0</v>
      </c>
      <c r="G1385">
        <f>IF(SUM(telefony5[[#This Row],[czyStacjonarny]:[czyZaczyna12]])=2,1,0)</f>
        <v>0</v>
      </c>
      <c r="H1385" s="2">
        <f>telefony5[[#This Row],[zakonczenie]]-telefony5[[#This Row],[rozpoczecie]]</f>
        <v>6.3657407407406996E-3</v>
      </c>
    </row>
    <row r="1386" spans="1:8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>
        <f>IF(LEN(telefony5[[#This Row],[nr]])=7,1,0)</f>
        <v>1</v>
      </c>
      <c r="F1386">
        <f>IF(LEFT(telefony5[[#This Row],[nr]],2)="12",1,0)</f>
        <v>0</v>
      </c>
      <c r="G1386">
        <f>IF(SUM(telefony5[[#This Row],[czyStacjonarny]:[czyZaczyna12]])=2,1,0)</f>
        <v>0</v>
      </c>
      <c r="H1386" s="2">
        <f>telefony5[[#This Row],[zakonczenie]]-telefony5[[#This Row],[rozpoczecie]]</f>
        <v>9.9768518518518201E-3</v>
      </c>
    </row>
    <row r="1387" spans="1:8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>
        <f>IF(LEN(telefony5[[#This Row],[nr]])=7,1,0)</f>
        <v>0</v>
      </c>
      <c r="F1387">
        <f>IF(LEFT(telefony5[[#This Row],[nr]],2)="12",1,0)</f>
        <v>0</v>
      </c>
      <c r="G1387">
        <f>IF(SUM(telefony5[[#This Row],[czyStacjonarny]:[czyZaczyna12]])=2,1,0)</f>
        <v>0</v>
      </c>
      <c r="H1387" s="2">
        <f>telefony5[[#This Row],[zakonczenie]]-telefony5[[#This Row],[rozpoczecie]]</f>
        <v>1.1192129629629677E-2</v>
      </c>
    </row>
    <row r="1388" spans="1:8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>
        <f>IF(LEN(telefony5[[#This Row],[nr]])=7,1,0)</f>
        <v>1</v>
      </c>
      <c r="F1388">
        <f>IF(LEFT(telefony5[[#This Row],[nr]],2)="12",1,0)</f>
        <v>0</v>
      </c>
      <c r="G1388">
        <f>IF(SUM(telefony5[[#This Row],[czyStacjonarny]:[czyZaczyna12]])=2,1,0)</f>
        <v>0</v>
      </c>
      <c r="H1388" s="2">
        <f>telefony5[[#This Row],[zakonczenie]]-telefony5[[#This Row],[rozpoczecie]]</f>
        <v>3.7037037037035425E-4</v>
      </c>
    </row>
    <row r="1389" spans="1:8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>
        <f>IF(LEN(telefony5[[#This Row],[nr]])=7,1,0)</f>
        <v>0</v>
      </c>
      <c r="F1389">
        <f>IF(LEFT(telefony5[[#This Row],[nr]],2)="12",1,0)</f>
        <v>0</v>
      </c>
      <c r="G1389">
        <f>IF(SUM(telefony5[[#This Row],[czyStacjonarny]:[czyZaczyna12]])=2,1,0)</f>
        <v>0</v>
      </c>
      <c r="H1389" s="2">
        <f>telefony5[[#This Row],[zakonczenie]]-telefony5[[#This Row],[rozpoczecie]]</f>
        <v>2.1990740740740478E-3</v>
      </c>
    </row>
    <row r="1390" spans="1:8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>
        <f>IF(LEN(telefony5[[#This Row],[nr]])=7,1,0)</f>
        <v>1</v>
      </c>
      <c r="F1390">
        <f>IF(LEFT(telefony5[[#This Row],[nr]],2)="12",1,0)</f>
        <v>0</v>
      </c>
      <c r="G1390">
        <f>IF(SUM(telefony5[[#This Row],[czyStacjonarny]:[czyZaczyna12]])=2,1,0)</f>
        <v>0</v>
      </c>
      <c r="H1390" s="2">
        <f>telefony5[[#This Row],[zakonczenie]]-telefony5[[#This Row],[rozpoczecie]]</f>
        <v>7.0023148148148362E-3</v>
      </c>
    </row>
    <row r="1391" spans="1:8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>
        <f>IF(LEN(telefony5[[#This Row],[nr]])=7,1,0)</f>
        <v>0</v>
      </c>
      <c r="F1391">
        <f>IF(LEFT(telefony5[[#This Row],[nr]],2)="12",1,0)</f>
        <v>0</v>
      </c>
      <c r="G1391">
        <f>IF(SUM(telefony5[[#This Row],[czyStacjonarny]:[czyZaczyna12]])=2,1,0)</f>
        <v>0</v>
      </c>
      <c r="H1391" s="2">
        <f>telefony5[[#This Row],[zakonczenie]]-telefony5[[#This Row],[rozpoczecie]]</f>
        <v>1.0740740740740717E-2</v>
      </c>
    </row>
    <row r="1392" spans="1:8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>
        <f>IF(LEN(telefony5[[#This Row],[nr]])=7,1,0)</f>
        <v>1</v>
      </c>
      <c r="F1392">
        <f>IF(LEFT(telefony5[[#This Row],[nr]],2)="12",1,0)</f>
        <v>0</v>
      </c>
      <c r="G1392">
        <f>IF(SUM(telefony5[[#This Row],[czyStacjonarny]:[czyZaczyna12]])=2,1,0)</f>
        <v>0</v>
      </c>
      <c r="H1392" s="2">
        <f>telefony5[[#This Row],[zakonczenie]]-telefony5[[#This Row],[rozpoczecie]]</f>
        <v>3.5995370370370816E-3</v>
      </c>
    </row>
    <row r="1393" spans="1:8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>
        <f>IF(LEN(telefony5[[#This Row],[nr]])=7,1,0)</f>
        <v>1</v>
      </c>
      <c r="F1393">
        <f>IF(LEFT(telefony5[[#This Row],[nr]],2)="12",1,0)</f>
        <v>0</v>
      </c>
      <c r="G1393">
        <f>IF(SUM(telefony5[[#This Row],[czyStacjonarny]:[czyZaczyna12]])=2,1,0)</f>
        <v>0</v>
      </c>
      <c r="H1393" s="2">
        <f>telefony5[[#This Row],[zakonczenie]]-telefony5[[#This Row],[rozpoczecie]]</f>
        <v>2.673611111111085E-3</v>
      </c>
    </row>
    <row r="1394" spans="1:8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>
        <f>IF(LEN(telefony5[[#This Row],[nr]])=7,1,0)</f>
        <v>1</v>
      </c>
      <c r="F1394">
        <f>IF(LEFT(telefony5[[#This Row],[nr]],2)="12",1,0)</f>
        <v>0</v>
      </c>
      <c r="G1394">
        <f>IF(SUM(telefony5[[#This Row],[czyStacjonarny]:[czyZaczyna12]])=2,1,0)</f>
        <v>0</v>
      </c>
      <c r="H1394" s="2">
        <f>telefony5[[#This Row],[zakonczenie]]-telefony5[[#This Row],[rozpoczecie]]</f>
        <v>8.6805555555555802E-3</v>
      </c>
    </row>
    <row r="1395" spans="1:8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>
        <f>IF(LEN(telefony5[[#This Row],[nr]])=7,1,0)</f>
        <v>1</v>
      </c>
      <c r="F1395">
        <f>IF(LEFT(telefony5[[#This Row],[nr]],2)="12",1,0)</f>
        <v>0</v>
      </c>
      <c r="G1395">
        <f>IF(SUM(telefony5[[#This Row],[czyStacjonarny]:[czyZaczyna12]])=2,1,0)</f>
        <v>0</v>
      </c>
      <c r="H1395" s="2">
        <f>telefony5[[#This Row],[zakonczenie]]-telefony5[[#This Row],[rozpoczecie]]</f>
        <v>1.7245370370371216E-3</v>
      </c>
    </row>
    <row r="1396" spans="1:8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>
        <f>IF(LEN(telefony5[[#This Row],[nr]])=7,1,0)</f>
        <v>1</v>
      </c>
      <c r="F1396">
        <f>IF(LEFT(telefony5[[#This Row],[nr]],2)="12",1,0)</f>
        <v>0</v>
      </c>
      <c r="G1396">
        <f>IF(SUM(telefony5[[#This Row],[czyStacjonarny]:[czyZaczyna12]])=2,1,0)</f>
        <v>0</v>
      </c>
      <c r="H1396" s="2">
        <f>telefony5[[#This Row],[zakonczenie]]-telefony5[[#This Row],[rozpoczecie]]</f>
        <v>8.310185185185115E-3</v>
      </c>
    </row>
    <row r="1397" spans="1:8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>
        <f>IF(LEN(telefony5[[#This Row],[nr]])=7,1,0)</f>
        <v>1</v>
      </c>
      <c r="F1397">
        <f>IF(LEFT(telefony5[[#This Row],[nr]],2)="12",1,0)</f>
        <v>0</v>
      </c>
      <c r="G1397">
        <f>IF(SUM(telefony5[[#This Row],[czyStacjonarny]:[czyZaczyna12]])=2,1,0)</f>
        <v>0</v>
      </c>
      <c r="H1397" s="2">
        <f>telefony5[[#This Row],[zakonczenie]]-telefony5[[#This Row],[rozpoczecie]]</f>
        <v>8.7152777777778079E-3</v>
      </c>
    </row>
    <row r="1398" spans="1:8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>
        <f>IF(LEN(telefony5[[#This Row],[nr]])=7,1,0)</f>
        <v>1</v>
      </c>
      <c r="F1398">
        <f>IF(LEFT(telefony5[[#This Row],[nr]],2)="12",1,0)</f>
        <v>0</v>
      </c>
      <c r="G1398">
        <f>IF(SUM(telefony5[[#This Row],[czyStacjonarny]:[czyZaczyna12]])=2,1,0)</f>
        <v>0</v>
      </c>
      <c r="H1398" s="2">
        <f>telefony5[[#This Row],[zakonczenie]]-telefony5[[#This Row],[rozpoczecie]]</f>
        <v>3.9930555555555136E-3</v>
      </c>
    </row>
    <row r="1399" spans="1:8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>
        <f>IF(LEN(telefony5[[#This Row],[nr]])=7,1,0)</f>
        <v>1</v>
      </c>
      <c r="F1399">
        <f>IF(LEFT(telefony5[[#This Row],[nr]],2)="12",1,0)</f>
        <v>0</v>
      </c>
      <c r="G1399">
        <f>IF(SUM(telefony5[[#This Row],[czyStacjonarny]:[czyZaczyna12]])=2,1,0)</f>
        <v>0</v>
      </c>
      <c r="H1399" s="2">
        <f>telefony5[[#This Row],[zakonczenie]]-telefony5[[#This Row],[rozpoczecie]]</f>
        <v>2.6504629629628962E-3</v>
      </c>
    </row>
    <row r="1400" spans="1:8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>
        <f>IF(LEN(telefony5[[#This Row],[nr]])=7,1,0)</f>
        <v>1</v>
      </c>
      <c r="F1400">
        <f>IF(LEFT(telefony5[[#This Row],[nr]],2)="12",1,0)</f>
        <v>0</v>
      </c>
      <c r="G1400">
        <f>IF(SUM(telefony5[[#This Row],[czyStacjonarny]:[czyZaczyna12]])=2,1,0)</f>
        <v>0</v>
      </c>
      <c r="H1400" s="2">
        <f>telefony5[[#This Row],[zakonczenie]]-telefony5[[#This Row],[rozpoczecie]]</f>
        <v>2.8472222222222232E-3</v>
      </c>
    </row>
    <row r="1401" spans="1:8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>
        <f>IF(LEN(telefony5[[#This Row],[nr]])=7,1,0)</f>
        <v>1</v>
      </c>
      <c r="F1401">
        <f>IF(LEFT(telefony5[[#This Row],[nr]],2)="12",1,0)</f>
        <v>0</v>
      </c>
      <c r="G1401">
        <f>IF(SUM(telefony5[[#This Row],[czyStacjonarny]:[czyZaczyna12]])=2,1,0)</f>
        <v>0</v>
      </c>
      <c r="H1401" s="2">
        <f>telefony5[[#This Row],[zakonczenie]]-telefony5[[#This Row],[rozpoczecie]]</f>
        <v>4.9768518518522598E-4</v>
      </c>
    </row>
    <row r="1402" spans="1:8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>
        <f>IF(LEN(telefony5[[#This Row],[nr]])=7,1,0)</f>
        <v>1</v>
      </c>
      <c r="F1402">
        <f>IF(LEFT(telefony5[[#This Row],[nr]],2)="12",1,0)</f>
        <v>1</v>
      </c>
      <c r="G1402">
        <f>IF(SUM(telefony5[[#This Row],[czyStacjonarny]:[czyZaczyna12]])=2,1,0)</f>
        <v>1</v>
      </c>
      <c r="H1402" s="2">
        <f>telefony5[[#This Row],[zakonczenie]]-telefony5[[#This Row],[rozpoczecie]]</f>
        <v>9.3171296296296058E-3</v>
      </c>
    </row>
    <row r="1403" spans="1:8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>
        <f>IF(LEN(telefony5[[#This Row],[nr]])=7,1,0)</f>
        <v>1</v>
      </c>
      <c r="F1403">
        <f>IF(LEFT(telefony5[[#This Row],[nr]],2)="12",1,0)</f>
        <v>0</v>
      </c>
      <c r="G1403">
        <f>IF(SUM(telefony5[[#This Row],[czyStacjonarny]:[czyZaczyna12]])=2,1,0)</f>
        <v>0</v>
      </c>
      <c r="H1403" s="2">
        <f>telefony5[[#This Row],[zakonczenie]]-telefony5[[#This Row],[rozpoczecie]]</f>
        <v>3.2291666666666163E-3</v>
      </c>
    </row>
    <row r="1404" spans="1:8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>
        <f>IF(LEN(telefony5[[#This Row],[nr]])=7,1,0)</f>
        <v>1</v>
      </c>
      <c r="F1404">
        <f>IF(LEFT(telefony5[[#This Row],[nr]],2)="12",1,0)</f>
        <v>0</v>
      </c>
      <c r="G1404">
        <f>IF(SUM(telefony5[[#This Row],[czyStacjonarny]:[czyZaczyna12]])=2,1,0)</f>
        <v>0</v>
      </c>
      <c r="H1404" s="2">
        <f>telefony5[[#This Row],[zakonczenie]]-telefony5[[#This Row],[rozpoczecie]]</f>
        <v>3.5763888888888928E-3</v>
      </c>
    </row>
    <row r="1405" spans="1:8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>
        <f>IF(LEN(telefony5[[#This Row],[nr]])=7,1,0)</f>
        <v>1</v>
      </c>
      <c r="F1405">
        <f>IF(LEFT(telefony5[[#This Row],[nr]],2)="12",1,0)</f>
        <v>0</v>
      </c>
      <c r="G1405">
        <f>IF(SUM(telefony5[[#This Row],[czyStacjonarny]:[czyZaczyna12]])=2,1,0)</f>
        <v>0</v>
      </c>
      <c r="H1405" s="2">
        <f>telefony5[[#This Row],[zakonczenie]]-telefony5[[#This Row],[rozpoczecie]]</f>
        <v>9.4444444444444775E-3</v>
      </c>
    </row>
    <row r="1406" spans="1:8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>
        <f>IF(LEN(telefony5[[#This Row],[nr]])=7,1,0)</f>
        <v>1</v>
      </c>
      <c r="F1406">
        <f>IF(LEFT(telefony5[[#This Row],[nr]],2)="12",1,0)</f>
        <v>0</v>
      </c>
      <c r="G1406">
        <f>IF(SUM(telefony5[[#This Row],[czyStacjonarny]:[czyZaczyna12]])=2,1,0)</f>
        <v>0</v>
      </c>
      <c r="H1406" s="2">
        <f>telefony5[[#This Row],[zakonczenie]]-telefony5[[#This Row],[rozpoczecie]]</f>
        <v>7.5925925925925952E-3</v>
      </c>
    </row>
    <row r="1407" spans="1:8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>
        <f>IF(LEN(telefony5[[#This Row],[nr]])=7,1,0)</f>
        <v>1</v>
      </c>
      <c r="F1407">
        <f>IF(LEFT(telefony5[[#This Row],[nr]],2)="12",1,0)</f>
        <v>0</v>
      </c>
      <c r="G1407">
        <f>IF(SUM(telefony5[[#This Row],[czyStacjonarny]:[czyZaczyna12]])=2,1,0)</f>
        <v>0</v>
      </c>
      <c r="H1407" s="2">
        <f>telefony5[[#This Row],[zakonczenie]]-telefony5[[#This Row],[rozpoczecie]]</f>
        <v>3.0787037037036669E-3</v>
      </c>
    </row>
    <row r="1408" spans="1:8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>
        <f>IF(LEN(telefony5[[#This Row],[nr]])=7,1,0)</f>
        <v>1</v>
      </c>
      <c r="F1408">
        <f>IF(LEFT(telefony5[[#This Row],[nr]],2)="12",1,0)</f>
        <v>0</v>
      </c>
      <c r="G1408">
        <f>IF(SUM(telefony5[[#This Row],[czyStacjonarny]:[czyZaczyna12]])=2,1,0)</f>
        <v>0</v>
      </c>
      <c r="H1408" s="2">
        <f>telefony5[[#This Row],[zakonczenie]]-telefony5[[#This Row],[rozpoczecie]]</f>
        <v>3.9236111111110583E-3</v>
      </c>
    </row>
    <row r="1409" spans="1:8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>
        <f>IF(LEN(telefony5[[#This Row],[nr]])=7,1,0)</f>
        <v>1</v>
      </c>
      <c r="F1409">
        <f>IF(LEFT(telefony5[[#This Row],[nr]],2)="12",1,0)</f>
        <v>0</v>
      </c>
      <c r="G1409">
        <f>IF(SUM(telefony5[[#This Row],[czyStacjonarny]:[czyZaczyna12]])=2,1,0)</f>
        <v>0</v>
      </c>
      <c r="H1409" s="2">
        <f>telefony5[[#This Row],[zakonczenie]]-telefony5[[#This Row],[rozpoczecie]]</f>
        <v>7.9513888888889106E-3</v>
      </c>
    </row>
    <row r="1410" spans="1:8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>
        <f>IF(LEN(telefony5[[#This Row],[nr]])=7,1,0)</f>
        <v>0</v>
      </c>
      <c r="F1410">
        <f>IF(LEFT(telefony5[[#This Row],[nr]],2)="12",1,0)</f>
        <v>0</v>
      </c>
      <c r="G1410">
        <f>IF(SUM(telefony5[[#This Row],[czyStacjonarny]:[czyZaczyna12]])=2,1,0)</f>
        <v>0</v>
      </c>
      <c r="H1410" s="2">
        <f>telefony5[[#This Row],[zakonczenie]]-telefony5[[#This Row],[rozpoczecie]]</f>
        <v>9.6759259259259212E-3</v>
      </c>
    </row>
    <row r="1411" spans="1:8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>
        <f>IF(LEN(telefony5[[#This Row],[nr]])=7,1,0)</f>
        <v>1</v>
      </c>
      <c r="F1411">
        <f>IF(LEFT(telefony5[[#This Row],[nr]],2)="12",1,0)</f>
        <v>0</v>
      </c>
      <c r="G1411">
        <f>IF(SUM(telefony5[[#This Row],[czyStacjonarny]:[czyZaczyna12]])=2,1,0)</f>
        <v>0</v>
      </c>
      <c r="H1411" s="2">
        <f>telefony5[[#This Row],[zakonczenie]]-telefony5[[#This Row],[rozpoczecie]]</f>
        <v>9.7337962962963376E-3</v>
      </c>
    </row>
    <row r="1412" spans="1:8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>
        <f>IF(LEN(telefony5[[#This Row],[nr]])=7,1,0)</f>
        <v>1</v>
      </c>
      <c r="F1412">
        <f>IF(LEFT(telefony5[[#This Row],[nr]],2)="12",1,0)</f>
        <v>0</v>
      </c>
      <c r="G1412">
        <f>IF(SUM(telefony5[[#This Row],[czyStacjonarny]:[czyZaczyna12]])=2,1,0)</f>
        <v>0</v>
      </c>
      <c r="H1412" s="2">
        <f>telefony5[[#This Row],[zakonczenie]]-telefony5[[#This Row],[rozpoczecie]]</f>
        <v>7.8472222222222276E-3</v>
      </c>
    </row>
    <row r="1413" spans="1:8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>
        <f>IF(LEN(telefony5[[#This Row],[nr]])=7,1,0)</f>
        <v>1</v>
      </c>
      <c r="F1413">
        <f>IF(LEFT(telefony5[[#This Row],[nr]],2)="12",1,0)</f>
        <v>0</v>
      </c>
      <c r="G1413">
        <f>IF(SUM(telefony5[[#This Row],[czyStacjonarny]:[czyZaczyna12]])=2,1,0)</f>
        <v>0</v>
      </c>
      <c r="H1413" s="2">
        <f>telefony5[[#This Row],[zakonczenie]]-telefony5[[#This Row],[rozpoczecie]]</f>
        <v>3.2175925925925775E-3</v>
      </c>
    </row>
    <row r="1414" spans="1:8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>
        <f>IF(LEN(telefony5[[#This Row],[nr]])=7,1,0)</f>
        <v>1</v>
      </c>
      <c r="F1414">
        <f>IF(LEFT(telefony5[[#This Row],[nr]],2)="12",1,0)</f>
        <v>0</v>
      </c>
      <c r="G1414">
        <f>IF(SUM(telefony5[[#This Row],[czyStacjonarny]:[czyZaczyna12]])=2,1,0)</f>
        <v>0</v>
      </c>
      <c r="H1414" s="2">
        <f>telefony5[[#This Row],[zakonczenie]]-telefony5[[#This Row],[rozpoczecie]]</f>
        <v>2.5347222222221744E-3</v>
      </c>
    </row>
    <row r="1415" spans="1:8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>
        <f>IF(LEN(telefony5[[#This Row],[nr]])=7,1,0)</f>
        <v>1</v>
      </c>
      <c r="F1415">
        <f>IF(LEFT(telefony5[[#This Row],[nr]],2)="12",1,0)</f>
        <v>0</v>
      </c>
      <c r="G1415">
        <f>IF(SUM(telefony5[[#This Row],[czyStacjonarny]:[czyZaczyna12]])=2,1,0)</f>
        <v>0</v>
      </c>
      <c r="H1415" s="2">
        <f>telefony5[[#This Row],[zakonczenie]]-telefony5[[#This Row],[rozpoczecie]]</f>
        <v>2.7314814814815014E-3</v>
      </c>
    </row>
    <row r="1416" spans="1:8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>
        <f>IF(LEN(telefony5[[#This Row],[nr]])=7,1,0)</f>
        <v>1</v>
      </c>
      <c r="F1416">
        <f>IF(LEFT(telefony5[[#This Row],[nr]],2)="12",1,0)</f>
        <v>0</v>
      </c>
      <c r="G1416">
        <f>IF(SUM(telefony5[[#This Row],[czyStacjonarny]:[czyZaczyna12]])=2,1,0)</f>
        <v>0</v>
      </c>
      <c r="H1416" s="2">
        <f>telefony5[[#This Row],[zakonczenie]]-telefony5[[#This Row],[rozpoczecie]]</f>
        <v>1.3657407407406952E-3</v>
      </c>
    </row>
    <row r="1417" spans="1:8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>
        <f>IF(LEN(telefony5[[#This Row],[nr]])=7,1,0)</f>
        <v>0</v>
      </c>
      <c r="F1417">
        <f>IF(LEFT(telefony5[[#This Row],[nr]],2)="12",1,0)</f>
        <v>0</v>
      </c>
      <c r="G1417">
        <f>IF(SUM(telefony5[[#This Row],[czyStacjonarny]:[czyZaczyna12]])=2,1,0)</f>
        <v>0</v>
      </c>
      <c r="H1417" s="2">
        <f>telefony5[[#This Row],[zakonczenie]]-telefony5[[#This Row],[rozpoczecie]]</f>
        <v>5.2662037037036757E-3</v>
      </c>
    </row>
    <row r="1418" spans="1:8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>
        <f>IF(LEN(telefony5[[#This Row],[nr]])=7,1,0)</f>
        <v>1</v>
      </c>
      <c r="F1418">
        <f>IF(LEFT(telefony5[[#This Row],[nr]],2)="12",1,0)</f>
        <v>0</v>
      </c>
      <c r="G1418">
        <f>IF(SUM(telefony5[[#This Row],[czyStacjonarny]:[czyZaczyna12]])=2,1,0)</f>
        <v>0</v>
      </c>
      <c r="H1418" s="2">
        <f>telefony5[[#This Row],[zakonczenie]]-telefony5[[#This Row],[rozpoczecie]]</f>
        <v>4.05092592592593E-3</v>
      </c>
    </row>
    <row r="1419" spans="1:8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>
        <f>IF(LEN(telefony5[[#This Row],[nr]])=7,1,0)</f>
        <v>1</v>
      </c>
      <c r="F1419">
        <f>IF(LEFT(telefony5[[#This Row],[nr]],2)="12",1,0)</f>
        <v>0</v>
      </c>
      <c r="G1419">
        <f>IF(SUM(telefony5[[#This Row],[czyStacjonarny]:[czyZaczyna12]])=2,1,0)</f>
        <v>0</v>
      </c>
      <c r="H1419" s="2">
        <f>telefony5[[#This Row],[zakonczenie]]-telefony5[[#This Row],[rozpoczecie]]</f>
        <v>1.782407407407427E-3</v>
      </c>
    </row>
    <row r="1420" spans="1:8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>
        <f>IF(LEN(telefony5[[#This Row],[nr]])=7,1,0)</f>
        <v>1</v>
      </c>
      <c r="F1420">
        <f>IF(LEFT(telefony5[[#This Row],[nr]],2)="12",1,0)</f>
        <v>0</v>
      </c>
      <c r="G1420">
        <f>IF(SUM(telefony5[[#This Row],[czyStacjonarny]:[czyZaczyna12]])=2,1,0)</f>
        <v>0</v>
      </c>
      <c r="H1420" s="2">
        <f>telefony5[[#This Row],[zakonczenie]]-telefony5[[#This Row],[rozpoczecie]]</f>
        <v>5.1504629629629539E-3</v>
      </c>
    </row>
    <row r="1421" spans="1:8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>
        <f>IF(LEN(telefony5[[#This Row],[nr]])=7,1,0)</f>
        <v>1</v>
      </c>
      <c r="F1421">
        <f>IF(LEFT(telefony5[[#This Row],[nr]],2)="12",1,0)</f>
        <v>0</v>
      </c>
      <c r="G1421">
        <f>IF(SUM(telefony5[[#This Row],[czyStacjonarny]:[czyZaczyna12]])=2,1,0)</f>
        <v>0</v>
      </c>
      <c r="H1421" s="2">
        <f>telefony5[[#This Row],[zakonczenie]]-telefony5[[#This Row],[rozpoczecie]]</f>
        <v>5.1736111111110872E-3</v>
      </c>
    </row>
    <row r="1422" spans="1:8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>
        <f>IF(LEN(telefony5[[#This Row],[nr]])=7,1,0)</f>
        <v>1</v>
      </c>
      <c r="F1422">
        <f>IF(LEFT(telefony5[[#This Row],[nr]],2)="12",1,0)</f>
        <v>0</v>
      </c>
      <c r="G1422">
        <f>IF(SUM(telefony5[[#This Row],[czyStacjonarny]:[czyZaczyna12]])=2,1,0)</f>
        <v>0</v>
      </c>
      <c r="H1422" s="2">
        <f>telefony5[[#This Row],[zakonczenie]]-telefony5[[#This Row],[rozpoczecie]]</f>
        <v>3.9120370370370749E-3</v>
      </c>
    </row>
    <row r="1423" spans="1:8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>
        <f>IF(LEN(telefony5[[#This Row],[nr]])=7,1,0)</f>
        <v>1</v>
      </c>
      <c r="F1423">
        <f>IF(LEFT(telefony5[[#This Row],[nr]],2)="12",1,0)</f>
        <v>0</v>
      </c>
      <c r="G1423">
        <f>IF(SUM(telefony5[[#This Row],[czyStacjonarny]:[czyZaczyna12]])=2,1,0)</f>
        <v>0</v>
      </c>
      <c r="H1423" s="2">
        <f>telefony5[[#This Row],[zakonczenie]]-telefony5[[#This Row],[rozpoczecie]]</f>
        <v>5.3703703703704142E-3</v>
      </c>
    </row>
    <row r="1424" spans="1:8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>
        <f>IF(LEN(telefony5[[#This Row],[nr]])=7,1,0)</f>
        <v>1</v>
      </c>
      <c r="F1424">
        <f>IF(LEFT(telefony5[[#This Row],[nr]],2)="12",1,0)</f>
        <v>0</v>
      </c>
      <c r="G1424">
        <f>IF(SUM(telefony5[[#This Row],[czyStacjonarny]:[czyZaczyna12]])=2,1,0)</f>
        <v>0</v>
      </c>
      <c r="H1424" s="2">
        <f>telefony5[[#This Row],[zakonczenie]]-telefony5[[#This Row],[rozpoczecie]]</f>
        <v>1.435185185185206E-3</v>
      </c>
    </row>
    <row r="1425" spans="1:8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>
        <f>IF(LEN(telefony5[[#This Row],[nr]])=7,1,0)</f>
        <v>1</v>
      </c>
      <c r="F1425">
        <f>IF(LEFT(telefony5[[#This Row],[nr]],2)="12",1,0)</f>
        <v>0</v>
      </c>
      <c r="G1425">
        <f>IF(SUM(telefony5[[#This Row],[czyStacjonarny]:[czyZaczyna12]])=2,1,0)</f>
        <v>0</v>
      </c>
      <c r="H1425" s="2">
        <f>telefony5[[#This Row],[zakonczenie]]-telefony5[[#This Row],[rozpoczecie]]</f>
        <v>5.4282407407407751E-3</v>
      </c>
    </row>
    <row r="1426" spans="1:8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>
        <f>IF(LEN(telefony5[[#This Row],[nr]])=7,1,0)</f>
        <v>1</v>
      </c>
      <c r="F1426">
        <f>IF(LEFT(telefony5[[#This Row],[nr]],2)="12",1,0)</f>
        <v>0</v>
      </c>
      <c r="G1426">
        <f>IF(SUM(telefony5[[#This Row],[czyStacjonarny]:[czyZaczyna12]])=2,1,0)</f>
        <v>0</v>
      </c>
      <c r="H1426" s="2">
        <f>telefony5[[#This Row],[zakonczenie]]-telefony5[[#This Row],[rozpoczecie]]</f>
        <v>4.0625000000000244E-3</v>
      </c>
    </row>
    <row r="1427" spans="1:8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>
        <f>IF(LEN(telefony5[[#This Row],[nr]])=7,1,0)</f>
        <v>1</v>
      </c>
      <c r="F1427">
        <f>IF(LEFT(telefony5[[#This Row],[nr]],2)="12",1,0)</f>
        <v>0</v>
      </c>
      <c r="G1427">
        <f>IF(SUM(telefony5[[#This Row],[czyStacjonarny]:[czyZaczyna12]])=2,1,0)</f>
        <v>0</v>
      </c>
      <c r="H1427" s="2">
        <f>telefony5[[#This Row],[zakonczenie]]-telefony5[[#This Row],[rozpoczecie]]</f>
        <v>2.0023148148148318E-3</v>
      </c>
    </row>
    <row r="1428" spans="1:8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>
        <f>IF(LEN(telefony5[[#This Row],[nr]])=7,1,0)</f>
        <v>0</v>
      </c>
      <c r="F1428">
        <f>IF(LEFT(telefony5[[#This Row],[nr]],2)="12",1,0)</f>
        <v>0</v>
      </c>
      <c r="G1428">
        <f>IF(SUM(telefony5[[#This Row],[czyStacjonarny]:[czyZaczyna12]])=2,1,0)</f>
        <v>0</v>
      </c>
      <c r="H1428" s="2">
        <f>telefony5[[#This Row],[zakonczenie]]-telefony5[[#This Row],[rozpoczecie]]</f>
        <v>7.4421296296296457E-3</v>
      </c>
    </row>
    <row r="1429" spans="1:8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>
        <f>IF(LEN(telefony5[[#This Row],[nr]])=7,1,0)</f>
        <v>1</v>
      </c>
      <c r="F1429">
        <f>IF(LEFT(telefony5[[#This Row],[nr]],2)="12",1,0)</f>
        <v>0</v>
      </c>
      <c r="G1429">
        <f>IF(SUM(telefony5[[#This Row],[czyStacjonarny]:[czyZaczyna12]])=2,1,0)</f>
        <v>0</v>
      </c>
      <c r="H1429" s="2">
        <f>telefony5[[#This Row],[zakonczenie]]-telefony5[[#This Row],[rozpoczecie]]</f>
        <v>9.4212962962962887E-3</v>
      </c>
    </row>
    <row r="1430" spans="1:8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>
        <f>IF(LEN(telefony5[[#This Row],[nr]])=7,1,0)</f>
        <v>1</v>
      </c>
      <c r="F1430">
        <f>IF(LEFT(telefony5[[#This Row],[nr]],2)="12",1,0)</f>
        <v>0</v>
      </c>
      <c r="G1430">
        <f>IF(SUM(telefony5[[#This Row],[czyStacjonarny]:[czyZaczyna12]])=2,1,0)</f>
        <v>0</v>
      </c>
      <c r="H1430" s="2">
        <f>telefony5[[#This Row],[zakonczenie]]-telefony5[[#This Row],[rozpoczecie]]</f>
        <v>1.0416666666666685E-2</v>
      </c>
    </row>
    <row r="1431" spans="1:8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>
        <f>IF(LEN(telefony5[[#This Row],[nr]])=7,1,0)</f>
        <v>0</v>
      </c>
      <c r="F1431">
        <f>IF(LEFT(telefony5[[#This Row],[nr]],2)="12",1,0)</f>
        <v>0</v>
      </c>
      <c r="G1431">
        <f>IF(SUM(telefony5[[#This Row],[czyStacjonarny]:[czyZaczyna12]])=2,1,0)</f>
        <v>0</v>
      </c>
      <c r="H1431" s="2">
        <f>telefony5[[#This Row],[zakonczenie]]-telefony5[[#This Row],[rozpoczecie]]</f>
        <v>5.5208333333333637E-3</v>
      </c>
    </row>
    <row r="1432" spans="1:8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>
        <f>IF(LEN(telefony5[[#This Row],[nr]])=7,1,0)</f>
        <v>1</v>
      </c>
      <c r="F1432">
        <f>IF(LEFT(telefony5[[#This Row],[nr]],2)="12",1,0)</f>
        <v>0</v>
      </c>
      <c r="G1432">
        <f>IF(SUM(telefony5[[#This Row],[czyStacjonarny]:[czyZaczyna12]])=2,1,0)</f>
        <v>0</v>
      </c>
      <c r="H1432" s="2">
        <f>telefony5[[#This Row],[zakonczenie]]-telefony5[[#This Row],[rozpoczecie]]</f>
        <v>8.3217592592592649E-3</v>
      </c>
    </row>
    <row r="1433" spans="1:8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>
        <f>IF(LEN(telefony5[[#This Row],[nr]])=7,1,0)</f>
        <v>1</v>
      </c>
      <c r="F1433">
        <f>IF(LEFT(telefony5[[#This Row],[nr]],2)="12",1,0)</f>
        <v>0</v>
      </c>
      <c r="G1433">
        <f>IF(SUM(telefony5[[#This Row],[czyStacjonarny]:[czyZaczyna12]])=2,1,0)</f>
        <v>0</v>
      </c>
      <c r="H1433" s="2">
        <f>telefony5[[#This Row],[zakonczenie]]-telefony5[[#This Row],[rozpoczecie]]</f>
        <v>2.9050925925925841E-3</v>
      </c>
    </row>
    <row r="1434" spans="1:8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>
        <f>IF(LEN(telefony5[[#This Row],[nr]])=7,1,0)</f>
        <v>1</v>
      </c>
      <c r="F1434">
        <f>IF(LEFT(telefony5[[#This Row],[nr]],2)="12",1,0)</f>
        <v>0</v>
      </c>
      <c r="G1434">
        <f>IF(SUM(telefony5[[#This Row],[czyStacjonarny]:[czyZaczyna12]])=2,1,0)</f>
        <v>0</v>
      </c>
      <c r="H1434" s="2">
        <f>telefony5[[#This Row],[zakonczenie]]-telefony5[[#This Row],[rozpoczecie]]</f>
        <v>1.026620370370368E-2</v>
      </c>
    </row>
    <row r="1435" spans="1:8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>
        <f>IF(LEN(telefony5[[#This Row],[nr]])=7,1,0)</f>
        <v>1</v>
      </c>
      <c r="F1435">
        <f>IF(LEFT(telefony5[[#This Row],[nr]],2)="12",1,0)</f>
        <v>0</v>
      </c>
      <c r="G1435">
        <f>IF(SUM(telefony5[[#This Row],[czyStacjonarny]:[czyZaczyna12]])=2,1,0)</f>
        <v>0</v>
      </c>
      <c r="H1435" s="2">
        <f>telefony5[[#This Row],[zakonczenie]]-telefony5[[#This Row],[rozpoczecie]]</f>
        <v>5.3124999999999978E-3</v>
      </c>
    </row>
    <row r="1436" spans="1:8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>
        <f>IF(LEN(telefony5[[#This Row],[nr]])=7,1,0)</f>
        <v>0</v>
      </c>
      <c r="F1436">
        <f>IF(LEFT(telefony5[[#This Row],[nr]],2)="12",1,0)</f>
        <v>0</v>
      </c>
      <c r="G1436">
        <f>IF(SUM(telefony5[[#This Row],[czyStacjonarny]:[czyZaczyna12]])=2,1,0)</f>
        <v>0</v>
      </c>
      <c r="H1436" s="2">
        <f>telefony5[[#This Row],[zakonczenie]]-telefony5[[#This Row],[rozpoczecie]]</f>
        <v>6.7129629629629761E-3</v>
      </c>
    </row>
    <row r="1437" spans="1:8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>
        <f>IF(LEN(telefony5[[#This Row],[nr]])=7,1,0)</f>
        <v>0</v>
      </c>
      <c r="F1437">
        <f>IF(LEFT(telefony5[[#This Row],[nr]],2)="12",1,0)</f>
        <v>0</v>
      </c>
      <c r="G1437">
        <f>IF(SUM(telefony5[[#This Row],[czyStacjonarny]:[czyZaczyna12]])=2,1,0)</f>
        <v>0</v>
      </c>
      <c r="H1437" s="2">
        <f>telefony5[[#This Row],[zakonczenie]]-telefony5[[#This Row],[rozpoczecie]]</f>
        <v>8.4490740740744696E-4</v>
      </c>
    </row>
    <row r="1438" spans="1:8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>
        <f>IF(LEN(telefony5[[#This Row],[nr]])=7,1,0)</f>
        <v>0</v>
      </c>
      <c r="F1438">
        <f>IF(LEFT(telefony5[[#This Row],[nr]],2)="12",1,0)</f>
        <v>0</v>
      </c>
      <c r="G1438">
        <f>IF(SUM(telefony5[[#This Row],[czyStacjonarny]:[czyZaczyna12]])=2,1,0)</f>
        <v>0</v>
      </c>
      <c r="H1438" s="2">
        <f>telefony5[[#This Row],[zakonczenie]]-telefony5[[#This Row],[rozpoczecie]]</f>
        <v>4.4328703703703232E-3</v>
      </c>
    </row>
    <row r="1439" spans="1:8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>
        <f>IF(LEN(telefony5[[#This Row],[nr]])=7,1,0)</f>
        <v>1</v>
      </c>
      <c r="F1439">
        <f>IF(LEFT(telefony5[[#This Row],[nr]],2)="12",1,0)</f>
        <v>0</v>
      </c>
      <c r="G1439">
        <f>IF(SUM(telefony5[[#This Row],[czyStacjonarny]:[czyZaczyna12]])=2,1,0)</f>
        <v>0</v>
      </c>
      <c r="H1439" s="2">
        <f>telefony5[[#This Row],[zakonczenie]]-telefony5[[#This Row],[rozpoczecie]]</f>
        <v>4.1203703703703853E-3</v>
      </c>
    </row>
    <row r="1440" spans="1:8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>
        <f>IF(LEN(telefony5[[#This Row],[nr]])=7,1,0)</f>
        <v>1</v>
      </c>
      <c r="F1440">
        <f>IF(LEFT(telefony5[[#This Row],[nr]],2)="12",1,0)</f>
        <v>0</v>
      </c>
      <c r="G1440">
        <f>IF(SUM(telefony5[[#This Row],[czyStacjonarny]:[czyZaczyna12]])=2,1,0)</f>
        <v>0</v>
      </c>
      <c r="H1440" s="2">
        <f>telefony5[[#This Row],[zakonczenie]]-telefony5[[#This Row],[rozpoczecie]]</f>
        <v>4.2245370370370683E-3</v>
      </c>
    </row>
    <row r="1441" spans="1:8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>
        <f>IF(LEN(telefony5[[#This Row],[nr]])=7,1,0)</f>
        <v>1</v>
      </c>
      <c r="F1441">
        <f>IF(LEFT(telefony5[[#This Row],[nr]],2)="12",1,0)</f>
        <v>0</v>
      </c>
      <c r="G1441">
        <f>IF(SUM(telefony5[[#This Row],[czyStacjonarny]:[czyZaczyna12]])=2,1,0)</f>
        <v>0</v>
      </c>
      <c r="H1441" s="2">
        <f>telefony5[[#This Row],[zakonczenie]]-telefony5[[#This Row],[rozpoczecie]]</f>
        <v>5.5555555555553138E-4</v>
      </c>
    </row>
    <row r="1442" spans="1:8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>
        <f>IF(LEN(telefony5[[#This Row],[nr]])=7,1,0)</f>
        <v>0</v>
      </c>
      <c r="F1442">
        <f>IF(LEFT(telefony5[[#This Row],[nr]],2)="12",1,0)</f>
        <v>0</v>
      </c>
      <c r="G1442">
        <f>IF(SUM(telefony5[[#This Row],[czyStacjonarny]:[czyZaczyna12]])=2,1,0)</f>
        <v>0</v>
      </c>
      <c r="H1442" s="2">
        <f>telefony5[[#This Row],[zakonczenie]]-telefony5[[#This Row],[rozpoczecie]]</f>
        <v>2.9745370370370394E-3</v>
      </c>
    </row>
    <row r="1443" spans="1:8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>
        <f>IF(LEN(telefony5[[#This Row],[nr]])=7,1,0)</f>
        <v>1</v>
      </c>
      <c r="F1443">
        <f>IF(LEFT(telefony5[[#This Row],[nr]],2)="12",1,0)</f>
        <v>0</v>
      </c>
      <c r="G1443">
        <f>IF(SUM(telefony5[[#This Row],[czyStacjonarny]:[czyZaczyna12]])=2,1,0)</f>
        <v>0</v>
      </c>
      <c r="H1443" s="2">
        <f>telefony5[[#This Row],[zakonczenie]]-telefony5[[#This Row],[rozpoczecie]]</f>
        <v>4.201388888888935E-3</v>
      </c>
    </row>
    <row r="1444" spans="1:8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>
        <f>IF(LEN(telefony5[[#This Row],[nr]])=7,1,0)</f>
        <v>1</v>
      </c>
      <c r="F1444">
        <f>IF(LEFT(telefony5[[#This Row],[nr]],2)="12",1,0)</f>
        <v>0</v>
      </c>
      <c r="G1444">
        <f>IF(SUM(telefony5[[#This Row],[czyStacjonarny]:[czyZaczyna12]])=2,1,0)</f>
        <v>0</v>
      </c>
      <c r="H1444" s="2">
        <f>telefony5[[#This Row],[zakonczenie]]-telefony5[[#This Row],[rozpoczecie]]</f>
        <v>1.4699074074074336E-3</v>
      </c>
    </row>
    <row r="1445" spans="1:8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>
        <f>IF(LEN(telefony5[[#This Row],[nr]])=7,1,0)</f>
        <v>0</v>
      </c>
      <c r="F1445">
        <f>IF(LEFT(telefony5[[#This Row],[nr]],2)="12",1,0)</f>
        <v>0</v>
      </c>
      <c r="G1445">
        <f>IF(SUM(telefony5[[#This Row],[czyStacjonarny]:[czyZaczyna12]])=2,1,0)</f>
        <v>0</v>
      </c>
      <c r="H1445" s="2">
        <f>telefony5[[#This Row],[zakonczenie]]-telefony5[[#This Row],[rozpoczecie]]</f>
        <v>6.6666666666666541E-3</v>
      </c>
    </row>
    <row r="1446" spans="1:8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>
        <f>IF(LEN(telefony5[[#This Row],[nr]])=7,1,0)</f>
        <v>0</v>
      </c>
      <c r="F1446">
        <f>IF(LEFT(telefony5[[#This Row],[nr]],2)="12",1,0)</f>
        <v>0</v>
      </c>
      <c r="G1446">
        <f>IF(SUM(telefony5[[#This Row],[czyStacjonarny]:[czyZaczyna12]])=2,1,0)</f>
        <v>0</v>
      </c>
      <c r="H1446" s="2">
        <f>telefony5[[#This Row],[zakonczenie]]-telefony5[[#This Row],[rozpoczecie]]</f>
        <v>1.0833333333333306E-2</v>
      </c>
    </row>
    <row r="1447" spans="1:8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>
        <f>IF(LEN(telefony5[[#This Row],[nr]])=7,1,0)</f>
        <v>1</v>
      </c>
      <c r="F1447">
        <f>IF(LEFT(telefony5[[#This Row],[nr]],2)="12",1,0)</f>
        <v>0</v>
      </c>
      <c r="G1447">
        <f>IF(SUM(telefony5[[#This Row],[czyStacjonarny]:[czyZaczyna12]])=2,1,0)</f>
        <v>0</v>
      </c>
      <c r="H1447" s="2">
        <f>telefony5[[#This Row],[zakonczenie]]-telefony5[[#This Row],[rozpoczecie]]</f>
        <v>8.6921296296296191E-3</v>
      </c>
    </row>
    <row r="1448" spans="1:8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>
        <f>IF(LEN(telefony5[[#This Row],[nr]])=7,1,0)</f>
        <v>0</v>
      </c>
      <c r="F1448">
        <f>IF(LEFT(telefony5[[#This Row],[nr]],2)="12",1,0)</f>
        <v>0</v>
      </c>
      <c r="G1448">
        <f>IF(SUM(telefony5[[#This Row],[czyStacjonarny]:[czyZaczyna12]])=2,1,0)</f>
        <v>0</v>
      </c>
      <c r="H1448" s="2">
        <f>telefony5[[#This Row],[zakonczenie]]-telefony5[[#This Row],[rozpoczecie]]</f>
        <v>9.6990740740740544E-3</v>
      </c>
    </row>
    <row r="1449" spans="1:8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>
        <f>IF(LEN(telefony5[[#This Row],[nr]])=7,1,0)</f>
        <v>1</v>
      </c>
      <c r="F1449">
        <f>IF(LEFT(telefony5[[#This Row],[nr]],2)="12",1,0)</f>
        <v>0</v>
      </c>
      <c r="G1449">
        <f>IF(SUM(telefony5[[#This Row],[czyStacjonarny]:[czyZaczyna12]])=2,1,0)</f>
        <v>0</v>
      </c>
      <c r="H1449" s="2">
        <f>telefony5[[#This Row],[zakonczenie]]-telefony5[[#This Row],[rozpoczecie]]</f>
        <v>2.777777777778212E-4</v>
      </c>
    </row>
    <row r="1450" spans="1:8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>
        <f>IF(LEN(telefony5[[#This Row],[nr]])=7,1,0)</f>
        <v>0</v>
      </c>
      <c r="F1450">
        <f>IF(LEFT(telefony5[[#This Row],[nr]],2)="12",1,0)</f>
        <v>0</v>
      </c>
      <c r="G1450">
        <f>IF(SUM(telefony5[[#This Row],[czyStacjonarny]:[czyZaczyna12]])=2,1,0)</f>
        <v>0</v>
      </c>
      <c r="H1450" s="2">
        <f>telefony5[[#This Row],[zakonczenie]]-telefony5[[#This Row],[rozpoczecie]]</f>
        <v>1.0532407407407407E-2</v>
      </c>
    </row>
    <row r="1451" spans="1:8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>
        <f>IF(LEN(telefony5[[#This Row],[nr]])=7,1,0)</f>
        <v>1</v>
      </c>
      <c r="F1451">
        <f>IF(LEFT(telefony5[[#This Row],[nr]],2)="12",1,0)</f>
        <v>0</v>
      </c>
      <c r="G1451">
        <f>IF(SUM(telefony5[[#This Row],[czyStacjonarny]:[czyZaczyna12]])=2,1,0)</f>
        <v>0</v>
      </c>
      <c r="H1451" s="2">
        <f>telefony5[[#This Row],[zakonczenie]]-telefony5[[#This Row],[rozpoczecie]]</f>
        <v>6.4120370370370217E-3</v>
      </c>
    </row>
    <row r="1452" spans="1:8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>
        <f>IF(LEN(telefony5[[#This Row],[nr]])=7,1,0)</f>
        <v>1</v>
      </c>
      <c r="F1452">
        <f>IF(LEFT(telefony5[[#This Row],[nr]],2)="12",1,0)</f>
        <v>0</v>
      </c>
      <c r="G1452">
        <f>IF(SUM(telefony5[[#This Row],[czyStacjonarny]:[czyZaczyna12]])=2,1,0)</f>
        <v>0</v>
      </c>
      <c r="H1452" s="2">
        <f>telefony5[[#This Row],[zakonczenie]]-telefony5[[#This Row],[rozpoczecie]]</f>
        <v>9.6875000000000155E-3</v>
      </c>
    </row>
    <row r="1453" spans="1:8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>
        <f>IF(LEN(telefony5[[#This Row],[nr]])=7,1,0)</f>
        <v>0</v>
      </c>
      <c r="F1453">
        <f>IF(LEFT(telefony5[[#This Row],[nr]],2)="12",1,0)</f>
        <v>0</v>
      </c>
      <c r="G1453">
        <f>IF(SUM(telefony5[[#This Row],[czyStacjonarny]:[czyZaczyna12]])=2,1,0)</f>
        <v>0</v>
      </c>
      <c r="H1453" s="2">
        <f>telefony5[[#This Row],[zakonczenie]]-telefony5[[#This Row],[rozpoczecie]]</f>
        <v>1.1388888888888893E-2</v>
      </c>
    </row>
    <row r="1454" spans="1:8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>
        <f>IF(LEN(telefony5[[#This Row],[nr]])=7,1,0)</f>
        <v>1</v>
      </c>
      <c r="F1454">
        <f>IF(LEFT(telefony5[[#This Row],[nr]],2)="12",1,0)</f>
        <v>0</v>
      </c>
      <c r="G1454">
        <f>IF(SUM(telefony5[[#This Row],[czyStacjonarny]:[czyZaczyna12]])=2,1,0)</f>
        <v>0</v>
      </c>
      <c r="H1454" s="2">
        <f>telefony5[[#This Row],[zakonczenie]]-telefony5[[#This Row],[rozpoczecie]]</f>
        <v>9.6527777777777879E-3</v>
      </c>
    </row>
    <row r="1455" spans="1:8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>
        <f>IF(LEN(telefony5[[#This Row],[nr]])=7,1,0)</f>
        <v>0</v>
      </c>
      <c r="F1455">
        <f>IF(LEFT(telefony5[[#This Row],[nr]],2)="12",1,0)</f>
        <v>0</v>
      </c>
      <c r="G1455">
        <f>IF(SUM(telefony5[[#This Row],[czyStacjonarny]:[czyZaczyna12]])=2,1,0)</f>
        <v>0</v>
      </c>
      <c r="H1455" s="2">
        <f>telefony5[[#This Row],[zakonczenie]]-telefony5[[#This Row],[rozpoczecie]]</f>
        <v>7.662037037036995E-3</v>
      </c>
    </row>
    <row r="1456" spans="1:8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>
        <f>IF(LEN(telefony5[[#This Row],[nr]])=7,1,0)</f>
        <v>0</v>
      </c>
      <c r="F1456">
        <f>IF(LEFT(telefony5[[#This Row],[nr]],2)="12",1,0)</f>
        <v>0</v>
      </c>
      <c r="G1456">
        <f>IF(SUM(telefony5[[#This Row],[czyStacjonarny]:[czyZaczyna12]])=2,1,0)</f>
        <v>0</v>
      </c>
      <c r="H1456" s="2">
        <f>telefony5[[#This Row],[zakonczenie]]-telefony5[[#This Row],[rozpoczecie]]</f>
        <v>7.3842592592592293E-3</v>
      </c>
    </row>
    <row r="1457" spans="1:8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>
        <f>IF(LEN(telefony5[[#This Row],[nr]])=7,1,0)</f>
        <v>1</v>
      </c>
      <c r="F1457">
        <f>IF(LEFT(telefony5[[#This Row],[nr]],2)="12",1,0)</f>
        <v>0</v>
      </c>
      <c r="G1457">
        <f>IF(SUM(telefony5[[#This Row],[czyStacjonarny]:[czyZaczyna12]])=2,1,0)</f>
        <v>0</v>
      </c>
      <c r="H1457" s="2">
        <f>telefony5[[#This Row],[zakonczenie]]-telefony5[[#This Row],[rozpoczecie]]</f>
        <v>8.3680555555555314E-3</v>
      </c>
    </row>
    <row r="1458" spans="1:8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>
        <f>IF(LEN(telefony5[[#This Row],[nr]])=7,1,0)</f>
        <v>0</v>
      </c>
      <c r="F1458">
        <f>IF(LEFT(telefony5[[#This Row],[nr]],2)="12",1,0)</f>
        <v>0</v>
      </c>
      <c r="G1458">
        <f>IF(SUM(telefony5[[#This Row],[czyStacjonarny]:[czyZaczyna12]])=2,1,0)</f>
        <v>0</v>
      </c>
      <c r="H1458" s="2">
        <f>telefony5[[#This Row],[zakonczenie]]-telefony5[[#This Row],[rozpoczecie]]</f>
        <v>5.5555555555553138E-4</v>
      </c>
    </row>
    <row r="1459" spans="1:8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>
        <f>IF(LEN(telefony5[[#This Row],[nr]])=7,1,0)</f>
        <v>1</v>
      </c>
      <c r="F1459">
        <f>IF(LEFT(telefony5[[#This Row],[nr]],2)="12",1,0)</f>
        <v>0</v>
      </c>
      <c r="G1459">
        <f>IF(SUM(telefony5[[#This Row],[czyStacjonarny]:[czyZaczyna12]])=2,1,0)</f>
        <v>0</v>
      </c>
      <c r="H1459" s="2">
        <f>telefony5[[#This Row],[zakonczenie]]-telefony5[[#This Row],[rozpoczecie]]</f>
        <v>1.6203703703703831E-3</v>
      </c>
    </row>
    <row r="1460" spans="1:8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>
        <f>IF(LEN(telefony5[[#This Row],[nr]])=7,1,0)</f>
        <v>1</v>
      </c>
      <c r="F1460">
        <f>IF(LEFT(telefony5[[#This Row],[nr]],2)="12",1,0)</f>
        <v>0</v>
      </c>
      <c r="G1460">
        <f>IF(SUM(telefony5[[#This Row],[czyStacjonarny]:[czyZaczyna12]])=2,1,0)</f>
        <v>0</v>
      </c>
      <c r="H1460" s="2">
        <f>telefony5[[#This Row],[zakonczenie]]-telefony5[[#This Row],[rozpoczecie]]</f>
        <v>6.8171296296296036E-3</v>
      </c>
    </row>
    <row r="1461" spans="1:8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>
        <f>IF(LEN(telefony5[[#This Row],[nr]])=7,1,0)</f>
        <v>0</v>
      </c>
      <c r="F1461">
        <f>IF(LEFT(telefony5[[#This Row],[nr]],2)="12",1,0)</f>
        <v>0</v>
      </c>
      <c r="G1461">
        <f>IF(SUM(telefony5[[#This Row],[czyStacjonarny]:[czyZaczyna12]])=2,1,0)</f>
        <v>0</v>
      </c>
      <c r="H1461" s="2">
        <f>telefony5[[#This Row],[zakonczenie]]-telefony5[[#This Row],[rozpoczecie]]</f>
        <v>1.6435185185185164E-3</v>
      </c>
    </row>
    <row r="1462" spans="1:8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>
        <f>IF(LEN(telefony5[[#This Row],[nr]])=7,1,0)</f>
        <v>1</v>
      </c>
      <c r="F1462">
        <f>IF(LEFT(telefony5[[#This Row],[nr]],2)="12",1,0)</f>
        <v>0</v>
      </c>
      <c r="G1462">
        <f>IF(SUM(telefony5[[#This Row],[czyStacjonarny]:[czyZaczyna12]])=2,1,0)</f>
        <v>0</v>
      </c>
      <c r="H1462" s="2">
        <f>telefony5[[#This Row],[zakonczenie]]-telefony5[[#This Row],[rozpoczecie]]</f>
        <v>9.0625000000000289E-3</v>
      </c>
    </row>
    <row r="1463" spans="1:8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>
        <f>IF(LEN(telefony5[[#This Row],[nr]])=7,1,0)</f>
        <v>0</v>
      </c>
      <c r="F1463">
        <f>IF(LEFT(telefony5[[#This Row],[nr]],2)="12",1,0)</f>
        <v>0</v>
      </c>
      <c r="G1463">
        <f>IF(SUM(telefony5[[#This Row],[czyStacjonarny]:[czyZaczyna12]])=2,1,0)</f>
        <v>0</v>
      </c>
      <c r="H1463" s="2">
        <f>telefony5[[#This Row],[zakonczenie]]-telefony5[[#This Row],[rozpoczecie]]</f>
        <v>5.6018518518518579E-3</v>
      </c>
    </row>
    <row r="1464" spans="1:8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>
        <f>IF(LEN(telefony5[[#This Row],[nr]])=7,1,0)</f>
        <v>1</v>
      </c>
      <c r="F1464">
        <f>IF(LEFT(telefony5[[#This Row],[nr]],2)="12",1,0)</f>
        <v>0</v>
      </c>
      <c r="G1464">
        <f>IF(SUM(telefony5[[#This Row],[czyStacjonarny]:[czyZaczyna12]])=2,1,0)</f>
        <v>0</v>
      </c>
      <c r="H1464" s="2">
        <f>telefony5[[#This Row],[zakonczenie]]-telefony5[[#This Row],[rozpoczecie]]</f>
        <v>9.4328703703703276E-3</v>
      </c>
    </row>
    <row r="1465" spans="1:8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>
        <f>IF(LEN(telefony5[[#This Row],[nr]])=7,1,0)</f>
        <v>1</v>
      </c>
      <c r="F1465">
        <f>IF(LEFT(telefony5[[#This Row],[nr]],2)="12",1,0)</f>
        <v>0</v>
      </c>
      <c r="G1465">
        <f>IF(SUM(telefony5[[#This Row],[czyStacjonarny]:[czyZaczyna12]])=2,1,0)</f>
        <v>0</v>
      </c>
      <c r="H1465" s="2">
        <f>telefony5[[#This Row],[zakonczenie]]-telefony5[[#This Row],[rozpoczecie]]</f>
        <v>9.8032407407407374E-3</v>
      </c>
    </row>
    <row r="1466" spans="1:8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>
        <f>IF(LEN(telefony5[[#This Row],[nr]])=7,1,0)</f>
        <v>1</v>
      </c>
      <c r="F1466">
        <f>IF(LEFT(telefony5[[#This Row],[nr]],2)="12",1,0)</f>
        <v>0</v>
      </c>
      <c r="G1466">
        <f>IF(SUM(telefony5[[#This Row],[czyStacjonarny]:[czyZaczyna12]])=2,1,0)</f>
        <v>0</v>
      </c>
      <c r="H1466" s="2">
        <f>telefony5[[#This Row],[zakonczenie]]-telefony5[[#This Row],[rozpoczecie]]</f>
        <v>1.1562499999999976E-2</v>
      </c>
    </row>
    <row r="1467" spans="1:8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>
        <f>IF(LEN(telefony5[[#This Row],[nr]])=7,1,0)</f>
        <v>1</v>
      </c>
      <c r="F1467">
        <f>IF(LEFT(telefony5[[#This Row],[nr]],2)="12",1,0)</f>
        <v>0</v>
      </c>
      <c r="G1467">
        <f>IF(SUM(telefony5[[#This Row],[czyStacjonarny]:[czyZaczyna12]])=2,1,0)</f>
        <v>0</v>
      </c>
      <c r="H1467" s="2">
        <f>telefony5[[#This Row],[zakonczenie]]-telefony5[[#This Row],[rozpoczecie]]</f>
        <v>9.2592592592588563E-5</v>
      </c>
    </row>
    <row r="1468" spans="1:8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>
        <f>IF(LEN(telefony5[[#This Row],[nr]])=7,1,0)</f>
        <v>1</v>
      </c>
      <c r="F1468">
        <f>IF(LEFT(telefony5[[#This Row],[nr]],2)="12",1,0)</f>
        <v>0</v>
      </c>
      <c r="G1468">
        <f>IF(SUM(telefony5[[#This Row],[czyStacjonarny]:[czyZaczyna12]])=2,1,0)</f>
        <v>0</v>
      </c>
      <c r="H1468" s="2">
        <f>telefony5[[#This Row],[zakonczenie]]-telefony5[[#This Row],[rozpoczecie]]</f>
        <v>3.460648148148171E-3</v>
      </c>
    </row>
    <row r="1469" spans="1:8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>
        <f>IF(LEN(telefony5[[#This Row],[nr]])=7,1,0)</f>
        <v>1</v>
      </c>
      <c r="F1469">
        <f>IF(LEFT(telefony5[[#This Row],[nr]],2)="12",1,0)</f>
        <v>0</v>
      </c>
      <c r="G1469">
        <f>IF(SUM(telefony5[[#This Row],[czyStacjonarny]:[czyZaczyna12]])=2,1,0)</f>
        <v>0</v>
      </c>
      <c r="H1469" s="2">
        <f>telefony5[[#This Row],[zakonczenie]]-telefony5[[#This Row],[rozpoczecie]]</f>
        <v>9.7453703703703765E-3</v>
      </c>
    </row>
    <row r="1470" spans="1:8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>
        <f>IF(LEN(telefony5[[#This Row],[nr]])=7,1,0)</f>
        <v>1</v>
      </c>
      <c r="F1470">
        <f>IF(LEFT(telefony5[[#This Row],[nr]],2)="12",1,0)</f>
        <v>0</v>
      </c>
      <c r="G1470">
        <f>IF(SUM(telefony5[[#This Row],[czyStacjonarny]:[czyZaczyna12]])=2,1,0)</f>
        <v>0</v>
      </c>
      <c r="H1470" s="2">
        <f>telefony5[[#This Row],[zakonczenie]]-telefony5[[#This Row],[rozpoczecie]]</f>
        <v>1.4004629629629228E-3</v>
      </c>
    </row>
    <row r="1471" spans="1:8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>
        <f>IF(LEN(telefony5[[#This Row],[nr]])=7,1,0)</f>
        <v>1</v>
      </c>
      <c r="F1471">
        <f>IF(LEFT(telefony5[[#This Row],[nr]],2)="12",1,0)</f>
        <v>0</v>
      </c>
      <c r="G1471">
        <f>IF(SUM(telefony5[[#This Row],[czyStacjonarny]:[czyZaczyna12]])=2,1,0)</f>
        <v>0</v>
      </c>
      <c r="H1471" s="2">
        <f>telefony5[[#This Row],[zakonczenie]]-telefony5[[#This Row],[rozpoczecie]]</f>
        <v>1.0243055555555491E-2</v>
      </c>
    </row>
    <row r="1472" spans="1:8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>
        <f>IF(LEN(telefony5[[#This Row],[nr]])=7,1,0)</f>
        <v>1</v>
      </c>
      <c r="F1472">
        <f>IF(LEFT(telefony5[[#This Row],[nr]],2)="12",1,0)</f>
        <v>0</v>
      </c>
      <c r="G1472">
        <f>IF(SUM(telefony5[[#This Row],[czyStacjonarny]:[czyZaczyna12]])=2,1,0)</f>
        <v>0</v>
      </c>
      <c r="H1472" s="2">
        <f>telefony5[[#This Row],[zakonczenie]]-telefony5[[#This Row],[rozpoczecie]]</f>
        <v>8.4143518518518534E-3</v>
      </c>
    </row>
    <row r="1473" spans="1:8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>
        <f>IF(LEN(telefony5[[#This Row],[nr]])=7,1,0)</f>
        <v>1</v>
      </c>
      <c r="F1473">
        <f>IF(LEFT(telefony5[[#This Row],[nr]],2)="12",1,0)</f>
        <v>0</v>
      </c>
      <c r="G1473">
        <f>IF(SUM(telefony5[[#This Row],[czyStacjonarny]:[czyZaczyna12]])=2,1,0)</f>
        <v>0</v>
      </c>
      <c r="H1473" s="2">
        <f>telefony5[[#This Row],[zakonczenie]]-telefony5[[#This Row],[rozpoczecie]]</f>
        <v>4.9074074074074714E-3</v>
      </c>
    </row>
    <row r="1474" spans="1:8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>
        <f>IF(LEN(telefony5[[#This Row],[nr]])=7,1,0)</f>
        <v>1</v>
      </c>
      <c r="F1474">
        <f>IF(LEFT(telefony5[[#This Row],[nr]],2)="12",1,0)</f>
        <v>0</v>
      </c>
      <c r="G1474">
        <f>IF(SUM(telefony5[[#This Row],[czyStacjonarny]:[czyZaczyna12]])=2,1,0)</f>
        <v>0</v>
      </c>
      <c r="H1474" s="2">
        <f>telefony5[[#This Row],[zakonczenie]]-telefony5[[#This Row],[rozpoczecie]]</f>
        <v>1.1481481481481426E-2</v>
      </c>
    </row>
    <row r="1475" spans="1:8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>
        <f>IF(LEN(telefony5[[#This Row],[nr]])=7,1,0)</f>
        <v>0</v>
      </c>
      <c r="F1475">
        <f>IF(LEFT(telefony5[[#This Row],[nr]],2)="12",1,0)</f>
        <v>0</v>
      </c>
      <c r="G1475">
        <f>IF(SUM(telefony5[[#This Row],[czyStacjonarny]:[czyZaczyna12]])=2,1,0)</f>
        <v>0</v>
      </c>
      <c r="H1475" s="2">
        <f>telefony5[[#This Row],[zakonczenie]]-telefony5[[#This Row],[rozpoczecie]]</f>
        <v>1.284722222222201E-3</v>
      </c>
    </row>
    <row r="1476" spans="1:8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>
        <f>IF(LEN(telefony5[[#This Row],[nr]])=7,1,0)</f>
        <v>1</v>
      </c>
      <c r="F1476">
        <f>IF(LEFT(telefony5[[#This Row],[nr]],2)="12",1,0)</f>
        <v>0</v>
      </c>
      <c r="G1476">
        <f>IF(SUM(telefony5[[#This Row],[czyStacjonarny]:[czyZaczyna12]])=2,1,0)</f>
        <v>0</v>
      </c>
      <c r="H1476" s="2">
        <f>telefony5[[#This Row],[zakonczenie]]-telefony5[[#This Row],[rozpoczecie]]</f>
        <v>1.0532407407407351E-2</v>
      </c>
    </row>
    <row r="1477" spans="1:8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>
        <f>IF(LEN(telefony5[[#This Row],[nr]])=7,1,0)</f>
        <v>1</v>
      </c>
      <c r="F1477">
        <f>IF(LEFT(telefony5[[#This Row],[nr]],2)="12",1,0)</f>
        <v>0</v>
      </c>
      <c r="G1477">
        <f>IF(SUM(telefony5[[#This Row],[czyStacjonarny]:[czyZaczyna12]])=2,1,0)</f>
        <v>0</v>
      </c>
      <c r="H1477" s="2">
        <f>telefony5[[#This Row],[zakonczenie]]-telefony5[[#This Row],[rozpoczecie]]</f>
        <v>1.5509259259259833E-3</v>
      </c>
    </row>
    <row r="1478" spans="1:8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>
        <f>IF(LEN(telefony5[[#This Row],[nr]])=7,1,0)</f>
        <v>0</v>
      </c>
      <c r="F1478">
        <f>IF(LEFT(telefony5[[#This Row],[nr]],2)="12",1,0)</f>
        <v>0</v>
      </c>
      <c r="G1478">
        <f>IF(SUM(telefony5[[#This Row],[czyStacjonarny]:[czyZaczyna12]])=2,1,0)</f>
        <v>0</v>
      </c>
      <c r="H1478" s="2">
        <f>telefony5[[#This Row],[zakonczenie]]-telefony5[[#This Row],[rozpoczecie]]</f>
        <v>3.9814814814814747E-3</v>
      </c>
    </row>
    <row r="1479" spans="1:8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>
        <f>IF(LEN(telefony5[[#This Row],[nr]])=7,1,0)</f>
        <v>1</v>
      </c>
      <c r="F1479">
        <f>IF(LEFT(telefony5[[#This Row],[nr]],2)="12",1,0)</f>
        <v>0</v>
      </c>
      <c r="G1479">
        <f>IF(SUM(telefony5[[#This Row],[czyStacjonarny]:[czyZaczyna12]])=2,1,0)</f>
        <v>0</v>
      </c>
      <c r="H1479" s="2">
        <f>telefony5[[#This Row],[zakonczenie]]-telefony5[[#This Row],[rozpoczecie]]</f>
        <v>6.2268518518519E-3</v>
      </c>
    </row>
    <row r="1480" spans="1:8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>
        <f>IF(LEN(telefony5[[#This Row],[nr]])=7,1,0)</f>
        <v>1</v>
      </c>
      <c r="F1480">
        <f>IF(LEFT(telefony5[[#This Row],[nr]],2)="12",1,0)</f>
        <v>0</v>
      </c>
      <c r="G1480">
        <f>IF(SUM(telefony5[[#This Row],[czyStacjonarny]:[czyZaczyna12]])=2,1,0)</f>
        <v>0</v>
      </c>
      <c r="H1480" s="2">
        <f>telefony5[[#This Row],[zakonczenie]]-telefony5[[#This Row],[rozpoczecie]]</f>
        <v>4.3865740740741677E-3</v>
      </c>
    </row>
    <row r="1481" spans="1:8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>
        <f>IF(LEN(telefony5[[#This Row],[nr]])=7,1,0)</f>
        <v>1</v>
      </c>
      <c r="F1481">
        <f>IF(LEFT(telefony5[[#This Row],[nr]],2)="12",1,0)</f>
        <v>0</v>
      </c>
      <c r="G1481">
        <f>IF(SUM(telefony5[[#This Row],[czyStacjonarny]:[czyZaczyna12]])=2,1,0)</f>
        <v>0</v>
      </c>
      <c r="H1481" s="2">
        <f>telefony5[[#This Row],[zakonczenie]]-telefony5[[#This Row],[rozpoczecie]]</f>
        <v>7.4884259259259123E-3</v>
      </c>
    </row>
    <row r="1482" spans="1:8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>
        <f>IF(LEN(telefony5[[#This Row],[nr]])=7,1,0)</f>
        <v>1</v>
      </c>
      <c r="F1482">
        <f>IF(LEFT(telefony5[[#This Row],[nr]],2)="12",1,0)</f>
        <v>0</v>
      </c>
      <c r="G1482">
        <f>IF(SUM(telefony5[[#This Row],[czyStacjonarny]:[czyZaczyna12]])=2,1,0)</f>
        <v>0</v>
      </c>
      <c r="H1482" s="2">
        <f>telefony5[[#This Row],[zakonczenie]]-telefony5[[#This Row],[rozpoczecie]]</f>
        <v>2.8472222222222232E-3</v>
      </c>
    </row>
    <row r="1483" spans="1:8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>
        <f>IF(LEN(telefony5[[#This Row],[nr]])=7,1,0)</f>
        <v>1</v>
      </c>
      <c r="F1483">
        <f>IF(LEFT(telefony5[[#This Row],[nr]],2)="12",1,0)</f>
        <v>0</v>
      </c>
      <c r="G1483">
        <f>IF(SUM(telefony5[[#This Row],[czyStacjonarny]:[czyZaczyna12]])=2,1,0)</f>
        <v>0</v>
      </c>
      <c r="H1483" s="2">
        <f>telefony5[[#This Row],[zakonczenie]]-telefony5[[#This Row],[rozpoczecie]]</f>
        <v>5.4513888888888529E-3</v>
      </c>
    </row>
    <row r="1484" spans="1:8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>
        <f>IF(LEN(telefony5[[#This Row],[nr]])=7,1,0)</f>
        <v>0</v>
      </c>
      <c r="F1484">
        <f>IF(LEFT(telefony5[[#This Row],[nr]],2)="12",1,0)</f>
        <v>0</v>
      </c>
      <c r="G1484">
        <f>IF(SUM(telefony5[[#This Row],[czyStacjonarny]:[czyZaczyna12]])=2,1,0)</f>
        <v>0</v>
      </c>
      <c r="H1484" s="2">
        <f>telefony5[[#This Row],[zakonczenie]]-telefony5[[#This Row],[rozpoczecie]]</f>
        <v>5.5439814814814969E-3</v>
      </c>
    </row>
    <row r="1485" spans="1:8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>
        <f>IF(LEN(telefony5[[#This Row],[nr]])=7,1,0)</f>
        <v>1</v>
      </c>
      <c r="F1485">
        <f>IF(LEFT(telefony5[[#This Row],[nr]],2)="12",1,0)</f>
        <v>0</v>
      </c>
      <c r="G1485">
        <f>IF(SUM(telefony5[[#This Row],[czyStacjonarny]:[czyZaczyna12]])=2,1,0)</f>
        <v>0</v>
      </c>
      <c r="H1485" s="2">
        <f>telefony5[[#This Row],[zakonczenie]]-telefony5[[#This Row],[rozpoczecie]]</f>
        <v>1.678240740740744E-3</v>
      </c>
    </row>
    <row r="1486" spans="1:8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>
        <f>IF(LEN(telefony5[[#This Row],[nr]])=7,1,0)</f>
        <v>1</v>
      </c>
      <c r="F1486">
        <f>IF(LEFT(telefony5[[#This Row],[nr]],2)="12",1,0)</f>
        <v>0</v>
      </c>
      <c r="G1486">
        <f>IF(SUM(telefony5[[#This Row],[czyStacjonarny]:[czyZaczyna12]])=2,1,0)</f>
        <v>0</v>
      </c>
      <c r="H1486" s="2">
        <f>telefony5[[#This Row],[zakonczenie]]-telefony5[[#This Row],[rozpoczecie]]</f>
        <v>9.1435185185184675E-3</v>
      </c>
    </row>
    <row r="1487" spans="1:8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>
        <f>IF(LEN(telefony5[[#This Row],[nr]])=7,1,0)</f>
        <v>1</v>
      </c>
      <c r="F1487">
        <f>IF(LEFT(telefony5[[#This Row],[nr]],2)="12",1,0)</f>
        <v>0</v>
      </c>
      <c r="G1487">
        <f>IF(SUM(telefony5[[#This Row],[czyStacjonarny]:[czyZaczyna12]])=2,1,0)</f>
        <v>0</v>
      </c>
      <c r="H1487" s="2">
        <f>telefony5[[#This Row],[zakonczenie]]-telefony5[[#This Row],[rozpoczecie]]</f>
        <v>1.0208333333333264E-2</v>
      </c>
    </row>
    <row r="1488" spans="1:8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>
        <f>IF(LEN(telefony5[[#This Row],[nr]])=7,1,0)</f>
        <v>1</v>
      </c>
      <c r="F1488">
        <f>IF(LEFT(telefony5[[#This Row],[nr]],2)="12",1,0)</f>
        <v>0</v>
      </c>
      <c r="G1488">
        <f>IF(SUM(telefony5[[#This Row],[czyStacjonarny]:[czyZaczyna12]])=2,1,0)</f>
        <v>0</v>
      </c>
      <c r="H1488" s="2">
        <f>telefony5[[#This Row],[zakonczenie]]-telefony5[[#This Row],[rozpoczecie]]</f>
        <v>6.8171296296296591E-3</v>
      </c>
    </row>
    <row r="1489" spans="1:8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>
        <f>IF(LEN(telefony5[[#This Row],[nr]])=7,1,0)</f>
        <v>1</v>
      </c>
      <c r="F1489">
        <f>IF(LEFT(telefony5[[#This Row],[nr]],2)="12",1,0)</f>
        <v>0</v>
      </c>
      <c r="G1489">
        <f>IF(SUM(telefony5[[#This Row],[czyStacjonarny]:[czyZaczyna12]])=2,1,0)</f>
        <v>0</v>
      </c>
      <c r="H1489" s="2">
        <f>telefony5[[#This Row],[zakonczenie]]-telefony5[[#This Row],[rozpoczecie]]</f>
        <v>8.2986111111110761E-3</v>
      </c>
    </row>
    <row r="1490" spans="1:8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>
        <f>IF(LEN(telefony5[[#This Row],[nr]])=7,1,0)</f>
        <v>0</v>
      </c>
      <c r="F1490">
        <f>IF(LEFT(telefony5[[#This Row],[nr]],2)="12",1,0)</f>
        <v>0</v>
      </c>
      <c r="G1490">
        <f>IF(SUM(telefony5[[#This Row],[czyStacjonarny]:[czyZaczyna12]])=2,1,0)</f>
        <v>0</v>
      </c>
      <c r="H1490" s="2">
        <f>telefony5[[#This Row],[zakonczenie]]-telefony5[[#This Row],[rozpoczecie]]</f>
        <v>1.5856481481481E-3</v>
      </c>
    </row>
    <row r="1491" spans="1:8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>
        <f>IF(LEN(telefony5[[#This Row],[nr]])=7,1,0)</f>
        <v>1</v>
      </c>
      <c r="F1491">
        <f>IF(LEFT(telefony5[[#This Row],[nr]],2)="12",1,0)</f>
        <v>0</v>
      </c>
      <c r="G1491">
        <f>IF(SUM(telefony5[[#This Row],[czyStacjonarny]:[czyZaczyna12]])=2,1,0)</f>
        <v>0</v>
      </c>
      <c r="H1491" s="2">
        <f>telefony5[[#This Row],[zakonczenie]]-telefony5[[#This Row],[rozpoczecie]]</f>
        <v>1.0046296296296386E-2</v>
      </c>
    </row>
    <row r="1492" spans="1:8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>
        <f>IF(LEN(telefony5[[#This Row],[nr]])=7,1,0)</f>
        <v>1</v>
      </c>
      <c r="F1492">
        <f>IF(LEFT(telefony5[[#This Row],[nr]],2)="12",1,0)</f>
        <v>0</v>
      </c>
      <c r="G1492">
        <f>IF(SUM(telefony5[[#This Row],[czyStacjonarny]:[czyZaczyna12]])=2,1,0)</f>
        <v>0</v>
      </c>
      <c r="H1492" s="2">
        <f>telefony5[[#This Row],[zakonczenie]]-telefony5[[#This Row],[rozpoczecie]]</f>
        <v>6.6898148148147873E-3</v>
      </c>
    </row>
    <row r="1493" spans="1:8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>
        <f>IF(LEN(telefony5[[#This Row],[nr]])=7,1,0)</f>
        <v>1</v>
      </c>
      <c r="F1493">
        <f>IF(LEFT(telefony5[[#This Row],[nr]],2)="12",1,0)</f>
        <v>0</v>
      </c>
      <c r="G1493">
        <f>IF(SUM(telefony5[[#This Row],[czyStacjonarny]:[czyZaczyna12]])=2,1,0)</f>
        <v>0</v>
      </c>
      <c r="H1493" s="2">
        <f>telefony5[[#This Row],[zakonczenie]]-telefony5[[#This Row],[rozpoczecie]]</f>
        <v>4.548611111111156E-3</v>
      </c>
    </row>
    <row r="1494" spans="1:8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>
        <f>IF(LEN(telefony5[[#This Row],[nr]])=7,1,0)</f>
        <v>1</v>
      </c>
      <c r="F1494">
        <f>IF(LEFT(telefony5[[#This Row],[nr]],2)="12",1,0)</f>
        <v>0</v>
      </c>
      <c r="G1494">
        <f>IF(SUM(telefony5[[#This Row],[czyStacjonarny]:[czyZaczyna12]])=2,1,0)</f>
        <v>0</v>
      </c>
      <c r="H1494" s="2">
        <f>telefony5[[#This Row],[zakonczenie]]-telefony5[[#This Row],[rozpoczecie]]</f>
        <v>9.3981481481481E-3</v>
      </c>
    </row>
    <row r="1495" spans="1:8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>
        <f>IF(LEN(telefony5[[#This Row],[nr]])=7,1,0)</f>
        <v>1</v>
      </c>
      <c r="F1495">
        <f>IF(LEFT(telefony5[[#This Row],[nr]],2)="12",1,0)</f>
        <v>0</v>
      </c>
      <c r="G1495">
        <f>IF(SUM(telefony5[[#This Row],[czyStacjonarny]:[czyZaczyna12]])=2,1,0)</f>
        <v>0</v>
      </c>
      <c r="H1495" s="2">
        <f>telefony5[[#This Row],[zakonczenie]]-telefony5[[#This Row],[rozpoczecie]]</f>
        <v>9.6990740740741099E-3</v>
      </c>
    </row>
    <row r="1496" spans="1:8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>
        <f>IF(LEN(telefony5[[#This Row],[nr]])=7,1,0)</f>
        <v>0</v>
      </c>
      <c r="F1496">
        <f>IF(LEFT(telefony5[[#This Row],[nr]],2)="12",1,0)</f>
        <v>0</v>
      </c>
      <c r="G1496">
        <f>IF(SUM(telefony5[[#This Row],[czyStacjonarny]:[czyZaczyna12]])=2,1,0)</f>
        <v>0</v>
      </c>
      <c r="H1496" s="2">
        <f>telefony5[[#This Row],[zakonczenie]]-telefony5[[#This Row],[rozpoczecie]]</f>
        <v>3.76157407407407E-3</v>
      </c>
    </row>
    <row r="1497" spans="1:8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>
        <f>IF(LEN(telefony5[[#This Row],[nr]])=7,1,0)</f>
        <v>0</v>
      </c>
      <c r="F1497">
        <f>IF(LEFT(telefony5[[#This Row],[nr]],2)="12",1,0)</f>
        <v>0</v>
      </c>
      <c r="G1497">
        <f>IF(SUM(telefony5[[#This Row],[czyStacjonarny]:[czyZaczyna12]])=2,1,0)</f>
        <v>0</v>
      </c>
      <c r="H1497" s="2">
        <f>telefony5[[#This Row],[zakonczenie]]-telefony5[[#This Row],[rozpoczecie]]</f>
        <v>1.1122685185185222E-2</v>
      </c>
    </row>
    <row r="1498" spans="1:8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>
        <f>IF(LEN(telefony5[[#This Row],[nr]])=7,1,0)</f>
        <v>1</v>
      </c>
      <c r="F1498">
        <f>IF(LEFT(telefony5[[#This Row],[nr]],2)="12",1,0)</f>
        <v>0</v>
      </c>
      <c r="G1498">
        <f>IF(SUM(telefony5[[#This Row],[czyStacjonarny]:[czyZaczyna12]])=2,1,0)</f>
        <v>0</v>
      </c>
      <c r="H1498" s="2">
        <f>telefony5[[#This Row],[zakonczenie]]-telefony5[[#This Row],[rozpoczecie]]</f>
        <v>7.7314814814815058E-3</v>
      </c>
    </row>
    <row r="1499" spans="1:8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>
        <f>IF(LEN(telefony5[[#This Row],[nr]])=7,1,0)</f>
        <v>0</v>
      </c>
      <c r="F1499">
        <f>IF(LEFT(telefony5[[#This Row],[nr]],2)="12",1,0)</f>
        <v>0</v>
      </c>
      <c r="G1499">
        <f>IF(SUM(telefony5[[#This Row],[czyStacjonarny]:[czyZaczyna12]])=2,1,0)</f>
        <v>0</v>
      </c>
      <c r="H1499" s="2">
        <f>telefony5[[#This Row],[zakonczenie]]-telefony5[[#This Row],[rozpoczecie]]</f>
        <v>1.1261574074074132E-2</v>
      </c>
    </row>
    <row r="1500" spans="1:8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>
        <f>IF(LEN(telefony5[[#This Row],[nr]])=7,1,0)</f>
        <v>1</v>
      </c>
      <c r="F1500">
        <f>IF(LEFT(telefony5[[#This Row],[nr]],2)="12",1,0)</f>
        <v>0</v>
      </c>
      <c r="G1500">
        <f>IF(SUM(telefony5[[#This Row],[czyStacjonarny]:[czyZaczyna12]])=2,1,0)</f>
        <v>0</v>
      </c>
      <c r="H1500" s="2">
        <f>telefony5[[#This Row],[zakonczenie]]-telefony5[[#This Row],[rozpoczecie]]</f>
        <v>6.2615740740740167E-3</v>
      </c>
    </row>
    <row r="1501" spans="1:8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>
        <f>IF(LEN(telefony5[[#This Row],[nr]])=7,1,0)</f>
        <v>1</v>
      </c>
      <c r="F1501">
        <f>IF(LEFT(telefony5[[#This Row],[nr]],2)="12",1,0)</f>
        <v>0</v>
      </c>
      <c r="G1501">
        <f>IF(SUM(telefony5[[#This Row],[czyStacjonarny]:[czyZaczyna12]])=2,1,0)</f>
        <v>0</v>
      </c>
      <c r="H1501" s="2">
        <f>telefony5[[#This Row],[zakonczenie]]-telefony5[[#This Row],[rozpoczecie]]</f>
        <v>6.1111111111111782E-3</v>
      </c>
    </row>
    <row r="1502" spans="1:8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>
        <f>IF(LEN(telefony5[[#This Row],[nr]])=7,1,0)</f>
        <v>1</v>
      </c>
      <c r="F1502">
        <f>IF(LEFT(telefony5[[#This Row],[nr]],2)="12",1,0)</f>
        <v>1</v>
      </c>
      <c r="G1502">
        <f>IF(SUM(telefony5[[#This Row],[czyStacjonarny]:[czyZaczyna12]])=2,1,0)</f>
        <v>1</v>
      </c>
      <c r="H1502" s="2">
        <f>telefony5[[#This Row],[zakonczenie]]-telefony5[[#This Row],[rozpoczecie]]</f>
        <v>5.4976851851851194E-3</v>
      </c>
    </row>
    <row r="1503" spans="1:8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>
        <f>IF(LEN(telefony5[[#This Row],[nr]])=7,1,0)</f>
        <v>1</v>
      </c>
      <c r="F1503">
        <f>IF(LEFT(telefony5[[#This Row],[nr]],2)="12",1,0)</f>
        <v>0</v>
      </c>
      <c r="G1503">
        <f>IF(SUM(telefony5[[#This Row],[czyStacjonarny]:[czyZaczyna12]])=2,1,0)</f>
        <v>0</v>
      </c>
      <c r="H1503" s="2">
        <f>telefony5[[#This Row],[zakonczenie]]-telefony5[[#This Row],[rozpoczecie]]</f>
        <v>8.3680555555555314E-3</v>
      </c>
    </row>
    <row r="1504" spans="1:8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>
        <f>IF(LEN(telefony5[[#This Row],[nr]])=7,1,0)</f>
        <v>1</v>
      </c>
      <c r="F1504">
        <f>IF(LEFT(telefony5[[#This Row],[nr]],2)="12",1,0)</f>
        <v>0</v>
      </c>
      <c r="G1504">
        <f>IF(SUM(telefony5[[#This Row],[czyStacjonarny]:[czyZaczyna12]])=2,1,0)</f>
        <v>0</v>
      </c>
      <c r="H1504" s="2">
        <f>telefony5[[#This Row],[zakonczenie]]-telefony5[[#This Row],[rozpoczecie]]</f>
        <v>1.5972222222222499E-3</v>
      </c>
    </row>
    <row r="1505" spans="1:8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>
        <f>IF(LEN(telefony5[[#This Row],[nr]])=7,1,0)</f>
        <v>1</v>
      </c>
      <c r="F1505">
        <f>IF(LEFT(telefony5[[#This Row],[nr]],2)="12",1,0)</f>
        <v>0</v>
      </c>
      <c r="G1505">
        <f>IF(SUM(telefony5[[#This Row],[czyStacjonarny]:[czyZaczyna12]])=2,1,0)</f>
        <v>0</v>
      </c>
      <c r="H1505" s="2">
        <f>telefony5[[#This Row],[zakonczenie]]-telefony5[[#This Row],[rozpoczecie]]</f>
        <v>4.2129629629629184E-3</v>
      </c>
    </row>
    <row r="1506" spans="1:8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>
        <f>IF(LEN(telefony5[[#This Row],[nr]])=7,1,0)</f>
        <v>0</v>
      </c>
      <c r="F1506">
        <f>IF(LEFT(telefony5[[#This Row],[nr]],2)="12",1,0)</f>
        <v>0</v>
      </c>
      <c r="G1506">
        <f>IF(SUM(telefony5[[#This Row],[czyStacjonarny]:[czyZaczyna12]])=2,1,0)</f>
        <v>0</v>
      </c>
      <c r="H1506" s="2">
        <f>telefony5[[#This Row],[zakonczenie]]-telefony5[[#This Row],[rozpoczecie]]</f>
        <v>5.4861111111110805E-3</v>
      </c>
    </row>
    <row r="1507" spans="1:8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>
        <f>IF(LEN(telefony5[[#This Row],[nr]])=7,1,0)</f>
        <v>1</v>
      </c>
      <c r="F1507">
        <f>IF(LEFT(telefony5[[#This Row],[nr]],2)="12",1,0)</f>
        <v>0</v>
      </c>
      <c r="G1507">
        <f>IF(SUM(telefony5[[#This Row],[czyStacjonarny]:[czyZaczyna12]])=2,1,0)</f>
        <v>0</v>
      </c>
      <c r="H1507" s="2">
        <f>telefony5[[#This Row],[zakonczenie]]-telefony5[[#This Row],[rozpoczecie]]</f>
        <v>5.9837962962963065E-3</v>
      </c>
    </row>
    <row r="1508" spans="1:8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>
        <f>IF(LEN(telefony5[[#This Row],[nr]])=7,1,0)</f>
        <v>1</v>
      </c>
      <c r="F1508">
        <f>IF(LEFT(telefony5[[#This Row],[nr]],2)="12",1,0)</f>
        <v>0</v>
      </c>
      <c r="G1508">
        <f>IF(SUM(telefony5[[#This Row],[czyStacjonarny]:[czyZaczyna12]])=2,1,0)</f>
        <v>0</v>
      </c>
      <c r="H1508" s="2">
        <f>telefony5[[#This Row],[zakonczenie]]-telefony5[[#This Row],[rozpoczecie]]</f>
        <v>9.4444444444444775E-3</v>
      </c>
    </row>
    <row r="1509" spans="1:8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>
        <f>IF(LEN(telefony5[[#This Row],[nr]])=7,1,0)</f>
        <v>1</v>
      </c>
      <c r="F1509">
        <f>IF(LEFT(telefony5[[#This Row],[nr]],2)="12",1,0)</f>
        <v>0</v>
      </c>
      <c r="G1509">
        <f>IF(SUM(telefony5[[#This Row],[czyStacjonarny]:[czyZaczyna12]])=2,1,0)</f>
        <v>0</v>
      </c>
      <c r="H1509" s="2">
        <f>telefony5[[#This Row],[zakonczenie]]-telefony5[[#This Row],[rozpoczecie]]</f>
        <v>5.9953703703704564E-3</v>
      </c>
    </row>
    <row r="1510" spans="1:8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>
        <f>IF(LEN(telefony5[[#This Row],[nr]])=7,1,0)</f>
        <v>1</v>
      </c>
      <c r="F1510">
        <f>IF(LEFT(telefony5[[#This Row],[nr]],2)="12",1,0)</f>
        <v>0</v>
      </c>
      <c r="G1510">
        <f>IF(SUM(telefony5[[#This Row],[czyStacjonarny]:[czyZaczyna12]])=2,1,0)</f>
        <v>0</v>
      </c>
      <c r="H1510" s="2">
        <f>telefony5[[#This Row],[zakonczenie]]-telefony5[[#This Row],[rozpoczecie]]</f>
        <v>2.2337962962962754E-3</v>
      </c>
    </row>
    <row r="1511" spans="1:8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>
        <f>IF(LEN(telefony5[[#This Row],[nr]])=7,1,0)</f>
        <v>0</v>
      </c>
      <c r="F1511">
        <f>IF(LEFT(telefony5[[#This Row],[nr]],2)="12",1,0)</f>
        <v>0</v>
      </c>
      <c r="G1511">
        <f>IF(SUM(telefony5[[#This Row],[czyStacjonarny]:[czyZaczyna12]])=2,1,0)</f>
        <v>0</v>
      </c>
      <c r="H1511" s="2">
        <f>telefony5[[#This Row],[zakonczenie]]-telefony5[[#This Row],[rozpoczecie]]</f>
        <v>3.6342592592591982E-3</v>
      </c>
    </row>
    <row r="1512" spans="1:8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>
        <f>IF(LEN(telefony5[[#This Row],[nr]])=7,1,0)</f>
        <v>1</v>
      </c>
      <c r="F1512">
        <f>IF(LEFT(telefony5[[#This Row],[nr]],2)="12",1,0)</f>
        <v>0</v>
      </c>
      <c r="G1512">
        <f>IF(SUM(telefony5[[#This Row],[czyStacjonarny]:[czyZaczyna12]])=2,1,0)</f>
        <v>0</v>
      </c>
      <c r="H1512" s="2">
        <f>telefony5[[#This Row],[zakonczenie]]-telefony5[[#This Row],[rozpoczecie]]</f>
        <v>2.2337962962962754E-3</v>
      </c>
    </row>
    <row r="1513" spans="1:8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>
        <f>IF(LEN(telefony5[[#This Row],[nr]])=7,1,0)</f>
        <v>0</v>
      </c>
      <c r="F1513">
        <f>IF(LEFT(telefony5[[#This Row],[nr]],2)="12",1,0)</f>
        <v>0</v>
      </c>
      <c r="G1513">
        <f>IF(SUM(telefony5[[#This Row],[czyStacjonarny]:[czyZaczyna12]])=2,1,0)</f>
        <v>0</v>
      </c>
      <c r="H1513" s="2">
        <f>telefony5[[#This Row],[zakonczenie]]-telefony5[[#This Row],[rozpoczecie]]</f>
        <v>1.0451388888888913E-2</v>
      </c>
    </row>
    <row r="1514" spans="1:8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>
        <f>IF(LEN(telefony5[[#This Row],[nr]])=7,1,0)</f>
        <v>1</v>
      </c>
      <c r="F1514">
        <f>IF(LEFT(telefony5[[#This Row],[nr]],2)="12",1,0)</f>
        <v>0</v>
      </c>
      <c r="G1514">
        <f>IF(SUM(telefony5[[#This Row],[czyStacjonarny]:[czyZaczyna12]])=2,1,0)</f>
        <v>0</v>
      </c>
      <c r="H1514" s="2">
        <f>telefony5[[#This Row],[zakonczenie]]-telefony5[[#This Row],[rozpoczecie]]</f>
        <v>5.63657407407403E-3</v>
      </c>
    </row>
    <row r="1515" spans="1:8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>
        <f>IF(LEN(telefony5[[#This Row],[nr]])=7,1,0)</f>
        <v>1</v>
      </c>
      <c r="F1515">
        <f>IF(LEFT(telefony5[[#This Row],[nr]],2)="12",1,0)</f>
        <v>0</v>
      </c>
      <c r="G1515">
        <f>IF(SUM(telefony5[[#This Row],[czyStacjonarny]:[czyZaczyna12]])=2,1,0)</f>
        <v>0</v>
      </c>
      <c r="H1515" s="2">
        <f>telefony5[[#This Row],[zakonczenie]]-telefony5[[#This Row],[rozpoczecie]]</f>
        <v>2.2337962962963309E-3</v>
      </c>
    </row>
    <row r="1516" spans="1:8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>
        <f>IF(LEN(telefony5[[#This Row],[nr]])=7,1,0)</f>
        <v>0</v>
      </c>
      <c r="F1516">
        <f>IF(LEFT(telefony5[[#This Row],[nr]],2)="12",1,0)</f>
        <v>0</v>
      </c>
      <c r="G1516">
        <f>IF(SUM(telefony5[[#This Row],[czyStacjonarny]:[czyZaczyna12]])=2,1,0)</f>
        <v>0</v>
      </c>
      <c r="H1516" s="2">
        <f>telefony5[[#This Row],[zakonczenie]]-telefony5[[#This Row],[rozpoczecie]]</f>
        <v>1.8287037037036935E-3</v>
      </c>
    </row>
    <row r="1517" spans="1:8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>
        <f>IF(LEN(telefony5[[#This Row],[nr]])=7,1,0)</f>
        <v>1</v>
      </c>
      <c r="F1517">
        <f>IF(LEFT(telefony5[[#This Row],[nr]],2)="12",1,0)</f>
        <v>0</v>
      </c>
      <c r="G1517">
        <f>IF(SUM(telefony5[[#This Row],[czyStacjonarny]:[czyZaczyna12]])=2,1,0)</f>
        <v>0</v>
      </c>
      <c r="H1517" s="2">
        <f>telefony5[[#This Row],[zakonczenie]]-telefony5[[#This Row],[rozpoczecie]]</f>
        <v>6.0532407407407618E-3</v>
      </c>
    </row>
    <row r="1518" spans="1:8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>
        <f>IF(LEN(telefony5[[#This Row],[nr]])=7,1,0)</f>
        <v>1</v>
      </c>
      <c r="F1518">
        <f>IF(LEFT(telefony5[[#This Row],[nr]],2)="12",1,0)</f>
        <v>0</v>
      </c>
      <c r="G1518">
        <f>IF(SUM(telefony5[[#This Row],[czyStacjonarny]:[czyZaczyna12]])=2,1,0)</f>
        <v>0</v>
      </c>
      <c r="H1518" s="2">
        <f>telefony5[[#This Row],[zakonczenie]]-telefony5[[#This Row],[rozpoczecie]]</f>
        <v>8.1944444444444486E-3</v>
      </c>
    </row>
    <row r="1519" spans="1:8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>
        <f>IF(LEN(telefony5[[#This Row],[nr]])=7,1,0)</f>
        <v>0</v>
      </c>
      <c r="F1519">
        <f>IF(LEFT(telefony5[[#This Row],[nr]],2)="12",1,0)</f>
        <v>0</v>
      </c>
      <c r="G1519">
        <f>IF(SUM(telefony5[[#This Row],[czyStacjonarny]:[czyZaczyna12]])=2,1,0)</f>
        <v>0</v>
      </c>
      <c r="H1519" s="2">
        <f>telefony5[[#This Row],[zakonczenie]]-telefony5[[#This Row],[rozpoczecie]]</f>
        <v>7.9282407407407773E-3</v>
      </c>
    </row>
    <row r="1520" spans="1:8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>
        <f>IF(LEN(telefony5[[#This Row],[nr]])=7,1,0)</f>
        <v>1</v>
      </c>
      <c r="F1520">
        <f>IF(LEFT(telefony5[[#This Row],[nr]],2)="12",1,0)</f>
        <v>0</v>
      </c>
      <c r="G1520">
        <f>IF(SUM(telefony5[[#This Row],[czyStacjonarny]:[czyZaczyna12]])=2,1,0)</f>
        <v>0</v>
      </c>
      <c r="H1520" s="2">
        <f>telefony5[[#This Row],[zakonczenie]]-telefony5[[#This Row],[rozpoczecie]]</f>
        <v>4.9652777777777768E-3</v>
      </c>
    </row>
    <row r="1521" spans="1:8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>
        <f>IF(LEN(telefony5[[#This Row],[nr]])=7,1,0)</f>
        <v>0</v>
      </c>
      <c r="F1521">
        <f>IF(LEFT(telefony5[[#This Row],[nr]],2)="12",1,0)</f>
        <v>0</v>
      </c>
      <c r="G1521">
        <f>IF(SUM(telefony5[[#This Row],[czyStacjonarny]:[czyZaczyna12]])=2,1,0)</f>
        <v>0</v>
      </c>
      <c r="H1521" s="2">
        <f>telefony5[[#This Row],[zakonczenie]]-telefony5[[#This Row],[rozpoczecie]]</f>
        <v>2.1064814814814592E-3</v>
      </c>
    </row>
    <row r="1522" spans="1:8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>
        <f>IF(LEN(telefony5[[#This Row],[nr]])=7,1,0)</f>
        <v>0</v>
      </c>
      <c r="F1522">
        <f>IF(LEFT(telefony5[[#This Row],[nr]],2)="12",1,0)</f>
        <v>0</v>
      </c>
      <c r="G1522">
        <f>IF(SUM(telefony5[[#This Row],[czyStacjonarny]:[czyZaczyna12]])=2,1,0)</f>
        <v>0</v>
      </c>
      <c r="H1522" s="2">
        <f>telefony5[[#This Row],[zakonczenie]]-telefony5[[#This Row],[rozpoczecie]]</f>
        <v>8.8888888888888906E-3</v>
      </c>
    </row>
    <row r="1523" spans="1:8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>
        <f>IF(LEN(telefony5[[#This Row],[nr]])=7,1,0)</f>
        <v>1</v>
      </c>
      <c r="F1523">
        <f>IF(LEFT(telefony5[[#This Row],[nr]],2)="12",1,0)</f>
        <v>0</v>
      </c>
      <c r="G1523">
        <f>IF(SUM(telefony5[[#This Row],[czyStacjonarny]:[czyZaczyna12]])=2,1,0)</f>
        <v>0</v>
      </c>
      <c r="H1523" s="2">
        <f>telefony5[[#This Row],[zakonczenie]]-telefony5[[#This Row],[rozpoczecie]]</f>
        <v>6.0648148148148007E-3</v>
      </c>
    </row>
    <row r="1524" spans="1:8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>
        <f>IF(LEN(telefony5[[#This Row],[nr]])=7,1,0)</f>
        <v>1</v>
      </c>
      <c r="F1524">
        <f>IF(LEFT(telefony5[[#This Row],[nr]],2)="12",1,0)</f>
        <v>0</v>
      </c>
      <c r="G1524">
        <f>IF(SUM(telefony5[[#This Row],[czyStacjonarny]:[czyZaczyna12]])=2,1,0)</f>
        <v>0</v>
      </c>
      <c r="H1524" s="2">
        <f>telefony5[[#This Row],[zakonczenie]]-telefony5[[#This Row],[rozpoczecie]]</f>
        <v>7.5000000000000067E-3</v>
      </c>
    </row>
    <row r="1525" spans="1:8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>
        <f>IF(LEN(telefony5[[#This Row],[nr]])=7,1,0)</f>
        <v>0</v>
      </c>
      <c r="F1525">
        <f>IF(LEFT(telefony5[[#This Row],[nr]],2)="12",1,0)</f>
        <v>0</v>
      </c>
      <c r="G1525">
        <f>IF(SUM(telefony5[[#This Row],[czyStacjonarny]:[czyZaczyna12]])=2,1,0)</f>
        <v>0</v>
      </c>
      <c r="H1525" s="2">
        <f>telefony5[[#This Row],[zakonczenie]]-telefony5[[#This Row],[rozpoczecie]]</f>
        <v>6.3425925925926219E-3</v>
      </c>
    </row>
    <row r="1526" spans="1:8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>
        <f>IF(LEN(telefony5[[#This Row],[nr]])=7,1,0)</f>
        <v>1</v>
      </c>
      <c r="F1526">
        <f>IF(LEFT(telefony5[[#This Row],[nr]],2)="12",1,0)</f>
        <v>0</v>
      </c>
      <c r="G1526">
        <f>IF(SUM(telefony5[[#This Row],[czyStacjonarny]:[czyZaczyna12]])=2,1,0)</f>
        <v>0</v>
      </c>
      <c r="H1526" s="2">
        <f>telefony5[[#This Row],[zakonczenie]]-telefony5[[#This Row],[rozpoczecie]]</f>
        <v>5.5555555555555358E-3</v>
      </c>
    </row>
    <row r="1527" spans="1:8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>
        <f>IF(LEN(telefony5[[#This Row],[nr]])=7,1,0)</f>
        <v>1</v>
      </c>
      <c r="F1527">
        <f>IF(LEFT(telefony5[[#This Row],[nr]],2)="12",1,0)</f>
        <v>0</v>
      </c>
      <c r="G1527">
        <f>IF(SUM(telefony5[[#This Row],[czyStacjonarny]:[czyZaczyna12]])=2,1,0)</f>
        <v>0</v>
      </c>
      <c r="H1527" s="2">
        <f>telefony5[[#This Row],[zakonczenie]]-telefony5[[#This Row],[rozpoczecie]]</f>
        <v>8.3101851851851705E-3</v>
      </c>
    </row>
    <row r="1528" spans="1:8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>
        <f>IF(LEN(telefony5[[#This Row],[nr]])=7,1,0)</f>
        <v>1</v>
      </c>
      <c r="F1528">
        <f>IF(LEFT(telefony5[[#This Row],[nr]],2)="12",1,0)</f>
        <v>0</v>
      </c>
      <c r="G1528">
        <f>IF(SUM(telefony5[[#This Row],[czyStacjonarny]:[czyZaczyna12]])=2,1,0)</f>
        <v>0</v>
      </c>
      <c r="H1528" s="2">
        <f>telefony5[[#This Row],[zakonczenie]]-telefony5[[#This Row],[rozpoczecie]]</f>
        <v>9.6064814814811328E-4</v>
      </c>
    </row>
    <row r="1529" spans="1:8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>
        <f>IF(LEN(telefony5[[#This Row],[nr]])=7,1,0)</f>
        <v>0</v>
      </c>
      <c r="F1529">
        <f>IF(LEFT(telefony5[[#This Row],[nr]],2)="12",1,0)</f>
        <v>0</v>
      </c>
      <c r="G1529">
        <f>IF(SUM(telefony5[[#This Row],[czyStacjonarny]:[czyZaczyna12]])=2,1,0)</f>
        <v>0</v>
      </c>
      <c r="H1529" s="2">
        <f>telefony5[[#This Row],[zakonczenie]]-telefony5[[#This Row],[rozpoczecie]]</f>
        <v>1.1168981481481488E-2</v>
      </c>
    </row>
    <row r="1530" spans="1:8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>
        <f>IF(LEN(telefony5[[#This Row],[nr]])=7,1,0)</f>
        <v>0</v>
      </c>
      <c r="F1530">
        <f>IF(LEFT(telefony5[[#This Row],[nr]],2)="12",1,0)</f>
        <v>0</v>
      </c>
      <c r="G1530">
        <f>IF(SUM(telefony5[[#This Row],[czyStacjonarny]:[czyZaczyna12]])=2,1,0)</f>
        <v>0</v>
      </c>
      <c r="H1530" s="2">
        <f>telefony5[[#This Row],[zakonczenie]]-telefony5[[#This Row],[rozpoczecie]]</f>
        <v>9.0740740740740677E-3</v>
      </c>
    </row>
    <row r="1531" spans="1:8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>
        <f>IF(LEN(telefony5[[#This Row],[nr]])=7,1,0)</f>
        <v>0</v>
      </c>
      <c r="F1531">
        <f>IF(LEFT(telefony5[[#This Row],[nr]],2)="12",1,0)</f>
        <v>0</v>
      </c>
      <c r="G1531">
        <f>IF(SUM(telefony5[[#This Row],[czyStacjonarny]:[czyZaczyna12]])=2,1,0)</f>
        <v>0</v>
      </c>
      <c r="H1531" s="2">
        <f>telefony5[[#This Row],[zakonczenie]]-telefony5[[#This Row],[rozpoczecie]]</f>
        <v>9.4560185185185164E-3</v>
      </c>
    </row>
    <row r="1532" spans="1:8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>
        <f>IF(LEN(telefony5[[#This Row],[nr]])=7,1,0)</f>
        <v>1</v>
      </c>
      <c r="F1532">
        <f>IF(LEFT(telefony5[[#This Row],[nr]],2)="12",1,0)</f>
        <v>0</v>
      </c>
      <c r="G1532">
        <f>IF(SUM(telefony5[[#This Row],[czyStacjonarny]:[czyZaczyna12]])=2,1,0)</f>
        <v>0</v>
      </c>
      <c r="H1532" s="2">
        <f>telefony5[[#This Row],[zakonczenie]]-telefony5[[#This Row],[rozpoczecie]]</f>
        <v>7.9050925925925886E-3</v>
      </c>
    </row>
    <row r="1533" spans="1:8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>
        <f>IF(LEN(telefony5[[#This Row],[nr]])=7,1,0)</f>
        <v>1</v>
      </c>
      <c r="F1533">
        <f>IF(LEFT(telefony5[[#This Row],[nr]],2)="12",1,0)</f>
        <v>0</v>
      </c>
      <c r="G1533">
        <f>IF(SUM(telefony5[[#This Row],[czyStacjonarny]:[czyZaczyna12]])=2,1,0)</f>
        <v>0</v>
      </c>
      <c r="H1533" s="2">
        <f>telefony5[[#This Row],[zakonczenie]]-telefony5[[#This Row],[rozpoczecie]]</f>
        <v>7.7777777777777724E-3</v>
      </c>
    </row>
    <row r="1534" spans="1:8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>
        <f>IF(LEN(telefony5[[#This Row],[nr]])=7,1,0)</f>
        <v>1</v>
      </c>
      <c r="F1534">
        <f>IF(LEFT(telefony5[[#This Row],[nr]],2)="12",1,0)</f>
        <v>0</v>
      </c>
      <c r="G1534">
        <f>IF(SUM(telefony5[[#This Row],[czyStacjonarny]:[czyZaczyna12]])=2,1,0)</f>
        <v>0</v>
      </c>
      <c r="H1534" s="2">
        <f>telefony5[[#This Row],[zakonczenie]]-telefony5[[#This Row],[rozpoczecie]]</f>
        <v>1.005787037037037E-2</v>
      </c>
    </row>
    <row r="1535" spans="1:8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>
        <f>IF(LEN(telefony5[[#This Row],[nr]])=7,1,0)</f>
        <v>1</v>
      </c>
      <c r="F1535">
        <f>IF(LEFT(telefony5[[#This Row],[nr]],2)="12",1,0)</f>
        <v>0</v>
      </c>
      <c r="G1535">
        <f>IF(SUM(telefony5[[#This Row],[czyStacjonarny]:[czyZaczyna12]])=2,1,0)</f>
        <v>0</v>
      </c>
      <c r="H1535" s="2">
        <f>telefony5[[#This Row],[zakonczenie]]-telefony5[[#This Row],[rozpoczecie]]</f>
        <v>7.4305555555555514E-3</v>
      </c>
    </row>
    <row r="1536" spans="1:8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>
        <f>IF(LEN(telefony5[[#This Row],[nr]])=7,1,0)</f>
        <v>1</v>
      </c>
      <c r="F1536">
        <f>IF(LEFT(telefony5[[#This Row],[nr]],2)="12",1,0)</f>
        <v>0</v>
      </c>
      <c r="G1536">
        <f>IF(SUM(telefony5[[#This Row],[czyStacjonarny]:[czyZaczyna12]])=2,1,0)</f>
        <v>0</v>
      </c>
      <c r="H1536" s="2">
        <f>telefony5[[#This Row],[zakonczenie]]-telefony5[[#This Row],[rozpoczecie]]</f>
        <v>4.6296296296295947E-3</v>
      </c>
    </row>
    <row r="1537" spans="1:8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>
        <f>IF(LEN(telefony5[[#This Row],[nr]])=7,1,0)</f>
        <v>1</v>
      </c>
      <c r="F1537">
        <f>IF(LEFT(telefony5[[#This Row],[nr]],2)="12",1,0)</f>
        <v>0</v>
      </c>
      <c r="G1537">
        <f>IF(SUM(telefony5[[#This Row],[czyStacjonarny]:[czyZaczyna12]])=2,1,0)</f>
        <v>0</v>
      </c>
      <c r="H1537" s="2">
        <f>telefony5[[#This Row],[zakonczenie]]-telefony5[[#This Row],[rozpoczecie]]</f>
        <v>2.4768518518518134E-3</v>
      </c>
    </row>
    <row r="1538" spans="1:8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>
        <f>IF(LEN(telefony5[[#This Row],[nr]])=7,1,0)</f>
        <v>1</v>
      </c>
      <c r="F1538">
        <f>IF(LEFT(telefony5[[#This Row],[nr]],2)="12",1,0)</f>
        <v>0</v>
      </c>
      <c r="G1538">
        <f>IF(SUM(telefony5[[#This Row],[czyStacjonarny]:[czyZaczyna12]])=2,1,0)</f>
        <v>0</v>
      </c>
      <c r="H1538" s="2">
        <f>telefony5[[#This Row],[zakonczenie]]-telefony5[[#This Row],[rozpoczecie]]</f>
        <v>8.6805555555558023E-4</v>
      </c>
    </row>
    <row r="1539" spans="1:8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>
        <f>IF(LEN(telefony5[[#This Row],[nr]])=7,1,0)</f>
        <v>0</v>
      </c>
      <c r="F1539">
        <f>IF(LEFT(telefony5[[#This Row],[nr]],2)="12",1,0)</f>
        <v>0</v>
      </c>
      <c r="G1539">
        <f>IF(SUM(telefony5[[#This Row],[czyStacjonarny]:[czyZaczyna12]])=2,1,0)</f>
        <v>0</v>
      </c>
      <c r="H1539" s="2">
        <f>telefony5[[#This Row],[zakonczenie]]-telefony5[[#This Row],[rozpoczecie]]</f>
        <v>1.0636574074074034E-2</v>
      </c>
    </row>
    <row r="1540" spans="1:8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>
        <f>IF(LEN(telefony5[[#This Row],[nr]])=7,1,0)</f>
        <v>1</v>
      </c>
      <c r="F1540">
        <f>IF(LEFT(telefony5[[#This Row],[nr]],2)="12",1,0)</f>
        <v>0</v>
      </c>
      <c r="G1540">
        <f>IF(SUM(telefony5[[#This Row],[czyStacjonarny]:[czyZaczyna12]])=2,1,0)</f>
        <v>0</v>
      </c>
      <c r="H1540" s="2">
        <f>telefony5[[#This Row],[zakonczenie]]-telefony5[[#This Row],[rozpoczecie]]</f>
        <v>3.6226851851852149E-3</v>
      </c>
    </row>
    <row r="1541" spans="1:8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>
        <f>IF(LEN(telefony5[[#This Row],[nr]])=7,1,0)</f>
        <v>1</v>
      </c>
      <c r="F1541">
        <f>IF(LEFT(telefony5[[#This Row],[nr]],2)="12",1,0)</f>
        <v>0</v>
      </c>
      <c r="G1541">
        <f>IF(SUM(telefony5[[#This Row],[czyStacjonarny]:[czyZaczyna12]])=2,1,0)</f>
        <v>0</v>
      </c>
      <c r="H1541" s="2">
        <f>telefony5[[#This Row],[zakonczenie]]-telefony5[[#This Row],[rozpoczecie]]</f>
        <v>5.7638888888889017E-3</v>
      </c>
    </row>
    <row r="1542" spans="1:8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>
        <f>IF(LEN(telefony5[[#This Row],[nr]])=7,1,0)</f>
        <v>1</v>
      </c>
      <c r="F1542">
        <f>IF(LEFT(telefony5[[#This Row],[nr]],2)="12",1,0)</f>
        <v>0</v>
      </c>
      <c r="G1542">
        <f>IF(SUM(telefony5[[#This Row],[czyStacjonarny]:[czyZaczyna12]])=2,1,0)</f>
        <v>0</v>
      </c>
      <c r="H1542" s="2">
        <f>telefony5[[#This Row],[zakonczenie]]-telefony5[[#This Row],[rozpoczecie]]</f>
        <v>8.4722222222222143E-3</v>
      </c>
    </row>
    <row r="1543" spans="1:8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>
        <f>IF(LEN(telefony5[[#This Row],[nr]])=7,1,0)</f>
        <v>1</v>
      </c>
      <c r="F1543">
        <f>IF(LEFT(telefony5[[#This Row],[nr]],2)="12",1,0)</f>
        <v>0</v>
      </c>
      <c r="G1543">
        <f>IF(SUM(telefony5[[#This Row],[czyStacjonarny]:[czyZaczyna12]])=2,1,0)</f>
        <v>0</v>
      </c>
      <c r="H1543" s="2">
        <f>telefony5[[#This Row],[zakonczenie]]-telefony5[[#This Row],[rozpoczecie]]</f>
        <v>5.6134259259259522E-3</v>
      </c>
    </row>
    <row r="1544" spans="1:8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>
        <f>IF(LEN(telefony5[[#This Row],[nr]])=7,1,0)</f>
        <v>1</v>
      </c>
      <c r="F1544">
        <f>IF(LEFT(telefony5[[#This Row],[nr]],2)="12",1,0)</f>
        <v>0</v>
      </c>
      <c r="G1544">
        <f>IF(SUM(telefony5[[#This Row],[czyStacjonarny]:[czyZaczyna12]])=2,1,0)</f>
        <v>0</v>
      </c>
      <c r="H1544" s="2">
        <f>telefony5[[#This Row],[zakonczenie]]-telefony5[[#This Row],[rozpoczecie]]</f>
        <v>5.4629629629629473E-3</v>
      </c>
    </row>
    <row r="1545" spans="1:8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>
        <f>IF(LEN(telefony5[[#This Row],[nr]])=7,1,0)</f>
        <v>0</v>
      </c>
      <c r="F1545">
        <f>IF(LEFT(telefony5[[#This Row],[nr]],2)="12",1,0)</f>
        <v>0</v>
      </c>
      <c r="G1545">
        <f>IF(SUM(telefony5[[#This Row],[czyStacjonarny]:[czyZaczyna12]])=2,1,0)</f>
        <v>0</v>
      </c>
      <c r="H1545" s="2">
        <f>telefony5[[#This Row],[zakonczenie]]-telefony5[[#This Row],[rozpoczecie]]</f>
        <v>1.0381944444444458E-2</v>
      </c>
    </row>
    <row r="1546" spans="1:8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>
        <f>IF(LEN(telefony5[[#This Row],[nr]])=7,1,0)</f>
        <v>1</v>
      </c>
      <c r="F1546">
        <f>IF(LEFT(telefony5[[#This Row],[nr]],2)="12",1,0)</f>
        <v>0</v>
      </c>
      <c r="G1546">
        <f>IF(SUM(telefony5[[#This Row],[czyStacjonarny]:[czyZaczyna12]])=2,1,0)</f>
        <v>0</v>
      </c>
      <c r="H1546" s="2">
        <f>telefony5[[#This Row],[zakonczenie]]-telefony5[[#This Row],[rozpoczecie]]</f>
        <v>4.3865740740741122E-3</v>
      </c>
    </row>
    <row r="1547" spans="1:8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>
        <f>IF(LEN(telefony5[[#This Row],[nr]])=7,1,0)</f>
        <v>1</v>
      </c>
      <c r="F1547">
        <f>IF(LEFT(telefony5[[#This Row],[nr]],2)="12",1,0)</f>
        <v>0</v>
      </c>
      <c r="G1547">
        <f>IF(SUM(telefony5[[#This Row],[czyStacjonarny]:[czyZaczyna12]])=2,1,0)</f>
        <v>0</v>
      </c>
      <c r="H1547" s="2">
        <f>telefony5[[#This Row],[zakonczenie]]-telefony5[[#This Row],[rozpoczecie]]</f>
        <v>3.9930555555555691E-3</v>
      </c>
    </row>
    <row r="1548" spans="1:8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>
        <f>IF(LEN(telefony5[[#This Row],[nr]])=7,1,0)</f>
        <v>1</v>
      </c>
      <c r="F1548">
        <f>IF(LEFT(telefony5[[#This Row],[nr]],2)="12",1,0)</f>
        <v>0</v>
      </c>
      <c r="G1548">
        <f>IF(SUM(telefony5[[#This Row],[czyStacjonarny]:[czyZaczyna12]])=2,1,0)</f>
        <v>0</v>
      </c>
      <c r="H1548" s="2">
        <f>telefony5[[#This Row],[zakonczenie]]-telefony5[[#This Row],[rozpoczecie]]</f>
        <v>6.2152777777777501E-3</v>
      </c>
    </row>
    <row r="1549" spans="1:8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>
        <f>IF(LEN(telefony5[[#This Row],[nr]])=7,1,0)</f>
        <v>1</v>
      </c>
      <c r="F1549">
        <f>IF(LEFT(telefony5[[#This Row],[nr]],2)="12",1,0)</f>
        <v>0</v>
      </c>
      <c r="G1549">
        <f>IF(SUM(telefony5[[#This Row],[czyStacjonarny]:[czyZaczyna12]])=2,1,0)</f>
        <v>0</v>
      </c>
      <c r="H1549" s="2">
        <f>telefony5[[#This Row],[zakonczenie]]-telefony5[[#This Row],[rozpoczecie]]</f>
        <v>2.3842592592592249E-3</v>
      </c>
    </row>
    <row r="1550" spans="1:8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>
        <f>IF(LEN(telefony5[[#This Row],[nr]])=7,1,0)</f>
        <v>1</v>
      </c>
      <c r="F1550">
        <f>IF(LEFT(telefony5[[#This Row],[nr]],2)="12",1,0)</f>
        <v>0</v>
      </c>
      <c r="G1550">
        <f>IF(SUM(telefony5[[#This Row],[czyStacjonarny]:[czyZaczyna12]])=2,1,0)</f>
        <v>0</v>
      </c>
      <c r="H1550" s="2">
        <f>telefony5[[#This Row],[zakonczenie]]-telefony5[[#This Row],[rozpoczecie]]</f>
        <v>1.0648148148147962E-3</v>
      </c>
    </row>
    <row r="1551" spans="1:8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>
        <f>IF(LEN(telefony5[[#This Row],[nr]])=7,1,0)</f>
        <v>1</v>
      </c>
      <c r="F1551">
        <f>IF(LEFT(telefony5[[#This Row],[nr]],2)="12",1,0)</f>
        <v>0</v>
      </c>
      <c r="G1551">
        <f>IF(SUM(telefony5[[#This Row],[czyStacjonarny]:[czyZaczyna12]])=2,1,0)</f>
        <v>0</v>
      </c>
      <c r="H1551" s="2">
        <f>telefony5[[#This Row],[zakonczenie]]-telefony5[[#This Row],[rozpoczecie]]</f>
        <v>1.1076388888888899E-2</v>
      </c>
    </row>
    <row r="1552" spans="1:8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>
        <f>IF(LEN(telefony5[[#This Row],[nr]])=7,1,0)</f>
        <v>1</v>
      </c>
      <c r="F1552">
        <f>IF(LEFT(telefony5[[#This Row],[nr]],2)="12",1,0)</f>
        <v>0</v>
      </c>
      <c r="G1552">
        <f>IF(SUM(telefony5[[#This Row],[czyStacjonarny]:[czyZaczyna12]])=2,1,0)</f>
        <v>0</v>
      </c>
      <c r="H1552" s="2">
        <f>telefony5[[#This Row],[zakonczenie]]-telefony5[[#This Row],[rozpoczecie]]</f>
        <v>6.2962962962962998E-3</v>
      </c>
    </row>
    <row r="1553" spans="1:8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>
        <f>IF(LEN(telefony5[[#This Row],[nr]])=7,1,0)</f>
        <v>0</v>
      </c>
      <c r="F1553">
        <f>IF(LEFT(telefony5[[#This Row],[nr]],2)="12",1,0)</f>
        <v>0</v>
      </c>
      <c r="G1553">
        <f>IF(SUM(telefony5[[#This Row],[czyStacjonarny]:[czyZaczyna12]])=2,1,0)</f>
        <v>0</v>
      </c>
      <c r="H1553" s="2">
        <f>telefony5[[#This Row],[zakonczenie]]-telefony5[[#This Row],[rozpoczecie]]</f>
        <v>8.8888888888888906E-3</v>
      </c>
    </row>
    <row r="1554" spans="1:8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>
        <f>IF(LEN(telefony5[[#This Row],[nr]])=7,1,0)</f>
        <v>0</v>
      </c>
      <c r="F1554">
        <f>IF(LEFT(telefony5[[#This Row],[nr]],2)="12",1,0)</f>
        <v>0</v>
      </c>
      <c r="G1554">
        <f>IF(SUM(telefony5[[#This Row],[czyStacjonarny]:[czyZaczyna12]])=2,1,0)</f>
        <v>0</v>
      </c>
      <c r="H1554" s="2">
        <f>telefony5[[#This Row],[zakonczenie]]-telefony5[[#This Row],[rozpoczecie]]</f>
        <v>6.8634259259259256E-3</v>
      </c>
    </row>
    <row r="1555" spans="1:8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>
        <f>IF(LEN(telefony5[[#This Row],[nr]])=7,1,0)</f>
        <v>1</v>
      </c>
      <c r="F1555">
        <f>IF(LEFT(telefony5[[#This Row],[nr]],2)="12",1,0)</f>
        <v>0</v>
      </c>
      <c r="G1555">
        <f>IF(SUM(telefony5[[#This Row],[czyStacjonarny]:[czyZaczyna12]])=2,1,0)</f>
        <v>0</v>
      </c>
      <c r="H1555" s="2">
        <f>telefony5[[#This Row],[zakonczenie]]-telefony5[[#This Row],[rozpoczecie]]</f>
        <v>4.4907407407407396E-3</v>
      </c>
    </row>
    <row r="1556" spans="1:8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>
        <f>IF(LEN(telefony5[[#This Row],[nr]])=7,1,0)</f>
        <v>0</v>
      </c>
      <c r="F1556">
        <f>IF(LEFT(telefony5[[#This Row],[nr]],2)="12",1,0)</f>
        <v>0</v>
      </c>
      <c r="G1556">
        <f>IF(SUM(telefony5[[#This Row],[czyStacjonarny]:[czyZaczyna12]])=2,1,0)</f>
        <v>0</v>
      </c>
      <c r="H1556" s="2">
        <f>telefony5[[#This Row],[zakonczenie]]-telefony5[[#This Row],[rozpoczecie]]</f>
        <v>1.2384259259259345E-3</v>
      </c>
    </row>
    <row r="1557" spans="1:8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>
        <f>IF(LEN(telefony5[[#This Row],[nr]])=7,1,0)</f>
        <v>1</v>
      </c>
      <c r="F1557">
        <f>IF(LEFT(telefony5[[#This Row],[nr]],2)="12",1,0)</f>
        <v>0</v>
      </c>
      <c r="G1557">
        <f>IF(SUM(telefony5[[#This Row],[czyStacjonarny]:[czyZaczyna12]])=2,1,0)</f>
        <v>0</v>
      </c>
      <c r="H1557" s="2">
        <f>telefony5[[#This Row],[zakonczenie]]-telefony5[[#This Row],[rozpoczecie]]</f>
        <v>8.3796296296296258E-3</v>
      </c>
    </row>
    <row r="1558" spans="1:8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>
        <f>IF(LEN(telefony5[[#This Row],[nr]])=7,1,0)</f>
        <v>1</v>
      </c>
      <c r="F1558">
        <f>IF(LEFT(telefony5[[#This Row],[nr]],2)="12",1,0)</f>
        <v>0</v>
      </c>
      <c r="G1558">
        <f>IF(SUM(telefony5[[#This Row],[czyStacjonarny]:[czyZaczyna12]])=2,1,0)</f>
        <v>0</v>
      </c>
      <c r="H1558" s="2">
        <f>telefony5[[#This Row],[zakonczenie]]-telefony5[[#This Row],[rozpoczecie]]</f>
        <v>1.0821759259259212E-2</v>
      </c>
    </row>
    <row r="1559" spans="1:8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>
        <f>IF(LEN(telefony5[[#This Row],[nr]])=7,1,0)</f>
        <v>1</v>
      </c>
      <c r="F1559">
        <f>IF(LEFT(telefony5[[#This Row],[nr]],2)="12",1,0)</f>
        <v>0</v>
      </c>
      <c r="G1559">
        <f>IF(SUM(telefony5[[#This Row],[czyStacjonarny]:[czyZaczyna12]])=2,1,0)</f>
        <v>0</v>
      </c>
      <c r="H1559" s="2">
        <f>telefony5[[#This Row],[zakonczenie]]-telefony5[[#This Row],[rozpoczecie]]</f>
        <v>4.2824074074073737E-3</v>
      </c>
    </row>
    <row r="1560" spans="1:8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>
        <f>IF(LEN(telefony5[[#This Row],[nr]])=7,1,0)</f>
        <v>1</v>
      </c>
      <c r="F1560">
        <f>IF(LEFT(telefony5[[#This Row],[nr]],2)="12",1,0)</f>
        <v>0</v>
      </c>
      <c r="G1560">
        <f>IF(SUM(telefony5[[#This Row],[czyStacjonarny]:[czyZaczyna12]])=2,1,0)</f>
        <v>0</v>
      </c>
      <c r="H1560" s="2">
        <f>telefony5[[#This Row],[zakonczenie]]-telefony5[[#This Row],[rozpoczecie]]</f>
        <v>3.8194444444444309E-3</v>
      </c>
    </row>
    <row r="1561" spans="1:8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>
        <f>IF(LEN(telefony5[[#This Row],[nr]])=7,1,0)</f>
        <v>0</v>
      </c>
      <c r="F1561">
        <f>IF(LEFT(telefony5[[#This Row],[nr]],2)="12",1,0)</f>
        <v>0</v>
      </c>
      <c r="G1561">
        <f>IF(SUM(telefony5[[#This Row],[czyStacjonarny]:[czyZaczyna12]])=2,1,0)</f>
        <v>0</v>
      </c>
      <c r="H1561" s="2">
        <f>telefony5[[#This Row],[zakonczenie]]-telefony5[[#This Row],[rozpoczecie]]</f>
        <v>9.5486111111111049E-3</v>
      </c>
    </row>
    <row r="1562" spans="1:8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>
        <f>IF(LEN(telefony5[[#This Row],[nr]])=7,1,0)</f>
        <v>1</v>
      </c>
      <c r="F1562">
        <f>IF(LEFT(telefony5[[#This Row],[nr]],2)="12",1,0)</f>
        <v>0</v>
      </c>
      <c r="G1562">
        <f>IF(SUM(telefony5[[#This Row],[czyStacjonarny]:[czyZaczyna12]])=2,1,0)</f>
        <v>0</v>
      </c>
      <c r="H1562" s="2">
        <f>telefony5[[#This Row],[zakonczenie]]-telefony5[[#This Row],[rozpoczecie]]</f>
        <v>1.0405092592592591E-2</v>
      </c>
    </row>
    <row r="1563" spans="1:8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>
        <f>IF(LEN(telefony5[[#This Row],[nr]])=7,1,0)</f>
        <v>1</v>
      </c>
      <c r="F1563">
        <f>IF(LEFT(telefony5[[#This Row],[nr]],2)="12",1,0)</f>
        <v>0</v>
      </c>
      <c r="G1563">
        <f>IF(SUM(telefony5[[#This Row],[czyStacjonarny]:[czyZaczyna12]])=2,1,0)</f>
        <v>0</v>
      </c>
      <c r="H1563" s="2">
        <f>telefony5[[#This Row],[zakonczenie]]-telefony5[[#This Row],[rozpoczecie]]</f>
        <v>1.4583333333333393E-3</v>
      </c>
    </row>
    <row r="1564" spans="1:8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>
        <f>IF(LEN(telefony5[[#This Row],[nr]])=7,1,0)</f>
        <v>0</v>
      </c>
      <c r="F1564">
        <f>IF(LEFT(telefony5[[#This Row],[nr]],2)="12",1,0)</f>
        <v>0</v>
      </c>
      <c r="G1564">
        <f>IF(SUM(telefony5[[#This Row],[czyStacjonarny]:[czyZaczyna12]])=2,1,0)</f>
        <v>0</v>
      </c>
      <c r="H1564" s="2">
        <f>telefony5[[#This Row],[zakonczenie]]-telefony5[[#This Row],[rozpoczecie]]</f>
        <v>7.1759259259257524E-4</v>
      </c>
    </row>
    <row r="1565" spans="1:8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>
        <f>IF(LEN(telefony5[[#This Row],[nr]])=7,1,0)</f>
        <v>1</v>
      </c>
      <c r="F1565">
        <f>IF(LEFT(telefony5[[#This Row],[nr]],2)="12",1,0)</f>
        <v>0</v>
      </c>
      <c r="G1565">
        <f>IF(SUM(telefony5[[#This Row],[czyStacjonarny]:[czyZaczyna12]])=2,1,0)</f>
        <v>0</v>
      </c>
      <c r="H1565" s="2">
        <f>telefony5[[#This Row],[zakonczenie]]-telefony5[[#This Row],[rozpoczecie]]</f>
        <v>3.1249999999999334E-4</v>
      </c>
    </row>
    <row r="1566" spans="1:8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>
        <f>IF(LEN(telefony5[[#This Row],[nr]])=7,1,0)</f>
        <v>0</v>
      </c>
      <c r="F1566">
        <f>IF(LEFT(telefony5[[#This Row],[nr]],2)="12",1,0)</f>
        <v>0</v>
      </c>
      <c r="G1566">
        <f>IF(SUM(telefony5[[#This Row],[czyStacjonarny]:[czyZaczyna12]])=2,1,0)</f>
        <v>0</v>
      </c>
      <c r="H1566" s="2">
        <f>telefony5[[#This Row],[zakonczenie]]-telefony5[[#This Row],[rozpoczecie]]</f>
        <v>1.0532407407407407E-2</v>
      </c>
    </row>
    <row r="1567" spans="1:8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>
        <f>IF(LEN(telefony5[[#This Row],[nr]])=7,1,0)</f>
        <v>1</v>
      </c>
      <c r="F1567">
        <f>IF(LEFT(telefony5[[#This Row],[nr]],2)="12",1,0)</f>
        <v>0</v>
      </c>
      <c r="G1567">
        <f>IF(SUM(telefony5[[#This Row],[czyStacjonarny]:[czyZaczyna12]])=2,1,0)</f>
        <v>0</v>
      </c>
      <c r="H1567" s="2">
        <f>telefony5[[#This Row],[zakonczenie]]-telefony5[[#This Row],[rozpoczecie]]</f>
        <v>6.0648148148148007E-3</v>
      </c>
    </row>
    <row r="1568" spans="1:8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>
        <f>IF(LEN(telefony5[[#This Row],[nr]])=7,1,0)</f>
        <v>0</v>
      </c>
      <c r="F1568">
        <f>IF(LEFT(telefony5[[#This Row],[nr]],2)="12",1,0)</f>
        <v>0</v>
      </c>
      <c r="G1568">
        <f>IF(SUM(telefony5[[#This Row],[czyStacjonarny]:[czyZaczyna12]])=2,1,0)</f>
        <v>0</v>
      </c>
      <c r="H1568" s="2">
        <f>telefony5[[#This Row],[zakonczenie]]-telefony5[[#This Row],[rozpoczecie]]</f>
        <v>8.6342592592592582E-3</v>
      </c>
    </row>
    <row r="1569" spans="1:8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>
        <f>IF(LEN(telefony5[[#This Row],[nr]])=7,1,0)</f>
        <v>0</v>
      </c>
      <c r="F1569">
        <f>IF(LEFT(telefony5[[#This Row],[nr]],2)="12",1,0)</f>
        <v>0</v>
      </c>
      <c r="G1569">
        <f>IF(SUM(telefony5[[#This Row],[czyStacjonarny]:[czyZaczyna12]])=2,1,0)</f>
        <v>0</v>
      </c>
      <c r="H1569" s="2">
        <f>telefony5[[#This Row],[zakonczenie]]-telefony5[[#This Row],[rozpoczecie]]</f>
        <v>8.4259259259258923E-3</v>
      </c>
    </row>
    <row r="1570" spans="1:8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>
        <f>IF(LEN(telefony5[[#This Row],[nr]])=7,1,0)</f>
        <v>1</v>
      </c>
      <c r="F1570">
        <f>IF(LEFT(telefony5[[#This Row],[nr]],2)="12",1,0)</f>
        <v>0</v>
      </c>
      <c r="G1570">
        <f>IF(SUM(telefony5[[#This Row],[czyStacjonarny]:[czyZaczyna12]])=2,1,0)</f>
        <v>0</v>
      </c>
      <c r="H1570" s="2">
        <f>telefony5[[#This Row],[zakonczenie]]-telefony5[[#This Row],[rozpoczecie]]</f>
        <v>5.6712962962962576E-4</v>
      </c>
    </row>
    <row r="1571" spans="1:8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>
        <f>IF(LEN(telefony5[[#This Row],[nr]])=7,1,0)</f>
        <v>1</v>
      </c>
      <c r="F1571">
        <f>IF(LEFT(telefony5[[#This Row],[nr]],2)="12",1,0)</f>
        <v>0</v>
      </c>
      <c r="G1571">
        <f>IF(SUM(telefony5[[#This Row],[czyStacjonarny]:[czyZaczyna12]])=2,1,0)</f>
        <v>0</v>
      </c>
      <c r="H1571" s="2">
        <f>telefony5[[#This Row],[zakonczenie]]-telefony5[[#This Row],[rozpoczecie]]</f>
        <v>7.0486111111111582E-3</v>
      </c>
    </row>
    <row r="1572" spans="1:8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>
        <f>IF(LEN(telefony5[[#This Row],[nr]])=7,1,0)</f>
        <v>1</v>
      </c>
      <c r="F1572">
        <f>IF(LEFT(telefony5[[#This Row],[nr]],2)="12",1,0)</f>
        <v>0</v>
      </c>
      <c r="G1572">
        <f>IF(SUM(telefony5[[#This Row],[czyStacjonarny]:[czyZaczyna12]])=2,1,0)</f>
        <v>0</v>
      </c>
      <c r="H1572" s="2">
        <f>telefony5[[#This Row],[zakonczenie]]-telefony5[[#This Row],[rozpoczecie]]</f>
        <v>3.2523148148148051E-3</v>
      </c>
    </row>
    <row r="1573" spans="1:8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>
        <f>IF(LEN(telefony5[[#This Row],[nr]])=7,1,0)</f>
        <v>1</v>
      </c>
      <c r="F1573">
        <f>IF(LEFT(telefony5[[#This Row],[nr]],2)="12",1,0)</f>
        <v>0</v>
      </c>
      <c r="G1573">
        <f>IF(SUM(telefony5[[#This Row],[czyStacjonarny]:[czyZaczyna12]])=2,1,0)</f>
        <v>0</v>
      </c>
      <c r="H1573" s="2">
        <f>telefony5[[#This Row],[zakonczenie]]-telefony5[[#This Row],[rozpoczecie]]</f>
        <v>1.0416666666666741E-2</v>
      </c>
    </row>
    <row r="1574" spans="1:8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>
        <f>IF(LEN(telefony5[[#This Row],[nr]])=7,1,0)</f>
        <v>1</v>
      </c>
      <c r="F1574">
        <f>IF(LEFT(telefony5[[#This Row],[nr]],2)="12",1,0)</f>
        <v>0</v>
      </c>
      <c r="G1574">
        <f>IF(SUM(telefony5[[#This Row],[czyStacjonarny]:[czyZaczyna12]])=2,1,0)</f>
        <v>0</v>
      </c>
      <c r="H1574" s="2">
        <f>telefony5[[#This Row],[zakonczenie]]-telefony5[[#This Row],[rozpoczecie]]</f>
        <v>4.8611111111113159E-4</v>
      </c>
    </row>
    <row r="1575" spans="1:8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>
        <f>IF(LEN(telefony5[[#This Row],[nr]])=7,1,0)</f>
        <v>0</v>
      </c>
      <c r="F1575">
        <f>IF(LEFT(telefony5[[#This Row],[nr]],2)="12",1,0)</f>
        <v>0</v>
      </c>
      <c r="G1575">
        <f>IF(SUM(telefony5[[#This Row],[czyStacjonarny]:[czyZaczyna12]])=2,1,0)</f>
        <v>0</v>
      </c>
      <c r="H1575" s="2">
        <f>telefony5[[#This Row],[zakonczenie]]-telefony5[[#This Row],[rozpoczecie]]</f>
        <v>5.7638888888888462E-3</v>
      </c>
    </row>
    <row r="1576" spans="1:8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>
        <f>IF(LEN(telefony5[[#This Row],[nr]])=7,1,0)</f>
        <v>1</v>
      </c>
      <c r="F1576">
        <f>IF(LEFT(telefony5[[#This Row],[nr]],2)="12",1,0)</f>
        <v>0</v>
      </c>
      <c r="G1576">
        <f>IF(SUM(telefony5[[#This Row],[czyStacjonarny]:[czyZaczyna12]])=2,1,0)</f>
        <v>0</v>
      </c>
      <c r="H1576" s="2">
        <f>telefony5[[#This Row],[zakonczenie]]-telefony5[[#This Row],[rozpoczecie]]</f>
        <v>3.3796296296296768E-3</v>
      </c>
    </row>
    <row r="1577" spans="1:8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>
        <f>IF(LEN(telefony5[[#This Row],[nr]])=7,1,0)</f>
        <v>1</v>
      </c>
      <c r="F1577">
        <f>IF(LEFT(telefony5[[#This Row],[nr]],2)="12",1,0)</f>
        <v>0</v>
      </c>
      <c r="G1577">
        <f>IF(SUM(telefony5[[#This Row],[czyStacjonarny]:[czyZaczyna12]])=2,1,0)</f>
        <v>0</v>
      </c>
      <c r="H1577" s="2">
        <f>telefony5[[#This Row],[zakonczenie]]-telefony5[[#This Row],[rozpoczecie]]</f>
        <v>1.026620370370368E-2</v>
      </c>
    </row>
    <row r="1578" spans="1:8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>
        <f>IF(LEN(telefony5[[#This Row],[nr]])=7,1,0)</f>
        <v>1</v>
      </c>
      <c r="F1578">
        <f>IF(LEFT(telefony5[[#This Row],[nr]],2)="12",1,0)</f>
        <v>0</v>
      </c>
      <c r="G1578">
        <f>IF(SUM(telefony5[[#This Row],[czyStacjonarny]:[czyZaczyna12]])=2,1,0)</f>
        <v>0</v>
      </c>
      <c r="H1578" s="2">
        <f>telefony5[[#This Row],[zakonczenie]]-telefony5[[#This Row],[rozpoczecie]]</f>
        <v>8.2407407407407707E-3</v>
      </c>
    </row>
    <row r="1579" spans="1:8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>
        <f>IF(LEN(telefony5[[#This Row],[nr]])=7,1,0)</f>
        <v>1</v>
      </c>
      <c r="F1579">
        <f>IF(LEFT(telefony5[[#This Row],[nr]],2)="12",1,0)</f>
        <v>0</v>
      </c>
      <c r="G1579">
        <f>IF(SUM(telefony5[[#This Row],[czyStacjonarny]:[czyZaczyna12]])=2,1,0)</f>
        <v>0</v>
      </c>
      <c r="H1579" s="2">
        <f>telefony5[[#This Row],[zakonczenie]]-telefony5[[#This Row],[rozpoczecie]]</f>
        <v>7.4305555555556069E-3</v>
      </c>
    </row>
    <row r="1580" spans="1:8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>
        <f>IF(LEN(telefony5[[#This Row],[nr]])=7,1,0)</f>
        <v>1</v>
      </c>
      <c r="F1580">
        <f>IF(LEFT(telefony5[[#This Row],[nr]],2)="12",1,0)</f>
        <v>0</v>
      </c>
      <c r="G1580">
        <f>IF(SUM(telefony5[[#This Row],[czyStacjonarny]:[czyZaczyna12]])=2,1,0)</f>
        <v>0</v>
      </c>
      <c r="H1580" s="2">
        <f>telefony5[[#This Row],[zakonczenie]]-telefony5[[#This Row],[rozpoczecie]]</f>
        <v>5.1851851851851816E-3</v>
      </c>
    </row>
    <row r="1581" spans="1:8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>
        <f>IF(LEN(telefony5[[#This Row],[nr]])=7,1,0)</f>
        <v>0</v>
      </c>
      <c r="F1581">
        <f>IF(LEFT(telefony5[[#This Row],[nr]],2)="12",1,0)</f>
        <v>0</v>
      </c>
      <c r="G1581">
        <f>IF(SUM(telefony5[[#This Row],[czyStacjonarny]:[czyZaczyna12]])=2,1,0)</f>
        <v>0</v>
      </c>
      <c r="H1581" s="2">
        <f>telefony5[[#This Row],[zakonczenie]]-telefony5[[#This Row],[rozpoczecie]]</f>
        <v>1.1365740740740704E-2</v>
      </c>
    </row>
    <row r="1582" spans="1:8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>
        <f>IF(LEN(telefony5[[#This Row],[nr]])=7,1,0)</f>
        <v>1</v>
      </c>
      <c r="F1582">
        <f>IF(LEFT(telefony5[[#This Row],[nr]],2)="12",1,0)</f>
        <v>0</v>
      </c>
      <c r="G1582">
        <f>IF(SUM(telefony5[[#This Row],[czyStacjonarny]:[czyZaczyna12]])=2,1,0)</f>
        <v>0</v>
      </c>
      <c r="H1582" s="2">
        <f>telefony5[[#This Row],[zakonczenie]]-telefony5[[#This Row],[rozpoczecie]]</f>
        <v>4.4212962962962843E-3</v>
      </c>
    </row>
    <row r="1583" spans="1:8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>
        <f>IF(LEN(telefony5[[#This Row],[nr]])=7,1,0)</f>
        <v>0</v>
      </c>
      <c r="F1583">
        <f>IF(LEFT(telefony5[[#This Row],[nr]],2)="12",1,0)</f>
        <v>0</v>
      </c>
      <c r="G1583">
        <f>IF(SUM(telefony5[[#This Row],[czyStacjonarny]:[czyZaczyna12]])=2,1,0)</f>
        <v>0</v>
      </c>
      <c r="H1583" s="2">
        <f>telefony5[[#This Row],[zakonczenie]]-telefony5[[#This Row],[rozpoczecie]]</f>
        <v>9.398148148148211E-3</v>
      </c>
    </row>
    <row r="1584" spans="1:8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>
        <f>IF(LEN(telefony5[[#This Row],[nr]])=7,1,0)</f>
        <v>0</v>
      </c>
      <c r="F1584">
        <f>IF(LEFT(telefony5[[#This Row],[nr]],2)="12",1,0)</f>
        <v>0</v>
      </c>
      <c r="G1584">
        <f>IF(SUM(telefony5[[#This Row],[czyStacjonarny]:[czyZaczyna12]])=2,1,0)</f>
        <v>0</v>
      </c>
      <c r="H1584" s="2">
        <f>telefony5[[#This Row],[zakonczenie]]-telefony5[[#This Row],[rozpoczecie]]</f>
        <v>1.0671296296296262E-2</v>
      </c>
    </row>
    <row r="1585" spans="1:8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>
        <f>IF(LEN(telefony5[[#This Row],[nr]])=7,1,0)</f>
        <v>0</v>
      </c>
      <c r="F1585">
        <f>IF(LEFT(telefony5[[#This Row],[nr]],2)="12",1,0)</f>
        <v>0</v>
      </c>
      <c r="G1585">
        <f>IF(SUM(telefony5[[#This Row],[czyStacjonarny]:[czyZaczyna12]])=2,1,0)</f>
        <v>0</v>
      </c>
      <c r="H1585" s="2">
        <f>telefony5[[#This Row],[zakonczenie]]-telefony5[[#This Row],[rozpoczecie]]</f>
        <v>3.46064814814806E-3</v>
      </c>
    </row>
    <row r="1586" spans="1:8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>
        <f>IF(LEN(telefony5[[#This Row],[nr]])=7,1,0)</f>
        <v>0</v>
      </c>
      <c r="F1586">
        <f>IF(LEFT(telefony5[[#This Row],[nr]],2)="12",1,0)</f>
        <v>0</v>
      </c>
      <c r="G1586">
        <f>IF(SUM(telefony5[[#This Row],[czyStacjonarny]:[czyZaczyna12]])=2,1,0)</f>
        <v>0</v>
      </c>
      <c r="H1586" s="2">
        <f>telefony5[[#This Row],[zakonczenie]]-telefony5[[#This Row],[rozpoczecie]]</f>
        <v>4.9768518518519267E-3</v>
      </c>
    </row>
    <row r="1587" spans="1:8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>
        <f>IF(LEN(telefony5[[#This Row],[nr]])=7,1,0)</f>
        <v>1</v>
      </c>
      <c r="F1587">
        <f>IF(LEFT(telefony5[[#This Row],[nr]],2)="12",1,0)</f>
        <v>0</v>
      </c>
      <c r="G1587">
        <f>IF(SUM(telefony5[[#This Row],[czyStacjonarny]:[czyZaczyna12]])=2,1,0)</f>
        <v>0</v>
      </c>
      <c r="H1587" s="2">
        <f>telefony5[[#This Row],[zakonczenie]]-telefony5[[#This Row],[rozpoczecie]]</f>
        <v>1.1342592592592626E-2</v>
      </c>
    </row>
    <row r="1588" spans="1:8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>
        <f>IF(LEN(telefony5[[#This Row],[nr]])=7,1,0)</f>
        <v>1</v>
      </c>
      <c r="F1588">
        <f>IF(LEFT(telefony5[[#This Row],[nr]],2)="12",1,0)</f>
        <v>0</v>
      </c>
      <c r="G1588">
        <f>IF(SUM(telefony5[[#This Row],[czyStacjonarny]:[czyZaczyna12]])=2,1,0)</f>
        <v>0</v>
      </c>
      <c r="H1588" s="2">
        <f>telefony5[[#This Row],[zakonczenie]]-telefony5[[#This Row],[rozpoczecie]]</f>
        <v>8.9583333333332904E-3</v>
      </c>
    </row>
    <row r="1589" spans="1:8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>
        <f>IF(LEN(telefony5[[#This Row],[nr]])=7,1,0)</f>
        <v>0</v>
      </c>
      <c r="F1589">
        <f>IF(LEFT(telefony5[[#This Row],[nr]],2)="12",1,0)</f>
        <v>0</v>
      </c>
      <c r="G1589">
        <f>IF(SUM(telefony5[[#This Row],[czyStacjonarny]:[czyZaczyna12]])=2,1,0)</f>
        <v>0</v>
      </c>
      <c r="H1589" s="2">
        <f>telefony5[[#This Row],[zakonczenie]]-telefony5[[#This Row],[rozpoczecie]]</f>
        <v>1.8055555555556158E-3</v>
      </c>
    </row>
    <row r="1590" spans="1:8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>
        <f>IF(LEN(telefony5[[#This Row],[nr]])=7,1,0)</f>
        <v>1</v>
      </c>
      <c r="F1590">
        <f>IF(LEFT(telefony5[[#This Row],[nr]],2)="12",1,0)</f>
        <v>0</v>
      </c>
      <c r="G1590">
        <f>IF(SUM(telefony5[[#This Row],[czyStacjonarny]:[czyZaczyna12]])=2,1,0)</f>
        <v>0</v>
      </c>
      <c r="H1590" s="2">
        <f>telefony5[[#This Row],[zakonczenie]]-telefony5[[#This Row],[rozpoczecie]]</f>
        <v>7.9629629629629495E-3</v>
      </c>
    </row>
    <row r="1591" spans="1:8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>
        <f>IF(LEN(telefony5[[#This Row],[nr]])=7,1,0)</f>
        <v>1</v>
      </c>
      <c r="F1591">
        <f>IF(LEFT(telefony5[[#This Row],[nr]],2)="12",1,0)</f>
        <v>0</v>
      </c>
      <c r="G1591">
        <f>IF(SUM(telefony5[[#This Row],[czyStacjonarny]:[czyZaczyna12]])=2,1,0)</f>
        <v>0</v>
      </c>
      <c r="H1591" s="2">
        <f>telefony5[[#This Row],[zakonczenie]]-telefony5[[#This Row],[rozpoczecie]]</f>
        <v>6.2847222222222054E-3</v>
      </c>
    </row>
    <row r="1592" spans="1:8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>
        <f>IF(LEN(telefony5[[#This Row],[nr]])=7,1,0)</f>
        <v>1</v>
      </c>
      <c r="F1592">
        <f>IF(LEFT(telefony5[[#This Row],[nr]],2)="12",1,0)</f>
        <v>0</v>
      </c>
      <c r="G1592">
        <f>IF(SUM(telefony5[[#This Row],[czyStacjonarny]:[czyZaczyna12]])=2,1,0)</f>
        <v>0</v>
      </c>
      <c r="H1592" s="2">
        <f>telefony5[[#This Row],[zakonczenie]]-telefony5[[#This Row],[rozpoczecie]]</f>
        <v>1.7361111111110494E-3</v>
      </c>
    </row>
    <row r="1593" spans="1:8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>
        <f>IF(LEN(telefony5[[#This Row],[nr]])=7,1,0)</f>
        <v>0</v>
      </c>
      <c r="F1593">
        <f>IF(LEFT(telefony5[[#This Row],[nr]],2)="12",1,0)</f>
        <v>0</v>
      </c>
      <c r="G1593">
        <f>IF(SUM(telefony5[[#This Row],[czyStacjonarny]:[czyZaczyna12]])=2,1,0)</f>
        <v>0</v>
      </c>
      <c r="H1593" s="2">
        <f>telefony5[[#This Row],[zakonczenie]]-telefony5[[#This Row],[rozpoczecie]]</f>
        <v>3.0092592592593226E-3</v>
      </c>
    </row>
    <row r="1594" spans="1:8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>
        <f>IF(LEN(telefony5[[#This Row],[nr]])=7,1,0)</f>
        <v>0</v>
      </c>
      <c r="F1594">
        <f>IF(LEFT(telefony5[[#This Row],[nr]],2)="12",1,0)</f>
        <v>0</v>
      </c>
      <c r="G1594">
        <f>IF(SUM(telefony5[[#This Row],[czyStacjonarny]:[czyZaczyna12]])=2,1,0)</f>
        <v>0</v>
      </c>
      <c r="H1594" s="2">
        <f>telefony5[[#This Row],[zakonczenie]]-telefony5[[#This Row],[rozpoczecie]]</f>
        <v>9.3634259259258723E-3</v>
      </c>
    </row>
    <row r="1595" spans="1:8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>
        <f>IF(LEN(telefony5[[#This Row],[nr]])=7,1,0)</f>
        <v>1</v>
      </c>
      <c r="F1595">
        <f>IF(LEFT(telefony5[[#This Row],[nr]],2)="12",1,0)</f>
        <v>0</v>
      </c>
      <c r="G1595">
        <f>IF(SUM(telefony5[[#This Row],[czyStacjonarny]:[czyZaczyna12]])=2,1,0)</f>
        <v>0</v>
      </c>
      <c r="H1595" s="2">
        <f>telefony5[[#This Row],[zakonczenie]]-telefony5[[#This Row],[rozpoczecie]]</f>
        <v>2.9513888888889062E-3</v>
      </c>
    </row>
    <row r="1596" spans="1:8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>
        <f>IF(LEN(telefony5[[#This Row],[nr]])=7,1,0)</f>
        <v>1</v>
      </c>
      <c r="F1596">
        <f>IF(LEFT(telefony5[[#This Row],[nr]],2)="12",1,0)</f>
        <v>0</v>
      </c>
      <c r="G1596">
        <f>IF(SUM(telefony5[[#This Row],[czyStacjonarny]:[czyZaczyna12]])=2,1,0)</f>
        <v>0</v>
      </c>
      <c r="H1596" s="2">
        <f>telefony5[[#This Row],[zakonczenie]]-telefony5[[#This Row],[rozpoczecie]]</f>
        <v>1.0995370370370461E-2</v>
      </c>
    </row>
    <row r="1597" spans="1:8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>
        <f>IF(LEN(telefony5[[#This Row],[nr]])=7,1,0)</f>
        <v>1</v>
      </c>
      <c r="F1597">
        <f>IF(LEFT(telefony5[[#This Row],[nr]],2)="12",1,0)</f>
        <v>0</v>
      </c>
      <c r="G1597">
        <f>IF(SUM(telefony5[[#This Row],[czyStacjonarny]:[czyZaczyna12]])=2,1,0)</f>
        <v>0</v>
      </c>
      <c r="H1597" s="2">
        <f>telefony5[[#This Row],[zakonczenie]]-telefony5[[#This Row],[rozpoczecie]]</f>
        <v>8.2291666666667318E-3</v>
      </c>
    </row>
    <row r="1598" spans="1:8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>
        <f>IF(LEN(telefony5[[#This Row],[nr]])=7,1,0)</f>
        <v>0</v>
      </c>
      <c r="F1598">
        <f>IF(LEFT(telefony5[[#This Row],[nr]],2)="12",1,0)</f>
        <v>0</v>
      </c>
      <c r="G1598">
        <f>IF(SUM(telefony5[[#This Row],[czyStacjonarny]:[czyZaczyna12]])=2,1,0)</f>
        <v>0</v>
      </c>
      <c r="H1598" s="2">
        <f>telefony5[[#This Row],[zakonczenie]]-telefony5[[#This Row],[rozpoczecie]]</f>
        <v>4.155092592592613E-3</v>
      </c>
    </row>
    <row r="1599" spans="1:8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>
        <f>IF(LEN(telefony5[[#This Row],[nr]])=7,1,0)</f>
        <v>1</v>
      </c>
      <c r="F1599">
        <f>IF(LEFT(telefony5[[#This Row],[nr]],2)="12",1,0)</f>
        <v>0</v>
      </c>
      <c r="G1599">
        <f>IF(SUM(telefony5[[#This Row],[czyStacjonarny]:[czyZaczyna12]])=2,1,0)</f>
        <v>0</v>
      </c>
      <c r="H1599" s="2">
        <f>telefony5[[#This Row],[zakonczenie]]-telefony5[[#This Row],[rozpoczecie]]</f>
        <v>5.439814814814925E-4</v>
      </c>
    </row>
    <row r="1600" spans="1:8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>
        <f>IF(LEN(telefony5[[#This Row],[nr]])=7,1,0)</f>
        <v>1</v>
      </c>
      <c r="F1600">
        <f>IF(LEFT(telefony5[[#This Row],[nr]],2)="12",1,0)</f>
        <v>0</v>
      </c>
      <c r="G1600">
        <f>IF(SUM(telefony5[[#This Row],[czyStacjonarny]:[czyZaczyna12]])=2,1,0)</f>
        <v>0</v>
      </c>
      <c r="H1600" s="2">
        <f>telefony5[[#This Row],[zakonczenie]]-telefony5[[#This Row],[rozpoczecie]]</f>
        <v>8.4606481481481755E-3</v>
      </c>
    </row>
    <row r="1601" spans="1:8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>
        <f>IF(LEN(telefony5[[#This Row],[nr]])=7,1,0)</f>
        <v>1</v>
      </c>
      <c r="F1601">
        <f>IF(LEFT(telefony5[[#This Row],[nr]],2)="12",1,0)</f>
        <v>0</v>
      </c>
      <c r="G1601">
        <f>IF(SUM(telefony5[[#This Row],[czyStacjonarny]:[czyZaczyna12]])=2,1,0)</f>
        <v>0</v>
      </c>
      <c r="H1601" s="2">
        <f>telefony5[[#This Row],[zakonczenie]]-telefony5[[#This Row],[rozpoczecie]]</f>
        <v>5.833333333333357E-3</v>
      </c>
    </row>
    <row r="1602" spans="1:8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>
        <f>IF(LEN(telefony5[[#This Row],[nr]])=7,1,0)</f>
        <v>1</v>
      </c>
      <c r="F1602">
        <f>IF(LEFT(telefony5[[#This Row],[nr]],2)="12",1,0)</f>
        <v>0</v>
      </c>
      <c r="G1602">
        <f>IF(SUM(telefony5[[#This Row],[czyStacjonarny]:[czyZaczyna12]])=2,1,0)</f>
        <v>0</v>
      </c>
      <c r="H1602" s="2">
        <f>telefony5[[#This Row],[zakonczenie]]-telefony5[[#This Row],[rozpoczecie]]</f>
        <v>1.4004629629629228E-3</v>
      </c>
    </row>
    <row r="1603" spans="1:8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>
        <f>IF(LEN(telefony5[[#This Row],[nr]])=7,1,0)</f>
        <v>1</v>
      </c>
      <c r="F1603">
        <f>IF(LEFT(telefony5[[#This Row],[nr]],2)="12",1,0)</f>
        <v>0</v>
      </c>
      <c r="G1603">
        <f>IF(SUM(telefony5[[#This Row],[czyStacjonarny]:[czyZaczyna12]])=2,1,0)</f>
        <v>0</v>
      </c>
      <c r="H1603" s="2">
        <f>telefony5[[#This Row],[zakonczenie]]-telefony5[[#This Row],[rozpoczecie]]</f>
        <v>7.6620370370370505E-3</v>
      </c>
    </row>
    <row r="1604" spans="1:8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>
        <f>IF(LEN(telefony5[[#This Row],[nr]])=7,1,0)</f>
        <v>1</v>
      </c>
      <c r="F1604">
        <f>IF(LEFT(telefony5[[#This Row],[nr]],2)="12",1,0)</f>
        <v>0</v>
      </c>
      <c r="G1604">
        <f>IF(SUM(telefony5[[#This Row],[czyStacjonarny]:[czyZaczyna12]])=2,1,0)</f>
        <v>0</v>
      </c>
      <c r="H1604" s="2">
        <f>telefony5[[#This Row],[zakonczenie]]-telefony5[[#This Row],[rozpoczecie]]</f>
        <v>1.1111111111110628E-3</v>
      </c>
    </row>
    <row r="1605" spans="1:8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>
        <f>IF(LEN(telefony5[[#This Row],[nr]])=7,1,0)</f>
        <v>1</v>
      </c>
      <c r="F1605">
        <f>IF(LEFT(telefony5[[#This Row],[nr]],2)="12",1,0)</f>
        <v>0</v>
      </c>
      <c r="G1605">
        <f>IF(SUM(telefony5[[#This Row],[czyStacjonarny]:[czyZaczyna12]])=2,1,0)</f>
        <v>0</v>
      </c>
      <c r="H1605" s="2">
        <f>telefony5[[#This Row],[zakonczenie]]-telefony5[[#This Row],[rozpoczecie]]</f>
        <v>5.8912037037037734E-3</v>
      </c>
    </row>
    <row r="1606" spans="1:8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>
        <f>IF(LEN(telefony5[[#This Row],[nr]])=7,1,0)</f>
        <v>0</v>
      </c>
      <c r="F1606">
        <f>IF(LEFT(telefony5[[#This Row],[nr]],2)="12",1,0)</f>
        <v>0</v>
      </c>
      <c r="G1606">
        <f>IF(SUM(telefony5[[#This Row],[czyStacjonarny]:[czyZaczyna12]])=2,1,0)</f>
        <v>0</v>
      </c>
      <c r="H1606" s="2">
        <f>telefony5[[#This Row],[zakonczenie]]-telefony5[[#This Row],[rozpoczecie]]</f>
        <v>6.0532407407407618E-3</v>
      </c>
    </row>
    <row r="1607" spans="1:8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>
        <f>IF(LEN(telefony5[[#This Row],[nr]])=7,1,0)</f>
        <v>1</v>
      </c>
      <c r="F1607">
        <f>IF(LEFT(telefony5[[#This Row],[nr]],2)="12",1,0)</f>
        <v>0</v>
      </c>
      <c r="G1607">
        <f>IF(SUM(telefony5[[#This Row],[czyStacjonarny]:[czyZaczyna12]])=2,1,0)</f>
        <v>0</v>
      </c>
      <c r="H1607" s="2">
        <f>telefony5[[#This Row],[zakonczenie]]-telefony5[[#This Row],[rozpoczecie]]</f>
        <v>2.1412037037036313E-3</v>
      </c>
    </row>
    <row r="1608" spans="1:8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>
        <f>IF(LEN(telefony5[[#This Row],[nr]])=7,1,0)</f>
        <v>1</v>
      </c>
      <c r="F1608">
        <f>IF(LEFT(telefony5[[#This Row],[nr]],2)="12",1,0)</f>
        <v>0</v>
      </c>
      <c r="G1608">
        <f>IF(SUM(telefony5[[#This Row],[czyStacjonarny]:[czyZaczyna12]])=2,1,0)</f>
        <v>0</v>
      </c>
      <c r="H1608" s="2">
        <f>telefony5[[#This Row],[zakonczenie]]-telefony5[[#This Row],[rozpoczecie]]</f>
        <v>5.2546296296296369E-3</v>
      </c>
    </row>
    <row r="1609" spans="1:8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>
        <f>IF(LEN(telefony5[[#This Row],[nr]])=7,1,0)</f>
        <v>1</v>
      </c>
      <c r="F1609">
        <f>IF(LEFT(telefony5[[#This Row],[nr]],2)="12",1,0)</f>
        <v>0</v>
      </c>
      <c r="G1609">
        <f>IF(SUM(telefony5[[#This Row],[czyStacjonarny]:[czyZaczyna12]])=2,1,0)</f>
        <v>0</v>
      </c>
      <c r="H1609" s="2">
        <f>telefony5[[#This Row],[zakonczenie]]-telefony5[[#This Row],[rozpoczecie]]</f>
        <v>5.5555555555553138E-4</v>
      </c>
    </row>
    <row r="1610" spans="1:8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>
        <f>IF(LEN(telefony5[[#This Row],[nr]])=7,1,0)</f>
        <v>1</v>
      </c>
      <c r="F1610">
        <f>IF(LEFT(telefony5[[#This Row],[nr]],2)="12",1,0)</f>
        <v>0</v>
      </c>
      <c r="G1610">
        <f>IF(SUM(telefony5[[#This Row],[czyStacjonarny]:[czyZaczyna12]])=2,1,0)</f>
        <v>0</v>
      </c>
      <c r="H1610" s="2">
        <f>telefony5[[#This Row],[zakonczenie]]-telefony5[[#This Row],[rozpoczecie]]</f>
        <v>5.4166666666667362E-3</v>
      </c>
    </row>
    <row r="1611" spans="1:8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>
        <f>IF(LEN(telefony5[[#This Row],[nr]])=7,1,0)</f>
        <v>1</v>
      </c>
      <c r="F1611">
        <f>IF(LEFT(telefony5[[#This Row],[nr]],2)="12",1,0)</f>
        <v>0</v>
      </c>
      <c r="G1611">
        <f>IF(SUM(telefony5[[#This Row],[czyStacjonarny]:[czyZaczyna12]])=2,1,0)</f>
        <v>0</v>
      </c>
      <c r="H1611" s="2">
        <f>telefony5[[#This Row],[zakonczenie]]-telefony5[[#This Row],[rozpoczecie]]</f>
        <v>8.113425925925899E-3</v>
      </c>
    </row>
    <row r="1612" spans="1:8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>
        <f>IF(LEN(telefony5[[#This Row],[nr]])=7,1,0)</f>
        <v>0</v>
      </c>
      <c r="F1612">
        <f>IF(LEFT(telefony5[[#This Row],[nr]],2)="12",1,0)</f>
        <v>0</v>
      </c>
      <c r="G1612">
        <f>IF(SUM(telefony5[[#This Row],[czyStacjonarny]:[czyZaczyna12]])=2,1,0)</f>
        <v>0</v>
      </c>
      <c r="H1612" s="2">
        <f>telefony5[[#This Row],[zakonczenie]]-telefony5[[#This Row],[rozpoczecie]]</f>
        <v>6.9675925925926085E-3</v>
      </c>
    </row>
    <row r="1613" spans="1:8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>
        <f>IF(LEN(telefony5[[#This Row],[nr]])=7,1,0)</f>
        <v>1</v>
      </c>
      <c r="F1613">
        <f>IF(LEFT(telefony5[[#This Row],[nr]],2)="12",1,0)</f>
        <v>0</v>
      </c>
      <c r="G1613">
        <f>IF(SUM(telefony5[[#This Row],[czyStacjonarny]:[czyZaczyna12]])=2,1,0)</f>
        <v>0</v>
      </c>
      <c r="H1613" s="2">
        <f>telefony5[[#This Row],[zakonczenie]]-telefony5[[#This Row],[rozpoczecie]]</f>
        <v>7.0138888888888751E-3</v>
      </c>
    </row>
    <row r="1614" spans="1:8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>
        <f>IF(LEN(telefony5[[#This Row],[nr]])=7,1,0)</f>
        <v>1</v>
      </c>
      <c r="F1614">
        <f>IF(LEFT(telefony5[[#This Row],[nr]],2)="12",1,0)</f>
        <v>0</v>
      </c>
      <c r="G1614">
        <f>IF(SUM(telefony5[[#This Row],[czyStacjonarny]:[czyZaczyna12]])=2,1,0)</f>
        <v>0</v>
      </c>
      <c r="H1614" s="2">
        <f>telefony5[[#This Row],[zakonczenie]]-telefony5[[#This Row],[rozpoczecie]]</f>
        <v>1.0162037037036997E-2</v>
      </c>
    </row>
    <row r="1615" spans="1:8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>
        <f>IF(LEN(telefony5[[#This Row],[nr]])=7,1,0)</f>
        <v>1</v>
      </c>
      <c r="F1615">
        <f>IF(LEFT(telefony5[[#This Row],[nr]],2)="12",1,0)</f>
        <v>0</v>
      </c>
      <c r="G1615">
        <f>IF(SUM(telefony5[[#This Row],[czyStacjonarny]:[czyZaczyna12]])=2,1,0)</f>
        <v>0</v>
      </c>
      <c r="H1615" s="2">
        <f>telefony5[[#This Row],[zakonczenie]]-telefony5[[#This Row],[rozpoczecie]]</f>
        <v>7.0601851851859188E-4</v>
      </c>
    </row>
    <row r="1616" spans="1:8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>
        <f>IF(LEN(telefony5[[#This Row],[nr]])=7,1,0)</f>
        <v>1</v>
      </c>
      <c r="F1616">
        <f>IF(LEFT(telefony5[[#This Row],[nr]],2)="12",1,0)</f>
        <v>0</v>
      </c>
      <c r="G1616">
        <f>IF(SUM(telefony5[[#This Row],[czyStacjonarny]:[czyZaczyna12]])=2,1,0)</f>
        <v>0</v>
      </c>
      <c r="H1616" s="2">
        <f>telefony5[[#This Row],[zakonczenie]]-telefony5[[#This Row],[rozpoczecie]]</f>
        <v>4.6643518518518778E-3</v>
      </c>
    </row>
    <row r="1617" spans="1:8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>
        <f>IF(LEN(telefony5[[#This Row],[nr]])=7,1,0)</f>
        <v>1</v>
      </c>
      <c r="F1617">
        <f>IF(LEFT(telefony5[[#This Row],[nr]],2)="12",1,0)</f>
        <v>0</v>
      </c>
      <c r="G1617">
        <f>IF(SUM(telefony5[[#This Row],[czyStacjonarny]:[czyZaczyna12]])=2,1,0)</f>
        <v>0</v>
      </c>
      <c r="H1617" s="2">
        <f>telefony5[[#This Row],[zakonczenie]]-telefony5[[#This Row],[rozpoczecie]]</f>
        <v>9.7106481481481488E-3</v>
      </c>
    </row>
    <row r="1618" spans="1:8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>
        <f>IF(LEN(telefony5[[#This Row],[nr]])=7,1,0)</f>
        <v>1</v>
      </c>
      <c r="F1618">
        <f>IF(LEFT(telefony5[[#This Row],[nr]],2)="12",1,0)</f>
        <v>0</v>
      </c>
      <c r="G1618">
        <f>IF(SUM(telefony5[[#This Row],[czyStacjonarny]:[czyZaczyna12]])=2,1,0)</f>
        <v>0</v>
      </c>
      <c r="H1618" s="2">
        <f>telefony5[[#This Row],[zakonczenie]]-telefony5[[#This Row],[rozpoczecie]]</f>
        <v>7.615740740740784E-3</v>
      </c>
    </row>
    <row r="1619" spans="1:8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>
        <f>IF(LEN(telefony5[[#This Row],[nr]])=7,1,0)</f>
        <v>0</v>
      </c>
      <c r="F1619">
        <f>IF(LEFT(telefony5[[#This Row],[nr]],2)="12",1,0)</f>
        <v>0</v>
      </c>
      <c r="G1619">
        <f>IF(SUM(telefony5[[#This Row],[czyStacjonarny]:[czyZaczyna12]])=2,1,0)</f>
        <v>0</v>
      </c>
      <c r="H1619" s="2">
        <f>telefony5[[#This Row],[zakonczenie]]-telefony5[[#This Row],[rozpoczecie]]</f>
        <v>2.6504629629630072E-3</v>
      </c>
    </row>
    <row r="1620" spans="1:8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>
        <f>IF(LEN(telefony5[[#This Row],[nr]])=7,1,0)</f>
        <v>1</v>
      </c>
      <c r="F1620">
        <f>IF(LEFT(telefony5[[#This Row],[nr]],2)="12",1,0)</f>
        <v>0</v>
      </c>
      <c r="G1620">
        <f>IF(SUM(telefony5[[#This Row],[czyStacjonarny]:[czyZaczyna12]])=2,1,0)</f>
        <v>0</v>
      </c>
      <c r="H1620" s="2">
        <f>telefony5[[#This Row],[zakonczenie]]-telefony5[[#This Row],[rozpoczecie]]</f>
        <v>4.2013888888888795E-3</v>
      </c>
    </row>
    <row r="1621" spans="1:8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>
        <f>IF(LEN(telefony5[[#This Row],[nr]])=7,1,0)</f>
        <v>1</v>
      </c>
      <c r="F1621">
        <f>IF(LEFT(telefony5[[#This Row],[nr]],2)="12",1,0)</f>
        <v>0</v>
      </c>
      <c r="G1621">
        <f>IF(SUM(telefony5[[#This Row],[czyStacjonarny]:[czyZaczyna12]])=2,1,0)</f>
        <v>0</v>
      </c>
      <c r="H1621" s="2">
        <f>telefony5[[#This Row],[zakonczenie]]-telefony5[[#This Row],[rozpoczecie]]</f>
        <v>1.0497685185185124E-2</v>
      </c>
    </row>
    <row r="1622" spans="1:8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>
        <f>IF(LEN(telefony5[[#This Row],[nr]])=7,1,0)</f>
        <v>1</v>
      </c>
      <c r="F1622">
        <f>IF(LEFT(telefony5[[#This Row],[nr]],2)="12",1,0)</f>
        <v>0</v>
      </c>
      <c r="G1622">
        <f>IF(SUM(telefony5[[#This Row],[czyStacjonarny]:[czyZaczyna12]])=2,1,0)</f>
        <v>0</v>
      </c>
      <c r="H1622" s="2">
        <f>telefony5[[#This Row],[zakonczenie]]-telefony5[[#This Row],[rozpoczecie]]</f>
        <v>7.6388888888888618E-3</v>
      </c>
    </row>
    <row r="1623" spans="1:8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>
        <f>IF(LEN(telefony5[[#This Row],[nr]])=7,1,0)</f>
        <v>1</v>
      </c>
      <c r="F1623">
        <f>IF(LEFT(telefony5[[#This Row],[nr]],2)="12",1,0)</f>
        <v>0</v>
      </c>
      <c r="G1623">
        <f>IF(SUM(telefony5[[#This Row],[czyStacjonarny]:[czyZaczyna12]])=2,1,0)</f>
        <v>0</v>
      </c>
      <c r="H1623" s="2">
        <f>telefony5[[#This Row],[zakonczenie]]-telefony5[[#This Row],[rozpoczecie]]</f>
        <v>5.0000000000000044E-3</v>
      </c>
    </row>
    <row r="1624" spans="1:8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>
        <f>IF(LEN(telefony5[[#This Row],[nr]])=7,1,0)</f>
        <v>1</v>
      </c>
      <c r="F1624">
        <f>IF(LEFT(telefony5[[#This Row],[nr]],2)="12",1,0)</f>
        <v>0</v>
      </c>
      <c r="G1624">
        <f>IF(SUM(telefony5[[#This Row],[czyStacjonarny]:[czyZaczyna12]])=2,1,0)</f>
        <v>0</v>
      </c>
      <c r="H1624" s="2">
        <f>telefony5[[#This Row],[zakonczenie]]-telefony5[[#This Row],[rozpoczecie]]</f>
        <v>9.1435185185184675E-4</v>
      </c>
    </row>
    <row r="1625" spans="1:8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>
        <f>IF(LEN(telefony5[[#This Row],[nr]])=7,1,0)</f>
        <v>1</v>
      </c>
      <c r="F1625">
        <f>IF(LEFT(telefony5[[#This Row],[nr]],2)="12",1,0)</f>
        <v>0</v>
      </c>
      <c r="G1625">
        <f>IF(SUM(telefony5[[#This Row],[czyStacjonarny]:[czyZaczyna12]])=2,1,0)</f>
        <v>0</v>
      </c>
      <c r="H1625" s="2">
        <f>telefony5[[#This Row],[zakonczenie]]-telefony5[[#This Row],[rozpoczecie]]</f>
        <v>1.1388888888888893E-2</v>
      </c>
    </row>
    <row r="1626" spans="1:8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>
        <f>IF(LEN(telefony5[[#This Row],[nr]])=7,1,0)</f>
        <v>1</v>
      </c>
      <c r="F1626">
        <f>IF(LEFT(telefony5[[#This Row],[nr]],2)="12",1,0)</f>
        <v>0</v>
      </c>
      <c r="G1626">
        <f>IF(SUM(telefony5[[#This Row],[czyStacjonarny]:[czyZaczyna12]])=2,1,0)</f>
        <v>0</v>
      </c>
      <c r="H1626" s="2">
        <f>telefony5[[#This Row],[zakonczenie]]-telefony5[[#This Row],[rozpoczecie]]</f>
        <v>2.2453703703703698E-3</v>
      </c>
    </row>
    <row r="1627" spans="1:8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>
        <f>IF(LEN(telefony5[[#This Row],[nr]])=7,1,0)</f>
        <v>0</v>
      </c>
      <c r="F1627">
        <f>IF(LEFT(telefony5[[#This Row],[nr]],2)="12",1,0)</f>
        <v>0</v>
      </c>
      <c r="G1627">
        <f>IF(SUM(telefony5[[#This Row],[czyStacjonarny]:[czyZaczyna12]])=2,1,0)</f>
        <v>0</v>
      </c>
      <c r="H1627" s="2">
        <f>telefony5[[#This Row],[zakonczenie]]-telefony5[[#This Row],[rozpoczecie]]</f>
        <v>9.0393518518518401E-3</v>
      </c>
    </row>
    <row r="1628" spans="1:8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>
        <f>IF(LEN(telefony5[[#This Row],[nr]])=7,1,0)</f>
        <v>1</v>
      </c>
      <c r="F1628">
        <f>IF(LEFT(telefony5[[#This Row],[nr]],2)="12",1,0)</f>
        <v>0</v>
      </c>
      <c r="G1628">
        <f>IF(SUM(telefony5[[#This Row],[czyStacjonarny]:[czyZaczyna12]])=2,1,0)</f>
        <v>0</v>
      </c>
      <c r="H1628" s="2">
        <f>telefony5[[#This Row],[zakonczenie]]-telefony5[[#This Row],[rozpoczecie]]</f>
        <v>9.942129629629648E-3</v>
      </c>
    </row>
    <row r="1629" spans="1:8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>
        <f>IF(LEN(telefony5[[#This Row],[nr]])=7,1,0)</f>
        <v>0</v>
      </c>
      <c r="F1629">
        <f>IF(LEFT(telefony5[[#This Row],[nr]],2)="12",1,0)</f>
        <v>0</v>
      </c>
      <c r="G1629">
        <f>IF(SUM(telefony5[[#This Row],[czyStacjonarny]:[czyZaczyna12]])=2,1,0)</f>
        <v>0</v>
      </c>
      <c r="H1629" s="2">
        <f>telefony5[[#This Row],[zakonczenie]]-telefony5[[#This Row],[rozpoczecie]]</f>
        <v>3.2523148148148051E-3</v>
      </c>
    </row>
    <row r="1630" spans="1:8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>
        <f>IF(LEN(telefony5[[#This Row],[nr]])=7,1,0)</f>
        <v>0</v>
      </c>
      <c r="F1630">
        <f>IF(LEFT(telefony5[[#This Row],[nr]],2)="12",1,0)</f>
        <v>0</v>
      </c>
      <c r="G1630">
        <f>IF(SUM(telefony5[[#This Row],[czyStacjonarny]:[czyZaczyna12]])=2,1,0)</f>
        <v>0</v>
      </c>
      <c r="H1630" s="2">
        <f>telefony5[[#This Row],[zakonczenie]]-telefony5[[#This Row],[rozpoczecie]]</f>
        <v>4.9768518518518157E-3</v>
      </c>
    </row>
    <row r="1631" spans="1:8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>
        <f>IF(LEN(telefony5[[#This Row],[nr]])=7,1,0)</f>
        <v>0</v>
      </c>
      <c r="F1631">
        <f>IF(LEFT(telefony5[[#This Row],[nr]],2)="12",1,0)</f>
        <v>0</v>
      </c>
      <c r="G1631">
        <f>IF(SUM(telefony5[[#This Row],[czyStacjonarny]:[czyZaczyna12]])=2,1,0)</f>
        <v>0</v>
      </c>
      <c r="H1631" s="2">
        <f>telefony5[[#This Row],[zakonczenie]]-telefony5[[#This Row],[rozpoczecie]]</f>
        <v>1.1516203703703709E-2</v>
      </c>
    </row>
    <row r="1632" spans="1:8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>
        <f>IF(LEN(telefony5[[#This Row],[nr]])=7,1,0)</f>
        <v>1</v>
      </c>
      <c r="F1632">
        <f>IF(LEFT(telefony5[[#This Row],[nr]],2)="12",1,0)</f>
        <v>0</v>
      </c>
      <c r="G1632">
        <f>IF(SUM(telefony5[[#This Row],[czyStacjonarny]:[czyZaczyna12]])=2,1,0)</f>
        <v>0</v>
      </c>
      <c r="H1632" s="2">
        <f>telefony5[[#This Row],[zakonczenie]]-telefony5[[#This Row],[rozpoczecie]]</f>
        <v>3.4490740740740766E-3</v>
      </c>
    </row>
    <row r="1633" spans="1:8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>
        <f>IF(LEN(telefony5[[#This Row],[nr]])=7,1,0)</f>
        <v>1</v>
      </c>
      <c r="F1633">
        <f>IF(LEFT(telefony5[[#This Row],[nr]],2)="12",1,0)</f>
        <v>0</v>
      </c>
      <c r="G1633">
        <f>IF(SUM(telefony5[[#This Row],[czyStacjonarny]:[czyZaczyna12]])=2,1,0)</f>
        <v>0</v>
      </c>
      <c r="H1633" s="2">
        <f>telefony5[[#This Row],[zakonczenie]]-telefony5[[#This Row],[rozpoczecie]]</f>
        <v>2.1875000000000089E-3</v>
      </c>
    </row>
    <row r="1634" spans="1:8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>
        <f>IF(LEN(telefony5[[#This Row],[nr]])=7,1,0)</f>
        <v>1</v>
      </c>
      <c r="F1634">
        <f>IF(LEFT(telefony5[[#This Row],[nr]],2)="12",1,0)</f>
        <v>0</v>
      </c>
      <c r="G1634">
        <f>IF(SUM(telefony5[[#This Row],[czyStacjonarny]:[czyZaczyna12]])=2,1,0)</f>
        <v>0</v>
      </c>
      <c r="H1634" s="2">
        <f>telefony5[[#This Row],[zakonczenie]]-telefony5[[#This Row],[rozpoczecie]]</f>
        <v>6.8518518518518312E-3</v>
      </c>
    </row>
    <row r="1635" spans="1:8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>
        <f>IF(LEN(telefony5[[#This Row],[nr]])=7,1,0)</f>
        <v>1</v>
      </c>
      <c r="F1635">
        <f>IF(LEFT(telefony5[[#This Row],[nr]],2)="12",1,0)</f>
        <v>0</v>
      </c>
      <c r="G1635">
        <f>IF(SUM(telefony5[[#This Row],[czyStacjonarny]:[czyZaczyna12]])=2,1,0)</f>
        <v>0</v>
      </c>
      <c r="H1635" s="2">
        <f>telefony5[[#This Row],[zakonczenie]]-telefony5[[#This Row],[rozpoczecie]]</f>
        <v>6.6087962962962932E-3</v>
      </c>
    </row>
    <row r="1636" spans="1:8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>
        <f>IF(LEN(telefony5[[#This Row],[nr]])=7,1,0)</f>
        <v>0</v>
      </c>
      <c r="F1636">
        <f>IF(LEFT(telefony5[[#This Row],[nr]],2)="12",1,0)</f>
        <v>0</v>
      </c>
      <c r="G1636">
        <f>IF(SUM(telefony5[[#This Row],[czyStacjonarny]:[czyZaczyna12]])=2,1,0)</f>
        <v>0</v>
      </c>
      <c r="H1636" s="2">
        <f>telefony5[[#This Row],[zakonczenie]]-telefony5[[#This Row],[rozpoczecie]]</f>
        <v>5.138888888888915E-3</v>
      </c>
    </row>
    <row r="1637" spans="1:8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>
        <f>IF(LEN(telefony5[[#This Row],[nr]])=7,1,0)</f>
        <v>1</v>
      </c>
      <c r="F1637">
        <f>IF(LEFT(telefony5[[#This Row],[nr]],2)="12",1,0)</f>
        <v>0</v>
      </c>
      <c r="G1637">
        <f>IF(SUM(telefony5[[#This Row],[czyStacjonarny]:[czyZaczyna12]])=2,1,0)</f>
        <v>0</v>
      </c>
      <c r="H1637" s="2">
        <f>telefony5[[#This Row],[zakonczenie]]-telefony5[[#This Row],[rozpoczecie]]</f>
        <v>9.6527777777777879E-3</v>
      </c>
    </row>
    <row r="1638" spans="1:8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>
        <f>IF(LEN(telefony5[[#This Row],[nr]])=7,1,0)</f>
        <v>0</v>
      </c>
      <c r="F1638">
        <f>IF(LEFT(telefony5[[#This Row],[nr]],2)="12",1,0)</f>
        <v>0</v>
      </c>
      <c r="G1638">
        <f>IF(SUM(telefony5[[#This Row],[czyStacjonarny]:[czyZaczyna12]])=2,1,0)</f>
        <v>0</v>
      </c>
      <c r="H1638" s="2">
        <f>telefony5[[#This Row],[zakonczenie]]-telefony5[[#This Row],[rozpoczecie]]</f>
        <v>1.063657407407409E-2</v>
      </c>
    </row>
    <row r="1639" spans="1:8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>
        <f>IF(LEN(telefony5[[#This Row],[nr]])=7,1,0)</f>
        <v>0</v>
      </c>
      <c r="F1639">
        <f>IF(LEFT(telefony5[[#This Row],[nr]],2)="12",1,0)</f>
        <v>0</v>
      </c>
      <c r="G1639">
        <f>IF(SUM(telefony5[[#This Row],[czyStacjonarny]:[czyZaczyna12]])=2,1,0)</f>
        <v>0</v>
      </c>
      <c r="H1639" s="2">
        <f>telefony5[[#This Row],[zakonczenie]]-telefony5[[#This Row],[rozpoczecie]]</f>
        <v>3.4490740740740766E-3</v>
      </c>
    </row>
    <row r="1640" spans="1:8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>
        <f>IF(LEN(telefony5[[#This Row],[nr]])=7,1,0)</f>
        <v>1</v>
      </c>
      <c r="F1640">
        <f>IF(LEFT(telefony5[[#This Row],[nr]],2)="12",1,0)</f>
        <v>0</v>
      </c>
      <c r="G1640">
        <f>IF(SUM(telefony5[[#This Row],[czyStacjonarny]:[czyZaczyna12]])=2,1,0)</f>
        <v>0</v>
      </c>
      <c r="H1640" s="2">
        <f>telefony5[[#This Row],[zakonczenie]]-telefony5[[#This Row],[rozpoczecie]]</f>
        <v>4.6875000000000111E-3</v>
      </c>
    </row>
    <row r="1641" spans="1:8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>
        <f>IF(LEN(telefony5[[#This Row],[nr]])=7,1,0)</f>
        <v>1</v>
      </c>
      <c r="F1641">
        <f>IF(LEFT(telefony5[[#This Row],[nr]],2)="12",1,0)</f>
        <v>0</v>
      </c>
      <c r="G1641">
        <f>IF(SUM(telefony5[[#This Row],[czyStacjonarny]:[czyZaczyna12]])=2,1,0)</f>
        <v>0</v>
      </c>
      <c r="H1641" s="2">
        <f>telefony5[[#This Row],[zakonczenie]]-telefony5[[#This Row],[rozpoczecie]]</f>
        <v>7.5925925925925952E-3</v>
      </c>
    </row>
    <row r="1642" spans="1:8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>
        <f>IF(LEN(telefony5[[#This Row],[nr]])=7,1,0)</f>
        <v>0</v>
      </c>
      <c r="F1642">
        <f>IF(LEFT(telefony5[[#This Row],[nr]],2)="12",1,0)</f>
        <v>0</v>
      </c>
      <c r="G1642">
        <f>IF(SUM(telefony5[[#This Row],[czyStacjonarny]:[czyZaczyna12]])=2,1,0)</f>
        <v>0</v>
      </c>
      <c r="H1642" s="2">
        <f>telefony5[[#This Row],[zakonczenie]]-telefony5[[#This Row],[rozpoczecie]]</f>
        <v>4.0625000000000244E-3</v>
      </c>
    </row>
    <row r="1643" spans="1:8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>
        <f>IF(LEN(telefony5[[#This Row],[nr]])=7,1,0)</f>
        <v>1</v>
      </c>
      <c r="F1643">
        <f>IF(LEFT(telefony5[[#This Row],[nr]],2)="12",1,0)</f>
        <v>0</v>
      </c>
      <c r="G1643">
        <f>IF(SUM(telefony5[[#This Row],[czyStacjonarny]:[czyZaczyna12]])=2,1,0)</f>
        <v>0</v>
      </c>
      <c r="H1643" s="2">
        <f>telefony5[[#This Row],[zakonczenie]]-telefony5[[#This Row],[rozpoczecie]]</f>
        <v>2.0601851851851927E-3</v>
      </c>
    </row>
    <row r="1644" spans="1:8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>
        <f>IF(LEN(telefony5[[#This Row],[nr]])=7,1,0)</f>
        <v>1</v>
      </c>
      <c r="F1644">
        <f>IF(LEFT(telefony5[[#This Row],[nr]],2)="12",1,0)</f>
        <v>0</v>
      </c>
      <c r="G1644">
        <f>IF(SUM(telefony5[[#This Row],[czyStacjonarny]:[czyZaczyna12]])=2,1,0)</f>
        <v>0</v>
      </c>
      <c r="H1644" s="2">
        <f>telefony5[[#This Row],[zakonczenie]]-telefony5[[#This Row],[rozpoczecie]]</f>
        <v>6.7129629629629206E-3</v>
      </c>
    </row>
    <row r="1645" spans="1:8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>
        <f>IF(LEN(telefony5[[#This Row],[nr]])=7,1,0)</f>
        <v>0</v>
      </c>
      <c r="F1645">
        <f>IF(LEFT(telefony5[[#This Row],[nr]],2)="12",1,0)</f>
        <v>0</v>
      </c>
      <c r="G1645">
        <f>IF(SUM(telefony5[[#This Row],[czyStacjonarny]:[czyZaczyna12]])=2,1,0)</f>
        <v>0</v>
      </c>
      <c r="H1645" s="2">
        <f>telefony5[[#This Row],[zakonczenie]]-telefony5[[#This Row],[rozpoczecie]]</f>
        <v>3.6226851851851594E-3</v>
      </c>
    </row>
    <row r="1646" spans="1:8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>
        <f>IF(LEN(telefony5[[#This Row],[nr]])=7,1,0)</f>
        <v>1</v>
      </c>
      <c r="F1646">
        <f>IF(LEFT(telefony5[[#This Row],[nr]],2)="12",1,0)</f>
        <v>0</v>
      </c>
      <c r="G1646">
        <f>IF(SUM(telefony5[[#This Row],[czyStacjonarny]:[czyZaczyna12]])=2,1,0)</f>
        <v>0</v>
      </c>
      <c r="H1646" s="2">
        <f>telefony5[[#This Row],[zakonczenie]]-telefony5[[#This Row],[rozpoczecie]]</f>
        <v>1.0150462962962958E-2</v>
      </c>
    </row>
    <row r="1647" spans="1:8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>
        <f>IF(LEN(telefony5[[#This Row],[nr]])=7,1,0)</f>
        <v>1</v>
      </c>
      <c r="F1647">
        <f>IF(LEFT(telefony5[[#This Row],[nr]],2)="12",1,0)</f>
        <v>0</v>
      </c>
      <c r="G1647">
        <f>IF(SUM(telefony5[[#This Row],[czyStacjonarny]:[czyZaczyna12]])=2,1,0)</f>
        <v>0</v>
      </c>
      <c r="H1647" s="2">
        <f>telefony5[[#This Row],[zakonczenie]]-telefony5[[#This Row],[rozpoczecie]]</f>
        <v>3.7268518518518423E-3</v>
      </c>
    </row>
    <row r="1648" spans="1:8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>
        <f>IF(LEN(telefony5[[#This Row],[nr]])=7,1,0)</f>
        <v>1</v>
      </c>
      <c r="F1648">
        <f>IF(LEFT(telefony5[[#This Row],[nr]],2)="12",1,0)</f>
        <v>0</v>
      </c>
      <c r="G1648">
        <f>IF(SUM(telefony5[[#This Row],[czyStacjonarny]:[czyZaczyna12]])=2,1,0)</f>
        <v>0</v>
      </c>
      <c r="H1648" s="2">
        <f>telefony5[[#This Row],[zakonczenie]]-telefony5[[#This Row],[rozpoczecie]]</f>
        <v>5.5208333333333637E-3</v>
      </c>
    </row>
    <row r="1649" spans="1:8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>
        <f>IF(LEN(telefony5[[#This Row],[nr]])=7,1,0)</f>
        <v>0</v>
      </c>
      <c r="F1649">
        <f>IF(LEFT(telefony5[[#This Row],[nr]],2)="12",1,0)</f>
        <v>0</v>
      </c>
      <c r="G1649">
        <f>IF(SUM(telefony5[[#This Row],[czyStacjonarny]:[czyZaczyna12]])=2,1,0)</f>
        <v>0</v>
      </c>
      <c r="H1649" s="2">
        <f>telefony5[[#This Row],[zakonczenie]]-telefony5[[#This Row],[rozpoczecie]]</f>
        <v>2.7314814814815014E-3</v>
      </c>
    </row>
    <row r="1650" spans="1:8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>
        <f>IF(LEN(telefony5[[#This Row],[nr]])=7,1,0)</f>
        <v>1</v>
      </c>
      <c r="F1650">
        <f>IF(LEFT(telefony5[[#This Row],[nr]],2)="12",1,0)</f>
        <v>0</v>
      </c>
      <c r="G1650">
        <f>IF(SUM(telefony5[[#This Row],[czyStacjonarny]:[czyZaczyna12]])=2,1,0)</f>
        <v>0</v>
      </c>
      <c r="H1650" s="2">
        <f>telefony5[[#This Row],[zakonczenie]]-telefony5[[#This Row],[rozpoczecie]]</f>
        <v>1.6898148148148384E-3</v>
      </c>
    </row>
    <row r="1651" spans="1:8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>
        <f>IF(LEN(telefony5[[#This Row],[nr]])=7,1,0)</f>
        <v>1</v>
      </c>
      <c r="F1651">
        <f>IF(LEFT(telefony5[[#This Row],[nr]],2)="12",1,0)</f>
        <v>0</v>
      </c>
      <c r="G1651">
        <f>IF(SUM(telefony5[[#This Row],[czyStacjonarny]:[czyZaczyna12]])=2,1,0)</f>
        <v>0</v>
      </c>
      <c r="H1651" s="2">
        <f>telefony5[[#This Row],[zakonczenie]]-telefony5[[#This Row],[rozpoczecie]]</f>
        <v>5.6597222222222188E-3</v>
      </c>
    </row>
    <row r="1652" spans="1:8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>
        <f>IF(LEN(telefony5[[#This Row],[nr]])=7,1,0)</f>
        <v>1</v>
      </c>
      <c r="F1652">
        <f>IF(LEFT(telefony5[[#This Row],[nr]],2)="12",1,0)</f>
        <v>0</v>
      </c>
      <c r="G1652">
        <f>IF(SUM(telefony5[[#This Row],[czyStacjonarny]:[czyZaczyna12]])=2,1,0)</f>
        <v>0</v>
      </c>
      <c r="H1652" s="2">
        <f>telefony5[[#This Row],[zakonczenie]]-telefony5[[#This Row],[rozpoczecie]]</f>
        <v>9.2245370370370727E-3</v>
      </c>
    </row>
    <row r="1653" spans="1:8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>
        <f>IF(LEN(telefony5[[#This Row],[nr]])=7,1,0)</f>
        <v>1</v>
      </c>
      <c r="F1653">
        <f>IF(LEFT(telefony5[[#This Row],[nr]],2)="12",1,0)</f>
        <v>0</v>
      </c>
      <c r="G1653">
        <f>IF(SUM(telefony5[[#This Row],[czyStacjonarny]:[czyZaczyna12]])=2,1,0)</f>
        <v>0</v>
      </c>
      <c r="H1653" s="2">
        <f>telefony5[[#This Row],[zakonczenie]]-telefony5[[#This Row],[rozpoczecie]]</f>
        <v>5.7870370370366464E-4</v>
      </c>
    </row>
    <row r="1654" spans="1:8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>
        <f>IF(LEN(telefony5[[#This Row],[nr]])=7,1,0)</f>
        <v>1</v>
      </c>
      <c r="F1654">
        <f>IF(LEFT(telefony5[[#This Row],[nr]],2)="12",1,0)</f>
        <v>0</v>
      </c>
      <c r="G1654">
        <f>IF(SUM(telefony5[[#This Row],[czyStacjonarny]:[czyZaczyna12]])=2,1,0)</f>
        <v>0</v>
      </c>
      <c r="H1654" s="2">
        <f>telefony5[[#This Row],[zakonczenie]]-telefony5[[#This Row],[rozpoczecie]]</f>
        <v>9.5023148148147829E-3</v>
      </c>
    </row>
    <row r="1655" spans="1:8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>
        <f>IF(LEN(telefony5[[#This Row],[nr]])=7,1,0)</f>
        <v>1</v>
      </c>
      <c r="F1655">
        <f>IF(LEFT(telefony5[[#This Row],[nr]],2)="12",1,0)</f>
        <v>0</v>
      </c>
      <c r="G1655">
        <f>IF(SUM(telefony5[[#This Row],[czyStacjonarny]:[czyZaczyna12]])=2,1,0)</f>
        <v>0</v>
      </c>
      <c r="H1655" s="2">
        <f>telefony5[[#This Row],[zakonczenie]]-telefony5[[#This Row],[rozpoczecie]]</f>
        <v>7.3842592592592848E-3</v>
      </c>
    </row>
    <row r="1656" spans="1:8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>
        <f>IF(LEN(telefony5[[#This Row],[nr]])=7,1,0)</f>
        <v>0</v>
      </c>
      <c r="F1656">
        <f>IF(LEFT(telefony5[[#This Row],[nr]],2)="12",1,0)</f>
        <v>0</v>
      </c>
      <c r="G1656">
        <f>IF(SUM(telefony5[[#This Row],[czyStacjonarny]:[czyZaczyna12]])=2,1,0)</f>
        <v>0</v>
      </c>
      <c r="H1656" s="2">
        <f>telefony5[[#This Row],[zakonczenie]]-telefony5[[#This Row],[rozpoczecie]]</f>
        <v>8.506944444444442E-3</v>
      </c>
    </row>
    <row r="1657" spans="1:8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>
        <f>IF(LEN(telefony5[[#This Row],[nr]])=7,1,0)</f>
        <v>1</v>
      </c>
      <c r="F1657">
        <f>IF(LEFT(telefony5[[#This Row],[nr]],2)="12",1,0)</f>
        <v>0</v>
      </c>
      <c r="G1657">
        <f>IF(SUM(telefony5[[#This Row],[czyStacjonarny]:[czyZaczyna12]])=2,1,0)</f>
        <v>0</v>
      </c>
      <c r="H1657" s="2">
        <f>telefony5[[#This Row],[zakonczenie]]-telefony5[[#This Row],[rozpoczecie]]</f>
        <v>9.9537037037036868E-3</v>
      </c>
    </row>
    <row r="1658" spans="1:8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>
        <f>IF(LEN(telefony5[[#This Row],[nr]])=7,1,0)</f>
        <v>1</v>
      </c>
      <c r="F1658">
        <f>IF(LEFT(telefony5[[#This Row],[nr]],2)="12",1,0)</f>
        <v>0</v>
      </c>
      <c r="G1658">
        <f>IF(SUM(telefony5[[#This Row],[czyStacjonarny]:[czyZaczyna12]])=2,1,0)</f>
        <v>0</v>
      </c>
      <c r="H1658" s="2">
        <f>telefony5[[#This Row],[zakonczenie]]-telefony5[[#This Row],[rozpoczecie]]</f>
        <v>5.7986111111110739E-3</v>
      </c>
    </row>
    <row r="1659" spans="1:8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>
        <f>IF(LEN(telefony5[[#This Row],[nr]])=7,1,0)</f>
        <v>0</v>
      </c>
      <c r="F1659">
        <f>IF(LEFT(telefony5[[#This Row],[nr]],2)="12",1,0)</f>
        <v>0</v>
      </c>
      <c r="G1659">
        <f>IF(SUM(telefony5[[#This Row],[czyStacjonarny]:[czyZaczyna12]])=2,1,0)</f>
        <v>0</v>
      </c>
      <c r="H1659" s="2">
        <f>telefony5[[#This Row],[zakonczenie]]-telefony5[[#This Row],[rozpoczecie]]</f>
        <v>9.5370370370370106E-3</v>
      </c>
    </row>
    <row r="1660" spans="1:8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>
        <f>IF(LEN(telefony5[[#This Row],[nr]])=7,1,0)</f>
        <v>1</v>
      </c>
      <c r="F1660">
        <f>IF(LEFT(telefony5[[#This Row],[nr]],2)="12",1,0)</f>
        <v>0</v>
      </c>
      <c r="G1660">
        <f>IF(SUM(telefony5[[#This Row],[czyStacjonarny]:[czyZaczyna12]])=2,1,0)</f>
        <v>0</v>
      </c>
      <c r="H1660" s="2">
        <f>telefony5[[#This Row],[zakonczenie]]-telefony5[[#This Row],[rozpoczecie]]</f>
        <v>5.046296296296271E-3</v>
      </c>
    </row>
    <row r="1661" spans="1:8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>
        <f>IF(LEN(telefony5[[#This Row],[nr]])=7,1,0)</f>
        <v>1</v>
      </c>
      <c r="F1661">
        <f>IF(LEFT(telefony5[[#This Row],[nr]],2)="12",1,0)</f>
        <v>0</v>
      </c>
      <c r="G1661">
        <f>IF(SUM(telefony5[[#This Row],[czyStacjonarny]:[czyZaczyna12]])=2,1,0)</f>
        <v>0</v>
      </c>
      <c r="H1661" s="2">
        <f>telefony5[[#This Row],[zakonczenie]]-telefony5[[#This Row],[rozpoczecie]]</f>
        <v>5.6365740740740855E-3</v>
      </c>
    </row>
    <row r="1662" spans="1:8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>
        <f>IF(LEN(telefony5[[#This Row],[nr]])=7,1,0)</f>
        <v>1</v>
      </c>
      <c r="F1662">
        <f>IF(LEFT(telefony5[[#This Row],[nr]],2)="12",1,0)</f>
        <v>0</v>
      </c>
      <c r="G1662">
        <f>IF(SUM(telefony5[[#This Row],[czyStacjonarny]:[czyZaczyna12]])=2,1,0)</f>
        <v>0</v>
      </c>
      <c r="H1662" s="2">
        <f>telefony5[[#This Row],[zakonczenie]]-telefony5[[#This Row],[rozpoczecie]]</f>
        <v>4.6643518518518778E-3</v>
      </c>
    </row>
    <row r="1663" spans="1:8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>
        <f>IF(LEN(telefony5[[#This Row],[nr]])=7,1,0)</f>
        <v>1</v>
      </c>
      <c r="F1663">
        <f>IF(LEFT(telefony5[[#This Row],[nr]],2)="12",1,0)</f>
        <v>0</v>
      </c>
      <c r="G1663">
        <f>IF(SUM(telefony5[[#This Row],[czyStacjonarny]:[czyZaczyna12]])=2,1,0)</f>
        <v>0</v>
      </c>
      <c r="H1663" s="2">
        <f>telefony5[[#This Row],[zakonczenie]]-telefony5[[#This Row],[rozpoczecie]]</f>
        <v>3.2407407407403221E-4</v>
      </c>
    </row>
    <row r="1664" spans="1:8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>
        <f>IF(LEN(telefony5[[#This Row],[nr]])=7,1,0)</f>
        <v>1</v>
      </c>
      <c r="F1664">
        <f>IF(LEFT(telefony5[[#This Row],[nr]],2)="12",1,0)</f>
        <v>0</v>
      </c>
      <c r="G1664">
        <f>IF(SUM(telefony5[[#This Row],[czyStacjonarny]:[czyZaczyna12]])=2,1,0)</f>
        <v>0</v>
      </c>
      <c r="H1664" s="2">
        <f>telefony5[[#This Row],[zakonczenie]]-telefony5[[#This Row],[rozpoczecie]]</f>
        <v>7.4421296296295902E-3</v>
      </c>
    </row>
    <row r="1665" spans="1:8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>
        <f>IF(LEN(telefony5[[#This Row],[nr]])=7,1,0)</f>
        <v>1</v>
      </c>
      <c r="F1665">
        <f>IF(LEFT(telefony5[[#This Row],[nr]],2)="12",1,0)</f>
        <v>0</v>
      </c>
      <c r="G1665">
        <f>IF(SUM(telefony5[[#This Row],[czyStacjonarny]:[czyZaczyna12]])=2,1,0)</f>
        <v>0</v>
      </c>
      <c r="H1665" s="2">
        <f>telefony5[[#This Row],[zakonczenie]]-telefony5[[#This Row],[rozpoczecie]]</f>
        <v>1.1388888888888893E-2</v>
      </c>
    </row>
    <row r="1666" spans="1:8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>
        <f>IF(LEN(telefony5[[#This Row],[nr]])=7,1,0)</f>
        <v>1</v>
      </c>
      <c r="F1666">
        <f>IF(LEFT(telefony5[[#This Row],[nr]],2)="12",1,0)</f>
        <v>0</v>
      </c>
      <c r="G1666">
        <f>IF(SUM(telefony5[[#This Row],[czyStacjonarny]:[czyZaczyna12]])=2,1,0)</f>
        <v>0</v>
      </c>
      <c r="H1666" s="2">
        <f>telefony5[[#This Row],[zakonczenie]]-telefony5[[#This Row],[rozpoczecie]]</f>
        <v>4.6412037037036891E-3</v>
      </c>
    </row>
    <row r="1667" spans="1:8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>
        <f>IF(LEN(telefony5[[#This Row],[nr]])=7,1,0)</f>
        <v>1</v>
      </c>
      <c r="F1667">
        <f>IF(LEFT(telefony5[[#This Row],[nr]],2)="12",1,0)</f>
        <v>0</v>
      </c>
      <c r="G1667">
        <f>IF(SUM(telefony5[[#This Row],[czyStacjonarny]:[czyZaczyna12]])=2,1,0)</f>
        <v>0</v>
      </c>
      <c r="H1667" s="2">
        <f>telefony5[[#This Row],[zakonczenie]]-telefony5[[#This Row],[rozpoczecie]]</f>
        <v>4.6064814814814614E-3</v>
      </c>
    </row>
    <row r="1668" spans="1:8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>
        <f>IF(LEN(telefony5[[#This Row],[nr]])=7,1,0)</f>
        <v>1</v>
      </c>
      <c r="F1668">
        <f>IF(LEFT(telefony5[[#This Row],[nr]],2)="12",1,0)</f>
        <v>0</v>
      </c>
      <c r="G1668">
        <f>IF(SUM(telefony5[[#This Row],[czyStacjonarny]:[czyZaczyna12]])=2,1,0)</f>
        <v>0</v>
      </c>
      <c r="H1668" s="2">
        <f>telefony5[[#This Row],[zakonczenie]]-telefony5[[#This Row],[rozpoczecie]]</f>
        <v>2.5347222222222299E-3</v>
      </c>
    </row>
    <row r="1669" spans="1:8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>
        <f>IF(LEN(telefony5[[#This Row],[nr]])=7,1,0)</f>
        <v>1</v>
      </c>
      <c r="F1669">
        <f>IF(LEFT(telefony5[[#This Row],[nr]],2)="12",1,0)</f>
        <v>0</v>
      </c>
      <c r="G1669">
        <f>IF(SUM(telefony5[[#This Row],[czyStacjonarny]:[czyZaczyna12]])=2,1,0)</f>
        <v>0</v>
      </c>
      <c r="H1669" s="2">
        <f>telefony5[[#This Row],[zakonczenie]]-telefony5[[#This Row],[rozpoczecie]]</f>
        <v>1.2037037037037068E-3</v>
      </c>
    </row>
    <row r="1670" spans="1:8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>
        <f>IF(LEN(telefony5[[#This Row],[nr]])=7,1,0)</f>
        <v>1</v>
      </c>
      <c r="F1670">
        <f>IF(LEFT(telefony5[[#This Row],[nr]],2)="12",1,0)</f>
        <v>0</v>
      </c>
      <c r="G1670">
        <f>IF(SUM(telefony5[[#This Row],[czyStacjonarny]:[czyZaczyna12]])=2,1,0)</f>
        <v>0</v>
      </c>
      <c r="H1670" s="2">
        <f>telefony5[[#This Row],[zakonczenie]]-telefony5[[#This Row],[rozpoczecie]]</f>
        <v>1.435185185185206E-3</v>
      </c>
    </row>
    <row r="1671" spans="1:8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>
        <f>IF(LEN(telefony5[[#This Row],[nr]])=7,1,0)</f>
        <v>1</v>
      </c>
      <c r="F1671">
        <f>IF(LEFT(telefony5[[#This Row],[nr]],2)="12",1,0)</f>
        <v>0</v>
      </c>
      <c r="G1671">
        <f>IF(SUM(telefony5[[#This Row],[czyStacjonarny]:[czyZaczyna12]])=2,1,0)</f>
        <v>0</v>
      </c>
      <c r="H1671" s="2">
        <f>telefony5[[#This Row],[zakonczenie]]-telefony5[[#This Row],[rozpoczecie]]</f>
        <v>9.837962962962965E-3</v>
      </c>
    </row>
    <row r="1672" spans="1:8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>
        <f>IF(LEN(telefony5[[#This Row],[nr]])=7,1,0)</f>
        <v>1</v>
      </c>
      <c r="F1672">
        <f>IF(LEFT(telefony5[[#This Row],[nr]],2)="12",1,0)</f>
        <v>0</v>
      </c>
      <c r="G1672">
        <f>IF(SUM(telefony5[[#This Row],[czyStacjonarny]:[czyZaczyna12]])=2,1,0)</f>
        <v>0</v>
      </c>
      <c r="H1672" s="2">
        <f>telefony5[[#This Row],[zakonczenie]]-telefony5[[#This Row],[rozpoczecie]]</f>
        <v>6.4467592592593048E-3</v>
      </c>
    </row>
    <row r="1673" spans="1:8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>
        <f>IF(LEN(telefony5[[#This Row],[nr]])=7,1,0)</f>
        <v>0</v>
      </c>
      <c r="F1673">
        <f>IF(LEFT(telefony5[[#This Row],[nr]],2)="12",1,0)</f>
        <v>0</v>
      </c>
      <c r="G1673">
        <f>IF(SUM(telefony5[[#This Row],[czyStacjonarny]:[czyZaczyna12]])=2,1,0)</f>
        <v>0</v>
      </c>
      <c r="H1673" s="2">
        <f>telefony5[[#This Row],[zakonczenie]]-telefony5[[#This Row],[rozpoczecie]]</f>
        <v>2.9745370370370394E-3</v>
      </c>
    </row>
    <row r="1674" spans="1:8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>
        <f>IF(LEN(telefony5[[#This Row],[nr]])=7,1,0)</f>
        <v>0</v>
      </c>
      <c r="F1674">
        <f>IF(LEFT(telefony5[[#This Row],[nr]],2)="12",1,0)</f>
        <v>0</v>
      </c>
      <c r="G1674">
        <f>IF(SUM(telefony5[[#This Row],[czyStacjonarny]:[czyZaczyna12]])=2,1,0)</f>
        <v>0</v>
      </c>
      <c r="H1674" s="2">
        <f>telefony5[[#This Row],[zakonczenie]]-telefony5[[#This Row],[rozpoczecie]]</f>
        <v>3.9467592592592471E-3</v>
      </c>
    </row>
    <row r="1675" spans="1:8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>
        <f>IF(LEN(telefony5[[#This Row],[nr]])=7,1,0)</f>
        <v>1</v>
      </c>
      <c r="F1675">
        <f>IF(LEFT(telefony5[[#This Row],[nr]],2)="12",1,0)</f>
        <v>0</v>
      </c>
      <c r="G1675">
        <f>IF(SUM(telefony5[[#This Row],[czyStacjonarny]:[czyZaczyna12]])=2,1,0)</f>
        <v>0</v>
      </c>
      <c r="H1675" s="2">
        <f>telefony5[[#This Row],[zakonczenie]]-telefony5[[#This Row],[rozpoczecie]]</f>
        <v>1.1238425925925943E-2</v>
      </c>
    </row>
    <row r="1676" spans="1:8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>
        <f>IF(LEN(telefony5[[#This Row],[nr]])=7,1,0)</f>
        <v>0</v>
      </c>
      <c r="F1676">
        <f>IF(LEFT(telefony5[[#This Row],[nr]],2)="12",1,0)</f>
        <v>0</v>
      </c>
      <c r="G1676">
        <f>IF(SUM(telefony5[[#This Row],[czyStacjonarny]:[czyZaczyna12]])=2,1,0)</f>
        <v>0</v>
      </c>
      <c r="H1676" s="2">
        <f>telefony5[[#This Row],[zakonczenie]]-telefony5[[#This Row],[rozpoczecie]]</f>
        <v>8.6226851851851638E-3</v>
      </c>
    </row>
    <row r="1677" spans="1:8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>
        <f>IF(LEN(telefony5[[#This Row],[nr]])=7,1,0)</f>
        <v>1</v>
      </c>
      <c r="F1677">
        <f>IF(LEFT(telefony5[[#This Row],[nr]],2)="12",1,0)</f>
        <v>0</v>
      </c>
      <c r="G1677">
        <f>IF(SUM(telefony5[[#This Row],[czyStacjonarny]:[czyZaczyna12]])=2,1,0)</f>
        <v>0</v>
      </c>
      <c r="H1677" s="2">
        <f>telefony5[[#This Row],[zakonczenie]]-telefony5[[#This Row],[rozpoczecie]]</f>
        <v>5.5439814814814969E-3</v>
      </c>
    </row>
    <row r="1678" spans="1:8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>
        <f>IF(LEN(telefony5[[#This Row],[nr]])=7,1,0)</f>
        <v>1</v>
      </c>
      <c r="F1678">
        <f>IF(LEFT(telefony5[[#This Row],[nr]],2)="12",1,0)</f>
        <v>0</v>
      </c>
      <c r="G1678">
        <f>IF(SUM(telefony5[[#This Row],[czyStacjonarny]:[czyZaczyna12]])=2,1,0)</f>
        <v>0</v>
      </c>
      <c r="H1678" s="2">
        <f>telefony5[[#This Row],[zakonczenie]]-telefony5[[#This Row],[rozpoczecie]]</f>
        <v>4.398148148148151E-3</v>
      </c>
    </row>
    <row r="1679" spans="1:8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>
        <f>IF(LEN(telefony5[[#This Row],[nr]])=7,1,0)</f>
        <v>1</v>
      </c>
      <c r="F1679">
        <f>IF(LEFT(telefony5[[#This Row],[nr]],2)="12",1,0)</f>
        <v>0</v>
      </c>
      <c r="G1679">
        <f>IF(SUM(telefony5[[#This Row],[czyStacjonarny]:[czyZaczyna12]])=2,1,0)</f>
        <v>0</v>
      </c>
      <c r="H1679" s="2">
        <f>telefony5[[#This Row],[zakonczenie]]-telefony5[[#This Row],[rozpoczecie]]</f>
        <v>3.703703703703709E-3</v>
      </c>
    </row>
    <row r="1680" spans="1:8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>
        <f>IF(LEN(telefony5[[#This Row],[nr]])=7,1,0)</f>
        <v>1</v>
      </c>
      <c r="F1680">
        <f>IF(LEFT(telefony5[[#This Row],[nr]],2)="12",1,0)</f>
        <v>0</v>
      </c>
      <c r="G1680">
        <f>IF(SUM(telefony5[[#This Row],[czyStacjonarny]:[czyZaczyna12]])=2,1,0)</f>
        <v>0</v>
      </c>
      <c r="H1680" s="2">
        <f>telefony5[[#This Row],[zakonczenie]]-telefony5[[#This Row],[rozpoczecie]]</f>
        <v>4.745370370370372E-4</v>
      </c>
    </row>
    <row r="1681" spans="1:8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>
        <f>IF(LEN(telefony5[[#This Row],[nr]])=7,1,0)</f>
        <v>1</v>
      </c>
      <c r="F1681">
        <f>IF(LEFT(telefony5[[#This Row],[nr]],2)="12",1,0)</f>
        <v>0</v>
      </c>
      <c r="G1681">
        <f>IF(SUM(telefony5[[#This Row],[czyStacjonarny]:[czyZaczyna12]])=2,1,0)</f>
        <v>0</v>
      </c>
      <c r="H1681" s="2">
        <f>telefony5[[#This Row],[zakonczenie]]-telefony5[[#This Row],[rozpoczecie]]</f>
        <v>7.3379629629629628E-3</v>
      </c>
    </row>
    <row r="1682" spans="1:8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>
        <f>IF(LEN(telefony5[[#This Row],[nr]])=7,1,0)</f>
        <v>1</v>
      </c>
      <c r="F1682">
        <f>IF(LEFT(telefony5[[#This Row],[nr]],2)="12",1,0)</f>
        <v>0</v>
      </c>
      <c r="G1682">
        <f>IF(SUM(telefony5[[#This Row],[czyStacjonarny]:[czyZaczyna12]])=2,1,0)</f>
        <v>0</v>
      </c>
      <c r="H1682" s="2">
        <f>telefony5[[#This Row],[zakonczenie]]-telefony5[[#This Row],[rozpoczecie]]</f>
        <v>9.5601851851850883E-3</v>
      </c>
    </row>
    <row r="1683" spans="1:8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>
        <f>IF(LEN(telefony5[[#This Row],[nr]])=7,1,0)</f>
        <v>0</v>
      </c>
      <c r="F1683">
        <f>IF(LEFT(telefony5[[#This Row],[nr]],2)="12",1,0)</f>
        <v>0</v>
      </c>
      <c r="G1683">
        <f>IF(SUM(telefony5[[#This Row],[czyStacjonarny]:[czyZaczyna12]])=2,1,0)</f>
        <v>0</v>
      </c>
      <c r="H1683" s="2">
        <f>telefony5[[#This Row],[zakonczenie]]-telefony5[[#This Row],[rozpoczecie]]</f>
        <v>9.0277777777777457E-3</v>
      </c>
    </row>
    <row r="1684" spans="1:8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>
        <f>IF(LEN(telefony5[[#This Row],[nr]])=7,1,0)</f>
        <v>1</v>
      </c>
      <c r="F1684">
        <f>IF(LEFT(telefony5[[#This Row],[nr]],2)="12",1,0)</f>
        <v>0</v>
      </c>
      <c r="G1684">
        <f>IF(SUM(telefony5[[#This Row],[czyStacjonarny]:[czyZaczyna12]])=2,1,0)</f>
        <v>0</v>
      </c>
      <c r="H1684" s="2">
        <f>telefony5[[#This Row],[zakonczenie]]-telefony5[[#This Row],[rozpoczecie]]</f>
        <v>2.1643518518519311E-3</v>
      </c>
    </row>
    <row r="1685" spans="1:8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>
        <f>IF(LEN(telefony5[[#This Row],[nr]])=7,1,0)</f>
        <v>1</v>
      </c>
      <c r="F1685">
        <f>IF(LEFT(telefony5[[#This Row],[nr]],2)="12",1,0)</f>
        <v>0</v>
      </c>
      <c r="G1685">
        <f>IF(SUM(telefony5[[#This Row],[czyStacjonarny]:[czyZaczyna12]])=2,1,0)</f>
        <v>0</v>
      </c>
      <c r="H1685" s="2">
        <f>telefony5[[#This Row],[zakonczenie]]-telefony5[[#This Row],[rozpoczecie]]</f>
        <v>1.1087962962962994E-2</v>
      </c>
    </row>
    <row r="1686" spans="1:8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>
        <f>IF(LEN(telefony5[[#This Row],[nr]])=7,1,0)</f>
        <v>1</v>
      </c>
      <c r="F1686">
        <f>IF(LEFT(telefony5[[#This Row],[nr]],2)="12",1,0)</f>
        <v>0</v>
      </c>
      <c r="G1686">
        <f>IF(SUM(telefony5[[#This Row],[czyStacjonarny]:[czyZaczyna12]])=2,1,0)</f>
        <v>0</v>
      </c>
      <c r="H1686" s="2">
        <f>telefony5[[#This Row],[zakonczenie]]-telefony5[[#This Row],[rozpoczecie]]</f>
        <v>9.3055555555555669E-3</v>
      </c>
    </row>
    <row r="1687" spans="1:8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>
        <f>IF(LEN(telefony5[[#This Row],[nr]])=7,1,0)</f>
        <v>0</v>
      </c>
      <c r="F1687">
        <f>IF(LEFT(telefony5[[#This Row],[nr]],2)="12",1,0)</f>
        <v>0</v>
      </c>
      <c r="G1687">
        <f>IF(SUM(telefony5[[#This Row],[czyStacjonarny]:[czyZaczyna12]])=2,1,0)</f>
        <v>0</v>
      </c>
      <c r="H1687" s="2">
        <f>telefony5[[#This Row],[zakonczenie]]-telefony5[[#This Row],[rozpoczecie]]</f>
        <v>3.5300925925925153E-3</v>
      </c>
    </row>
    <row r="1688" spans="1:8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>
        <f>IF(LEN(telefony5[[#This Row],[nr]])=7,1,0)</f>
        <v>0</v>
      </c>
      <c r="F1688">
        <f>IF(LEFT(telefony5[[#This Row],[nr]],2)="12",1,0)</f>
        <v>0</v>
      </c>
      <c r="G1688">
        <f>IF(SUM(telefony5[[#This Row],[czyStacjonarny]:[czyZaczyna12]])=2,1,0)</f>
        <v>0</v>
      </c>
      <c r="H1688" s="2">
        <f>telefony5[[#This Row],[zakonczenie]]-telefony5[[#This Row],[rozpoczecie]]</f>
        <v>8.2986111111110761E-3</v>
      </c>
    </row>
    <row r="1689" spans="1:8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>
        <f>IF(LEN(telefony5[[#This Row],[nr]])=7,1,0)</f>
        <v>0</v>
      </c>
      <c r="F1689">
        <f>IF(LEFT(telefony5[[#This Row],[nr]],2)="12",1,0)</f>
        <v>0</v>
      </c>
      <c r="G1689">
        <f>IF(SUM(telefony5[[#This Row],[czyStacjonarny]:[czyZaczyna12]])=2,1,0)</f>
        <v>0</v>
      </c>
      <c r="H1689" s="2">
        <f>telefony5[[#This Row],[zakonczenie]]-telefony5[[#This Row],[rozpoczecie]]</f>
        <v>5.1273148148148762E-3</v>
      </c>
    </row>
    <row r="1690" spans="1:8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>
        <f>IF(LEN(telefony5[[#This Row],[nr]])=7,1,0)</f>
        <v>0</v>
      </c>
      <c r="F1690">
        <f>IF(LEFT(telefony5[[#This Row],[nr]],2)="12",1,0)</f>
        <v>0</v>
      </c>
      <c r="G1690">
        <f>IF(SUM(telefony5[[#This Row],[czyStacjonarny]:[czyZaczyna12]])=2,1,0)</f>
        <v>0</v>
      </c>
      <c r="H1690" s="2">
        <f>telefony5[[#This Row],[zakonczenie]]-telefony5[[#This Row],[rozpoczecie]]</f>
        <v>4.3402777777776791E-3</v>
      </c>
    </row>
    <row r="1691" spans="1:8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>
        <f>IF(LEN(telefony5[[#This Row],[nr]])=7,1,0)</f>
        <v>1</v>
      </c>
      <c r="F1691">
        <f>IF(LEFT(telefony5[[#This Row],[nr]],2)="12",1,0)</f>
        <v>0</v>
      </c>
      <c r="G1691">
        <f>IF(SUM(telefony5[[#This Row],[czyStacjonarny]:[czyZaczyna12]])=2,1,0)</f>
        <v>0</v>
      </c>
      <c r="H1691" s="2">
        <f>telefony5[[#This Row],[zakonczenie]]-telefony5[[#This Row],[rozpoczecie]]</f>
        <v>1.0856481481481439E-2</v>
      </c>
    </row>
    <row r="1692" spans="1:8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>
        <f>IF(LEN(telefony5[[#This Row],[nr]])=7,1,0)</f>
        <v>1</v>
      </c>
      <c r="F1692">
        <f>IF(LEFT(telefony5[[#This Row],[nr]],2)="12",1,0)</f>
        <v>0</v>
      </c>
      <c r="G1692">
        <f>IF(SUM(telefony5[[#This Row],[czyStacjonarny]:[czyZaczyna12]])=2,1,0)</f>
        <v>0</v>
      </c>
      <c r="H1692" s="2">
        <f>telefony5[[#This Row],[zakonczenie]]-telefony5[[#This Row],[rozpoczecie]]</f>
        <v>1.0763888888888906E-2</v>
      </c>
    </row>
    <row r="1693" spans="1:8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>
        <f>IF(LEN(telefony5[[#This Row],[nr]])=7,1,0)</f>
        <v>1</v>
      </c>
      <c r="F1693">
        <f>IF(LEFT(telefony5[[#This Row],[nr]],2)="12",1,0)</f>
        <v>0</v>
      </c>
      <c r="G1693">
        <f>IF(SUM(telefony5[[#This Row],[czyStacjonarny]:[czyZaczyna12]])=2,1,0)</f>
        <v>0</v>
      </c>
      <c r="H1693" s="2">
        <f>telefony5[[#This Row],[zakonczenie]]-telefony5[[#This Row],[rozpoczecie]]</f>
        <v>4.861111111111871E-4</v>
      </c>
    </row>
    <row r="1694" spans="1:8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>
        <f>IF(LEN(telefony5[[#This Row],[nr]])=7,1,0)</f>
        <v>0</v>
      </c>
      <c r="F1694">
        <f>IF(LEFT(telefony5[[#This Row],[nr]],2)="12",1,0)</f>
        <v>0</v>
      </c>
      <c r="G1694">
        <f>IF(SUM(telefony5[[#This Row],[czyStacjonarny]:[czyZaczyna12]])=2,1,0)</f>
        <v>0</v>
      </c>
      <c r="H1694" s="2">
        <f>telefony5[[#This Row],[zakonczenie]]-telefony5[[#This Row],[rozpoczecie]]</f>
        <v>5.4745370370370416E-3</v>
      </c>
    </row>
    <row r="1695" spans="1:8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>
        <f>IF(LEN(telefony5[[#This Row],[nr]])=7,1,0)</f>
        <v>1</v>
      </c>
      <c r="F1695">
        <f>IF(LEFT(telefony5[[#This Row],[nr]],2)="12",1,0)</f>
        <v>0</v>
      </c>
      <c r="G1695">
        <f>IF(SUM(telefony5[[#This Row],[czyStacjonarny]:[czyZaczyna12]])=2,1,0)</f>
        <v>0</v>
      </c>
      <c r="H1695" s="2">
        <f>telefony5[[#This Row],[zakonczenie]]-telefony5[[#This Row],[rozpoczecie]]</f>
        <v>2.6273148148148184E-3</v>
      </c>
    </row>
    <row r="1696" spans="1:8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>
        <f>IF(LEN(telefony5[[#This Row],[nr]])=7,1,0)</f>
        <v>1</v>
      </c>
      <c r="F1696">
        <f>IF(LEFT(telefony5[[#This Row],[nr]],2)="12",1,0)</f>
        <v>0</v>
      </c>
      <c r="G1696">
        <f>IF(SUM(telefony5[[#This Row],[czyStacjonarny]:[czyZaczyna12]])=2,1,0)</f>
        <v>0</v>
      </c>
      <c r="H1696" s="2">
        <f>telefony5[[#This Row],[zakonczenie]]-telefony5[[#This Row],[rozpoczecie]]</f>
        <v>6.8402777777777368E-3</v>
      </c>
    </row>
    <row r="1697" spans="1:8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>
        <f>IF(LEN(telefony5[[#This Row],[nr]])=7,1,0)</f>
        <v>1</v>
      </c>
      <c r="F1697">
        <f>IF(LEFT(telefony5[[#This Row],[nr]],2)="12",1,0)</f>
        <v>0</v>
      </c>
      <c r="G1697">
        <f>IF(SUM(telefony5[[#This Row],[czyStacjonarny]:[czyZaczyna12]])=2,1,0)</f>
        <v>0</v>
      </c>
      <c r="H1697" s="2">
        <f>telefony5[[#This Row],[zakonczenie]]-telefony5[[#This Row],[rozpoczecie]]</f>
        <v>1.3773148148148451E-3</v>
      </c>
    </row>
    <row r="1698" spans="1:8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>
        <f>IF(LEN(telefony5[[#This Row],[nr]])=7,1,0)</f>
        <v>0</v>
      </c>
      <c r="F1698">
        <f>IF(LEFT(telefony5[[#This Row],[nr]],2)="12",1,0)</f>
        <v>0</v>
      </c>
      <c r="G1698">
        <f>IF(SUM(telefony5[[#This Row],[czyStacjonarny]:[czyZaczyna12]])=2,1,0)</f>
        <v>0</v>
      </c>
      <c r="H1698" s="2">
        <f>telefony5[[#This Row],[zakonczenie]]-telefony5[[#This Row],[rozpoczecie]]</f>
        <v>6.3194444444445441E-3</v>
      </c>
    </row>
    <row r="1699" spans="1:8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>
        <f>IF(LEN(telefony5[[#This Row],[nr]])=7,1,0)</f>
        <v>0</v>
      </c>
      <c r="F1699">
        <f>IF(LEFT(telefony5[[#This Row],[nr]],2)="12",1,0)</f>
        <v>0</v>
      </c>
      <c r="G1699">
        <f>IF(SUM(telefony5[[#This Row],[czyStacjonarny]:[czyZaczyna12]])=2,1,0)</f>
        <v>0</v>
      </c>
      <c r="H1699" s="2">
        <f>telefony5[[#This Row],[zakonczenie]]-telefony5[[#This Row],[rozpoczecie]]</f>
        <v>4.1666666666666519E-3</v>
      </c>
    </row>
    <row r="1700" spans="1:8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>
        <f>IF(LEN(telefony5[[#This Row],[nr]])=7,1,0)</f>
        <v>1</v>
      </c>
      <c r="F1700">
        <f>IF(LEFT(telefony5[[#This Row],[nr]],2)="12",1,0)</f>
        <v>0</v>
      </c>
      <c r="G1700">
        <f>IF(SUM(telefony5[[#This Row],[czyStacjonarny]:[czyZaczyna12]])=2,1,0)</f>
        <v>0</v>
      </c>
      <c r="H1700" s="2">
        <f>telefony5[[#This Row],[zakonczenie]]-telefony5[[#This Row],[rozpoczecie]]</f>
        <v>2.1875000000000089E-3</v>
      </c>
    </row>
    <row r="1701" spans="1:8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>
        <f>IF(LEN(telefony5[[#This Row],[nr]])=7,1,0)</f>
        <v>0</v>
      </c>
      <c r="F1701">
        <f>IF(LEFT(telefony5[[#This Row],[nr]],2)="12",1,0)</f>
        <v>0</v>
      </c>
      <c r="G1701">
        <f>IF(SUM(telefony5[[#This Row],[czyStacjonarny]:[czyZaczyna12]])=2,1,0)</f>
        <v>0</v>
      </c>
      <c r="H1701" s="2">
        <f>telefony5[[#This Row],[zakonczenie]]-telefony5[[#This Row],[rozpoczecie]]</f>
        <v>4.2939814814815236E-3</v>
      </c>
    </row>
    <row r="1702" spans="1:8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>
        <f>IF(LEN(telefony5[[#This Row],[nr]])=7,1,0)</f>
        <v>0</v>
      </c>
      <c r="F1702">
        <f>IF(LEFT(telefony5[[#This Row],[nr]],2)="12",1,0)</f>
        <v>0</v>
      </c>
      <c r="G1702">
        <f>IF(SUM(telefony5[[#This Row],[czyStacjonarny]:[czyZaczyna12]])=2,1,0)</f>
        <v>0</v>
      </c>
      <c r="H1702" s="2">
        <f>telefony5[[#This Row],[zakonczenie]]-telefony5[[#This Row],[rozpoczecie]]</f>
        <v>2.4884259259260189E-3</v>
      </c>
    </row>
    <row r="1703" spans="1:8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>
        <f>IF(LEN(telefony5[[#This Row],[nr]])=7,1,0)</f>
        <v>1</v>
      </c>
      <c r="F1703">
        <f>IF(LEFT(telefony5[[#This Row],[nr]],2)="12",1,0)</f>
        <v>0</v>
      </c>
      <c r="G1703">
        <f>IF(SUM(telefony5[[#This Row],[czyStacjonarny]:[czyZaczyna12]])=2,1,0)</f>
        <v>0</v>
      </c>
      <c r="H1703" s="2">
        <f>telefony5[[#This Row],[zakonczenie]]-telefony5[[#This Row],[rozpoczecie]]</f>
        <v>4.9652777777777768E-3</v>
      </c>
    </row>
    <row r="1704" spans="1:8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>
        <f>IF(LEN(telefony5[[#This Row],[nr]])=7,1,0)</f>
        <v>0</v>
      </c>
      <c r="F1704">
        <f>IF(LEFT(telefony5[[#This Row],[nr]],2)="12",1,0)</f>
        <v>0</v>
      </c>
      <c r="G1704">
        <f>IF(SUM(telefony5[[#This Row],[czyStacjonarny]:[czyZaczyna12]])=2,1,0)</f>
        <v>0</v>
      </c>
      <c r="H1704" s="2">
        <f>telefony5[[#This Row],[zakonczenie]]-telefony5[[#This Row],[rozpoczecie]]</f>
        <v>5.3703703703703587E-3</v>
      </c>
    </row>
    <row r="1705" spans="1:8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>
        <f>IF(LEN(telefony5[[#This Row],[nr]])=7,1,0)</f>
        <v>1</v>
      </c>
      <c r="F1705">
        <f>IF(LEFT(telefony5[[#This Row],[nr]],2)="12",1,0)</f>
        <v>0</v>
      </c>
      <c r="G1705">
        <f>IF(SUM(telefony5[[#This Row],[czyStacjonarny]:[czyZaczyna12]])=2,1,0)</f>
        <v>0</v>
      </c>
      <c r="H1705" s="2">
        <f>telefony5[[#This Row],[zakonczenie]]-telefony5[[#This Row],[rozpoczecie]]</f>
        <v>1.7939814814815769E-3</v>
      </c>
    </row>
    <row r="1706" spans="1:8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>
        <f>IF(LEN(telefony5[[#This Row],[nr]])=7,1,0)</f>
        <v>1</v>
      </c>
      <c r="F1706">
        <f>IF(LEFT(telefony5[[#This Row],[nr]],2)="12",1,0)</f>
        <v>0</v>
      </c>
      <c r="G1706">
        <f>IF(SUM(telefony5[[#This Row],[czyStacjonarny]:[czyZaczyna12]])=2,1,0)</f>
        <v>0</v>
      </c>
      <c r="H1706" s="2">
        <f>telefony5[[#This Row],[zakonczenie]]-telefony5[[#This Row],[rozpoczecie]]</f>
        <v>6.0648148148149117E-3</v>
      </c>
    </row>
    <row r="1707" spans="1:8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>
        <f>IF(LEN(telefony5[[#This Row],[nr]])=7,1,0)</f>
        <v>1</v>
      </c>
      <c r="F1707">
        <f>IF(LEFT(telefony5[[#This Row],[nr]],2)="12",1,0)</f>
        <v>0</v>
      </c>
      <c r="G1707">
        <f>IF(SUM(telefony5[[#This Row],[czyStacjonarny]:[czyZaczyna12]])=2,1,0)</f>
        <v>0</v>
      </c>
      <c r="H1707" s="2">
        <f>telefony5[[#This Row],[zakonczenie]]-telefony5[[#This Row],[rozpoczecie]]</f>
        <v>2.2916666666666918E-3</v>
      </c>
    </row>
    <row r="1708" spans="1:8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>
        <f>IF(LEN(telefony5[[#This Row],[nr]])=7,1,0)</f>
        <v>1</v>
      </c>
      <c r="F1708">
        <f>IF(LEFT(telefony5[[#This Row],[nr]],2)="12",1,0)</f>
        <v>0</v>
      </c>
      <c r="G1708">
        <f>IF(SUM(telefony5[[#This Row],[czyStacjonarny]:[czyZaczyna12]])=2,1,0)</f>
        <v>0</v>
      </c>
      <c r="H1708" s="2">
        <f>telefony5[[#This Row],[zakonczenie]]-telefony5[[#This Row],[rozpoczecie]]</f>
        <v>9.6759259259259212E-3</v>
      </c>
    </row>
    <row r="1709" spans="1:8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>
        <f>IF(LEN(telefony5[[#This Row],[nr]])=7,1,0)</f>
        <v>1</v>
      </c>
      <c r="F1709">
        <f>IF(LEFT(telefony5[[#This Row],[nr]],2)="12",1,0)</f>
        <v>0</v>
      </c>
      <c r="G1709">
        <f>IF(SUM(telefony5[[#This Row],[czyStacjonarny]:[czyZaczyna12]])=2,1,0)</f>
        <v>0</v>
      </c>
      <c r="H1709" s="2">
        <f>telefony5[[#This Row],[zakonczenie]]-telefony5[[#This Row],[rozpoczecie]]</f>
        <v>4.0509259259269292E-4</v>
      </c>
    </row>
    <row r="1710" spans="1:8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>
        <f>IF(LEN(telefony5[[#This Row],[nr]])=7,1,0)</f>
        <v>1</v>
      </c>
      <c r="F1710">
        <f>IF(LEFT(telefony5[[#This Row],[nr]],2)="12",1,0)</f>
        <v>0</v>
      </c>
      <c r="G1710">
        <f>IF(SUM(telefony5[[#This Row],[czyStacjonarny]:[czyZaczyna12]])=2,1,0)</f>
        <v>0</v>
      </c>
      <c r="H1710" s="2">
        <f>telefony5[[#This Row],[zakonczenie]]-telefony5[[#This Row],[rozpoczecie]]</f>
        <v>8.6458333333333526E-3</v>
      </c>
    </row>
    <row r="1711" spans="1:8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>
        <f>IF(LEN(telefony5[[#This Row],[nr]])=7,1,0)</f>
        <v>0</v>
      </c>
      <c r="F1711">
        <f>IF(LEFT(telefony5[[#This Row],[nr]],2)="12",1,0)</f>
        <v>0</v>
      </c>
      <c r="G1711">
        <f>IF(SUM(telefony5[[#This Row],[czyStacjonarny]:[czyZaczyna12]])=2,1,0)</f>
        <v>0</v>
      </c>
      <c r="H1711" s="2">
        <f>telefony5[[#This Row],[zakonczenie]]-telefony5[[#This Row],[rozpoczecie]]</f>
        <v>1.504629629630605E-4</v>
      </c>
    </row>
    <row r="1712" spans="1:8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>
        <f>IF(LEN(telefony5[[#This Row],[nr]])=7,1,0)</f>
        <v>1</v>
      </c>
      <c r="F1712">
        <f>IF(LEFT(telefony5[[#This Row],[nr]],2)="12",1,0)</f>
        <v>0</v>
      </c>
      <c r="G1712">
        <f>IF(SUM(telefony5[[#This Row],[czyStacjonarny]:[czyZaczyna12]])=2,1,0)</f>
        <v>0</v>
      </c>
      <c r="H1712" s="2">
        <f>telefony5[[#This Row],[zakonczenie]]-telefony5[[#This Row],[rozpoczecie]]</f>
        <v>1.6666666666667052E-3</v>
      </c>
    </row>
    <row r="1713" spans="1:8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>
        <f>IF(LEN(telefony5[[#This Row],[nr]])=7,1,0)</f>
        <v>1</v>
      </c>
      <c r="F1713">
        <f>IF(LEFT(telefony5[[#This Row],[nr]],2)="12",1,0)</f>
        <v>0</v>
      </c>
      <c r="G1713">
        <f>IF(SUM(telefony5[[#This Row],[czyStacjonarny]:[czyZaczyna12]])=2,1,0)</f>
        <v>0</v>
      </c>
      <c r="H1713" s="2">
        <f>telefony5[[#This Row],[zakonczenie]]-telefony5[[#This Row],[rozpoczecie]]</f>
        <v>1.1087962962962994E-2</v>
      </c>
    </row>
    <row r="1714" spans="1:8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>
        <f>IF(LEN(telefony5[[#This Row],[nr]])=7,1,0)</f>
        <v>1</v>
      </c>
      <c r="F1714">
        <f>IF(LEFT(telefony5[[#This Row],[nr]],2)="12",1,0)</f>
        <v>0</v>
      </c>
      <c r="G1714">
        <f>IF(SUM(telefony5[[#This Row],[czyStacjonarny]:[czyZaczyna12]])=2,1,0)</f>
        <v>0</v>
      </c>
      <c r="H1714" s="2">
        <f>telefony5[[#This Row],[zakonczenie]]-telefony5[[#This Row],[rozpoczecie]]</f>
        <v>9.6875000000000711E-3</v>
      </c>
    </row>
    <row r="1715" spans="1:8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>
        <f>IF(LEN(telefony5[[#This Row],[nr]])=7,1,0)</f>
        <v>1</v>
      </c>
      <c r="F1715">
        <f>IF(LEFT(telefony5[[#This Row],[nr]],2)="12",1,0)</f>
        <v>0</v>
      </c>
      <c r="G1715">
        <f>IF(SUM(telefony5[[#This Row],[czyStacjonarny]:[czyZaczyna12]])=2,1,0)</f>
        <v>0</v>
      </c>
      <c r="H1715" s="2">
        <f>telefony5[[#This Row],[zakonczenie]]-telefony5[[#This Row],[rozpoczecie]]</f>
        <v>1.1099537037037033E-2</v>
      </c>
    </row>
    <row r="1716" spans="1:8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>
        <f>IF(LEN(telefony5[[#This Row],[nr]])=7,1,0)</f>
        <v>0</v>
      </c>
      <c r="F1716">
        <f>IF(LEFT(telefony5[[#This Row],[nr]],2)="12",1,0)</f>
        <v>0</v>
      </c>
      <c r="G1716">
        <f>IF(SUM(telefony5[[#This Row],[czyStacjonarny]:[czyZaczyna12]])=2,1,0)</f>
        <v>0</v>
      </c>
      <c r="H1716" s="2">
        <f>telefony5[[#This Row],[zakonczenie]]-telefony5[[#This Row],[rozpoczecie]]</f>
        <v>2.175925925925859E-3</v>
      </c>
    </row>
    <row r="1717" spans="1:8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>
        <f>IF(LEN(telefony5[[#This Row],[nr]])=7,1,0)</f>
        <v>1</v>
      </c>
      <c r="F1717">
        <f>IF(LEFT(telefony5[[#This Row],[nr]],2)="12",1,0)</f>
        <v>0</v>
      </c>
      <c r="G1717">
        <f>IF(SUM(telefony5[[#This Row],[czyStacjonarny]:[czyZaczyna12]])=2,1,0)</f>
        <v>0</v>
      </c>
      <c r="H1717" s="2">
        <f>telefony5[[#This Row],[zakonczenie]]-telefony5[[#This Row],[rozpoczecie]]</f>
        <v>4.6064814814815724E-3</v>
      </c>
    </row>
    <row r="1718" spans="1:8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>
        <f>IF(LEN(telefony5[[#This Row],[nr]])=7,1,0)</f>
        <v>1</v>
      </c>
      <c r="F1718">
        <f>IF(LEFT(telefony5[[#This Row],[nr]],2)="12",1,0)</f>
        <v>0</v>
      </c>
      <c r="G1718">
        <f>IF(SUM(telefony5[[#This Row],[czyStacjonarny]:[czyZaczyna12]])=2,1,0)</f>
        <v>0</v>
      </c>
      <c r="H1718" s="2">
        <f>telefony5[[#This Row],[zakonczenie]]-telefony5[[#This Row],[rozpoczecie]]</f>
        <v>4.5949074074074225E-3</v>
      </c>
    </row>
    <row r="1719" spans="1:8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>
        <f>IF(LEN(telefony5[[#This Row],[nr]])=7,1,0)</f>
        <v>1</v>
      </c>
      <c r="F1719">
        <f>IF(LEFT(telefony5[[#This Row],[nr]],2)="12",1,0)</f>
        <v>0</v>
      </c>
      <c r="G1719">
        <f>IF(SUM(telefony5[[#This Row],[czyStacjonarny]:[czyZaczyna12]])=2,1,0)</f>
        <v>0</v>
      </c>
      <c r="H1719" s="2">
        <f>telefony5[[#This Row],[zakonczenie]]-telefony5[[#This Row],[rozpoczecie]]</f>
        <v>3.7152777777778034E-3</v>
      </c>
    </row>
    <row r="1720" spans="1:8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>
        <f>IF(LEN(telefony5[[#This Row],[nr]])=7,1,0)</f>
        <v>0</v>
      </c>
      <c r="F1720">
        <f>IF(LEFT(telefony5[[#This Row],[nr]],2)="12",1,0)</f>
        <v>0</v>
      </c>
      <c r="G1720">
        <f>IF(SUM(telefony5[[#This Row],[czyStacjonarny]:[czyZaczyna12]])=2,1,0)</f>
        <v>0</v>
      </c>
      <c r="H1720" s="2">
        <f>telefony5[[#This Row],[zakonczenie]]-telefony5[[#This Row],[rozpoczecie]]</f>
        <v>8.2175925925920268E-4</v>
      </c>
    </row>
    <row r="1721" spans="1:8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>
        <f>IF(LEN(telefony5[[#This Row],[nr]])=7,1,0)</f>
        <v>1</v>
      </c>
      <c r="F1721">
        <f>IF(LEFT(telefony5[[#This Row],[nr]],2)="12",1,0)</f>
        <v>0</v>
      </c>
      <c r="G1721">
        <f>IF(SUM(telefony5[[#This Row],[czyStacjonarny]:[czyZaczyna12]])=2,1,0)</f>
        <v>0</v>
      </c>
      <c r="H1721" s="2">
        <f>telefony5[[#This Row],[zakonczenie]]-telefony5[[#This Row],[rozpoczecie]]</f>
        <v>8.2407407407407707E-3</v>
      </c>
    </row>
    <row r="1722" spans="1:8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>
        <f>IF(LEN(telefony5[[#This Row],[nr]])=7,1,0)</f>
        <v>1</v>
      </c>
      <c r="F1722">
        <f>IF(LEFT(telefony5[[#This Row],[nr]],2)="12",1,0)</f>
        <v>0</v>
      </c>
      <c r="G1722">
        <f>IF(SUM(telefony5[[#This Row],[czyStacjonarny]:[czyZaczyna12]])=2,1,0)</f>
        <v>0</v>
      </c>
      <c r="H1722" s="2">
        <f>telefony5[[#This Row],[zakonczenie]]-telefony5[[#This Row],[rozpoczecie]]</f>
        <v>1.8055555555556158E-3</v>
      </c>
    </row>
    <row r="1723" spans="1:8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>
        <f>IF(LEN(telefony5[[#This Row],[nr]])=7,1,0)</f>
        <v>1</v>
      </c>
      <c r="F1723">
        <f>IF(LEFT(telefony5[[#This Row],[nr]],2)="12",1,0)</f>
        <v>0</v>
      </c>
      <c r="G1723">
        <f>IF(SUM(telefony5[[#This Row],[czyStacjonarny]:[czyZaczyna12]])=2,1,0)</f>
        <v>0</v>
      </c>
      <c r="H1723" s="2">
        <f>telefony5[[#This Row],[zakonczenie]]-telefony5[[#This Row],[rozpoczecie]]</f>
        <v>2.2685185185185031E-3</v>
      </c>
    </row>
    <row r="1724" spans="1:8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>
        <f>IF(LEN(telefony5[[#This Row],[nr]])=7,1,0)</f>
        <v>1</v>
      </c>
      <c r="F1724">
        <f>IF(LEFT(telefony5[[#This Row],[nr]],2)="12",1,0)</f>
        <v>1</v>
      </c>
      <c r="G1724">
        <f>IF(SUM(telefony5[[#This Row],[czyStacjonarny]:[czyZaczyna12]])=2,1,0)</f>
        <v>1</v>
      </c>
      <c r="H1724" s="2">
        <f>telefony5[[#This Row],[zakonczenie]]-telefony5[[#This Row],[rozpoczecie]]</f>
        <v>9.3287037037036447E-3</v>
      </c>
    </row>
    <row r="1725" spans="1:8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>
        <f>IF(LEN(telefony5[[#This Row],[nr]])=7,1,0)</f>
        <v>1</v>
      </c>
      <c r="F1725">
        <f>IF(LEFT(telefony5[[#This Row],[nr]],2)="12",1,0)</f>
        <v>0</v>
      </c>
      <c r="G1725">
        <f>IF(SUM(telefony5[[#This Row],[czyStacjonarny]:[czyZaczyna12]])=2,1,0)</f>
        <v>0</v>
      </c>
      <c r="H1725" s="2">
        <f>telefony5[[#This Row],[zakonczenie]]-telefony5[[#This Row],[rozpoczecie]]</f>
        <v>6.5625000000000266E-3</v>
      </c>
    </row>
    <row r="1726" spans="1:8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>
        <f>IF(LEN(telefony5[[#This Row],[nr]])=7,1,0)</f>
        <v>1</v>
      </c>
      <c r="F1726">
        <f>IF(LEFT(telefony5[[#This Row],[nr]],2)="12",1,0)</f>
        <v>0</v>
      </c>
      <c r="G1726">
        <f>IF(SUM(telefony5[[#This Row],[czyStacjonarny]:[czyZaczyna12]])=2,1,0)</f>
        <v>0</v>
      </c>
      <c r="H1726" s="2">
        <f>telefony5[[#This Row],[zakonczenie]]-telefony5[[#This Row],[rozpoczecie]]</f>
        <v>7.5231481481474738E-4</v>
      </c>
    </row>
    <row r="1727" spans="1:8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>
        <f>IF(LEN(telefony5[[#This Row],[nr]])=7,1,0)</f>
        <v>0</v>
      </c>
      <c r="F1727">
        <f>IF(LEFT(telefony5[[#This Row],[nr]],2)="12",1,0)</f>
        <v>0</v>
      </c>
      <c r="G1727">
        <f>IF(SUM(telefony5[[#This Row],[czyStacjonarny]:[czyZaczyna12]])=2,1,0)</f>
        <v>0</v>
      </c>
      <c r="H1727" s="2">
        <f>telefony5[[#This Row],[zakonczenie]]-telefony5[[#This Row],[rozpoczecie]]</f>
        <v>3.6342592592593093E-3</v>
      </c>
    </row>
    <row r="1728" spans="1:8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>
        <f>IF(LEN(telefony5[[#This Row],[nr]])=7,1,0)</f>
        <v>1</v>
      </c>
      <c r="F1728">
        <f>IF(LEFT(telefony5[[#This Row],[nr]],2)="12",1,0)</f>
        <v>0</v>
      </c>
      <c r="G1728">
        <f>IF(SUM(telefony5[[#This Row],[czyStacjonarny]:[czyZaczyna12]])=2,1,0)</f>
        <v>0</v>
      </c>
      <c r="H1728" s="2">
        <f>telefony5[[#This Row],[zakonczenie]]-telefony5[[#This Row],[rozpoczecie]]</f>
        <v>7.6851851851852393E-3</v>
      </c>
    </row>
    <row r="1729" spans="1:8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>
        <f>IF(LEN(telefony5[[#This Row],[nr]])=7,1,0)</f>
        <v>1</v>
      </c>
      <c r="F1729">
        <f>IF(LEFT(telefony5[[#This Row],[nr]],2)="12",1,0)</f>
        <v>0</v>
      </c>
      <c r="G1729">
        <f>IF(SUM(telefony5[[#This Row],[czyStacjonarny]:[czyZaczyna12]])=2,1,0)</f>
        <v>0</v>
      </c>
      <c r="H1729" s="2">
        <f>telefony5[[#This Row],[zakonczenie]]-telefony5[[#This Row],[rozpoczecie]]</f>
        <v>3.0439814814814392E-3</v>
      </c>
    </row>
    <row r="1730" spans="1:8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>
        <f>IF(LEN(telefony5[[#This Row],[nr]])=7,1,0)</f>
        <v>1</v>
      </c>
      <c r="F1730">
        <f>IF(LEFT(telefony5[[#This Row],[nr]],2)="12",1,0)</f>
        <v>0</v>
      </c>
      <c r="G1730">
        <f>IF(SUM(telefony5[[#This Row],[czyStacjonarny]:[czyZaczyna12]])=2,1,0)</f>
        <v>0</v>
      </c>
      <c r="H1730" s="2">
        <f>telefony5[[#This Row],[zakonczenie]]-telefony5[[#This Row],[rozpoczecie]]</f>
        <v>1.1284722222222321E-2</v>
      </c>
    </row>
    <row r="1731" spans="1:8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>
        <f>IF(LEN(telefony5[[#This Row],[nr]])=7,1,0)</f>
        <v>0</v>
      </c>
      <c r="F1731">
        <f>IF(LEFT(telefony5[[#This Row],[nr]],2)="12",1,0)</f>
        <v>0</v>
      </c>
      <c r="G1731">
        <f>IF(SUM(telefony5[[#This Row],[czyStacjonarny]:[czyZaczyna12]])=2,1,0)</f>
        <v>0</v>
      </c>
      <c r="H1731" s="2">
        <f>telefony5[[#This Row],[zakonczenie]]-telefony5[[#This Row],[rozpoczecie]]</f>
        <v>8.8078703703703409E-3</v>
      </c>
    </row>
    <row r="1732" spans="1:8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>
        <f>IF(LEN(telefony5[[#This Row],[nr]])=7,1,0)</f>
        <v>1</v>
      </c>
      <c r="F1732">
        <f>IF(LEFT(telefony5[[#This Row],[nr]],2)="12",1,0)</f>
        <v>0</v>
      </c>
      <c r="G1732">
        <f>IF(SUM(telefony5[[#This Row],[czyStacjonarny]:[czyZaczyna12]])=2,1,0)</f>
        <v>0</v>
      </c>
      <c r="H1732" s="2">
        <f>telefony5[[#This Row],[zakonczenie]]-telefony5[[#This Row],[rozpoczecie]]</f>
        <v>9.2592592592594114E-4</v>
      </c>
    </row>
    <row r="1733" spans="1:8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>
        <f>IF(LEN(telefony5[[#This Row],[nr]])=7,1,0)</f>
        <v>1</v>
      </c>
      <c r="F1733">
        <f>IF(LEFT(telefony5[[#This Row],[nr]],2)="12",1,0)</f>
        <v>0</v>
      </c>
      <c r="G1733">
        <f>IF(SUM(telefony5[[#This Row],[czyStacjonarny]:[czyZaczyna12]])=2,1,0)</f>
        <v>0</v>
      </c>
      <c r="H1733" s="2">
        <f>telefony5[[#This Row],[zakonczenie]]-telefony5[[#This Row],[rozpoczecie]]</f>
        <v>1.048611111111114E-2</v>
      </c>
    </row>
    <row r="1734" spans="1:8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>
        <f>IF(LEN(telefony5[[#This Row],[nr]])=7,1,0)</f>
        <v>1</v>
      </c>
      <c r="F1734">
        <f>IF(LEFT(telefony5[[#This Row],[nr]],2)="12",1,0)</f>
        <v>0</v>
      </c>
      <c r="G1734">
        <f>IF(SUM(telefony5[[#This Row],[czyStacjonarny]:[czyZaczyna12]])=2,1,0)</f>
        <v>0</v>
      </c>
      <c r="H1734" s="2">
        <f>telefony5[[#This Row],[zakonczenie]]-telefony5[[#This Row],[rozpoczecie]]</f>
        <v>7.5347222222221788E-3</v>
      </c>
    </row>
    <row r="1735" spans="1:8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>
        <f>IF(LEN(telefony5[[#This Row],[nr]])=7,1,0)</f>
        <v>1</v>
      </c>
      <c r="F1735">
        <f>IF(LEFT(telefony5[[#This Row],[nr]],2)="12",1,0)</f>
        <v>0</v>
      </c>
      <c r="G1735">
        <f>IF(SUM(telefony5[[#This Row],[czyStacjonarny]:[czyZaczyna12]])=2,1,0)</f>
        <v>0</v>
      </c>
      <c r="H1735" s="2">
        <f>telefony5[[#This Row],[zakonczenie]]-telefony5[[#This Row],[rozpoczecie]]</f>
        <v>1.070601851851849E-2</v>
      </c>
    </row>
    <row r="1736" spans="1:8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>
        <f>IF(LEN(telefony5[[#This Row],[nr]])=7,1,0)</f>
        <v>1</v>
      </c>
      <c r="F1736">
        <f>IF(LEFT(telefony5[[#This Row],[nr]],2)="12",1,0)</f>
        <v>0</v>
      </c>
      <c r="G1736">
        <f>IF(SUM(telefony5[[#This Row],[czyStacjonarny]:[czyZaczyna12]])=2,1,0)</f>
        <v>0</v>
      </c>
      <c r="H1736" s="2">
        <f>telefony5[[#This Row],[zakonczenie]]-telefony5[[#This Row],[rozpoczecie]]</f>
        <v>7.5231481481481399E-3</v>
      </c>
    </row>
    <row r="1737" spans="1:8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>
        <f>IF(LEN(telefony5[[#This Row],[nr]])=7,1,0)</f>
        <v>1</v>
      </c>
      <c r="F1737">
        <f>IF(LEFT(telefony5[[#This Row],[nr]],2)="12",1,0)</f>
        <v>0</v>
      </c>
      <c r="G1737">
        <f>IF(SUM(telefony5[[#This Row],[czyStacjonarny]:[czyZaczyna12]])=2,1,0)</f>
        <v>0</v>
      </c>
      <c r="H1737" s="2">
        <f>telefony5[[#This Row],[zakonczenie]]-telefony5[[#This Row],[rozpoczecie]]</f>
        <v>7.8703703703703609E-3</v>
      </c>
    </row>
    <row r="1738" spans="1:8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>
        <f>IF(LEN(telefony5[[#This Row],[nr]])=7,1,0)</f>
        <v>1</v>
      </c>
      <c r="F1738">
        <f>IF(LEFT(telefony5[[#This Row],[nr]],2)="12",1,0)</f>
        <v>0</v>
      </c>
      <c r="G1738">
        <f>IF(SUM(telefony5[[#This Row],[czyStacjonarny]:[czyZaczyna12]])=2,1,0)</f>
        <v>0</v>
      </c>
      <c r="H1738" s="2">
        <f>telefony5[[#This Row],[zakonczenie]]-telefony5[[#This Row],[rozpoczecie]]</f>
        <v>8.3912037037036646E-3</v>
      </c>
    </row>
    <row r="1739" spans="1:8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>
        <f>IF(LEN(telefony5[[#This Row],[nr]])=7,1,0)</f>
        <v>1</v>
      </c>
      <c r="F1739">
        <f>IF(LEFT(telefony5[[#This Row],[nr]],2)="12",1,0)</f>
        <v>0</v>
      </c>
      <c r="G1739">
        <f>IF(SUM(telefony5[[#This Row],[czyStacjonarny]:[czyZaczyna12]])=2,1,0)</f>
        <v>0</v>
      </c>
      <c r="H1739" s="2">
        <f>telefony5[[#This Row],[zakonczenie]]-telefony5[[#This Row],[rozpoczecie]]</f>
        <v>6.9328703703703254E-3</v>
      </c>
    </row>
    <row r="1740" spans="1:8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>
        <f>IF(LEN(telefony5[[#This Row],[nr]])=7,1,0)</f>
        <v>0</v>
      </c>
      <c r="F1740">
        <f>IF(LEFT(telefony5[[#This Row],[nr]],2)="12",1,0)</f>
        <v>0</v>
      </c>
      <c r="G1740">
        <f>IF(SUM(telefony5[[#This Row],[czyStacjonarny]:[czyZaczyna12]])=2,1,0)</f>
        <v>0</v>
      </c>
      <c r="H1740" s="2">
        <f>telefony5[[#This Row],[zakonczenie]]-telefony5[[#This Row],[rozpoczecie]]</f>
        <v>1.0289351851851869E-2</v>
      </c>
    </row>
    <row r="1741" spans="1:8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>
        <f>IF(LEN(telefony5[[#This Row],[nr]])=7,1,0)</f>
        <v>0</v>
      </c>
      <c r="F1741">
        <f>IF(LEFT(telefony5[[#This Row],[nr]],2)="12",1,0)</f>
        <v>0</v>
      </c>
      <c r="G1741">
        <f>IF(SUM(telefony5[[#This Row],[czyStacjonarny]:[czyZaczyna12]])=2,1,0)</f>
        <v>0</v>
      </c>
      <c r="H1741" s="2">
        <f>telefony5[[#This Row],[zakonczenie]]-telefony5[[#This Row],[rozpoczecie]]</f>
        <v>6.7939814814815258E-3</v>
      </c>
    </row>
    <row r="1742" spans="1:8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>
        <f>IF(LEN(telefony5[[#This Row],[nr]])=7,1,0)</f>
        <v>0</v>
      </c>
      <c r="F1742">
        <f>IF(LEFT(telefony5[[#This Row],[nr]],2)="12",1,0)</f>
        <v>0</v>
      </c>
      <c r="G1742">
        <f>IF(SUM(telefony5[[#This Row],[czyStacjonarny]:[czyZaczyna12]])=2,1,0)</f>
        <v>0</v>
      </c>
      <c r="H1742" s="2">
        <f>telefony5[[#This Row],[zakonczenie]]-telefony5[[#This Row],[rozpoczecie]]</f>
        <v>7.8472222222222276E-3</v>
      </c>
    </row>
    <row r="1743" spans="1:8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>
        <f>IF(LEN(telefony5[[#This Row],[nr]])=7,1,0)</f>
        <v>0</v>
      </c>
      <c r="F1743">
        <f>IF(LEFT(telefony5[[#This Row],[nr]],2)="12",1,0)</f>
        <v>0</v>
      </c>
      <c r="G1743">
        <f>IF(SUM(telefony5[[#This Row],[czyStacjonarny]:[czyZaczyna12]])=2,1,0)</f>
        <v>0</v>
      </c>
      <c r="H1743" s="2">
        <f>telefony5[[#This Row],[zakonczenie]]-telefony5[[#This Row],[rozpoczecie]]</f>
        <v>1.0358796296296324E-2</v>
      </c>
    </row>
    <row r="1744" spans="1:8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>
        <f>IF(LEN(telefony5[[#This Row],[nr]])=7,1,0)</f>
        <v>1</v>
      </c>
      <c r="F1744">
        <f>IF(LEFT(telefony5[[#This Row],[nr]],2)="12",1,0)</f>
        <v>0</v>
      </c>
      <c r="G1744">
        <f>IF(SUM(telefony5[[#This Row],[czyStacjonarny]:[czyZaczyna12]])=2,1,0)</f>
        <v>0</v>
      </c>
      <c r="H1744" s="2">
        <f>telefony5[[#This Row],[zakonczenie]]-telefony5[[#This Row],[rozpoczecie]]</f>
        <v>3.6805555555555203E-3</v>
      </c>
    </row>
    <row r="1745" spans="1:8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>
        <f>IF(LEN(telefony5[[#This Row],[nr]])=7,1,0)</f>
        <v>0</v>
      </c>
      <c r="F1745">
        <f>IF(LEFT(telefony5[[#This Row],[nr]],2)="12",1,0)</f>
        <v>0</v>
      </c>
      <c r="G1745">
        <f>IF(SUM(telefony5[[#This Row],[czyStacjonarny]:[czyZaczyna12]])=2,1,0)</f>
        <v>0</v>
      </c>
      <c r="H1745" s="2">
        <f>telefony5[[#This Row],[zakonczenie]]-telefony5[[#This Row],[rozpoczecie]]</f>
        <v>1.1030092592592577E-2</v>
      </c>
    </row>
    <row r="1746" spans="1:8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>
        <f>IF(LEN(telefony5[[#This Row],[nr]])=7,1,0)</f>
        <v>1</v>
      </c>
      <c r="F1746">
        <f>IF(LEFT(telefony5[[#This Row],[nr]],2)="12",1,0)</f>
        <v>0</v>
      </c>
      <c r="G1746">
        <f>IF(SUM(telefony5[[#This Row],[czyStacjonarny]:[czyZaczyna12]])=2,1,0)</f>
        <v>0</v>
      </c>
      <c r="H1746" s="2">
        <f>telefony5[[#This Row],[zakonczenie]]-telefony5[[#This Row],[rozpoczecie]]</f>
        <v>5.4861111111110805E-3</v>
      </c>
    </row>
    <row r="1747" spans="1:8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>
        <f>IF(LEN(telefony5[[#This Row],[nr]])=7,1,0)</f>
        <v>1</v>
      </c>
      <c r="F1747">
        <f>IF(LEFT(telefony5[[#This Row],[nr]],2)="12",1,0)</f>
        <v>0</v>
      </c>
      <c r="G1747">
        <f>IF(SUM(telefony5[[#This Row],[czyStacjonarny]:[czyZaczyna12]])=2,1,0)</f>
        <v>0</v>
      </c>
      <c r="H1747" s="2">
        <f>telefony5[[#This Row],[zakonczenie]]-telefony5[[#This Row],[rozpoczecie]]</f>
        <v>9.0277777777780788E-4</v>
      </c>
    </row>
    <row r="1748" spans="1:8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>
        <f>IF(LEN(telefony5[[#This Row],[nr]])=7,1,0)</f>
        <v>1</v>
      </c>
      <c r="F1748">
        <f>IF(LEFT(telefony5[[#This Row],[nr]],2)="12",1,0)</f>
        <v>0</v>
      </c>
      <c r="G1748">
        <f>IF(SUM(telefony5[[#This Row],[czyStacjonarny]:[czyZaczyna12]])=2,1,0)</f>
        <v>0</v>
      </c>
      <c r="H1748" s="2">
        <f>telefony5[[#This Row],[zakonczenie]]-telefony5[[#This Row],[rozpoczecie]]</f>
        <v>1.1689814814814792E-3</v>
      </c>
    </row>
    <row r="1749" spans="1:8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>
        <f>IF(LEN(telefony5[[#This Row],[nr]])=7,1,0)</f>
        <v>1</v>
      </c>
      <c r="F1749">
        <f>IF(LEFT(telefony5[[#This Row],[nr]],2)="12",1,0)</f>
        <v>0</v>
      </c>
      <c r="G1749">
        <f>IF(SUM(telefony5[[#This Row],[czyStacjonarny]:[czyZaczyna12]])=2,1,0)</f>
        <v>0</v>
      </c>
      <c r="H1749" s="2">
        <f>telefony5[[#This Row],[zakonczenie]]-telefony5[[#This Row],[rozpoczecie]]</f>
        <v>4.108796296296291E-3</v>
      </c>
    </row>
    <row r="1750" spans="1:8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>
        <f>IF(LEN(telefony5[[#This Row],[nr]])=7,1,0)</f>
        <v>1</v>
      </c>
      <c r="F1750">
        <f>IF(LEFT(telefony5[[#This Row],[nr]],2)="12",1,0)</f>
        <v>0</v>
      </c>
      <c r="G1750">
        <f>IF(SUM(telefony5[[#This Row],[czyStacjonarny]:[czyZaczyna12]])=2,1,0)</f>
        <v>0</v>
      </c>
      <c r="H1750" s="2">
        <f>telefony5[[#This Row],[zakonczenie]]-telefony5[[#This Row],[rozpoczecie]]</f>
        <v>6.8171296296296036E-3</v>
      </c>
    </row>
    <row r="1751" spans="1:8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>
        <f>IF(LEN(telefony5[[#This Row],[nr]])=7,1,0)</f>
        <v>1</v>
      </c>
      <c r="F1751">
        <f>IF(LEFT(telefony5[[#This Row],[nr]],2)="12",1,0)</f>
        <v>0</v>
      </c>
      <c r="G1751">
        <f>IF(SUM(telefony5[[#This Row],[czyStacjonarny]:[czyZaczyna12]])=2,1,0)</f>
        <v>0</v>
      </c>
      <c r="H1751" s="2">
        <f>telefony5[[#This Row],[zakonczenie]]-telefony5[[#This Row],[rozpoczecie]]</f>
        <v>1.1111111111111183E-3</v>
      </c>
    </row>
    <row r="1752" spans="1:8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>
        <f>IF(LEN(telefony5[[#This Row],[nr]])=7,1,0)</f>
        <v>1</v>
      </c>
      <c r="F1752">
        <f>IF(LEFT(telefony5[[#This Row],[nr]],2)="12",1,0)</f>
        <v>0</v>
      </c>
      <c r="G1752">
        <f>IF(SUM(telefony5[[#This Row],[czyStacjonarny]:[czyZaczyna12]])=2,1,0)</f>
        <v>0</v>
      </c>
      <c r="H1752" s="2">
        <f>telefony5[[#This Row],[zakonczenie]]-telefony5[[#This Row],[rozpoczecie]]</f>
        <v>5.9259259259258901E-3</v>
      </c>
    </row>
    <row r="1753" spans="1:8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>
        <f>IF(LEN(telefony5[[#This Row],[nr]])=7,1,0)</f>
        <v>1</v>
      </c>
      <c r="F1753">
        <f>IF(LEFT(telefony5[[#This Row],[nr]],2)="12",1,0)</f>
        <v>0</v>
      </c>
      <c r="G1753">
        <f>IF(SUM(telefony5[[#This Row],[czyStacjonarny]:[czyZaczyna12]])=2,1,0)</f>
        <v>0</v>
      </c>
      <c r="H1753" s="2">
        <f>telefony5[[#This Row],[zakonczenie]]-telefony5[[#This Row],[rozpoczecie]]</f>
        <v>6.5972222222221433E-4</v>
      </c>
    </row>
    <row r="1754" spans="1:8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>
        <f>IF(LEN(telefony5[[#This Row],[nr]])=7,1,0)</f>
        <v>1</v>
      </c>
      <c r="F1754">
        <f>IF(LEFT(telefony5[[#This Row],[nr]],2)="12",1,0)</f>
        <v>0</v>
      </c>
      <c r="G1754">
        <f>IF(SUM(telefony5[[#This Row],[czyStacjonarny]:[czyZaczyna12]])=2,1,0)</f>
        <v>0</v>
      </c>
      <c r="H1754" s="2">
        <f>telefony5[[#This Row],[zakonczenie]]-telefony5[[#This Row],[rozpoczecie]]</f>
        <v>3.8888888888888862E-3</v>
      </c>
    </row>
    <row r="1755" spans="1:8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>
        <f>IF(LEN(telefony5[[#This Row],[nr]])=7,1,0)</f>
        <v>1</v>
      </c>
      <c r="F1755">
        <f>IF(LEFT(telefony5[[#This Row],[nr]],2)="12",1,0)</f>
        <v>0</v>
      </c>
      <c r="G1755">
        <f>IF(SUM(telefony5[[#This Row],[czyStacjonarny]:[czyZaczyna12]])=2,1,0)</f>
        <v>0</v>
      </c>
      <c r="H1755" s="2">
        <f>telefony5[[#This Row],[zakonczenie]]-telefony5[[#This Row],[rozpoczecie]]</f>
        <v>5.2777777777777701E-3</v>
      </c>
    </row>
    <row r="1756" spans="1:8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>
        <f>IF(LEN(telefony5[[#This Row],[nr]])=7,1,0)</f>
        <v>1</v>
      </c>
      <c r="F1756">
        <f>IF(LEFT(telefony5[[#This Row],[nr]],2)="12",1,0)</f>
        <v>0</v>
      </c>
      <c r="G1756">
        <f>IF(SUM(telefony5[[#This Row],[czyStacjonarny]:[czyZaczyna12]])=2,1,0)</f>
        <v>0</v>
      </c>
      <c r="H1756" s="2">
        <f>telefony5[[#This Row],[zakonczenie]]-telefony5[[#This Row],[rozpoczecie]]</f>
        <v>2.7777777777776569E-4</v>
      </c>
    </row>
    <row r="1757" spans="1:8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>
        <f>IF(LEN(telefony5[[#This Row],[nr]])=7,1,0)</f>
        <v>1</v>
      </c>
      <c r="F1757">
        <f>IF(LEFT(telefony5[[#This Row],[nr]],2)="12",1,0)</f>
        <v>0</v>
      </c>
      <c r="G1757">
        <f>IF(SUM(telefony5[[#This Row],[czyStacjonarny]:[czyZaczyna12]])=2,1,0)</f>
        <v>0</v>
      </c>
      <c r="H1757" s="2">
        <f>telefony5[[#This Row],[zakonczenie]]-telefony5[[#This Row],[rozpoczecie]]</f>
        <v>5.1851851851851816E-3</v>
      </c>
    </row>
    <row r="1758" spans="1:8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>
        <f>IF(LEN(telefony5[[#This Row],[nr]])=7,1,0)</f>
        <v>1</v>
      </c>
      <c r="F1758">
        <f>IF(LEFT(telefony5[[#This Row],[nr]],2)="12",1,0)</f>
        <v>0</v>
      </c>
      <c r="G1758">
        <f>IF(SUM(telefony5[[#This Row],[czyStacjonarny]:[czyZaczyna12]])=2,1,0)</f>
        <v>0</v>
      </c>
      <c r="H1758" s="2">
        <f>telefony5[[#This Row],[zakonczenie]]-telefony5[[#This Row],[rozpoczecie]]</f>
        <v>7.7662037037037335E-3</v>
      </c>
    </row>
    <row r="1759" spans="1:8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>
        <f>IF(LEN(telefony5[[#This Row],[nr]])=7,1,0)</f>
        <v>1</v>
      </c>
      <c r="F1759">
        <f>IF(LEFT(telefony5[[#This Row],[nr]],2)="12",1,0)</f>
        <v>0</v>
      </c>
      <c r="G1759">
        <f>IF(SUM(telefony5[[#This Row],[czyStacjonarny]:[czyZaczyna12]])=2,1,0)</f>
        <v>0</v>
      </c>
      <c r="H1759" s="2">
        <f>telefony5[[#This Row],[zakonczenie]]-telefony5[[#This Row],[rozpoczecie]]</f>
        <v>6.2615740740740722E-3</v>
      </c>
    </row>
    <row r="1760" spans="1:8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>
        <f>IF(LEN(telefony5[[#This Row],[nr]])=7,1,0)</f>
        <v>1</v>
      </c>
      <c r="F1760">
        <f>IF(LEFT(telefony5[[#This Row],[nr]],2)="12",1,0)</f>
        <v>0</v>
      </c>
      <c r="G1760">
        <f>IF(SUM(telefony5[[#This Row],[czyStacjonarny]:[czyZaczyna12]])=2,1,0)</f>
        <v>0</v>
      </c>
      <c r="H1760" s="2">
        <f>telefony5[[#This Row],[zakonczenie]]-telefony5[[#This Row],[rozpoczecie]]</f>
        <v>2.7083333333333126E-3</v>
      </c>
    </row>
    <row r="1761" spans="1:8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>
        <f>IF(LEN(telefony5[[#This Row],[nr]])=7,1,0)</f>
        <v>0</v>
      </c>
      <c r="F1761">
        <f>IF(LEFT(telefony5[[#This Row],[nr]],2)="12",1,0)</f>
        <v>0</v>
      </c>
      <c r="G1761">
        <f>IF(SUM(telefony5[[#This Row],[czyStacjonarny]:[czyZaczyna12]])=2,1,0)</f>
        <v>0</v>
      </c>
      <c r="H1761" s="2">
        <f>telefony5[[#This Row],[zakonczenie]]-telefony5[[#This Row],[rozpoczecie]]</f>
        <v>1.979166666666643E-3</v>
      </c>
    </row>
    <row r="1762" spans="1:8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>
        <f>IF(LEN(telefony5[[#This Row],[nr]])=7,1,0)</f>
        <v>1</v>
      </c>
      <c r="F1762">
        <f>IF(LEFT(telefony5[[#This Row],[nr]],2)="12",1,0)</f>
        <v>0</v>
      </c>
      <c r="G1762">
        <f>IF(SUM(telefony5[[#This Row],[czyStacjonarny]:[czyZaczyna12]])=2,1,0)</f>
        <v>0</v>
      </c>
      <c r="H1762" s="2">
        <f>telefony5[[#This Row],[zakonczenie]]-telefony5[[#This Row],[rozpoczecie]]</f>
        <v>4.2824074074071516E-4</v>
      </c>
    </row>
    <row r="1763" spans="1:8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>
        <f>IF(LEN(telefony5[[#This Row],[nr]])=7,1,0)</f>
        <v>0</v>
      </c>
      <c r="F1763">
        <f>IF(LEFT(telefony5[[#This Row],[nr]],2)="12",1,0)</f>
        <v>0</v>
      </c>
      <c r="G1763">
        <f>IF(SUM(telefony5[[#This Row],[czyStacjonarny]:[czyZaczyna12]])=2,1,0)</f>
        <v>0</v>
      </c>
      <c r="H1763" s="2">
        <f>telefony5[[#This Row],[zakonczenie]]-telefony5[[#This Row],[rozpoczecie]]</f>
        <v>4.2592592592592959E-3</v>
      </c>
    </row>
    <row r="1764" spans="1:8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>
        <f>IF(LEN(telefony5[[#This Row],[nr]])=7,1,0)</f>
        <v>0</v>
      </c>
      <c r="F1764">
        <f>IF(LEFT(telefony5[[#This Row],[nr]],2)="12",1,0)</f>
        <v>0</v>
      </c>
      <c r="G1764">
        <f>IF(SUM(telefony5[[#This Row],[czyStacjonarny]:[czyZaczyna12]])=2,1,0)</f>
        <v>0</v>
      </c>
      <c r="H1764" s="2">
        <f>telefony5[[#This Row],[zakonczenie]]-telefony5[[#This Row],[rozpoczecie]]</f>
        <v>8.4143518518518534E-3</v>
      </c>
    </row>
    <row r="1765" spans="1:8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>
        <f>IF(LEN(telefony5[[#This Row],[nr]])=7,1,0)</f>
        <v>1</v>
      </c>
      <c r="F1765">
        <f>IF(LEFT(telefony5[[#This Row],[nr]],2)="12",1,0)</f>
        <v>0</v>
      </c>
      <c r="G1765">
        <f>IF(SUM(telefony5[[#This Row],[czyStacjonarny]:[czyZaczyna12]])=2,1,0)</f>
        <v>0</v>
      </c>
      <c r="H1765" s="2">
        <f>telefony5[[#This Row],[zakonczenie]]-telefony5[[#This Row],[rozpoczecie]]</f>
        <v>4.5717592592592338E-3</v>
      </c>
    </row>
    <row r="1766" spans="1:8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>
        <f>IF(LEN(telefony5[[#This Row],[nr]])=7,1,0)</f>
        <v>1</v>
      </c>
      <c r="F1766">
        <f>IF(LEFT(telefony5[[#This Row],[nr]],2)="12",1,0)</f>
        <v>0</v>
      </c>
      <c r="G1766">
        <f>IF(SUM(telefony5[[#This Row],[czyStacjonarny]:[czyZaczyna12]])=2,1,0)</f>
        <v>0</v>
      </c>
      <c r="H1766" s="2">
        <f>telefony5[[#This Row],[zakonczenie]]-telefony5[[#This Row],[rozpoczecie]]</f>
        <v>7.569444444444462E-3</v>
      </c>
    </row>
    <row r="1767" spans="1:8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>
        <f>IF(LEN(telefony5[[#This Row],[nr]])=7,1,0)</f>
        <v>1</v>
      </c>
      <c r="F1767">
        <f>IF(LEFT(telefony5[[#This Row],[nr]],2)="12",1,0)</f>
        <v>0</v>
      </c>
      <c r="G1767">
        <f>IF(SUM(telefony5[[#This Row],[czyStacjonarny]:[czyZaczyna12]])=2,1,0)</f>
        <v>0</v>
      </c>
      <c r="H1767" s="2">
        <f>telefony5[[#This Row],[zakonczenie]]-telefony5[[#This Row],[rozpoczecie]]</f>
        <v>9.6643518518518268E-3</v>
      </c>
    </row>
    <row r="1768" spans="1:8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>
        <f>IF(LEN(telefony5[[#This Row],[nr]])=7,1,0)</f>
        <v>1</v>
      </c>
      <c r="F1768">
        <f>IF(LEFT(telefony5[[#This Row],[nr]],2)="12",1,0)</f>
        <v>0</v>
      </c>
      <c r="G1768">
        <f>IF(SUM(telefony5[[#This Row],[czyStacjonarny]:[czyZaczyna12]])=2,1,0)</f>
        <v>0</v>
      </c>
      <c r="H1768" s="2">
        <f>telefony5[[#This Row],[zakonczenie]]-telefony5[[#This Row],[rozpoczecie]]</f>
        <v>1.0729166666666679E-2</v>
      </c>
    </row>
    <row r="1769" spans="1:8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>
        <f>IF(LEN(telefony5[[#This Row],[nr]])=7,1,0)</f>
        <v>0</v>
      </c>
      <c r="F1769">
        <f>IF(LEFT(telefony5[[#This Row],[nr]],2)="12",1,0)</f>
        <v>0</v>
      </c>
      <c r="G1769">
        <f>IF(SUM(telefony5[[#This Row],[czyStacjonarny]:[czyZaczyna12]])=2,1,0)</f>
        <v>0</v>
      </c>
      <c r="H1769" s="2">
        <f>telefony5[[#This Row],[zakonczenie]]-telefony5[[#This Row],[rozpoczecie]]</f>
        <v>7.523148148148584E-4</v>
      </c>
    </row>
    <row r="1770" spans="1:8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>
        <f>IF(LEN(telefony5[[#This Row],[nr]])=7,1,0)</f>
        <v>1</v>
      </c>
      <c r="F1770">
        <f>IF(LEFT(telefony5[[#This Row],[nr]],2)="12",1,0)</f>
        <v>0</v>
      </c>
      <c r="G1770">
        <f>IF(SUM(telefony5[[#This Row],[czyStacjonarny]:[czyZaczyna12]])=2,1,0)</f>
        <v>0</v>
      </c>
      <c r="H1770" s="2">
        <f>telefony5[[#This Row],[zakonczenie]]-telefony5[[#This Row],[rozpoczecie]]</f>
        <v>7.2453703703703187E-3</v>
      </c>
    </row>
    <row r="1771" spans="1:8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>
        <f>IF(LEN(telefony5[[#This Row],[nr]])=7,1,0)</f>
        <v>1</v>
      </c>
      <c r="F1771">
        <f>IF(LEFT(telefony5[[#This Row],[nr]],2)="12",1,0)</f>
        <v>0</v>
      </c>
      <c r="G1771">
        <f>IF(SUM(telefony5[[#This Row],[czyStacjonarny]:[czyZaczyna12]])=2,1,0)</f>
        <v>0</v>
      </c>
      <c r="H1771" s="2">
        <f>telefony5[[#This Row],[zakonczenie]]-telefony5[[#This Row],[rozpoczecie]]</f>
        <v>8.3680555555555314E-3</v>
      </c>
    </row>
    <row r="1772" spans="1:8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>
        <f>IF(LEN(telefony5[[#This Row],[nr]])=7,1,0)</f>
        <v>1</v>
      </c>
      <c r="F1772">
        <f>IF(LEFT(telefony5[[#This Row],[nr]],2)="12",1,0)</f>
        <v>0</v>
      </c>
      <c r="G1772">
        <f>IF(SUM(telefony5[[#This Row],[czyStacjonarny]:[czyZaczyna12]])=2,1,0)</f>
        <v>0</v>
      </c>
      <c r="H1772" s="2">
        <f>telefony5[[#This Row],[zakonczenie]]-telefony5[[#This Row],[rozpoczecie]]</f>
        <v>9.4791666666667052E-3</v>
      </c>
    </row>
    <row r="1773" spans="1:8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>
        <f>IF(LEN(telefony5[[#This Row],[nr]])=7,1,0)</f>
        <v>0</v>
      </c>
      <c r="F1773">
        <f>IF(LEFT(telefony5[[#This Row],[nr]],2)="12",1,0)</f>
        <v>0</v>
      </c>
      <c r="G1773">
        <f>IF(SUM(telefony5[[#This Row],[czyStacjonarny]:[czyZaczyna12]])=2,1,0)</f>
        <v>0</v>
      </c>
      <c r="H1773" s="2">
        <f>telefony5[[#This Row],[zakonczenie]]-telefony5[[#This Row],[rozpoczecie]]</f>
        <v>6.1921296296296169E-3</v>
      </c>
    </row>
    <row r="1774" spans="1:8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>
        <f>IF(LEN(telefony5[[#This Row],[nr]])=7,1,0)</f>
        <v>1</v>
      </c>
      <c r="F1774">
        <f>IF(LEFT(telefony5[[#This Row],[nr]],2)="12",1,0)</f>
        <v>0</v>
      </c>
      <c r="G1774">
        <f>IF(SUM(telefony5[[#This Row],[czyStacjonarny]:[czyZaczyna12]])=2,1,0)</f>
        <v>0</v>
      </c>
      <c r="H1774" s="2">
        <f>telefony5[[#This Row],[zakonczenie]]-telefony5[[#This Row],[rozpoczecie]]</f>
        <v>5.8680555555555292E-3</v>
      </c>
    </row>
    <row r="1775" spans="1:8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>
        <f>IF(LEN(telefony5[[#This Row],[nr]])=7,1,0)</f>
        <v>1</v>
      </c>
      <c r="F1775">
        <f>IF(LEFT(telefony5[[#This Row],[nr]],2)="12",1,0)</f>
        <v>0</v>
      </c>
      <c r="G1775">
        <f>IF(SUM(telefony5[[#This Row],[czyStacjonarny]:[czyZaczyna12]])=2,1,0)</f>
        <v>0</v>
      </c>
      <c r="H1775" s="2">
        <f>telefony5[[#This Row],[zakonczenie]]-telefony5[[#This Row],[rozpoczecie]]</f>
        <v>1.0578703703703674E-2</v>
      </c>
    </row>
    <row r="1776" spans="1:8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>
        <f>IF(LEN(telefony5[[#This Row],[nr]])=7,1,0)</f>
        <v>0</v>
      </c>
      <c r="F1776">
        <f>IF(LEFT(telefony5[[#This Row],[nr]],2)="12",1,0)</f>
        <v>0</v>
      </c>
      <c r="G1776">
        <f>IF(SUM(telefony5[[#This Row],[czyStacjonarny]:[czyZaczyna12]])=2,1,0)</f>
        <v>0</v>
      </c>
      <c r="H1776" s="2">
        <f>telefony5[[#This Row],[zakonczenie]]-telefony5[[#This Row],[rozpoczecie]]</f>
        <v>9.8611111111110983E-3</v>
      </c>
    </row>
    <row r="1777" spans="1:8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>
        <f>IF(LEN(telefony5[[#This Row],[nr]])=7,1,0)</f>
        <v>1</v>
      </c>
      <c r="F1777">
        <f>IF(LEFT(telefony5[[#This Row],[nr]],2)="12",1,0)</f>
        <v>0</v>
      </c>
      <c r="G1777">
        <f>IF(SUM(telefony5[[#This Row],[czyStacjonarny]:[czyZaczyna12]])=2,1,0)</f>
        <v>0</v>
      </c>
      <c r="H1777" s="2">
        <f>telefony5[[#This Row],[zakonczenie]]-telefony5[[#This Row],[rozpoczecie]]</f>
        <v>1.0995370370370794E-3</v>
      </c>
    </row>
    <row r="1778" spans="1:8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>
        <f>IF(LEN(telefony5[[#This Row],[nr]])=7,1,0)</f>
        <v>0</v>
      </c>
      <c r="F1778">
        <f>IF(LEFT(telefony5[[#This Row],[nr]],2)="12",1,0)</f>
        <v>0</v>
      </c>
      <c r="G1778">
        <f>IF(SUM(telefony5[[#This Row],[czyStacjonarny]:[czyZaczyna12]])=2,1,0)</f>
        <v>0</v>
      </c>
      <c r="H1778" s="2">
        <f>telefony5[[#This Row],[zakonczenie]]-telefony5[[#This Row],[rozpoczecie]]</f>
        <v>1.8634259259259212E-3</v>
      </c>
    </row>
    <row r="1779" spans="1:8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>
        <f>IF(LEN(telefony5[[#This Row],[nr]])=7,1,0)</f>
        <v>1</v>
      </c>
      <c r="F1779">
        <f>IF(LEFT(telefony5[[#This Row],[nr]],2)="12",1,0)</f>
        <v>0</v>
      </c>
      <c r="G1779">
        <f>IF(SUM(telefony5[[#This Row],[czyStacjonarny]:[czyZaczyna12]])=2,1,0)</f>
        <v>0</v>
      </c>
      <c r="H1779" s="2">
        <f>telefony5[[#This Row],[zakonczenie]]-telefony5[[#This Row],[rozpoczecie]]</f>
        <v>3.5879629629629317E-3</v>
      </c>
    </row>
    <row r="1780" spans="1:8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>
        <f>IF(LEN(telefony5[[#This Row],[nr]])=7,1,0)</f>
        <v>1</v>
      </c>
      <c r="F1780">
        <f>IF(LEFT(telefony5[[#This Row],[nr]],2)="12",1,0)</f>
        <v>0</v>
      </c>
      <c r="G1780">
        <f>IF(SUM(telefony5[[#This Row],[czyStacjonarny]:[czyZaczyna12]])=2,1,0)</f>
        <v>0</v>
      </c>
      <c r="H1780" s="2">
        <f>telefony5[[#This Row],[zakonczenie]]-telefony5[[#This Row],[rozpoczecie]]</f>
        <v>1.0243055555555547E-2</v>
      </c>
    </row>
    <row r="1781" spans="1:8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>
        <f>IF(LEN(telefony5[[#This Row],[nr]])=7,1,0)</f>
        <v>0</v>
      </c>
      <c r="F1781">
        <f>IF(LEFT(telefony5[[#This Row],[nr]],2)="12",1,0)</f>
        <v>0</v>
      </c>
      <c r="G1781">
        <f>IF(SUM(telefony5[[#This Row],[czyStacjonarny]:[czyZaczyna12]])=2,1,0)</f>
        <v>0</v>
      </c>
      <c r="H1781" s="2">
        <f>telefony5[[#This Row],[zakonczenie]]-telefony5[[#This Row],[rozpoczecie]]</f>
        <v>8.3217592592592093E-3</v>
      </c>
    </row>
    <row r="1782" spans="1:8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>
        <f>IF(LEN(telefony5[[#This Row],[nr]])=7,1,0)</f>
        <v>0</v>
      </c>
      <c r="F1782">
        <f>IF(LEFT(telefony5[[#This Row],[nr]],2)="12",1,0)</f>
        <v>0</v>
      </c>
      <c r="G1782">
        <f>IF(SUM(telefony5[[#This Row],[czyStacjonarny]:[czyZaczyna12]])=2,1,0)</f>
        <v>0</v>
      </c>
      <c r="H1782" s="2">
        <f>telefony5[[#This Row],[zakonczenie]]-telefony5[[#This Row],[rozpoczecie]]</f>
        <v>6.2847222222222054E-3</v>
      </c>
    </row>
    <row r="1783" spans="1:8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>
        <f>IF(LEN(telefony5[[#This Row],[nr]])=7,1,0)</f>
        <v>1</v>
      </c>
      <c r="F1783">
        <f>IF(LEFT(telefony5[[#This Row],[nr]],2)="12",1,0)</f>
        <v>0</v>
      </c>
      <c r="G1783">
        <f>IF(SUM(telefony5[[#This Row],[czyStacjonarny]:[czyZaczyna12]])=2,1,0)</f>
        <v>0</v>
      </c>
      <c r="H1783" s="2">
        <f>telefony5[[#This Row],[zakonczenie]]-telefony5[[#This Row],[rozpoczecie]]</f>
        <v>5.5902777777777635E-3</v>
      </c>
    </row>
    <row r="1784" spans="1:8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>
        <f>IF(LEN(telefony5[[#This Row],[nr]])=7,1,0)</f>
        <v>1</v>
      </c>
      <c r="F1784">
        <f>IF(LEFT(telefony5[[#This Row],[nr]],2)="12",1,0)</f>
        <v>0</v>
      </c>
      <c r="G1784">
        <f>IF(SUM(telefony5[[#This Row],[czyStacjonarny]:[czyZaczyna12]])=2,1,0)</f>
        <v>0</v>
      </c>
      <c r="H1784" s="2">
        <f>telefony5[[#This Row],[zakonczenie]]-telefony5[[#This Row],[rozpoczecie]]</f>
        <v>8.6458333333333526E-3</v>
      </c>
    </row>
    <row r="1785" spans="1:8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>
        <f>IF(LEN(telefony5[[#This Row],[nr]])=7,1,0)</f>
        <v>1</v>
      </c>
      <c r="F1785">
        <f>IF(LEFT(telefony5[[#This Row],[nr]],2)="12",1,0)</f>
        <v>0</v>
      </c>
      <c r="G1785">
        <f>IF(SUM(telefony5[[#This Row],[czyStacjonarny]:[czyZaczyna12]])=2,1,0)</f>
        <v>0</v>
      </c>
      <c r="H1785" s="2">
        <f>telefony5[[#This Row],[zakonczenie]]-telefony5[[#This Row],[rozpoczecie]]</f>
        <v>1.0312500000000002E-2</v>
      </c>
    </row>
    <row r="1786" spans="1:8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>
        <f>IF(LEN(telefony5[[#This Row],[nr]])=7,1,0)</f>
        <v>1</v>
      </c>
      <c r="F1786">
        <f>IF(LEFT(telefony5[[#This Row],[nr]],2)="12",1,0)</f>
        <v>0</v>
      </c>
      <c r="G1786">
        <f>IF(SUM(telefony5[[#This Row],[czyStacjonarny]:[czyZaczyna12]])=2,1,0)</f>
        <v>0</v>
      </c>
      <c r="H1786" s="2">
        <f>telefony5[[#This Row],[zakonczenie]]-telefony5[[#This Row],[rozpoczecie]]</f>
        <v>3.7037037037035425E-4</v>
      </c>
    </row>
    <row r="1787" spans="1:8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>
        <f>IF(LEN(telefony5[[#This Row],[nr]])=7,1,0)</f>
        <v>1</v>
      </c>
      <c r="F1787">
        <f>IF(LEFT(telefony5[[#This Row],[nr]],2)="12",1,0)</f>
        <v>0</v>
      </c>
      <c r="G1787">
        <f>IF(SUM(telefony5[[#This Row],[czyStacjonarny]:[czyZaczyna12]])=2,1,0)</f>
        <v>0</v>
      </c>
      <c r="H1787" s="2">
        <f>telefony5[[#This Row],[zakonczenie]]-telefony5[[#This Row],[rozpoczecie]]</f>
        <v>5.0347222222222321E-3</v>
      </c>
    </row>
    <row r="1788" spans="1:8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>
        <f>IF(LEN(telefony5[[#This Row],[nr]])=7,1,0)</f>
        <v>1</v>
      </c>
      <c r="F1788">
        <f>IF(LEFT(telefony5[[#This Row],[nr]],2)="12",1,0)</f>
        <v>0</v>
      </c>
      <c r="G1788">
        <f>IF(SUM(telefony5[[#This Row],[czyStacjonarny]:[czyZaczyna12]])=2,1,0)</f>
        <v>0</v>
      </c>
      <c r="H1788" s="2">
        <f>telefony5[[#This Row],[zakonczenie]]-telefony5[[#This Row],[rozpoczecie]]</f>
        <v>2.8009259259259567E-3</v>
      </c>
    </row>
    <row r="1789" spans="1:8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>
        <f>IF(LEN(telefony5[[#This Row],[nr]])=7,1,0)</f>
        <v>1</v>
      </c>
      <c r="F1789">
        <f>IF(LEFT(telefony5[[#This Row],[nr]],2)="12",1,0)</f>
        <v>0</v>
      </c>
      <c r="G1789">
        <f>IF(SUM(telefony5[[#This Row],[czyStacjonarny]:[czyZaczyna12]])=2,1,0)</f>
        <v>0</v>
      </c>
      <c r="H1789" s="2">
        <f>telefony5[[#This Row],[zakonczenie]]-telefony5[[#This Row],[rozpoczecie]]</f>
        <v>6.0532407407407618E-3</v>
      </c>
    </row>
    <row r="1790" spans="1:8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>
        <f>IF(LEN(telefony5[[#This Row],[nr]])=7,1,0)</f>
        <v>1</v>
      </c>
      <c r="F1790">
        <f>IF(LEFT(telefony5[[#This Row],[nr]],2)="12",1,0)</f>
        <v>0</v>
      </c>
      <c r="G1790">
        <f>IF(SUM(telefony5[[#This Row],[czyStacjonarny]:[czyZaczyna12]])=2,1,0)</f>
        <v>0</v>
      </c>
      <c r="H1790" s="2">
        <f>telefony5[[#This Row],[zakonczenie]]-telefony5[[#This Row],[rozpoczecie]]</f>
        <v>8.159722222222221E-3</v>
      </c>
    </row>
    <row r="1791" spans="1:8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>
        <f>IF(LEN(telefony5[[#This Row],[nr]])=7,1,0)</f>
        <v>0</v>
      </c>
      <c r="F1791">
        <f>IF(LEFT(telefony5[[#This Row],[nr]],2)="12",1,0)</f>
        <v>0</v>
      </c>
      <c r="G1791">
        <f>IF(SUM(telefony5[[#This Row],[czyStacjonarny]:[czyZaczyna12]])=2,1,0)</f>
        <v>0</v>
      </c>
      <c r="H1791" s="2">
        <f>telefony5[[#This Row],[zakonczenie]]-telefony5[[#This Row],[rozpoczecie]]</f>
        <v>9.1203703703703343E-3</v>
      </c>
    </row>
    <row r="1792" spans="1:8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>
        <f>IF(LEN(telefony5[[#This Row],[nr]])=7,1,0)</f>
        <v>1</v>
      </c>
      <c r="F1792">
        <f>IF(LEFT(telefony5[[#This Row],[nr]],2)="12",1,0)</f>
        <v>0</v>
      </c>
      <c r="G1792">
        <f>IF(SUM(telefony5[[#This Row],[czyStacjonarny]:[czyZaczyna12]])=2,1,0)</f>
        <v>0</v>
      </c>
      <c r="H1792" s="2">
        <f>telefony5[[#This Row],[zakonczenie]]-telefony5[[#This Row],[rozpoczecie]]</f>
        <v>3.3680555555555824E-3</v>
      </c>
    </row>
    <row r="1793" spans="1:8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>
        <f>IF(LEN(telefony5[[#This Row],[nr]])=7,1,0)</f>
        <v>0</v>
      </c>
      <c r="F1793">
        <f>IF(LEFT(telefony5[[#This Row],[nr]],2)="12",1,0)</f>
        <v>0</v>
      </c>
      <c r="G1793">
        <f>IF(SUM(telefony5[[#This Row],[czyStacjonarny]:[czyZaczyna12]])=2,1,0)</f>
        <v>0</v>
      </c>
      <c r="H1793" s="2">
        <f>telefony5[[#This Row],[zakonczenie]]-telefony5[[#This Row],[rozpoczecie]]</f>
        <v>8.946759259259307E-3</v>
      </c>
    </row>
    <row r="1794" spans="1:8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>
        <f>IF(LEN(telefony5[[#This Row],[nr]])=7,1,0)</f>
        <v>0</v>
      </c>
      <c r="F1794">
        <f>IF(LEFT(telefony5[[#This Row],[nr]],2)="12",1,0)</f>
        <v>0</v>
      </c>
      <c r="G1794">
        <f>IF(SUM(telefony5[[#This Row],[czyStacjonarny]:[czyZaczyna12]])=2,1,0)</f>
        <v>0</v>
      </c>
      <c r="H1794" s="2">
        <f>telefony5[[#This Row],[zakonczenie]]-telefony5[[#This Row],[rozpoczecie]]</f>
        <v>4.0624999999999689E-3</v>
      </c>
    </row>
    <row r="1795" spans="1:8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>
        <f>IF(LEN(telefony5[[#This Row],[nr]])=7,1,0)</f>
        <v>1</v>
      </c>
      <c r="F1795">
        <f>IF(LEFT(telefony5[[#This Row],[nr]],2)="12",1,0)</f>
        <v>0</v>
      </c>
      <c r="G1795">
        <f>IF(SUM(telefony5[[#This Row],[czyStacjonarny]:[czyZaczyna12]])=2,1,0)</f>
        <v>0</v>
      </c>
      <c r="H1795" s="2">
        <f>telefony5[[#This Row],[zakonczenie]]-telefony5[[#This Row],[rozpoczecie]]</f>
        <v>2.5462962962963243E-3</v>
      </c>
    </row>
    <row r="1796" spans="1:8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>
        <f>IF(LEN(telefony5[[#This Row],[nr]])=7,1,0)</f>
        <v>0</v>
      </c>
      <c r="F1796">
        <f>IF(LEFT(telefony5[[#This Row],[nr]],2)="12",1,0)</f>
        <v>0</v>
      </c>
      <c r="G1796">
        <f>IF(SUM(telefony5[[#This Row],[czyStacjonarny]:[czyZaczyna12]])=2,1,0)</f>
        <v>0</v>
      </c>
      <c r="H1796" s="2">
        <f>telefony5[[#This Row],[zakonczenie]]-telefony5[[#This Row],[rozpoczecie]]</f>
        <v>3.0092592592600997E-4</v>
      </c>
    </row>
    <row r="1797" spans="1:8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>
        <f>IF(LEN(telefony5[[#This Row],[nr]])=7,1,0)</f>
        <v>1</v>
      </c>
      <c r="F1797">
        <f>IF(LEFT(telefony5[[#This Row],[nr]],2)="12",1,0)</f>
        <v>0</v>
      </c>
      <c r="G1797">
        <f>IF(SUM(telefony5[[#This Row],[czyStacjonarny]:[czyZaczyna12]])=2,1,0)</f>
        <v>0</v>
      </c>
      <c r="H1797" s="2">
        <f>telefony5[[#This Row],[zakonczenie]]-telefony5[[#This Row],[rozpoczecie]]</f>
        <v>5.6249999999999911E-3</v>
      </c>
    </row>
    <row r="1798" spans="1:8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>
        <f>IF(LEN(telefony5[[#This Row],[nr]])=7,1,0)</f>
        <v>0</v>
      </c>
      <c r="F1798">
        <f>IF(LEFT(telefony5[[#This Row],[nr]],2)="12",1,0)</f>
        <v>0</v>
      </c>
      <c r="G1798">
        <f>IF(SUM(telefony5[[#This Row],[czyStacjonarny]:[czyZaczyna12]])=2,1,0)</f>
        <v>0</v>
      </c>
      <c r="H1798" s="2">
        <f>telefony5[[#This Row],[zakonczenie]]-telefony5[[#This Row],[rozpoczecie]]</f>
        <v>5.9606481481481177E-3</v>
      </c>
    </row>
    <row r="1799" spans="1:8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>
        <f>IF(LEN(telefony5[[#This Row],[nr]])=7,1,0)</f>
        <v>1</v>
      </c>
      <c r="F1799">
        <f>IF(LEFT(telefony5[[#This Row],[nr]],2)="12",1,0)</f>
        <v>0</v>
      </c>
      <c r="G1799">
        <f>IF(SUM(telefony5[[#This Row],[czyStacjonarny]:[czyZaczyna12]])=2,1,0)</f>
        <v>0</v>
      </c>
      <c r="H1799" s="2">
        <f>telefony5[[#This Row],[zakonczenie]]-telefony5[[#This Row],[rozpoczecie]]</f>
        <v>7.2569444444444686E-3</v>
      </c>
    </row>
    <row r="1800" spans="1:8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>
        <f>IF(LEN(telefony5[[#This Row],[nr]])=7,1,0)</f>
        <v>1</v>
      </c>
      <c r="F1800">
        <f>IF(LEFT(telefony5[[#This Row],[nr]],2)="12",1,0)</f>
        <v>0</v>
      </c>
      <c r="G1800">
        <f>IF(SUM(telefony5[[#This Row],[czyStacjonarny]:[czyZaczyna12]])=2,1,0)</f>
        <v>0</v>
      </c>
      <c r="H1800" s="2">
        <f>telefony5[[#This Row],[zakonczenie]]-telefony5[[#This Row],[rozpoczecie]]</f>
        <v>9.3518518518518334E-3</v>
      </c>
    </row>
    <row r="1801" spans="1:8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>
        <f>IF(LEN(telefony5[[#This Row],[nr]])=7,1,0)</f>
        <v>1</v>
      </c>
      <c r="F1801">
        <f>IF(LEFT(telefony5[[#This Row],[nr]],2)="12",1,0)</f>
        <v>0</v>
      </c>
      <c r="G1801">
        <f>IF(SUM(telefony5[[#This Row],[czyStacjonarny]:[czyZaczyna12]])=2,1,0)</f>
        <v>0</v>
      </c>
      <c r="H1801" s="2">
        <f>telefony5[[#This Row],[zakonczenie]]-telefony5[[#This Row],[rozpoczecie]]</f>
        <v>4.6412037037036891E-3</v>
      </c>
    </row>
    <row r="1802" spans="1:8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>
        <f>IF(LEN(telefony5[[#This Row],[nr]])=7,1,0)</f>
        <v>0</v>
      </c>
      <c r="F1802">
        <f>IF(LEFT(telefony5[[#This Row],[nr]],2)="12",1,0)</f>
        <v>0</v>
      </c>
      <c r="G1802">
        <f>IF(SUM(telefony5[[#This Row],[czyStacjonarny]:[czyZaczyna12]])=2,1,0)</f>
        <v>0</v>
      </c>
      <c r="H1802" s="2">
        <f>telefony5[[#This Row],[zakonczenie]]-telefony5[[#This Row],[rozpoczecie]]</f>
        <v>8.2523148148148096E-3</v>
      </c>
    </row>
    <row r="1803" spans="1:8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>
        <f>IF(LEN(telefony5[[#This Row],[nr]])=7,1,0)</f>
        <v>1</v>
      </c>
      <c r="F1803">
        <f>IF(LEFT(telefony5[[#This Row],[nr]],2)="12",1,0)</f>
        <v>0</v>
      </c>
      <c r="G1803">
        <f>IF(SUM(telefony5[[#This Row],[czyStacjonarny]:[czyZaczyna12]])=2,1,0)</f>
        <v>0</v>
      </c>
      <c r="H1803" s="2">
        <f>telefony5[[#This Row],[zakonczenie]]-telefony5[[#This Row],[rozpoczecie]]</f>
        <v>8.2638888888889594E-3</v>
      </c>
    </row>
    <row r="1804" spans="1:8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>
        <f>IF(LEN(telefony5[[#This Row],[nr]])=7,1,0)</f>
        <v>1</v>
      </c>
      <c r="F1804">
        <f>IF(LEFT(telefony5[[#This Row],[nr]],2)="12",1,0)</f>
        <v>0</v>
      </c>
      <c r="G1804">
        <f>IF(SUM(telefony5[[#This Row],[czyStacjonarny]:[czyZaczyna12]])=2,1,0)</f>
        <v>0</v>
      </c>
      <c r="H1804" s="2">
        <f>telefony5[[#This Row],[zakonczenie]]-telefony5[[#This Row],[rozpoczecie]]</f>
        <v>7.9050925925926441E-3</v>
      </c>
    </row>
    <row r="1805" spans="1:8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>
        <f>IF(LEN(telefony5[[#This Row],[nr]])=7,1,0)</f>
        <v>1</v>
      </c>
      <c r="F1805">
        <f>IF(LEFT(telefony5[[#This Row],[nr]],2)="12",1,0)</f>
        <v>0</v>
      </c>
      <c r="G1805">
        <f>IF(SUM(telefony5[[#This Row],[czyStacjonarny]:[czyZaczyna12]])=2,1,0)</f>
        <v>0</v>
      </c>
      <c r="H1805" s="2">
        <f>telefony5[[#This Row],[zakonczenie]]-telefony5[[#This Row],[rozpoczecie]]</f>
        <v>6.724537037037015E-3</v>
      </c>
    </row>
    <row r="1806" spans="1:8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>
        <f>IF(LEN(telefony5[[#This Row],[nr]])=7,1,0)</f>
        <v>0</v>
      </c>
      <c r="F1806">
        <f>IF(LEFT(telefony5[[#This Row],[nr]],2)="12",1,0)</f>
        <v>0</v>
      </c>
      <c r="G1806">
        <f>IF(SUM(telefony5[[#This Row],[czyStacjonarny]:[czyZaczyna12]])=2,1,0)</f>
        <v>0</v>
      </c>
      <c r="H1806" s="2">
        <f>telefony5[[#This Row],[zakonczenie]]-telefony5[[#This Row],[rozpoczecie]]</f>
        <v>2.1875000000000089E-3</v>
      </c>
    </row>
    <row r="1807" spans="1:8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>
        <f>IF(LEN(telefony5[[#This Row],[nr]])=7,1,0)</f>
        <v>1</v>
      </c>
      <c r="F1807">
        <f>IF(LEFT(telefony5[[#This Row],[nr]],2)="12",1,0)</f>
        <v>0</v>
      </c>
      <c r="G1807">
        <f>IF(SUM(telefony5[[#This Row],[czyStacjonarny]:[czyZaczyna12]])=2,1,0)</f>
        <v>0</v>
      </c>
      <c r="H1807" s="2">
        <f>telefony5[[#This Row],[zakonczenie]]-telefony5[[#This Row],[rozpoczecie]]</f>
        <v>1.0416666666666741E-2</v>
      </c>
    </row>
    <row r="1808" spans="1:8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>
        <f>IF(LEN(telefony5[[#This Row],[nr]])=7,1,0)</f>
        <v>1</v>
      </c>
      <c r="F1808">
        <f>IF(LEFT(telefony5[[#This Row],[nr]],2)="12",1,0)</f>
        <v>0</v>
      </c>
      <c r="G1808">
        <f>IF(SUM(telefony5[[#This Row],[czyStacjonarny]:[czyZaczyna12]])=2,1,0)</f>
        <v>0</v>
      </c>
      <c r="H1808" s="2">
        <f>telefony5[[#This Row],[zakonczenie]]-telefony5[[#This Row],[rozpoczecie]]</f>
        <v>3.7384259259259922E-3</v>
      </c>
    </row>
    <row r="1809" spans="1:8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>
        <f>IF(LEN(telefony5[[#This Row],[nr]])=7,1,0)</f>
        <v>0</v>
      </c>
      <c r="F1809">
        <f>IF(LEFT(telefony5[[#This Row],[nr]],2)="12",1,0)</f>
        <v>0</v>
      </c>
      <c r="G1809">
        <f>IF(SUM(telefony5[[#This Row],[czyStacjonarny]:[czyZaczyna12]])=2,1,0)</f>
        <v>0</v>
      </c>
      <c r="H1809" s="2">
        <f>telefony5[[#This Row],[zakonczenie]]-telefony5[[#This Row],[rozpoczecie]]</f>
        <v>7.9282407407407218E-3</v>
      </c>
    </row>
    <row r="1810" spans="1:8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>
        <f>IF(LEN(telefony5[[#This Row],[nr]])=7,1,0)</f>
        <v>0</v>
      </c>
      <c r="F1810">
        <f>IF(LEFT(telefony5[[#This Row],[nr]],2)="12",1,0)</f>
        <v>0</v>
      </c>
      <c r="G1810">
        <f>IF(SUM(telefony5[[#This Row],[czyStacjonarny]:[czyZaczyna12]])=2,1,0)</f>
        <v>0</v>
      </c>
      <c r="H1810" s="2">
        <f>telefony5[[#This Row],[zakonczenie]]-telefony5[[#This Row],[rozpoczecie]]</f>
        <v>4.2824074074077068E-4</v>
      </c>
    </row>
    <row r="1811" spans="1:8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>
        <f>IF(LEN(telefony5[[#This Row],[nr]])=7,1,0)</f>
        <v>1</v>
      </c>
      <c r="F1811">
        <f>IF(LEFT(telefony5[[#This Row],[nr]],2)="12",1,0)</f>
        <v>0</v>
      </c>
      <c r="G1811">
        <f>IF(SUM(telefony5[[#This Row],[czyStacjonarny]:[czyZaczyna12]])=2,1,0)</f>
        <v>0</v>
      </c>
      <c r="H1811" s="2">
        <f>telefony5[[#This Row],[zakonczenie]]-telefony5[[#This Row],[rozpoczecie]]</f>
        <v>8.9814814814814792E-3</v>
      </c>
    </row>
    <row r="1812" spans="1:8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>
        <f>IF(LEN(telefony5[[#This Row],[nr]])=7,1,0)</f>
        <v>1</v>
      </c>
      <c r="F1812">
        <f>IF(LEFT(telefony5[[#This Row],[nr]],2)="12",1,0)</f>
        <v>0</v>
      </c>
      <c r="G1812">
        <f>IF(SUM(telefony5[[#This Row],[czyStacjonarny]:[czyZaczyna12]])=2,1,0)</f>
        <v>0</v>
      </c>
      <c r="H1812" s="2">
        <f>telefony5[[#This Row],[zakonczenie]]-telefony5[[#This Row],[rozpoczecie]]</f>
        <v>1.0335648148148135E-2</v>
      </c>
    </row>
    <row r="1813" spans="1:8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>
        <f>IF(LEN(telefony5[[#This Row],[nr]])=7,1,0)</f>
        <v>1</v>
      </c>
      <c r="F1813">
        <f>IF(LEFT(telefony5[[#This Row],[nr]],2)="12",1,0)</f>
        <v>0</v>
      </c>
      <c r="G1813">
        <f>IF(SUM(telefony5[[#This Row],[czyStacjonarny]:[czyZaczyna12]])=2,1,0)</f>
        <v>0</v>
      </c>
      <c r="H1813" s="2">
        <f>telefony5[[#This Row],[zakonczenie]]-telefony5[[#This Row],[rozpoczecie]]</f>
        <v>1.0289351851851869E-2</v>
      </c>
    </row>
    <row r="1814" spans="1:8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>
        <f>IF(LEN(telefony5[[#This Row],[nr]])=7,1,0)</f>
        <v>1</v>
      </c>
      <c r="F1814">
        <f>IF(LEFT(telefony5[[#This Row],[nr]],2)="12",1,0)</f>
        <v>0</v>
      </c>
      <c r="G1814">
        <f>IF(SUM(telefony5[[#This Row],[czyStacjonarny]:[czyZaczyna12]])=2,1,0)</f>
        <v>0</v>
      </c>
      <c r="H1814" s="2">
        <f>telefony5[[#This Row],[zakonczenie]]-telefony5[[#This Row],[rozpoczecie]]</f>
        <v>6.1921296296296724E-3</v>
      </c>
    </row>
    <row r="1815" spans="1:8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>
        <f>IF(LEN(telefony5[[#This Row],[nr]])=7,1,0)</f>
        <v>1</v>
      </c>
      <c r="F1815">
        <f>IF(LEFT(telefony5[[#This Row],[nr]],2)="12",1,0)</f>
        <v>0</v>
      </c>
      <c r="G1815">
        <f>IF(SUM(telefony5[[#This Row],[czyStacjonarny]:[czyZaczyna12]])=2,1,0)</f>
        <v>0</v>
      </c>
      <c r="H1815" s="2">
        <f>telefony5[[#This Row],[zakonczenie]]-telefony5[[#This Row],[rozpoczecie]]</f>
        <v>6.3888888888888884E-3</v>
      </c>
    </row>
    <row r="1816" spans="1:8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>
        <f>IF(LEN(telefony5[[#This Row],[nr]])=7,1,0)</f>
        <v>1</v>
      </c>
      <c r="F1816">
        <f>IF(LEFT(telefony5[[#This Row],[nr]],2)="12",1,0)</f>
        <v>0</v>
      </c>
      <c r="G1816">
        <f>IF(SUM(telefony5[[#This Row],[czyStacjonarny]:[czyZaczyna12]])=2,1,0)</f>
        <v>0</v>
      </c>
      <c r="H1816" s="2">
        <f>telefony5[[#This Row],[zakonczenie]]-telefony5[[#This Row],[rozpoczecie]]</f>
        <v>7.7777777777777724E-3</v>
      </c>
    </row>
    <row r="1817" spans="1:8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>
        <f>IF(LEN(telefony5[[#This Row],[nr]])=7,1,0)</f>
        <v>0</v>
      </c>
      <c r="F1817">
        <f>IF(LEFT(telefony5[[#This Row],[nr]],2)="12",1,0)</f>
        <v>0</v>
      </c>
      <c r="G1817">
        <f>IF(SUM(telefony5[[#This Row],[czyStacjonarny]:[czyZaczyna12]])=2,1,0)</f>
        <v>0</v>
      </c>
      <c r="H1817" s="2">
        <f>telefony5[[#This Row],[zakonczenie]]-telefony5[[#This Row],[rozpoczecie]]</f>
        <v>6.5509259259259878E-3</v>
      </c>
    </row>
    <row r="1818" spans="1:8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>
        <f>IF(LEN(telefony5[[#This Row],[nr]])=7,1,0)</f>
        <v>0</v>
      </c>
      <c r="F1818">
        <f>IF(LEFT(telefony5[[#This Row],[nr]],2)="12",1,0)</f>
        <v>0</v>
      </c>
      <c r="G1818">
        <f>IF(SUM(telefony5[[#This Row],[czyStacjonarny]:[czyZaczyna12]])=2,1,0)</f>
        <v>0</v>
      </c>
      <c r="H1818" s="2">
        <f>telefony5[[#This Row],[zakonczenie]]-telefony5[[#This Row],[rozpoczecie]]</f>
        <v>3.6226851851851594E-3</v>
      </c>
    </row>
    <row r="1819" spans="1:8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>
        <f>IF(LEN(telefony5[[#This Row],[nr]])=7,1,0)</f>
        <v>0</v>
      </c>
      <c r="F1819">
        <f>IF(LEFT(telefony5[[#This Row],[nr]],2)="12",1,0)</f>
        <v>0</v>
      </c>
      <c r="G1819">
        <f>IF(SUM(telefony5[[#This Row],[czyStacjonarny]:[czyZaczyna12]])=2,1,0)</f>
        <v>0</v>
      </c>
      <c r="H1819" s="2">
        <f>telefony5[[#This Row],[zakonczenie]]-telefony5[[#This Row],[rozpoczecie]]</f>
        <v>1.4351851851852615E-3</v>
      </c>
    </row>
    <row r="1820" spans="1:8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>
        <f>IF(LEN(telefony5[[#This Row],[nr]])=7,1,0)</f>
        <v>1</v>
      </c>
      <c r="F1820">
        <f>IF(LEFT(telefony5[[#This Row],[nr]],2)="12",1,0)</f>
        <v>0</v>
      </c>
      <c r="G1820">
        <f>IF(SUM(telefony5[[#This Row],[czyStacjonarny]:[czyZaczyna12]])=2,1,0)</f>
        <v>0</v>
      </c>
      <c r="H1820" s="2">
        <f>telefony5[[#This Row],[zakonczenie]]-telefony5[[#This Row],[rozpoczecie]]</f>
        <v>1.08449074074074E-2</v>
      </c>
    </row>
    <row r="1821" spans="1:8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>
        <f>IF(LEN(telefony5[[#This Row],[nr]])=7,1,0)</f>
        <v>1</v>
      </c>
      <c r="F1821">
        <f>IF(LEFT(telefony5[[#This Row],[nr]],2)="12",1,0)</f>
        <v>0</v>
      </c>
      <c r="G1821">
        <f>IF(SUM(telefony5[[#This Row],[czyStacjonarny]:[czyZaczyna12]])=2,1,0)</f>
        <v>0</v>
      </c>
      <c r="H1821" s="2">
        <f>telefony5[[#This Row],[zakonczenie]]-telefony5[[#This Row],[rozpoczecie]]</f>
        <v>1.3194444444444287E-3</v>
      </c>
    </row>
    <row r="1822" spans="1:8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>
        <f>IF(LEN(telefony5[[#This Row],[nr]])=7,1,0)</f>
        <v>0</v>
      </c>
      <c r="F1822">
        <f>IF(LEFT(telefony5[[#This Row],[nr]],2)="12",1,0)</f>
        <v>0</v>
      </c>
      <c r="G1822">
        <f>IF(SUM(telefony5[[#This Row],[czyStacjonarny]:[czyZaczyna12]])=2,1,0)</f>
        <v>0</v>
      </c>
      <c r="H1822" s="2">
        <f>telefony5[[#This Row],[zakonczenie]]-telefony5[[#This Row],[rozpoczecie]]</f>
        <v>8.1481481481481266E-3</v>
      </c>
    </row>
    <row r="1823" spans="1:8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>
        <f>IF(LEN(telefony5[[#This Row],[nr]])=7,1,0)</f>
        <v>0</v>
      </c>
      <c r="F1823">
        <f>IF(LEFT(telefony5[[#This Row],[nr]],2)="12",1,0)</f>
        <v>0</v>
      </c>
      <c r="G1823">
        <f>IF(SUM(telefony5[[#This Row],[czyStacjonarny]:[czyZaczyna12]])=2,1,0)</f>
        <v>0</v>
      </c>
      <c r="H1823" s="2">
        <f>telefony5[[#This Row],[zakonczenie]]-telefony5[[#This Row],[rozpoczecie]]</f>
        <v>4.5138888888884843E-4</v>
      </c>
    </row>
    <row r="1824" spans="1:8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>
        <f>IF(LEN(telefony5[[#This Row],[nr]])=7,1,0)</f>
        <v>1</v>
      </c>
      <c r="F1824">
        <f>IF(LEFT(telefony5[[#This Row],[nr]],2)="12",1,0)</f>
        <v>0</v>
      </c>
      <c r="G1824">
        <f>IF(SUM(telefony5[[#This Row],[czyStacjonarny]:[czyZaczyna12]])=2,1,0)</f>
        <v>0</v>
      </c>
      <c r="H1824" s="2">
        <f>telefony5[[#This Row],[zakonczenie]]-telefony5[[#This Row],[rozpoczecie]]</f>
        <v>5.4282407407406641E-3</v>
      </c>
    </row>
    <row r="1825" spans="1:8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>
        <f>IF(LEN(telefony5[[#This Row],[nr]])=7,1,0)</f>
        <v>1</v>
      </c>
      <c r="F1825">
        <f>IF(LEFT(telefony5[[#This Row],[nr]],2)="12",1,0)</f>
        <v>0</v>
      </c>
      <c r="G1825">
        <f>IF(SUM(telefony5[[#This Row],[czyStacjonarny]:[czyZaczyna12]])=2,1,0)</f>
        <v>0</v>
      </c>
      <c r="H1825" s="2">
        <f>telefony5[[#This Row],[zakonczenie]]-telefony5[[#This Row],[rozpoczecie]]</f>
        <v>7.0486111111111027E-3</v>
      </c>
    </row>
    <row r="1826" spans="1:8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>
        <f>IF(LEN(telefony5[[#This Row],[nr]])=7,1,0)</f>
        <v>0</v>
      </c>
      <c r="F1826">
        <f>IF(LEFT(telefony5[[#This Row],[nr]],2)="12",1,0)</f>
        <v>0</v>
      </c>
      <c r="G1826">
        <f>IF(SUM(telefony5[[#This Row],[czyStacjonarny]:[czyZaczyna12]])=2,1,0)</f>
        <v>0</v>
      </c>
      <c r="H1826" s="2">
        <f>telefony5[[#This Row],[zakonczenie]]-telefony5[[#This Row],[rozpoczecie]]</f>
        <v>6.2499999999998668E-4</v>
      </c>
    </row>
    <row r="1827" spans="1:8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>
        <f>IF(LEN(telefony5[[#This Row],[nr]])=7,1,0)</f>
        <v>1</v>
      </c>
      <c r="F1827">
        <f>IF(LEFT(telefony5[[#This Row],[nr]],2)="12",1,0)</f>
        <v>0</v>
      </c>
      <c r="G1827">
        <f>IF(SUM(telefony5[[#This Row],[czyStacjonarny]:[czyZaczyna12]])=2,1,0)</f>
        <v>0</v>
      </c>
      <c r="H1827" s="2">
        <f>telefony5[[#This Row],[zakonczenie]]-telefony5[[#This Row],[rozpoczecie]]</f>
        <v>2.6851851851852349E-3</v>
      </c>
    </row>
    <row r="1828" spans="1:8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>
        <f>IF(LEN(telefony5[[#This Row],[nr]])=7,1,0)</f>
        <v>0</v>
      </c>
      <c r="F1828">
        <f>IF(LEFT(telefony5[[#This Row],[nr]],2)="12",1,0)</f>
        <v>0</v>
      </c>
      <c r="G1828">
        <f>IF(SUM(telefony5[[#This Row],[czyStacjonarny]:[czyZaczyna12]])=2,1,0)</f>
        <v>0</v>
      </c>
      <c r="H1828" s="2">
        <f>telefony5[[#This Row],[zakonczenie]]-telefony5[[#This Row],[rozpoczecie]]</f>
        <v>8.206018518518432E-3</v>
      </c>
    </row>
    <row r="1829" spans="1:8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>
        <f>IF(LEN(telefony5[[#This Row],[nr]])=7,1,0)</f>
        <v>1</v>
      </c>
      <c r="F1829">
        <f>IF(LEFT(telefony5[[#This Row],[nr]],2)="12",1,0)</f>
        <v>0</v>
      </c>
      <c r="G1829">
        <f>IF(SUM(telefony5[[#This Row],[czyStacjonarny]:[czyZaczyna12]])=2,1,0)</f>
        <v>0</v>
      </c>
      <c r="H1829" s="2">
        <f>telefony5[[#This Row],[zakonczenie]]-telefony5[[#This Row],[rozpoczecie]]</f>
        <v>1.0821759259259212E-2</v>
      </c>
    </row>
    <row r="1830" spans="1:8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>
        <f>IF(LEN(telefony5[[#This Row],[nr]])=7,1,0)</f>
        <v>1</v>
      </c>
      <c r="F1830">
        <f>IF(LEFT(telefony5[[#This Row],[nr]],2)="12",1,0)</f>
        <v>0</v>
      </c>
      <c r="G1830">
        <f>IF(SUM(telefony5[[#This Row],[czyStacjonarny]:[czyZaczyna12]])=2,1,0)</f>
        <v>0</v>
      </c>
      <c r="H1830" s="2">
        <f>telefony5[[#This Row],[zakonczenie]]-telefony5[[#This Row],[rozpoczecie]]</f>
        <v>6.2037037037037113E-3</v>
      </c>
    </row>
    <row r="1831" spans="1:8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>
        <f>IF(LEN(telefony5[[#This Row],[nr]])=7,1,0)</f>
        <v>1</v>
      </c>
      <c r="F1831">
        <f>IF(LEFT(telefony5[[#This Row],[nr]],2)="12",1,0)</f>
        <v>0</v>
      </c>
      <c r="G1831">
        <f>IF(SUM(telefony5[[#This Row],[czyStacjonarny]:[czyZaczyna12]])=2,1,0)</f>
        <v>0</v>
      </c>
      <c r="H1831" s="2">
        <f>telefony5[[#This Row],[zakonczenie]]-telefony5[[#This Row],[rozpoczecie]]</f>
        <v>1.0752314814814867E-2</v>
      </c>
    </row>
    <row r="1832" spans="1:8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>
        <f>IF(LEN(telefony5[[#This Row],[nr]])=7,1,0)</f>
        <v>1</v>
      </c>
      <c r="F1832">
        <f>IF(LEFT(telefony5[[#This Row],[nr]],2)="12",1,0)</f>
        <v>0</v>
      </c>
      <c r="G1832">
        <f>IF(SUM(telefony5[[#This Row],[czyStacjonarny]:[czyZaczyna12]])=2,1,0)</f>
        <v>0</v>
      </c>
      <c r="H1832" s="2">
        <f>telefony5[[#This Row],[zakonczenie]]-telefony5[[#This Row],[rozpoczecie]]</f>
        <v>6.828703703704031E-4</v>
      </c>
    </row>
    <row r="1833" spans="1:8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>
        <f>IF(LEN(telefony5[[#This Row],[nr]])=7,1,0)</f>
        <v>1</v>
      </c>
      <c r="F1833">
        <f>IF(LEFT(telefony5[[#This Row],[nr]],2)="12",1,0)</f>
        <v>0</v>
      </c>
      <c r="G1833">
        <f>IF(SUM(telefony5[[#This Row],[czyStacjonarny]:[czyZaczyna12]])=2,1,0)</f>
        <v>0</v>
      </c>
      <c r="H1833" s="2">
        <f>telefony5[[#This Row],[zakonczenie]]-telefony5[[#This Row],[rozpoczecie]]</f>
        <v>4.3171296296296013E-3</v>
      </c>
    </row>
    <row r="1834" spans="1:8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>
        <f>IF(LEN(telefony5[[#This Row],[nr]])=7,1,0)</f>
        <v>1</v>
      </c>
      <c r="F1834">
        <f>IF(LEFT(telefony5[[#This Row],[nr]],2)="12",1,0)</f>
        <v>0</v>
      </c>
      <c r="G1834">
        <f>IF(SUM(telefony5[[#This Row],[czyStacjonarny]:[czyZaczyna12]])=2,1,0)</f>
        <v>0</v>
      </c>
      <c r="H1834" s="2">
        <f>telefony5[[#This Row],[zakonczenie]]-telefony5[[#This Row],[rozpoczecie]]</f>
        <v>9.9074074074074758E-3</v>
      </c>
    </row>
    <row r="1835" spans="1:8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>
        <f>IF(LEN(telefony5[[#This Row],[nr]])=7,1,0)</f>
        <v>1</v>
      </c>
      <c r="F1835">
        <f>IF(LEFT(telefony5[[#This Row],[nr]],2)="12",1,0)</f>
        <v>0</v>
      </c>
      <c r="G1835">
        <f>IF(SUM(telefony5[[#This Row],[czyStacjonarny]:[czyZaczyna12]])=2,1,0)</f>
        <v>0</v>
      </c>
      <c r="H1835" s="2">
        <f>telefony5[[#This Row],[zakonczenie]]-telefony5[[#This Row],[rozpoczecie]]</f>
        <v>9.8379629629629095E-3</v>
      </c>
    </row>
    <row r="1836" spans="1:8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>
        <f>IF(LEN(telefony5[[#This Row],[nr]])=7,1,0)</f>
        <v>1</v>
      </c>
      <c r="F1836">
        <f>IF(LEFT(telefony5[[#This Row],[nr]],2)="12",1,0)</f>
        <v>0</v>
      </c>
      <c r="G1836">
        <f>IF(SUM(telefony5[[#This Row],[czyStacjonarny]:[czyZaczyna12]])=2,1,0)</f>
        <v>0</v>
      </c>
      <c r="H1836" s="2">
        <f>telefony5[[#This Row],[zakonczenie]]-telefony5[[#This Row],[rozpoczecie]]</f>
        <v>1.142361111111112E-2</v>
      </c>
    </row>
    <row r="1837" spans="1:8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>
        <f>IF(LEN(telefony5[[#This Row],[nr]])=7,1,0)</f>
        <v>1</v>
      </c>
      <c r="F1837">
        <f>IF(LEFT(telefony5[[#This Row],[nr]],2)="12",1,0)</f>
        <v>0</v>
      </c>
      <c r="G1837">
        <f>IF(SUM(telefony5[[#This Row],[czyStacjonarny]:[czyZaczyna12]])=2,1,0)</f>
        <v>0</v>
      </c>
      <c r="H1837" s="2">
        <f>telefony5[[#This Row],[zakonczenie]]-telefony5[[#This Row],[rozpoczecie]]</f>
        <v>7.0601851851859188E-4</v>
      </c>
    </row>
    <row r="1838" spans="1:8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>
        <f>IF(LEN(telefony5[[#This Row],[nr]])=7,1,0)</f>
        <v>1</v>
      </c>
      <c r="F1838">
        <f>IF(LEFT(telefony5[[#This Row],[nr]],2)="12",1,0)</f>
        <v>0</v>
      </c>
      <c r="G1838">
        <f>IF(SUM(telefony5[[#This Row],[czyStacjonarny]:[czyZaczyna12]])=2,1,0)</f>
        <v>0</v>
      </c>
      <c r="H1838" s="2">
        <f>telefony5[[#This Row],[zakonczenie]]-telefony5[[#This Row],[rozpoczecie]]</f>
        <v>2.2337962962962754E-3</v>
      </c>
    </row>
    <row r="1839" spans="1:8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>
        <f>IF(LEN(telefony5[[#This Row],[nr]])=7,1,0)</f>
        <v>1</v>
      </c>
      <c r="F1839">
        <f>IF(LEFT(telefony5[[#This Row],[nr]],2)="12",1,0)</f>
        <v>0</v>
      </c>
      <c r="G1839">
        <f>IF(SUM(telefony5[[#This Row],[czyStacjonarny]:[czyZaczyna12]])=2,1,0)</f>
        <v>0</v>
      </c>
      <c r="H1839" s="2">
        <f>telefony5[[#This Row],[zakonczenie]]-telefony5[[#This Row],[rozpoczecie]]</f>
        <v>6.5046296296296102E-3</v>
      </c>
    </row>
    <row r="1840" spans="1:8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>
        <f>IF(LEN(telefony5[[#This Row],[nr]])=7,1,0)</f>
        <v>1</v>
      </c>
      <c r="F1840">
        <f>IF(LEFT(telefony5[[#This Row],[nr]],2)="12",1,0)</f>
        <v>0</v>
      </c>
      <c r="G1840">
        <f>IF(SUM(telefony5[[#This Row],[czyStacjonarny]:[czyZaczyna12]])=2,1,0)</f>
        <v>0</v>
      </c>
      <c r="H1840" s="2">
        <f>telefony5[[#This Row],[zakonczenie]]-telefony5[[#This Row],[rozpoczecie]]</f>
        <v>3.472222222222765E-5</v>
      </c>
    </row>
    <row r="1841" spans="1:8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>
        <f>IF(LEN(telefony5[[#This Row],[nr]])=7,1,0)</f>
        <v>0</v>
      </c>
      <c r="F1841">
        <f>IF(LEFT(telefony5[[#This Row],[nr]],2)="12",1,0)</f>
        <v>1</v>
      </c>
      <c r="G1841">
        <f>IF(SUM(telefony5[[#This Row],[czyStacjonarny]:[czyZaczyna12]])=2,1,0)</f>
        <v>0</v>
      </c>
      <c r="H1841" s="2">
        <f>telefony5[[#This Row],[zakonczenie]]-telefony5[[#This Row],[rozpoczecie]]</f>
        <v>3.4953703703703987E-3</v>
      </c>
    </row>
    <row r="1842" spans="1:8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>
        <f>IF(LEN(telefony5[[#This Row],[nr]])=7,1,0)</f>
        <v>0</v>
      </c>
      <c r="F1842">
        <f>IF(LEFT(telefony5[[#This Row],[nr]],2)="12",1,0)</f>
        <v>0</v>
      </c>
      <c r="G1842">
        <f>IF(SUM(telefony5[[#This Row],[czyStacjonarny]:[czyZaczyna12]])=2,1,0)</f>
        <v>0</v>
      </c>
      <c r="H1842" s="2">
        <f>telefony5[[#This Row],[zakonczenie]]-telefony5[[#This Row],[rozpoczecie]]</f>
        <v>9.5023148148148384E-3</v>
      </c>
    </row>
    <row r="1843" spans="1:8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>
        <f>IF(LEN(telefony5[[#This Row],[nr]])=7,1,0)</f>
        <v>0</v>
      </c>
      <c r="F1843">
        <f>IF(LEFT(telefony5[[#This Row],[nr]],2)="12",1,0)</f>
        <v>0</v>
      </c>
      <c r="G1843">
        <f>IF(SUM(telefony5[[#This Row],[czyStacjonarny]:[czyZaczyna12]])=2,1,0)</f>
        <v>0</v>
      </c>
      <c r="H1843" s="2">
        <f>telefony5[[#This Row],[zakonczenie]]-telefony5[[#This Row],[rozpoczecie]]</f>
        <v>8.1018518518549687E-5</v>
      </c>
    </row>
    <row r="1844" spans="1:8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>
        <f>IF(LEN(telefony5[[#This Row],[nr]])=7,1,0)</f>
        <v>0</v>
      </c>
      <c r="F1844">
        <f>IF(LEFT(telefony5[[#This Row],[nr]],2)="12",1,0)</f>
        <v>0</v>
      </c>
      <c r="G1844">
        <f>IF(SUM(telefony5[[#This Row],[czyStacjonarny]:[czyZaczyna12]])=2,1,0)</f>
        <v>0</v>
      </c>
      <c r="H1844" s="2">
        <f>telefony5[[#This Row],[zakonczenie]]-telefony5[[#This Row],[rozpoczecie]]</f>
        <v>5.7638888888889017E-3</v>
      </c>
    </row>
    <row r="1845" spans="1:8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>
        <f>IF(LEN(telefony5[[#This Row],[nr]])=7,1,0)</f>
        <v>1</v>
      </c>
      <c r="F1845">
        <f>IF(LEFT(telefony5[[#This Row],[nr]],2)="12",1,0)</f>
        <v>0</v>
      </c>
      <c r="G1845">
        <f>IF(SUM(telefony5[[#This Row],[czyStacjonarny]:[czyZaczyna12]])=2,1,0)</f>
        <v>0</v>
      </c>
      <c r="H1845" s="2">
        <f>telefony5[[#This Row],[zakonczenie]]-telefony5[[#This Row],[rozpoczecie]]</f>
        <v>9.9537037037036868E-3</v>
      </c>
    </row>
    <row r="1846" spans="1:8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>
        <f>IF(LEN(telefony5[[#This Row],[nr]])=7,1,0)</f>
        <v>1</v>
      </c>
      <c r="F1846">
        <f>IF(LEFT(telefony5[[#This Row],[nr]],2)="12",1,0)</f>
        <v>0</v>
      </c>
      <c r="G1846">
        <f>IF(SUM(telefony5[[#This Row],[czyStacjonarny]:[czyZaczyna12]])=2,1,0)</f>
        <v>0</v>
      </c>
      <c r="H1846" s="2">
        <f>telefony5[[#This Row],[zakonczenie]]-telefony5[[#This Row],[rozpoczecie]]</f>
        <v>2.9166666666666785E-3</v>
      </c>
    </row>
    <row r="1847" spans="1:8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>
        <f>IF(LEN(telefony5[[#This Row],[nr]])=7,1,0)</f>
        <v>1</v>
      </c>
      <c r="F1847">
        <f>IF(LEFT(telefony5[[#This Row],[nr]],2)="12",1,0)</f>
        <v>0</v>
      </c>
      <c r="G1847">
        <f>IF(SUM(telefony5[[#This Row],[czyStacjonarny]:[czyZaczyna12]])=2,1,0)</f>
        <v>0</v>
      </c>
      <c r="H1847" s="2">
        <f>telefony5[[#This Row],[zakonczenie]]-telefony5[[#This Row],[rozpoczecie]]</f>
        <v>2.5347222222222299E-3</v>
      </c>
    </row>
    <row r="1848" spans="1:8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>
        <f>IF(LEN(telefony5[[#This Row],[nr]])=7,1,0)</f>
        <v>1</v>
      </c>
      <c r="F1848">
        <f>IF(LEFT(telefony5[[#This Row],[nr]],2)="12",1,0)</f>
        <v>0</v>
      </c>
      <c r="G1848">
        <f>IF(SUM(telefony5[[#This Row],[czyStacjonarny]:[czyZaczyna12]])=2,1,0)</f>
        <v>0</v>
      </c>
      <c r="H1848" s="2">
        <f>telefony5[[#This Row],[zakonczenie]]-telefony5[[#This Row],[rozpoczecie]]</f>
        <v>7.6388888888889173E-3</v>
      </c>
    </row>
    <row r="1849" spans="1:8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>
        <f>IF(LEN(telefony5[[#This Row],[nr]])=7,1,0)</f>
        <v>0</v>
      </c>
      <c r="F1849">
        <f>IF(LEFT(telefony5[[#This Row],[nr]],2)="12",1,0)</f>
        <v>0</v>
      </c>
      <c r="G1849">
        <f>IF(SUM(telefony5[[#This Row],[czyStacjonarny]:[czyZaczyna12]])=2,1,0)</f>
        <v>0</v>
      </c>
      <c r="H1849" s="2">
        <f>telefony5[[#This Row],[zakonczenie]]-telefony5[[#This Row],[rozpoczecie]]</f>
        <v>7.7430555555555447E-3</v>
      </c>
    </row>
    <row r="1850" spans="1:8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>
        <f>IF(LEN(telefony5[[#This Row],[nr]])=7,1,0)</f>
        <v>1</v>
      </c>
      <c r="F1850">
        <f>IF(LEFT(telefony5[[#This Row],[nr]],2)="12",1,0)</f>
        <v>0</v>
      </c>
      <c r="G1850">
        <f>IF(SUM(telefony5[[#This Row],[czyStacjonarny]:[czyZaczyna12]])=2,1,0)</f>
        <v>0</v>
      </c>
      <c r="H1850" s="2">
        <f>telefony5[[#This Row],[zakonczenie]]-telefony5[[#This Row],[rozpoczecie]]</f>
        <v>4.7106481481481444E-3</v>
      </c>
    </row>
    <row r="1851" spans="1:8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>
        <f>IF(LEN(telefony5[[#This Row],[nr]])=7,1,0)</f>
        <v>1</v>
      </c>
      <c r="F1851">
        <f>IF(LEFT(telefony5[[#This Row],[nr]],2)="12",1,0)</f>
        <v>0</v>
      </c>
      <c r="G1851">
        <f>IF(SUM(telefony5[[#This Row],[czyStacjonarny]:[czyZaczyna12]])=2,1,0)</f>
        <v>0</v>
      </c>
      <c r="H1851" s="2">
        <f>telefony5[[#This Row],[zakonczenie]]-telefony5[[#This Row],[rozpoczecie]]</f>
        <v>2.9282407407407174E-3</v>
      </c>
    </row>
    <row r="1852" spans="1:8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>
        <f>IF(LEN(telefony5[[#This Row],[nr]])=7,1,0)</f>
        <v>1</v>
      </c>
      <c r="F1852">
        <f>IF(LEFT(telefony5[[#This Row],[nr]],2)="12",1,0)</f>
        <v>0</v>
      </c>
      <c r="G1852">
        <f>IF(SUM(telefony5[[#This Row],[czyStacjonarny]:[czyZaczyna12]])=2,1,0)</f>
        <v>0</v>
      </c>
      <c r="H1852" s="2">
        <f>telefony5[[#This Row],[zakonczenie]]-telefony5[[#This Row],[rozpoczecie]]</f>
        <v>1.071759259259264E-2</v>
      </c>
    </row>
    <row r="1853" spans="1:8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>
        <f>IF(LEN(telefony5[[#This Row],[nr]])=7,1,0)</f>
        <v>1</v>
      </c>
      <c r="F1853">
        <f>IF(LEFT(telefony5[[#This Row],[nr]],2)="12",1,0)</f>
        <v>0</v>
      </c>
      <c r="G1853">
        <f>IF(SUM(telefony5[[#This Row],[czyStacjonarny]:[czyZaczyna12]])=2,1,0)</f>
        <v>0</v>
      </c>
      <c r="H1853" s="2">
        <f>telefony5[[#This Row],[zakonczenie]]-telefony5[[#This Row],[rozpoczecie]]</f>
        <v>8.7615740740740744E-3</v>
      </c>
    </row>
    <row r="1854" spans="1:8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>
        <f>IF(LEN(telefony5[[#This Row],[nr]])=7,1,0)</f>
        <v>0</v>
      </c>
      <c r="F1854">
        <f>IF(LEFT(telefony5[[#This Row],[nr]],2)="12",1,0)</f>
        <v>0</v>
      </c>
      <c r="G1854">
        <f>IF(SUM(telefony5[[#This Row],[czyStacjonarny]:[czyZaczyna12]])=2,1,0)</f>
        <v>0</v>
      </c>
      <c r="H1854" s="2">
        <f>telefony5[[#This Row],[zakonczenie]]-telefony5[[#This Row],[rozpoczecie]]</f>
        <v>7.9050925925925886E-3</v>
      </c>
    </row>
    <row r="1855" spans="1:8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>
        <f>IF(LEN(telefony5[[#This Row],[nr]])=7,1,0)</f>
        <v>1</v>
      </c>
      <c r="F1855">
        <f>IF(LEFT(telefony5[[#This Row],[nr]],2)="12",1,0)</f>
        <v>0</v>
      </c>
      <c r="G1855">
        <f>IF(SUM(telefony5[[#This Row],[czyStacjonarny]:[czyZaczyna12]])=2,1,0)</f>
        <v>0</v>
      </c>
      <c r="H1855" s="2">
        <f>telefony5[[#This Row],[zakonczenie]]-telefony5[[#This Row],[rozpoczecie]]</f>
        <v>7.9861111111112493E-4</v>
      </c>
    </row>
    <row r="1856" spans="1:8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>
        <f>IF(LEN(telefony5[[#This Row],[nr]])=7,1,0)</f>
        <v>1</v>
      </c>
      <c r="F1856">
        <f>IF(LEFT(telefony5[[#This Row],[nr]],2)="12",1,0)</f>
        <v>0</v>
      </c>
      <c r="G1856">
        <f>IF(SUM(telefony5[[#This Row],[czyStacjonarny]:[czyZaczyna12]])=2,1,0)</f>
        <v>0</v>
      </c>
      <c r="H1856" s="2">
        <f>telefony5[[#This Row],[zakonczenie]]-telefony5[[#This Row],[rozpoczecie]]</f>
        <v>5.9606481481481177E-3</v>
      </c>
    </row>
    <row r="1857" spans="1:8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>
        <f>IF(LEN(telefony5[[#This Row],[nr]])=7,1,0)</f>
        <v>1</v>
      </c>
      <c r="F1857">
        <f>IF(LEFT(telefony5[[#This Row],[nr]],2)="12",1,0)</f>
        <v>0</v>
      </c>
      <c r="G1857">
        <f>IF(SUM(telefony5[[#This Row],[czyStacjonarny]:[czyZaczyna12]])=2,1,0)</f>
        <v>0</v>
      </c>
      <c r="H1857" s="2">
        <f>telefony5[[#This Row],[zakonczenie]]-telefony5[[#This Row],[rozpoczecie]]</f>
        <v>7.7777777777777724E-3</v>
      </c>
    </row>
    <row r="1858" spans="1:8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>
        <f>IF(LEN(telefony5[[#This Row],[nr]])=7,1,0)</f>
        <v>0</v>
      </c>
      <c r="F1858">
        <f>IF(LEFT(telefony5[[#This Row],[nr]],2)="12",1,0)</f>
        <v>0</v>
      </c>
      <c r="G1858">
        <f>IF(SUM(telefony5[[#This Row],[czyStacjonarny]:[czyZaczyna12]])=2,1,0)</f>
        <v>0</v>
      </c>
      <c r="H1858" s="2">
        <f>telefony5[[#This Row],[zakonczenie]]-telefony5[[#This Row],[rozpoczecie]]</f>
        <v>4.2245370370370683E-3</v>
      </c>
    </row>
    <row r="1859" spans="1:8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>
        <f>IF(LEN(telefony5[[#This Row],[nr]])=7,1,0)</f>
        <v>1</v>
      </c>
      <c r="F1859">
        <f>IF(LEFT(telefony5[[#This Row],[nr]],2)="12",1,0)</f>
        <v>1</v>
      </c>
      <c r="G1859">
        <f>IF(SUM(telefony5[[#This Row],[czyStacjonarny]:[czyZaczyna12]])=2,1,0)</f>
        <v>1</v>
      </c>
      <c r="H1859" s="2">
        <f>telefony5[[#This Row],[zakonczenie]]-telefony5[[#This Row],[rozpoczecie]]</f>
        <v>8.7731481481481688E-3</v>
      </c>
    </row>
    <row r="1860" spans="1:8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>
        <f>IF(LEN(telefony5[[#This Row],[nr]])=7,1,0)</f>
        <v>1</v>
      </c>
      <c r="F1860">
        <f>IF(LEFT(telefony5[[#This Row],[nr]],2)="12",1,0)</f>
        <v>0</v>
      </c>
      <c r="G1860">
        <f>IF(SUM(telefony5[[#This Row],[czyStacjonarny]:[czyZaczyna12]])=2,1,0)</f>
        <v>0</v>
      </c>
      <c r="H1860" s="2">
        <f>telefony5[[#This Row],[zakonczenie]]-telefony5[[#This Row],[rozpoczecie]]</f>
        <v>9.8495370370370594E-3</v>
      </c>
    </row>
    <row r="1861" spans="1:8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>
        <f>IF(LEN(telefony5[[#This Row],[nr]])=7,1,0)</f>
        <v>1</v>
      </c>
      <c r="F1861">
        <f>IF(LEFT(telefony5[[#This Row],[nr]],2)="12",1,0)</f>
        <v>0</v>
      </c>
      <c r="G1861">
        <f>IF(SUM(telefony5[[#This Row],[czyStacjonarny]:[czyZaczyna12]])=2,1,0)</f>
        <v>0</v>
      </c>
      <c r="H1861" s="2">
        <f>telefony5[[#This Row],[zakonczenie]]-telefony5[[#This Row],[rozpoczecie]]</f>
        <v>7.4537037037037401E-3</v>
      </c>
    </row>
    <row r="1862" spans="1:8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>
        <f>IF(LEN(telefony5[[#This Row],[nr]])=7,1,0)</f>
        <v>1</v>
      </c>
      <c r="F1862">
        <f>IF(LEFT(telefony5[[#This Row],[nr]],2)="12",1,0)</f>
        <v>0</v>
      </c>
      <c r="G1862">
        <f>IF(SUM(telefony5[[#This Row],[czyStacjonarny]:[czyZaczyna12]])=2,1,0)</f>
        <v>0</v>
      </c>
      <c r="H1862" s="2">
        <f>telefony5[[#This Row],[zakonczenie]]-telefony5[[#This Row],[rozpoczecie]]</f>
        <v>1.5856481481481555E-3</v>
      </c>
    </row>
    <row r="1863" spans="1:8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>
        <f>IF(LEN(telefony5[[#This Row],[nr]])=7,1,0)</f>
        <v>1</v>
      </c>
      <c r="F1863">
        <f>IF(LEFT(telefony5[[#This Row],[nr]],2)="12",1,0)</f>
        <v>0</v>
      </c>
      <c r="G1863">
        <f>IF(SUM(telefony5[[#This Row],[czyStacjonarny]:[czyZaczyna12]])=2,1,0)</f>
        <v>0</v>
      </c>
      <c r="H1863" s="2">
        <f>telefony5[[#This Row],[zakonczenie]]-telefony5[[#This Row],[rozpoczecie]]</f>
        <v>5.1273148148148207E-3</v>
      </c>
    </row>
    <row r="1864" spans="1:8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>
        <f>IF(LEN(telefony5[[#This Row],[nr]])=7,1,0)</f>
        <v>1</v>
      </c>
      <c r="F1864">
        <f>IF(LEFT(telefony5[[#This Row],[nr]],2)="12",1,0)</f>
        <v>0</v>
      </c>
      <c r="G1864">
        <f>IF(SUM(telefony5[[#This Row],[czyStacjonarny]:[czyZaczyna12]])=2,1,0)</f>
        <v>0</v>
      </c>
      <c r="H1864" s="2">
        <f>telefony5[[#This Row],[zakonczenie]]-telefony5[[#This Row],[rozpoczecie]]</f>
        <v>8.3333333333335258E-4</v>
      </c>
    </row>
    <row r="1865" spans="1:8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>
        <f>IF(LEN(telefony5[[#This Row],[nr]])=7,1,0)</f>
        <v>1</v>
      </c>
      <c r="F1865">
        <f>IF(LEFT(telefony5[[#This Row],[nr]],2)="12",1,0)</f>
        <v>0</v>
      </c>
      <c r="G1865">
        <f>IF(SUM(telefony5[[#This Row],[czyStacjonarny]:[czyZaczyna12]])=2,1,0)</f>
        <v>0</v>
      </c>
      <c r="H1865" s="2">
        <f>telefony5[[#This Row],[zakonczenie]]-telefony5[[#This Row],[rozpoczecie]]</f>
        <v>4.6527777777777835E-3</v>
      </c>
    </row>
    <row r="1866" spans="1:8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>
        <f>IF(LEN(telefony5[[#This Row],[nr]])=7,1,0)</f>
        <v>1</v>
      </c>
      <c r="F1866">
        <f>IF(LEFT(telefony5[[#This Row],[nr]],2)="12",1,0)</f>
        <v>0</v>
      </c>
      <c r="G1866">
        <f>IF(SUM(telefony5[[#This Row],[czyStacjonarny]:[czyZaczyna12]])=2,1,0)</f>
        <v>0</v>
      </c>
      <c r="H1866" s="2">
        <f>telefony5[[#This Row],[zakonczenie]]-telefony5[[#This Row],[rozpoczecie]]</f>
        <v>3.0092592592589895E-4</v>
      </c>
    </row>
    <row r="1867" spans="1:8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>
        <f>IF(LEN(telefony5[[#This Row],[nr]])=7,1,0)</f>
        <v>0</v>
      </c>
      <c r="F1867">
        <f>IF(LEFT(telefony5[[#This Row],[nr]],2)="12",1,0)</f>
        <v>0</v>
      </c>
      <c r="G1867">
        <f>IF(SUM(telefony5[[#This Row],[czyStacjonarny]:[czyZaczyna12]])=2,1,0)</f>
        <v>0</v>
      </c>
      <c r="H1867" s="2">
        <f>telefony5[[#This Row],[zakonczenie]]-telefony5[[#This Row],[rozpoczecie]]</f>
        <v>9.7453703703703765E-3</v>
      </c>
    </row>
    <row r="1868" spans="1:8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>
        <f>IF(LEN(telefony5[[#This Row],[nr]])=7,1,0)</f>
        <v>1</v>
      </c>
      <c r="F1868">
        <f>IF(LEFT(telefony5[[#This Row],[nr]],2)="12",1,0)</f>
        <v>0</v>
      </c>
      <c r="G1868">
        <f>IF(SUM(telefony5[[#This Row],[czyStacjonarny]:[czyZaczyna12]])=2,1,0)</f>
        <v>0</v>
      </c>
      <c r="H1868" s="2">
        <f>telefony5[[#This Row],[zakonczenie]]-telefony5[[#This Row],[rozpoczecie]]</f>
        <v>3.7500000000000311E-3</v>
      </c>
    </row>
    <row r="1869" spans="1:8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>
        <f>IF(LEN(telefony5[[#This Row],[nr]])=7,1,0)</f>
        <v>1</v>
      </c>
      <c r="F1869">
        <f>IF(LEFT(telefony5[[#This Row],[nr]],2)="12",1,0)</f>
        <v>0</v>
      </c>
      <c r="G1869">
        <f>IF(SUM(telefony5[[#This Row],[czyStacjonarny]:[czyZaczyna12]])=2,1,0)</f>
        <v>0</v>
      </c>
      <c r="H1869" s="2">
        <f>telefony5[[#This Row],[zakonczenie]]-telefony5[[#This Row],[rozpoczecie]]</f>
        <v>5.393518518518492E-3</v>
      </c>
    </row>
    <row r="1870" spans="1:8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>
        <f>IF(LEN(telefony5[[#This Row],[nr]])=7,1,0)</f>
        <v>1</v>
      </c>
      <c r="F1870">
        <f>IF(LEFT(telefony5[[#This Row],[nr]],2)="12",1,0)</f>
        <v>0</v>
      </c>
      <c r="G1870">
        <f>IF(SUM(telefony5[[#This Row],[czyStacjonarny]:[czyZaczyna12]])=2,1,0)</f>
        <v>0</v>
      </c>
      <c r="H1870" s="2">
        <f>telefony5[[#This Row],[zakonczenie]]-telefony5[[#This Row],[rozpoczecie]]</f>
        <v>5.9953703703703454E-3</v>
      </c>
    </row>
    <row r="1871" spans="1:8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>
        <f>IF(LEN(telefony5[[#This Row],[nr]])=7,1,0)</f>
        <v>1</v>
      </c>
      <c r="F1871">
        <f>IF(LEFT(telefony5[[#This Row],[nr]],2)="12",1,0)</f>
        <v>0</v>
      </c>
      <c r="G1871">
        <f>IF(SUM(telefony5[[#This Row],[czyStacjonarny]:[czyZaczyna12]])=2,1,0)</f>
        <v>0</v>
      </c>
      <c r="H1871" s="2">
        <f>telefony5[[#This Row],[zakonczenie]]-telefony5[[#This Row],[rozpoczecie]]</f>
        <v>6.423611111111116E-3</v>
      </c>
    </row>
    <row r="1872" spans="1:8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>
        <f>IF(LEN(telefony5[[#This Row],[nr]])=7,1,0)</f>
        <v>0</v>
      </c>
      <c r="F1872">
        <f>IF(LEFT(telefony5[[#This Row],[nr]],2)="12",1,0)</f>
        <v>0</v>
      </c>
      <c r="G1872">
        <f>IF(SUM(telefony5[[#This Row],[czyStacjonarny]:[czyZaczyna12]])=2,1,0)</f>
        <v>0</v>
      </c>
      <c r="H1872" s="2">
        <f>telefony5[[#This Row],[zakonczenie]]-telefony5[[#This Row],[rozpoczecie]]</f>
        <v>6.8287037037034759E-4</v>
      </c>
    </row>
    <row r="1873" spans="1:8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>
        <f>IF(LEN(telefony5[[#This Row],[nr]])=7,1,0)</f>
        <v>0</v>
      </c>
      <c r="F1873">
        <f>IF(LEFT(telefony5[[#This Row],[nr]],2)="12",1,0)</f>
        <v>1</v>
      </c>
      <c r="G1873">
        <f>IF(SUM(telefony5[[#This Row],[czyStacjonarny]:[czyZaczyna12]])=2,1,0)</f>
        <v>0</v>
      </c>
      <c r="H1873" s="2">
        <f>telefony5[[#This Row],[zakonczenie]]-telefony5[[#This Row],[rozpoczecie]]</f>
        <v>8.7847222222222077E-3</v>
      </c>
    </row>
    <row r="1874" spans="1:8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>
        <f>IF(LEN(telefony5[[#This Row],[nr]])=7,1,0)</f>
        <v>0</v>
      </c>
      <c r="F1874">
        <f>IF(LEFT(telefony5[[#This Row],[nr]],2)="12",1,0)</f>
        <v>0</v>
      </c>
      <c r="G1874">
        <f>IF(SUM(telefony5[[#This Row],[czyStacjonarny]:[czyZaczyna12]])=2,1,0)</f>
        <v>0</v>
      </c>
      <c r="H1874" s="2">
        <f>telefony5[[#This Row],[zakonczenie]]-telefony5[[#This Row],[rozpoczecie]]</f>
        <v>3.1365740740740278E-3</v>
      </c>
    </row>
    <row r="1875" spans="1:8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>
        <f>IF(LEN(telefony5[[#This Row],[nr]])=7,1,0)</f>
        <v>0</v>
      </c>
      <c r="F1875">
        <f>IF(LEFT(telefony5[[#This Row],[nr]],2)="12",1,0)</f>
        <v>0</v>
      </c>
      <c r="G1875">
        <f>IF(SUM(telefony5[[#This Row],[czyStacjonarny]:[czyZaczyna12]])=2,1,0)</f>
        <v>0</v>
      </c>
      <c r="H1875" s="2">
        <f>telefony5[[#This Row],[zakonczenie]]-telefony5[[#This Row],[rozpoczecie]]</f>
        <v>6.6666666666666541E-3</v>
      </c>
    </row>
    <row r="1876" spans="1:8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>
        <f>IF(LEN(telefony5[[#This Row],[nr]])=7,1,0)</f>
        <v>0</v>
      </c>
      <c r="F1876">
        <f>IF(LEFT(telefony5[[#This Row],[nr]],2)="12",1,0)</f>
        <v>0</v>
      </c>
      <c r="G1876">
        <f>IF(SUM(telefony5[[#This Row],[czyStacjonarny]:[czyZaczyna12]])=2,1,0)</f>
        <v>0</v>
      </c>
      <c r="H1876" s="2">
        <f>telefony5[[#This Row],[zakonczenie]]-telefony5[[#This Row],[rozpoczecie]]</f>
        <v>8.6458333333332971E-3</v>
      </c>
    </row>
    <row r="1877" spans="1:8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>
        <f>IF(LEN(telefony5[[#This Row],[nr]])=7,1,0)</f>
        <v>0</v>
      </c>
      <c r="F1877">
        <f>IF(LEFT(telefony5[[#This Row],[nr]],2)="12",1,0)</f>
        <v>0</v>
      </c>
      <c r="G1877">
        <f>IF(SUM(telefony5[[#This Row],[czyStacjonarny]:[czyZaczyna12]])=2,1,0)</f>
        <v>0</v>
      </c>
      <c r="H1877" s="2">
        <f>telefony5[[#This Row],[zakonczenie]]-telefony5[[#This Row],[rozpoczecie]]</f>
        <v>3.5995370370370261E-3</v>
      </c>
    </row>
    <row r="1878" spans="1:8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>
        <f>IF(LEN(telefony5[[#This Row],[nr]])=7,1,0)</f>
        <v>0</v>
      </c>
      <c r="F1878">
        <f>IF(LEFT(telefony5[[#This Row],[nr]],2)="12",1,0)</f>
        <v>0</v>
      </c>
      <c r="G1878">
        <f>IF(SUM(telefony5[[#This Row],[czyStacjonarny]:[czyZaczyna12]])=2,1,0)</f>
        <v>0</v>
      </c>
      <c r="H1878" s="2">
        <f>telefony5[[#This Row],[zakonczenie]]-telefony5[[#This Row],[rozpoczecie]]</f>
        <v>2.1643518518518201E-3</v>
      </c>
    </row>
    <row r="1879" spans="1:8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>
        <f>IF(LEN(telefony5[[#This Row],[nr]])=7,1,0)</f>
        <v>0</v>
      </c>
      <c r="F1879">
        <f>IF(LEFT(telefony5[[#This Row],[nr]],2)="12",1,0)</f>
        <v>0</v>
      </c>
      <c r="G1879">
        <f>IF(SUM(telefony5[[#This Row],[czyStacjonarny]:[czyZaczyna12]])=2,1,0)</f>
        <v>0</v>
      </c>
      <c r="H1879" s="2">
        <f>telefony5[[#This Row],[zakonczenie]]-telefony5[[#This Row],[rozpoczecie]]</f>
        <v>2.0138888888888706E-3</v>
      </c>
    </row>
    <row r="1880" spans="1:8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>
        <f>IF(LEN(telefony5[[#This Row],[nr]])=7,1,0)</f>
        <v>1</v>
      </c>
      <c r="F1880">
        <f>IF(LEFT(telefony5[[#This Row],[nr]],2)="12",1,0)</f>
        <v>0</v>
      </c>
      <c r="G1880">
        <f>IF(SUM(telefony5[[#This Row],[czyStacjonarny]:[czyZaczyna12]])=2,1,0)</f>
        <v>0</v>
      </c>
      <c r="H1880" s="2">
        <f>telefony5[[#This Row],[zakonczenie]]-telefony5[[#This Row],[rozpoczecie]]</f>
        <v>5.8101851851851682E-3</v>
      </c>
    </row>
    <row r="1881" spans="1:8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>
        <f>IF(LEN(telefony5[[#This Row],[nr]])=7,1,0)</f>
        <v>1</v>
      </c>
      <c r="F1881">
        <f>IF(LEFT(telefony5[[#This Row],[nr]],2)="12",1,0)</f>
        <v>0</v>
      </c>
      <c r="G1881">
        <f>IF(SUM(telefony5[[#This Row],[czyStacjonarny]:[czyZaczyna12]])=2,1,0)</f>
        <v>0</v>
      </c>
      <c r="H1881" s="2">
        <f>telefony5[[#This Row],[zakonczenie]]-telefony5[[#This Row],[rozpoczecie]]</f>
        <v>9.5601851851851993E-3</v>
      </c>
    </row>
    <row r="1882" spans="1:8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>
        <f>IF(LEN(telefony5[[#This Row],[nr]])=7,1,0)</f>
        <v>1</v>
      </c>
      <c r="F1882">
        <f>IF(LEFT(telefony5[[#This Row],[nr]],2)="12",1,0)</f>
        <v>0</v>
      </c>
      <c r="G1882">
        <f>IF(SUM(telefony5[[#This Row],[czyStacjonarny]:[czyZaczyna12]])=2,1,0)</f>
        <v>0</v>
      </c>
      <c r="H1882" s="2">
        <f>telefony5[[#This Row],[zakonczenie]]-telefony5[[#This Row],[rozpoczecie]]</f>
        <v>4.05092592592593E-3</v>
      </c>
    </row>
    <row r="1883" spans="1:8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>
        <f>IF(LEN(telefony5[[#This Row],[nr]])=7,1,0)</f>
        <v>1</v>
      </c>
      <c r="F1883">
        <f>IF(LEFT(telefony5[[#This Row],[nr]],2)="12",1,0)</f>
        <v>0</v>
      </c>
      <c r="G1883">
        <f>IF(SUM(telefony5[[#This Row],[czyStacjonarny]:[czyZaczyna12]])=2,1,0)</f>
        <v>0</v>
      </c>
      <c r="H1883" s="2">
        <f>telefony5[[#This Row],[zakonczenie]]-telefony5[[#This Row],[rozpoczecie]]</f>
        <v>3.1249999999999889E-3</v>
      </c>
    </row>
    <row r="1884" spans="1:8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>
        <f>IF(LEN(telefony5[[#This Row],[nr]])=7,1,0)</f>
        <v>1</v>
      </c>
      <c r="F1884">
        <f>IF(LEFT(telefony5[[#This Row],[nr]],2)="12",1,0)</f>
        <v>0</v>
      </c>
      <c r="G1884">
        <f>IF(SUM(telefony5[[#This Row],[czyStacjonarny]:[czyZaczyna12]])=2,1,0)</f>
        <v>0</v>
      </c>
      <c r="H1884" s="2">
        <f>telefony5[[#This Row],[zakonczenie]]-telefony5[[#This Row],[rozpoczecie]]</f>
        <v>4.5254629629629672E-3</v>
      </c>
    </row>
    <row r="1885" spans="1:8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>
        <f>IF(LEN(telefony5[[#This Row],[nr]])=7,1,0)</f>
        <v>1</v>
      </c>
      <c r="F1885">
        <f>IF(LEFT(telefony5[[#This Row],[nr]],2)="12",1,0)</f>
        <v>0</v>
      </c>
      <c r="G1885">
        <f>IF(SUM(telefony5[[#This Row],[czyStacjonarny]:[czyZaczyna12]])=2,1,0)</f>
        <v>0</v>
      </c>
      <c r="H1885" s="2">
        <f>telefony5[[#This Row],[zakonczenie]]-telefony5[[#This Row],[rozpoczecie]]</f>
        <v>8.796296296296191E-4</v>
      </c>
    </row>
    <row r="1886" spans="1:8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>
        <f>IF(LEN(telefony5[[#This Row],[nr]])=7,1,0)</f>
        <v>1</v>
      </c>
      <c r="F1886">
        <f>IF(LEFT(telefony5[[#This Row],[nr]],2)="12",1,0)</f>
        <v>0</v>
      </c>
      <c r="G1886">
        <f>IF(SUM(telefony5[[#This Row],[czyStacjonarny]:[czyZaczyna12]])=2,1,0)</f>
        <v>0</v>
      </c>
      <c r="H1886" s="2">
        <f>telefony5[[#This Row],[zakonczenie]]-telefony5[[#This Row],[rozpoczecie]]</f>
        <v>1.0115740740740731E-2</v>
      </c>
    </row>
    <row r="1887" spans="1:8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>
        <f>IF(LEN(telefony5[[#This Row],[nr]])=7,1,0)</f>
        <v>0</v>
      </c>
      <c r="F1887">
        <f>IF(LEFT(telefony5[[#This Row],[nr]],2)="12",1,0)</f>
        <v>0</v>
      </c>
      <c r="G1887">
        <f>IF(SUM(telefony5[[#This Row],[czyStacjonarny]:[czyZaczyna12]])=2,1,0)</f>
        <v>0</v>
      </c>
      <c r="H1887" s="2">
        <f>telefony5[[#This Row],[zakonczenie]]-telefony5[[#This Row],[rozpoczecie]]</f>
        <v>8.2291666666666763E-3</v>
      </c>
    </row>
    <row r="1888" spans="1:8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>
        <f>IF(LEN(telefony5[[#This Row],[nr]])=7,1,0)</f>
        <v>1</v>
      </c>
      <c r="F1888">
        <f>IF(LEFT(telefony5[[#This Row],[nr]],2)="12",1,0)</f>
        <v>0</v>
      </c>
      <c r="G1888">
        <f>IF(SUM(telefony5[[#This Row],[czyStacjonarny]:[czyZaczyna12]])=2,1,0)</f>
        <v>0</v>
      </c>
      <c r="H1888" s="2">
        <f>telefony5[[#This Row],[zakonczenie]]-telefony5[[#This Row],[rozpoczecie]]</f>
        <v>4.7569444444444109E-3</v>
      </c>
    </row>
    <row r="1889" spans="1:8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>
        <f>IF(LEN(telefony5[[#This Row],[nr]])=7,1,0)</f>
        <v>1</v>
      </c>
      <c r="F1889">
        <f>IF(LEFT(telefony5[[#This Row],[nr]],2)="12",1,0)</f>
        <v>0</v>
      </c>
      <c r="G1889">
        <f>IF(SUM(telefony5[[#This Row],[czyStacjonarny]:[czyZaczyna12]])=2,1,0)</f>
        <v>0</v>
      </c>
      <c r="H1889" s="2">
        <f>telefony5[[#This Row],[zakonczenie]]-telefony5[[#This Row],[rozpoczecie]]</f>
        <v>5.2777777777777701E-3</v>
      </c>
    </row>
    <row r="1890" spans="1:8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>
        <f>IF(LEN(telefony5[[#This Row],[nr]])=7,1,0)</f>
        <v>1</v>
      </c>
      <c r="F1890">
        <f>IF(LEFT(telefony5[[#This Row],[nr]],2)="12",1,0)</f>
        <v>0</v>
      </c>
      <c r="G1890">
        <f>IF(SUM(telefony5[[#This Row],[czyStacjonarny]:[czyZaczyna12]])=2,1,0)</f>
        <v>0</v>
      </c>
      <c r="H1890" s="2">
        <f>telefony5[[#This Row],[zakonczenie]]-telefony5[[#This Row],[rozpoczecie]]</f>
        <v>3.7962962962962976E-3</v>
      </c>
    </row>
    <row r="1891" spans="1:8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>
        <f>IF(LEN(telefony5[[#This Row],[nr]])=7,1,0)</f>
        <v>0</v>
      </c>
      <c r="F1891">
        <f>IF(LEFT(telefony5[[#This Row],[nr]],2)="12",1,0)</f>
        <v>0</v>
      </c>
      <c r="G1891">
        <f>IF(SUM(telefony5[[#This Row],[czyStacjonarny]:[czyZaczyna12]])=2,1,0)</f>
        <v>0</v>
      </c>
      <c r="H1891" s="2">
        <f>telefony5[[#This Row],[zakonczenie]]-telefony5[[#This Row],[rozpoczecie]]</f>
        <v>8.0787037037037268E-3</v>
      </c>
    </row>
    <row r="1892" spans="1:8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>
        <f>IF(LEN(telefony5[[#This Row],[nr]])=7,1,0)</f>
        <v>1</v>
      </c>
      <c r="F1892">
        <f>IF(LEFT(telefony5[[#This Row],[nr]],2)="12",1,0)</f>
        <v>0</v>
      </c>
      <c r="G1892">
        <f>IF(SUM(telefony5[[#This Row],[czyStacjonarny]:[czyZaczyna12]])=2,1,0)</f>
        <v>0</v>
      </c>
      <c r="H1892" s="2">
        <f>telefony5[[#This Row],[zakonczenie]]-telefony5[[#This Row],[rozpoczecie]]</f>
        <v>1.6550925925926108E-3</v>
      </c>
    </row>
    <row r="1893" spans="1:8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>
        <f>IF(LEN(telefony5[[#This Row],[nr]])=7,1,0)</f>
        <v>1</v>
      </c>
      <c r="F1893">
        <f>IF(LEFT(telefony5[[#This Row],[nr]],2)="12",1,0)</f>
        <v>0</v>
      </c>
      <c r="G1893">
        <f>IF(SUM(telefony5[[#This Row],[czyStacjonarny]:[czyZaczyna12]])=2,1,0)</f>
        <v>0</v>
      </c>
      <c r="H1893" s="2">
        <f>telefony5[[#This Row],[zakonczenie]]-telefony5[[#This Row],[rozpoczecie]]</f>
        <v>1.1516203703703654E-2</v>
      </c>
    </row>
    <row r="1894" spans="1:8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>
        <f>IF(LEN(telefony5[[#This Row],[nr]])=7,1,0)</f>
        <v>1</v>
      </c>
      <c r="F1894">
        <f>IF(LEFT(telefony5[[#This Row],[nr]],2)="12",1,0)</f>
        <v>0</v>
      </c>
      <c r="G1894">
        <f>IF(SUM(telefony5[[#This Row],[czyStacjonarny]:[czyZaczyna12]])=2,1,0)</f>
        <v>0</v>
      </c>
      <c r="H1894" s="2">
        <f>telefony5[[#This Row],[zakonczenie]]-telefony5[[#This Row],[rozpoczecie]]</f>
        <v>7.615740740740784E-3</v>
      </c>
    </row>
    <row r="1895" spans="1:8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>
        <f>IF(LEN(telefony5[[#This Row],[nr]])=7,1,0)</f>
        <v>1</v>
      </c>
      <c r="F1895">
        <f>IF(LEFT(telefony5[[#This Row],[nr]],2)="12",1,0)</f>
        <v>0</v>
      </c>
      <c r="G1895">
        <f>IF(SUM(telefony5[[#This Row],[czyStacjonarny]:[czyZaczyna12]])=2,1,0)</f>
        <v>0</v>
      </c>
      <c r="H1895" s="2">
        <f>telefony5[[#This Row],[zakonczenie]]-telefony5[[#This Row],[rozpoczecie]]</f>
        <v>1.5509259259259278E-3</v>
      </c>
    </row>
    <row r="1896" spans="1:8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>
        <f>IF(LEN(telefony5[[#This Row],[nr]])=7,1,0)</f>
        <v>1</v>
      </c>
      <c r="F1896">
        <f>IF(LEFT(telefony5[[#This Row],[nr]],2)="12",1,0)</f>
        <v>0</v>
      </c>
      <c r="G1896">
        <f>IF(SUM(telefony5[[#This Row],[czyStacjonarny]:[czyZaczyna12]])=2,1,0)</f>
        <v>0</v>
      </c>
      <c r="H1896" s="2">
        <f>telefony5[[#This Row],[zakonczenie]]-telefony5[[#This Row],[rozpoczecie]]</f>
        <v>5.5439814814814414E-3</v>
      </c>
    </row>
    <row r="1897" spans="1:8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>
        <f>IF(LEN(telefony5[[#This Row],[nr]])=7,1,0)</f>
        <v>1</v>
      </c>
      <c r="F1897">
        <f>IF(LEFT(telefony5[[#This Row],[nr]],2)="12",1,0)</f>
        <v>0</v>
      </c>
      <c r="G1897">
        <f>IF(SUM(telefony5[[#This Row],[czyStacjonarny]:[czyZaczyna12]])=2,1,0)</f>
        <v>0</v>
      </c>
      <c r="H1897" s="2">
        <f>telefony5[[#This Row],[zakonczenie]]-telefony5[[#This Row],[rozpoczecie]]</f>
        <v>7.1759259259258634E-3</v>
      </c>
    </row>
    <row r="1898" spans="1:8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>
        <f>IF(LEN(telefony5[[#This Row],[nr]])=7,1,0)</f>
        <v>1</v>
      </c>
      <c r="F1898">
        <f>IF(LEFT(telefony5[[#This Row],[nr]],2)="12",1,0)</f>
        <v>0</v>
      </c>
      <c r="G1898">
        <f>IF(SUM(telefony5[[#This Row],[czyStacjonarny]:[czyZaczyna12]])=2,1,0)</f>
        <v>0</v>
      </c>
      <c r="H1898" s="2">
        <f>telefony5[[#This Row],[zakonczenie]]-telefony5[[#This Row],[rozpoczecie]]</f>
        <v>9.2476851851851505E-3</v>
      </c>
    </row>
    <row r="1899" spans="1:8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>
        <f>IF(LEN(telefony5[[#This Row],[nr]])=7,1,0)</f>
        <v>1</v>
      </c>
      <c r="F1899">
        <f>IF(LEFT(telefony5[[#This Row],[nr]],2)="12",1,0)</f>
        <v>0</v>
      </c>
      <c r="G1899">
        <f>IF(SUM(telefony5[[#This Row],[czyStacjonarny]:[czyZaczyna12]])=2,1,0)</f>
        <v>0</v>
      </c>
      <c r="H1899" s="2">
        <f>telefony5[[#This Row],[zakonczenie]]-telefony5[[#This Row],[rozpoczecie]]</f>
        <v>4.050925925925819E-4</v>
      </c>
    </row>
    <row r="1900" spans="1:8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>
        <f>IF(LEN(telefony5[[#This Row],[nr]])=7,1,0)</f>
        <v>1</v>
      </c>
      <c r="F1900">
        <f>IF(LEFT(telefony5[[#This Row],[nr]],2)="12",1,0)</f>
        <v>0</v>
      </c>
      <c r="G1900">
        <f>IF(SUM(telefony5[[#This Row],[czyStacjonarny]:[czyZaczyna12]])=2,1,0)</f>
        <v>0</v>
      </c>
      <c r="H1900" s="2">
        <f>telefony5[[#This Row],[zakonczenie]]-telefony5[[#This Row],[rozpoczecie]]</f>
        <v>5.2199074074074092E-3</v>
      </c>
    </row>
    <row r="1901" spans="1:8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>
        <f>IF(LEN(telefony5[[#This Row],[nr]])=7,1,0)</f>
        <v>1</v>
      </c>
      <c r="F1901">
        <f>IF(LEFT(telefony5[[#This Row],[nr]],2)="12",1,0)</f>
        <v>0</v>
      </c>
      <c r="G1901">
        <f>IF(SUM(telefony5[[#This Row],[czyStacjonarny]:[czyZaczyna12]])=2,1,0)</f>
        <v>0</v>
      </c>
      <c r="H1901" s="2">
        <f>telefony5[[#This Row],[zakonczenie]]-telefony5[[#This Row],[rozpoczecie]]</f>
        <v>8.3333333333334147E-3</v>
      </c>
    </row>
    <row r="1902" spans="1:8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>
        <f>IF(LEN(telefony5[[#This Row],[nr]])=7,1,0)</f>
        <v>0</v>
      </c>
      <c r="F1902">
        <f>IF(LEFT(telefony5[[#This Row],[nr]],2)="12",1,0)</f>
        <v>0</v>
      </c>
      <c r="G1902">
        <f>IF(SUM(telefony5[[#This Row],[czyStacjonarny]:[czyZaczyna12]])=2,1,0)</f>
        <v>0</v>
      </c>
      <c r="H1902" s="2">
        <f>telefony5[[#This Row],[zakonczenie]]-telefony5[[#This Row],[rozpoczecie]]</f>
        <v>9.2361111111111116E-3</v>
      </c>
    </row>
    <row r="1903" spans="1:8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>
        <f>IF(LEN(telefony5[[#This Row],[nr]])=7,1,0)</f>
        <v>1</v>
      </c>
      <c r="F1903">
        <f>IF(LEFT(telefony5[[#This Row],[nr]],2)="12",1,0)</f>
        <v>0</v>
      </c>
      <c r="G1903">
        <f>IF(SUM(telefony5[[#This Row],[czyStacjonarny]:[czyZaczyna12]])=2,1,0)</f>
        <v>0</v>
      </c>
      <c r="H1903" s="2">
        <f>telefony5[[#This Row],[zakonczenie]]-telefony5[[#This Row],[rozpoczecie]]</f>
        <v>1.0300925925926796E-3</v>
      </c>
    </row>
    <row r="1904" spans="1:8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>
        <f>IF(LEN(telefony5[[#This Row],[nr]])=7,1,0)</f>
        <v>1</v>
      </c>
      <c r="F1904">
        <f>IF(LEFT(telefony5[[#This Row],[nr]],2)="12",1,0)</f>
        <v>0</v>
      </c>
      <c r="G1904">
        <f>IF(SUM(telefony5[[#This Row],[czyStacjonarny]:[czyZaczyna12]])=2,1,0)</f>
        <v>0</v>
      </c>
      <c r="H1904" s="2">
        <f>telefony5[[#This Row],[zakonczenie]]-telefony5[[#This Row],[rozpoczecie]]</f>
        <v>2.5925925925925908E-3</v>
      </c>
    </row>
    <row r="1905" spans="1:8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>
        <f>IF(LEN(telefony5[[#This Row],[nr]])=7,1,0)</f>
        <v>1</v>
      </c>
      <c r="F1905">
        <f>IF(LEFT(telefony5[[#This Row],[nr]],2)="12",1,0)</f>
        <v>0</v>
      </c>
      <c r="G1905">
        <f>IF(SUM(telefony5[[#This Row],[czyStacjonarny]:[czyZaczyna12]])=2,1,0)</f>
        <v>0</v>
      </c>
      <c r="H1905" s="2">
        <f>telefony5[[#This Row],[zakonczenie]]-telefony5[[#This Row],[rozpoczecie]]</f>
        <v>5.1041666666666874E-3</v>
      </c>
    </row>
    <row r="1906" spans="1:8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>
        <f>IF(LEN(telefony5[[#This Row],[nr]])=7,1,0)</f>
        <v>1</v>
      </c>
      <c r="F1906">
        <f>IF(LEFT(telefony5[[#This Row],[nr]],2)="12",1,0)</f>
        <v>0</v>
      </c>
      <c r="G1906">
        <f>IF(SUM(telefony5[[#This Row],[czyStacjonarny]:[czyZaczyna12]])=2,1,0)</f>
        <v>0</v>
      </c>
      <c r="H1906" s="2">
        <f>telefony5[[#This Row],[zakonczenie]]-telefony5[[#This Row],[rozpoczecie]]</f>
        <v>7.4652777777777235E-3</v>
      </c>
    </row>
    <row r="1907" spans="1:8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>
        <f>IF(LEN(telefony5[[#This Row],[nr]])=7,1,0)</f>
        <v>1</v>
      </c>
      <c r="F1907">
        <f>IF(LEFT(telefony5[[#This Row],[nr]],2)="12",1,0)</f>
        <v>0</v>
      </c>
      <c r="G1907">
        <f>IF(SUM(telefony5[[#This Row],[czyStacjonarny]:[czyZaczyna12]])=2,1,0)</f>
        <v>0</v>
      </c>
      <c r="H1907" s="2">
        <f>telefony5[[#This Row],[zakonczenie]]-telefony5[[#This Row],[rozpoczecie]]</f>
        <v>1.388888888888884E-3</v>
      </c>
    </row>
    <row r="1908" spans="1:8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>
        <f>IF(LEN(telefony5[[#This Row],[nr]])=7,1,0)</f>
        <v>1</v>
      </c>
      <c r="F1908">
        <f>IF(LEFT(telefony5[[#This Row],[nr]],2)="12",1,0)</f>
        <v>0</v>
      </c>
      <c r="G1908">
        <f>IF(SUM(telefony5[[#This Row],[czyStacjonarny]:[czyZaczyna12]])=2,1,0)</f>
        <v>0</v>
      </c>
      <c r="H1908" s="2">
        <f>telefony5[[#This Row],[zakonczenie]]-telefony5[[#This Row],[rozpoczecie]]</f>
        <v>4.3402777777777901E-3</v>
      </c>
    </row>
    <row r="1909" spans="1:8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>
        <f>IF(LEN(telefony5[[#This Row],[nr]])=7,1,0)</f>
        <v>0</v>
      </c>
      <c r="F1909">
        <f>IF(LEFT(telefony5[[#This Row],[nr]],2)="12",1,0)</f>
        <v>0</v>
      </c>
      <c r="G1909">
        <f>IF(SUM(telefony5[[#This Row],[czyStacjonarny]:[czyZaczyna12]])=2,1,0)</f>
        <v>0</v>
      </c>
      <c r="H1909" s="2">
        <f>telefony5[[#This Row],[zakonczenie]]-telefony5[[#This Row],[rozpoczecie]]</f>
        <v>1.6898148148148939E-3</v>
      </c>
    </row>
    <row r="1910" spans="1:8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>
        <f>IF(LEN(telefony5[[#This Row],[nr]])=7,1,0)</f>
        <v>0</v>
      </c>
      <c r="F1910">
        <f>IF(LEFT(telefony5[[#This Row],[nr]],2)="12",1,0)</f>
        <v>0</v>
      </c>
      <c r="G1910">
        <f>IF(SUM(telefony5[[#This Row],[czyStacjonarny]:[czyZaczyna12]])=2,1,0)</f>
        <v>0</v>
      </c>
      <c r="H1910" s="2">
        <f>telefony5[[#This Row],[zakonczenie]]-telefony5[[#This Row],[rozpoczecie]]</f>
        <v>9.4097222222222499E-3</v>
      </c>
    </row>
    <row r="1911" spans="1:8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>
        <f>IF(LEN(telefony5[[#This Row],[nr]])=7,1,0)</f>
        <v>1</v>
      </c>
      <c r="F1911">
        <f>IF(LEFT(telefony5[[#This Row],[nr]],2)="12",1,0)</f>
        <v>0</v>
      </c>
      <c r="G1911">
        <f>IF(SUM(telefony5[[#This Row],[czyStacjonarny]:[czyZaczyna12]])=2,1,0)</f>
        <v>0</v>
      </c>
      <c r="H1911" s="2">
        <f>telefony5[[#This Row],[zakonczenie]]-telefony5[[#This Row],[rozpoczecie]]</f>
        <v>2.6620370370370461E-3</v>
      </c>
    </row>
    <row r="1912" spans="1:8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>
        <f>IF(LEN(telefony5[[#This Row],[nr]])=7,1,0)</f>
        <v>1</v>
      </c>
      <c r="F1912">
        <f>IF(LEFT(telefony5[[#This Row],[nr]],2)="12",1,0)</f>
        <v>0</v>
      </c>
      <c r="G1912">
        <f>IF(SUM(telefony5[[#This Row],[czyStacjonarny]:[czyZaczyna12]])=2,1,0)</f>
        <v>0</v>
      </c>
      <c r="H1912" s="2">
        <f>telefony5[[#This Row],[zakonczenie]]-telefony5[[#This Row],[rozpoczecie]]</f>
        <v>1.6203703703698835E-4</v>
      </c>
    </row>
    <row r="1913" spans="1:8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>
        <f>IF(LEN(telefony5[[#This Row],[nr]])=7,1,0)</f>
        <v>1</v>
      </c>
      <c r="F1913">
        <f>IF(LEFT(telefony5[[#This Row],[nr]],2)="12",1,0)</f>
        <v>0</v>
      </c>
      <c r="G1913">
        <f>IF(SUM(telefony5[[#This Row],[czyStacjonarny]:[czyZaczyna12]])=2,1,0)</f>
        <v>0</v>
      </c>
      <c r="H1913" s="2">
        <f>telefony5[[#This Row],[zakonczenie]]-telefony5[[#This Row],[rozpoczecie]]</f>
        <v>9.3750000000000222E-3</v>
      </c>
    </row>
    <row r="1914" spans="1:8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>
        <f>IF(LEN(telefony5[[#This Row],[nr]])=7,1,0)</f>
        <v>1</v>
      </c>
      <c r="F1914">
        <f>IF(LEFT(telefony5[[#This Row],[nr]],2)="12",1,0)</f>
        <v>0</v>
      </c>
      <c r="G1914">
        <f>IF(SUM(telefony5[[#This Row],[czyStacjonarny]:[czyZaczyna12]])=2,1,0)</f>
        <v>0</v>
      </c>
      <c r="H1914" s="2">
        <f>telefony5[[#This Row],[zakonczenie]]-telefony5[[#This Row],[rozpoczecie]]</f>
        <v>9.3055555555555669E-3</v>
      </c>
    </row>
    <row r="1915" spans="1:8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>
        <f>IF(LEN(telefony5[[#This Row],[nr]])=7,1,0)</f>
        <v>0</v>
      </c>
      <c r="F1915">
        <f>IF(LEFT(telefony5[[#This Row],[nr]],2)="12",1,0)</f>
        <v>0</v>
      </c>
      <c r="G1915">
        <f>IF(SUM(telefony5[[#This Row],[czyStacjonarny]:[czyZaczyna12]])=2,1,0)</f>
        <v>0</v>
      </c>
      <c r="H1915" s="2">
        <f>telefony5[[#This Row],[zakonczenie]]-telefony5[[#This Row],[rozpoczecie]]</f>
        <v>7.4537037037037956E-3</v>
      </c>
    </row>
    <row r="1916" spans="1:8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>
        <f>IF(LEN(telefony5[[#This Row],[nr]])=7,1,0)</f>
        <v>1</v>
      </c>
      <c r="F1916">
        <f>IF(LEFT(telefony5[[#This Row],[nr]],2)="12",1,0)</f>
        <v>0</v>
      </c>
      <c r="G1916">
        <f>IF(SUM(telefony5[[#This Row],[czyStacjonarny]:[czyZaczyna12]])=2,1,0)</f>
        <v>0</v>
      </c>
      <c r="H1916" s="2">
        <f>telefony5[[#This Row],[zakonczenie]]-telefony5[[#This Row],[rozpoczecie]]</f>
        <v>3.472222222222765E-4</v>
      </c>
    </row>
    <row r="1917" spans="1:8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>
        <f>IF(LEN(telefony5[[#This Row],[nr]])=7,1,0)</f>
        <v>1</v>
      </c>
      <c r="F1917">
        <f>IF(LEFT(telefony5[[#This Row],[nr]],2)="12",1,0)</f>
        <v>0</v>
      </c>
      <c r="G1917">
        <f>IF(SUM(telefony5[[#This Row],[czyStacjonarny]:[czyZaczyna12]])=2,1,0)</f>
        <v>0</v>
      </c>
      <c r="H1917" s="2">
        <f>telefony5[[#This Row],[zakonczenie]]-telefony5[[#This Row],[rozpoczecie]]</f>
        <v>4.0972222222221966E-3</v>
      </c>
    </row>
    <row r="1918" spans="1:8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>
        <f>IF(LEN(telefony5[[#This Row],[nr]])=7,1,0)</f>
        <v>1</v>
      </c>
      <c r="F1918">
        <f>IF(LEFT(telefony5[[#This Row],[nr]],2)="12",1,0)</f>
        <v>0</v>
      </c>
      <c r="G1918">
        <f>IF(SUM(telefony5[[#This Row],[czyStacjonarny]:[czyZaczyna12]])=2,1,0)</f>
        <v>0</v>
      </c>
      <c r="H1918" s="2">
        <f>telefony5[[#This Row],[zakonczenie]]-telefony5[[#This Row],[rozpoczecie]]</f>
        <v>2.4884259259259078E-3</v>
      </c>
    </row>
    <row r="1919" spans="1:8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>
        <f>IF(LEN(telefony5[[#This Row],[nr]])=7,1,0)</f>
        <v>0</v>
      </c>
      <c r="F1919">
        <f>IF(LEFT(telefony5[[#This Row],[nr]],2)="12",1,0)</f>
        <v>0</v>
      </c>
      <c r="G1919">
        <f>IF(SUM(telefony5[[#This Row],[czyStacjonarny]:[czyZaczyna12]])=2,1,0)</f>
        <v>0</v>
      </c>
      <c r="H1919" s="2">
        <f>telefony5[[#This Row],[zakonczenie]]-telefony5[[#This Row],[rozpoczecie]]</f>
        <v>1.9675925925926041E-3</v>
      </c>
    </row>
    <row r="1920" spans="1:8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>
        <f>IF(LEN(telefony5[[#This Row],[nr]])=7,1,0)</f>
        <v>1</v>
      </c>
      <c r="F1920">
        <f>IF(LEFT(telefony5[[#This Row],[nr]],2)="12",1,0)</f>
        <v>0</v>
      </c>
      <c r="G1920">
        <f>IF(SUM(telefony5[[#This Row],[czyStacjonarny]:[czyZaczyna12]])=2,1,0)</f>
        <v>0</v>
      </c>
      <c r="H1920" s="2">
        <f>telefony5[[#This Row],[zakonczenie]]-telefony5[[#This Row],[rozpoczecie]]</f>
        <v>3.8657407407407529E-3</v>
      </c>
    </row>
    <row r="1921" spans="1:8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>
        <f>IF(LEN(telefony5[[#This Row],[nr]])=7,1,0)</f>
        <v>1</v>
      </c>
      <c r="F1921">
        <f>IF(LEFT(telefony5[[#This Row],[nr]],2)="12",1,0)</f>
        <v>0</v>
      </c>
      <c r="G1921">
        <f>IF(SUM(telefony5[[#This Row],[czyStacjonarny]:[czyZaczyna12]])=2,1,0)</f>
        <v>0</v>
      </c>
      <c r="H1921" s="2">
        <f>telefony5[[#This Row],[zakonczenie]]-telefony5[[#This Row],[rozpoczecie]]</f>
        <v>4.1319444444444242E-3</v>
      </c>
    </row>
    <row r="1922" spans="1:8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>
        <f>IF(LEN(telefony5[[#This Row],[nr]])=7,1,0)</f>
        <v>0</v>
      </c>
      <c r="F1922">
        <f>IF(LEFT(telefony5[[#This Row],[nr]],2)="12",1,0)</f>
        <v>0</v>
      </c>
      <c r="G1922">
        <f>IF(SUM(telefony5[[#This Row],[czyStacjonarny]:[czyZaczyna12]])=2,1,0)</f>
        <v>0</v>
      </c>
      <c r="H1922" s="2">
        <f>telefony5[[#This Row],[zakonczenie]]-telefony5[[#This Row],[rozpoczecie]]</f>
        <v>7.6851851851851283E-3</v>
      </c>
    </row>
    <row r="1923" spans="1:8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>
        <f>IF(LEN(telefony5[[#This Row],[nr]])=7,1,0)</f>
        <v>1</v>
      </c>
      <c r="F1923">
        <f>IF(LEFT(telefony5[[#This Row],[nr]],2)="12",1,0)</f>
        <v>0</v>
      </c>
      <c r="G1923">
        <f>IF(SUM(telefony5[[#This Row],[czyStacjonarny]:[czyZaczyna12]])=2,1,0)</f>
        <v>0</v>
      </c>
      <c r="H1923" s="2">
        <f>telefony5[[#This Row],[zakonczenie]]-telefony5[[#This Row],[rozpoczecie]]</f>
        <v>1.1168981481481488E-2</v>
      </c>
    </row>
    <row r="1924" spans="1:8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>
        <f>IF(LEN(telefony5[[#This Row],[nr]])=7,1,0)</f>
        <v>1</v>
      </c>
      <c r="F1924">
        <f>IF(LEFT(telefony5[[#This Row],[nr]],2)="12",1,0)</f>
        <v>0</v>
      </c>
      <c r="G1924">
        <f>IF(SUM(telefony5[[#This Row],[czyStacjonarny]:[czyZaczyna12]])=2,1,0)</f>
        <v>0</v>
      </c>
      <c r="H1924" s="2">
        <f>telefony5[[#This Row],[zakonczenie]]-telefony5[[#This Row],[rozpoczecie]]</f>
        <v>3.6921296296296147E-3</v>
      </c>
    </row>
    <row r="1925" spans="1:8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>
        <f>IF(LEN(telefony5[[#This Row],[nr]])=7,1,0)</f>
        <v>1</v>
      </c>
      <c r="F1925">
        <f>IF(LEFT(telefony5[[#This Row],[nr]],2)="12",1,0)</f>
        <v>0</v>
      </c>
      <c r="G1925">
        <f>IF(SUM(telefony5[[#This Row],[czyStacjonarny]:[czyZaczyna12]])=2,1,0)</f>
        <v>0</v>
      </c>
      <c r="H1925" s="2">
        <f>telefony5[[#This Row],[zakonczenie]]-telefony5[[#This Row],[rozpoczecie]]</f>
        <v>1.1064814814814805E-2</v>
      </c>
    </row>
    <row r="1926" spans="1:8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>
        <f>IF(LEN(telefony5[[#This Row],[nr]])=7,1,0)</f>
        <v>1</v>
      </c>
      <c r="F1926">
        <f>IF(LEFT(telefony5[[#This Row],[nr]],2)="12",1,0)</f>
        <v>0</v>
      </c>
      <c r="G1926">
        <f>IF(SUM(telefony5[[#This Row],[czyStacjonarny]:[czyZaczyna12]])=2,1,0)</f>
        <v>0</v>
      </c>
      <c r="H1926" s="2">
        <f>telefony5[[#This Row],[zakonczenie]]-telefony5[[#This Row],[rozpoczecie]]</f>
        <v>7.418981481481568E-3</v>
      </c>
    </row>
    <row r="1927" spans="1:8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>
        <f>IF(LEN(telefony5[[#This Row],[nr]])=7,1,0)</f>
        <v>1</v>
      </c>
      <c r="F1927">
        <f>IF(LEFT(telefony5[[#This Row],[nr]],2)="12",1,0)</f>
        <v>0</v>
      </c>
      <c r="G1927">
        <f>IF(SUM(telefony5[[#This Row],[czyStacjonarny]:[czyZaczyna12]])=2,1,0)</f>
        <v>0</v>
      </c>
      <c r="H1927" s="2">
        <f>telefony5[[#This Row],[zakonczenie]]-telefony5[[#This Row],[rozpoczecie]]</f>
        <v>8.0671296296296324E-3</v>
      </c>
    </row>
    <row r="1928" spans="1:8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>
        <f>IF(LEN(telefony5[[#This Row],[nr]])=7,1,0)</f>
        <v>1</v>
      </c>
      <c r="F1928">
        <f>IF(LEFT(telefony5[[#This Row],[nr]],2)="12",1,0)</f>
        <v>0</v>
      </c>
      <c r="G1928">
        <f>IF(SUM(telefony5[[#This Row],[czyStacjonarny]:[czyZaczyna12]])=2,1,0)</f>
        <v>0</v>
      </c>
      <c r="H1928" s="2">
        <f>telefony5[[#This Row],[zakonczenie]]-telefony5[[#This Row],[rozpoczecie]]</f>
        <v>1.8518518518518823E-3</v>
      </c>
    </row>
    <row r="1929" spans="1:8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>
        <f>IF(LEN(telefony5[[#This Row],[nr]])=7,1,0)</f>
        <v>0</v>
      </c>
      <c r="F1929">
        <f>IF(LEFT(telefony5[[#This Row],[nr]],2)="12",1,0)</f>
        <v>0</v>
      </c>
      <c r="G1929">
        <f>IF(SUM(telefony5[[#This Row],[czyStacjonarny]:[czyZaczyna12]])=2,1,0)</f>
        <v>0</v>
      </c>
      <c r="H1929" s="2">
        <f>telefony5[[#This Row],[zakonczenie]]-telefony5[[#This Row],[rozpoczecie]]</f>
        <v>1.0740740740740717E-2</v>
      </c>
    </row>
    <row r="1930" spans="1:8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>
        <f>IF(LEN(telefony5[[#This Row],[nr]])=7,1,0)</f>
        <v>0</v>
      </c>
      <c r="F1930">
        <f>IF(LEFT(telefony5[[#This Row],[nr]],2)="12",1,0)</f>
        <v>0</v>
      </c>
      <c r="G1930">
        <f>IF(SUM(telefony5[[#This Row],[czyStacjonarny]:[czyZaczyna12]])=2,1,0)</f>
        <v>0</v>
      </c>
      <c r="H1930" s="2">
        <f>telefony5[[#This Row],[zakonczenie]]-telefony5[[#This Row],[rozpoczecie]]</f>
        <v>1.071759259259264E-2</v>
      </c>
    </row>
    <row r="1931" spans="1:8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>
        <f>IF(LEN(telefony5[[#This Row],[nr]])=7,1,0)</f>
        <v>1</v>
      </c>
      <c r="F1931">
        <f>IF(LEFT(telefony5[[#This Row],[nr]],2)="12",1,0)</f>
        <v>0</v>
      </c>
      <c r="G1931">
        <f>IF(SUM(telefony5[[#This Row],[czyStacjonarny]:[czyZaczyna12]])=2,1,0)</f>
        <v>0</v>
      </c>
      <c r="H1931" s="2">
        <f>telefony5[[#This Row],[zakonczenie]]-telefony5[[#This Row],[rozpoczecie]]</f>
        <v>2.4537037037036802E-3</v>
      </c>
    </row>
    <row r="1932" spans="1:8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>
        <f>IF(LEN(telefony5[[#This Row],[nr]])=7,1,0)</f>
        <v>1</v>
      </c>
      <c r="F1932">
        <f>IF(LEFT(telefony5[[#This Row],[nr]],2)="12",1,0)</f>
        <v>0</v>
      </c>
      <c r="G1932">
        <f>IF(SUM(telefony5[[#This Row],[czyStacjonarny]:[czyZaczyna12]])=2,1,0)</f>
        <v>0</v>
      </c>
      <c r="H1932" s="2">
        <f>telefony5[[#This Row],[zakonczenie]]-telefony5[[#This Row],[rozpoczecie]]</f>
        <v>3.5300925925925153E-3</v>
      </c>
    </row>
    <row r="1933" spans="1:8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>
        <f>IF(LEN(telefony5[[#This Row],[nr]])=7,1,0)</f>
        <v>0</v>
      </c>
      <c r="F1933">
        <f>IF(LEFT(telefony5[[#This Row],[nr]],2)="12",1,0)</f>
        <v>0</v>
      </c>
      <c r="G1933">
        <f>IF(SUM(telefony5[[#This Row],[czyStacjonarny]:[czyZaczyna12]])=2,1,0)</f>
        <v>0</v>
      </c>
      <c r="H1933" s="2">
        <f>telefony5[[#This Row],[zakonczenie]]-telefony5[[#This Row],[rozpoczecie]]</f>
        <v>4.3750000000000178E-3</v>
      </c>
    </row>
    <row r="1934" spans="1:8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>
        <f>IF(LEN(telefony5[[#This Row],[nr]])=7,1,0)</f>
        <v>1</v>
      </c>
      <c r="F1934">
        <f>IF(LEFT(telefony5[[#This Row],[nr]],2)="12",1,0)</f>
        <v>0</v>
      </c>
      <c r="G1934">
        <f>IF(SUM(telefony5[[#This Row],[czyStacjonarny]:[czyZaczyna12]])=2,1,0)</f>
        <v>0</v>
      </c>
      <c r="H1934" s="2">
        <f>telefony5[[#This Row],[zakonczenie]]-telefony5[[#This Row],[rozpoczecie]]</f>
        <v>3.1712962962961999E-3</v>
      </c>
    </row>
    <row r="1935" spans="1:8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>
        <f>IF(LEN(telefony5[[#This Row],[nr]])=7,1,0)</f>
        <v>1</v>
      </c>
      <c r="F1935">
        <f>IF(LEFT(telefony5[[#This Row],[nr]],2)="12",1,0)</f>
        <v>0</v>
      </c>
      <c r="G1935">
        <f>IF(SUM(telefony5[[#This Row],[czyStacjonarny]:[czyZaczyna12]])=2,1,0)</f>
        <v>0</v>
      </c>
      <c r="H1935" s="2">
        <f>telefony5[[#This Row],[zakonczenie]]-telefony5[[#This Row],[rozpoczecie]]</f>
        <v>3.4837962962963598E-3</v>
      </c>
    </row>
    <row r="1936" spans="1:8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>
        <f>IF(LEN(telefony5[[#This Row],[nr]])=7,1,0)</f>
        <v>1</v>
      </c>
      <c r="F1936">
        <f>IF(LEFT(telefony5[[#This Row],[nr]],2)="12",1,0)</f>
        <v>0</v>
      </c>
      <c r="G1936">
        <f>IF(SUM(telefony5[[#This Row],[czyStacjonarny]:[czyZaczyna12]])=2,1,0)</f>
        <v>0</v>
      </c>
      <c r="H1936" s="2">
        <f>telefony5[[#This Row],[zakonczenie]]-telefony5[[#This Row],[rozpoczecie]]</f>
        <v>4.745370370370372E-3</v>
      </c>
    </row>
    <row r="1937" spans="1:8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>
        <f>IF(LEN(telefony5[[#This Row],[nr]])=7,1,0)</f>
        <v>1</v>
      </c>
      <c r="F1937">
        <f>IF(LEFT(telefony5[[#This Row],[nr]],2)="12",1,0)</f>
        <v>0</v>
      </c>
      <c r="G1937">
        <f>IF(SUM(telefony5[[#This Row],[czyStacjonarny]:[czyZaczyna12]])=2,1,0)</f>
        <v>0</v>
      </c>
      <c r="H1937" s="2">
        <f>telefony5[[#This Row],[zakonczenie]]-telefony5[[#This Row],[rozpoczecie]]</f>
        <v>7.071759259259236E-3</v>
      </c>
    </row>
    <row r="1938" spans="1:8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>
        <f>IF(LEN(telefony5[[#This Row],[nr]])=7,1,0)</f>
        <v>0</v>
      </c>
      <c r="F1938">
        <f>IF(LEFT(telefony5[[#This Row],[nr]],2)="12",1,0)</f>
        <v>0</v>
      </c>
      <c r="G1938">
        <f>IF(SUM(telefony5[[#This Row],[czyStacjonarny]:[czyZaczyna12]])=2,1,0)</f>
        <v>0</v>
      </c>
      <c r="H1938" s="2">
        <f>telefony5[[#This Row],[zakonczenie]]-telefony5[[#This Row],[rozpoczecie]]</f>
        <v>1.1226851851852127E-3</v>
      </c>
    </row>
    <row r="1939" spans="1:8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>
        <f>IF(LEN(telefony5[[#This Row],[nr]])=7,1,0)</f>
        <v>1</v>
      </c>
      <c r="F1939">
        <f>IF(LEFT(telefony5[[#This Row],[nr]],2)="12",1,0)</f>
        <v>0</v>
      </c>
      <c r="G1939">
        <f>IF(SUM(telefony5[[#This Row],[czyStacjonarny]:[czyZaczyna12]])=2,1,0)</f>
        <v>0</v>
      </c>
      <c r="H1939" s="2">
        <f>telefony5[[#This Row],[zakonczenie]]-telefony5[[#This Row],[rozpoczecie]]</f>
        <v>9.2708333333333393E-3</v>
      </c>
    </row>
    <row r="1940" spans="1:8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>
        <f>IF(LEN(telefony5[[#This Row],[nr]])=7,1,0)</f>
        <v>1</v>
      </c>
      <c r="F1940">
        <f>IF(LEFT(telefony5[[#This Row],[nr]],2)="12",1,0)</f>
        <v>0</v>
      </c>
      <c r="G1940">
        <f>IF(SUM(telefony5[[#This Row],[czyStacjonarny]:[czyZaczyna12]])=2,1,0)</f>
        <v>0</v>
      </c>
      <c r="H1940" s="2">
        <f>telefony5[[#This Row],[zakonczenie]]-telefony5[[#This Row],[rozpoczecie]]</f>
        <v>9.340277777777739E-3</v>
      </c>
    </row>
    <row r="1941" spans="1:8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>
        <f>IF(LEN(telefony5[[#This Row],[nr]])=7,1,0)</f>
        <v>1</v>
      </c>
      <c r="F1941">
        <f>IF(LEFT(telefony5[[#This Row],[nr]],2)="12",1,0)</f>
        <v>0</v>
      </c>
      <c r="G1941">
        <f>IF(SUM(telefony5[[#This Row],[czyStacjonarny]:[czyZaczyna12]])=2,1,0)</f>
        <v>0</v>
      </c>
      <c r="H1941" s="2">
        <f>telefony5[[#This Row],[zakonczenie]]-telefony5[[#This Row],[rozpoczecie]]</f>
        <v>9.8958333333333259E-3</v>
      </c>
    </row>
    <row r="1942" spans="1:8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>
        <f>IF(LEN(telefony5[[#This Row],[nr]])=7,1,0)</f>
        <v>0</v>
      </c>
      <c r="F1942">
        <f>IF(LEFT(telefony5[[#This Row],[nr]],2)="12",1,0)</f>
        <v>0</v>
      </c>
      <c r="G1942">
        <f>IF(SUM(telefony5[[#This Row],[czyStacjonarny]:[czyZaczyna12]])=2,1,0)</f>
        <v>0</v>
      </c>
      <c r="H1942" s="2">
        <f>telefony5[[#This Row],[zakonczenie]]-telefony5[[#This Row],[rozpoczecie]]</f>
        <v>4.5138888888890394E-4</v>
      </c>
    </row>
    <row r="1943" spans="1:8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>
        <f>IF(LEN(telefony5[[#This Row],[nr]])=7,1,0)</f>
        <v>0</v>
      </c>
      <c r="F1943">
        <f>IF(LEFT(telefony5[[#This Row],[nr]],2)="12",1,0)</f>
        <v>0</v>
      </c>
      <c r="G1943">
        <f>IF(SUM(telefony5[[#This Row],[czyStacjonarny]:[czyZaczyna12]])=2,1,0)</f>
        <v>0</v>
      </c>
      <c r="H1943" s="2">
        <f>telefony5[[#This Row],[zakonczenie]]-telefony5[[#This Row],[rozpoczecie]]</f>
        <v>4.3287037037036957E-3</v>
      </c>
    </row>
    <row r="1944" spans="1:8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>
        <f>IF(LEN(telefony5[[#This Row],[nr]])=7,1,0)</f>
        <v>1</v>
      </c>
      <c r="F1944">
        <f>IF(LEFT(telefony5[[#This Row],[nr]],2)="12",1,0)</f>
        <v>0</v>
      </c>
      <c r="G1944">
        <f>IF(SUM(telefony5[[#This Row],[czyStacjonarny]:[czyZaczyna12]])=2,1,0)</f>
        <v>0</v>
      </c>
      <c r="H1944" s="2">
        <f>telefony5[[#This Row],[zakonczenie]]-telefony5[[#This Row],[rozpoczecie]]</f>
        <v>5.2199074074073537E-3</v>
      </c>
    </row>
    <row r="1945" spans="1:8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>
        <f>IF(LEN(telefony5[[#This Row],[nr]])=7,1,0)</f>
        <v>1</v>
      </c>
      <c r="F1945">
        <f>IF(LEFT(telefony5[[#This Row],[nr]],2)="12",1,0)</f>
        <v>0</v>
      </c>
      <c r="G1945">
        <f>IF(SUM(telefony5[[#This Row],[czyStacjonarny]:[czyZaczyna12]])=2,1,0)</f>
        <v>0</v>
      </c>
      <c r="H1945" s="2">
        <f>telefony5[[#This Row],[zakonczenie]]-telefony5[[#This Row],[rozpoczecie]]</f>
        <v>5.5324074074074026E-3</v>
      </c>
    </row>
    <row r="1946" spans="1:8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>
        <f>IF(LEN(telefony5[[#This Row],[nr]])=7,1,0)</f>
        <v>1</v>
      </c>
      <c r="F1946">
        <f>IF(LEFT(telefony5[[#This Row],[nr]],2)="12",1,0)</f>
        <v>0</v>
      </c>
      <c r="G1946">
        <f>IF(SUM(telefony5[[#This Row],[czyStacjonarny]:[czyZaczyna12]])=2,1,0)</f>
        <v>0</v>
      </c>
      <c r="H1946" s="2">
        <f>telefony5[[#This Row],[zakonczenie]]-telefony5[[#This Row],[rozpoczecie]]</f>
        <v>1.0416666666666685E-2</v>
      </c>
    </row>
    <row r="1947" spans="1:8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>
        <f>IF(LEN(telefony5[[#This Row],[nr]])=7,1,0)</f>
        <v>0</v>
      </c>
      <c r="F1947">
        <f>IF(LEFT(telefony5[[#This Row],[nr]],2)="12",1,0)</f>
        <v>0</v>
      </c>
      <c r="G1947">
        <f>IF(SUM(telefony5[[#This Row],[czyStacjonarny]:[czyZaczyna12]])=2,1,0)</f>
        <v>0</v>
      </c>
      <c r="H1947" s="2">
        <f>telefony5[[#This Row],[zakonczenie]]-telefony5[[#This Row],[rozpoczecie]]</f>
        <v>1.0289351851851869E-2</v>
      </c>
    </row>
    <row r="1948" spans="1:8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>
        <f>IF(LEN(telefony5[[#This Row],[nr]])=7,1,0)</f>
        <v>0</v>
      </c>
      <c r="F1948">
        <f>IF(LEFT(telefony5[[#This Row],[nr]],2)="12",1,0)</f>
        <v>0</v>
      </c>
      <c r="G1948">
        <f>IF(SUM(telefony5[[#This Row],[czyStacjonarny]:[czyZaczyna12]])=2,1,0)</f>
        <v>0</v>
      </c>
      <c r="H1948" s="2">
        <f>telefony5[[#This Row],[zakonczenie]]-telefony5[[#This Row],[rozpoczecie]]</f>
        <v>2.0717592592592315E-3</v>
      </c>
    </row>
    <row r="1949" spans="1:8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>
        <f>IF(LEN(telefony5[[#This Row],[nr]])=7,1,0)</f>
        <v>1</v>
      </c>
      <c r="F1949">
        <f>IF(LEFT(telefony5[[#This Row],[nr]],2)="12",1,0)</f>
        <v>0</v>
      </c>
      <c r="G1949">
        <f>IF(SUM(telefony5[[#This Row],[czyStacjonarny]:[czyZaczyna12]])=2,1,0)</f>
        <v>0</v>
      </c>
      <c r="H1949" s="2">
        <f>telefony5[[#This Row],[zakonczenie]]-telefony5[[#This Row],[rozpoczecie]]</f>
        <v>3.6805555555555203E-3</v>
      </c>
    </row>
    <row r="1950" spans="1:8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>
        <f>IF(LEN(telefony5[[#This Row],[nr]])=7,1,0)</f>
        <v>1</v>
      </c>
      <c r="F1950">
        <f>IF(LEFT(telefony5[[#This Row],[nr]],2)="12",1,0)</f>
        <v>0</v>
      </c>
      <c r="G1950">
        <f>IF(SUM(telefony5[[#This Row],[czyStacjonarny]:[czyZaczyna12]])=2,1,0)</f>
        <v>0</v>
      </c>
      <c r="H1950" s="2">
        <f>telefony5[[#This Row],[zakonczenie]]-telefony5[[#This Row],[rozpoczecie]]</f>
        <v>6.5625000000000266E-3</v>
      </c>
    </row>
    <row r="1951" spans="1:8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>
        <f>IF(LEN(telefony5[[#This Row],[nr]])=7,1,0)</f>
        <v>1</v>
      </c>
      <c r="F1951">
        <f>IF(LEFT(telefony5[[#This Row],[nr]],2)="12",1,0)</f>
        <v>0</v>
      </c>
      <c r="G1951">
        <f>IF(SUM(telefony5[[#This Row],[czyStacjonarny]:[czyZaczyna12]])=2,1,0)</f>
        <v>0</v>
      </c>
      <c r="H1951" s="2">
        <f>telefony5[[#This Row],[zakonczenie]]-telefony5[[#This Row],[rozpoczecie]]</f>
        <v>1.1342592592592515E-3</v>
      </c>
    </row>
    <row r="1952" spans="1:8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>
        <f>IF(LEN(telefony5[[#This Row],[nr]])=7,1,0)</f>
        <v>1</v>
      </c>
      <c r="F1952">
        <f>IF(LEFT(telefony5[[#This Row],[nr]],2)="12",1,0)</f>
        <v>0</v>
      </c>
      <c r="G1952">
        <f>IF(SUM(telefony5[[#This Row],[czyStacjonarny]:[czyZaczyna12]])=2,1,0)</f>
        <v>0</v>
      </c>
      <c r="H1952" s="2">
        <f>telefony5[[#This Row],[zakonczenie]]-telefony5[[#This Row],[rozpoczecie]]</f>
        <v>6.3541666666666607E-3</v>
      </c>
    </row>
    <row r="1953" spans="1:8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>
        <f>IF(LEN(telefony5[[#This Row],[nr]])=7,1,0)</f>
        <v>1</v>
      </c>
      <c r="F1953">
        <f>IF(LEFT(telefony5[[#This Row],[nr]],2)="12",1,0)</f>
        <v>0</v>
      </c>
      <c r="G1953">
        <f>IF(SUM(telefony5[[#This Row],[czyStacjonarny]:[czyZaczyna12]])=2,1,0)</f>
        <v>0</v>
      </c>
      <c r="H1953" s="2">
        <f>telefony5[[#This Row],[zakonczenie]]-telefony5[[#This Row],[rozpoczecie]]</f>
        <v>2.3611111111110916E-3</v>
      </c>
    </row>
    <row r="1954" spans="1:8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>
        <f>IF(LEN(telefony5[[#This Row],[nr]])=7,1,0)</f>
        <v>1</v>
      </c>
      <c r="F1954">
        <f>IF(LEFT(telefony5[[#This Row],[nr]],2)="12",1,0)</f>
        <v>0</v>
      </c>
      <c r="G1954">
        <f>IF(SUM(telefony5[[#This Row],[czyStacjonarny]:[czyZaczyna12]])=2,1,0)</f>
        <v>0</v>
      </c>
      <c r="H1954" s="2">
        <f>telefony5[[#This Row],[zakonczenie]]-telefony5[[#This Row],[rozpoczecie]]</f>
        <v>9.4212962962962887E-3</v>
      </c>
    </row>
    <row r="1955" spans="1:8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>
        <f>IF(LEN(telefony5[[#This Row],[nr]])=7,1,0)</f>
        <v>1</v>
      </c>
      <c r="F1955">
        <f>IF(LEFT(telefony5[[#This Row],[nr]],2)="12",1,0)</f>
        <v>0</v>
      </c>
      <c r="G1955">
        <f>IF(SUM(telefony5[[#This Row],[czyStacjonarny]:[czyZaczyna12]])=2,1,0)</f>
        <v>0</v>
      </c>
      <c r="H1955" s="2">
        <f>telefony5[[#This Row],[zakonczenie]]-telefony5[[#This Row],[rozpoczecie]]</f>
        <v>4.1319444444444797E-3</v>
      </c>
    </row>
    <row r="1956" spans="1:8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>
        <f>IF(LEN(telefony5[[#This Row],[nr]])=7,1,0)</f>
        <v>0</v>
      </c>
      <c r="F1956">
        <f>IF(LEFT(telefony5[[#This Row],[nr]],2)="12",1,0)</f>
        <v>0</v>
      </c>
      <c r="G1956">
        <f>IF(SUM(telefony5[[#This Row],[czyStacjonarny]:[czyZaczyna12]])=2,1,0)</f>
        <v>0</v>
      </c>
      <c r="H1956" s="2">
        <f>telefony5[[#This Row],[zakonczenie]]-telefony5[[#This Row],[rozpoczecie]]</f>
        <v>8.5879629629629917E-3</v>
      </c>
    </row>
    <row r="1957" spans="1:8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>
        <f>IF(LEN(telefony5[[#This Row],[nr]])=7,1,0)</f>
        <v>1</v>
      </c>
      <c r="F1957">
        <f>IF(LEFT(telefony5[[#This Row],[nr]],2)="12",1,0)</f>
        <v>0</v>
      </c>
      <c r="G1957">
        <f>IF(SUM(telefony5[[#This Row],[czyStacjonarny]:[czyZaczyna12]])=2,1,0)</f>
        <v>0</v>
      </c>
      <c r="H1957" s="2">
        <f>telefony5[[#This Row],[zakonczenie]]-telefony5[[#This Row],[rozpoczecie]]</f>
        <v>5.5555555555555358E-3</v>
      </c>
    </row>
    <row r="1958" spans="1:8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>
        <f>IF(LEN(telefony5[[#This Row],[nr]])=7,1,0)</f>
        <v>1</v>
      </c>
      <c r="F1958">
        <f>IF(LEFT(telefony5[[#This Row],[nr]],2)="12",1,0)</f>
        <v>0</v>
      </c>
      <c r="G1958">
        <f>IF(SUM(telefony5[[#This Row],[czyStacjonarny]:[czyZaczyna12]])=2,1,0)</f>
        <v>0</v>
      </c>
      <c r="H1958" s="2">
        <f>telefony5[[#This Row],[zakonczenie]]-telefony5[[#This Row],[rozpoczecie]]</f>
        <v>8.5648148148148584E-3</v>
      </c>
    </row>
    <row r="1959" spans="1:8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>
        <f>IF(LEN(telefony5[[#This Row],[nr]])=7,1,0)</f>
        <v>1</v>
      </c>
      <c r="F1959">
        <f>IF(LEFT(telefony5[[#This Row],[nr]],2)="12",1,0)</f>
        <v>0</v>
      </c>
      <c r="G1959">
        <f>IF(SUM(telefony5[[#This Row],[czyStacjonarny]:[czyZaczyna12]])=2,1,0)</f>
        <v>0</v>
      </c>
      <c r="H1959" s="2">
        <f>telefony5[[#This Row],[zakonczenie]]-telefony5[[#This Row],[rozpoczecie]]</f>
        <v>3.5416666666666652E-3</v>
      </c>
    </row>
    <row r="1960" spans="1:8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>
        <f>IF(LEN(telefony5[[#This Row],[nr]])=7,1,0)</f>
        <v>1</v>
      </c>
      <c r="F1960">
        <f>IF(LEFT(telefony5[[#This Row],[nr]],2)="12",1,0)</f>
        <v>0</v>
      </c>
      <c r="G1960">
        <f>IF(SUM(telefony5[[#This Row],[czyStacjonarny]:[czyZaczyna12]])=2,1,0)</f>
        <v>0</v>
      </c>
      <c r="H1960" s="2">
        <f>telefony5[[#This Row],[zakonczenie]]-telefony5[[#This Row],[rozpoczecie]]</f>
        <v>3.0092592592589895E-4</v>
      </c>
    </row>
    <row r="1961" spans="1:8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>
        <f>IF(LEN(telefony5[[#This Row],[nr]])=7,1,0)</f>
        <v>1</v>
      </c>
      <c r="F1961">
        <f>IF(LEFT(telefony5[[#This Row],[nr]],2)="12",1,0)</f>
        <v>0</v>
      </c>
      <c r="G1961">
        <f>IF(SUM(telefony5[[#This Row],[czyStacjonarny]:[czyZaczyna12]])=2,1,0)</f>
        <v>0</v>
      </c>
      <c r="H1961" s="2">
        <f>telefony5[[#This Row],[zakonczenie]]-telefony5[[#This Row],[rozpoczecie]]</f>
        <v>5.6018518518518579E-3</v>
      </c>
    </row>
    <row r="1962" spans="1:8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>
        <f>IF(LEN(telefony5[[#This Row],[nr]])=7,1,0)</f>
        <v>0</v>
      </c>
      <c r="F1962">
        <f>IF(LEFT(telefony5[[#This Row],[nr]],2)="12",1,0)</f>
        <v>0</v>
      </c>
      <c r="G1962">
        <f>IF(SUM(telefony5[[#This Row],[czyStacjonarny]:[czyZaczyna12]])=2,1,0)</f>
        <v>0</v>
      </c>
      <c r="H1962" s="2">
        <f>telefony5[[#This Row],[zakonczenie]]-telefony5[[#This Row],[rozpoczecie]]</f>
        <v>3.2175925925925775E-3</v>
      </c>
    </row>
    <row r="1963" spans="1:8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>
        <f>IF(LEN(telefony5[[#This Row],[nr]])=7,1,0)</f>
        <v>1</v>
      </c>
      <c r="F1963">
        <f>IF(LEFT(telefony5[[#This Row],[nr]],2)="12",1,0)</f>
        <v>0</v>
      </c>
      <c r="G1963">
        <f>IF(SUM(telefony5[[#This Row],[czyStacjonarny]:[czyZaczyna12]])=2,1,0)</f>
        <v>0</v>
      </c>
      <c r="H1963" s="2">
        <f>telefony5[[#This Row],[zakonczenie]]-telefony5[[#This Row],[rozpoczecie]]</f>
        <v>1.0243055555555547E-2</v>
      </c>
    </row>
    <row r="1964" spans="1:8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>
        <f>IF(LEN(telefony5[[#This Row],[nr]])=7,1,0)</f>
        <v>1</v>
      </c>
      <c r="F1964">
        <f>IF(LEFT(telefony5[[#This Row],[nr]],2)="12",1,0)</f>
        <v>0</v>
      </c>
      <c r="G1964">
        <f>IF(SUM(telefony5[[#This Row],[czyStacjonarny]:[czyZaczyna12]])=2,1,0)</f>
        <v>0</v>
      </c>
      <c r="H1964" s="2">
        <f>telefony5[[#This Row],[zakonczenie]]-telefony5[[#This Row],[rozpoczecie]]</f>
        <v>3.2291666666666718E-3</v>
      </c>
    </row>
    <row r="1965" spans="1:8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>
        <f>IF(LEN(telefony5[[#This Row],[nr]])=7,1,0)</f>
        <v>0</v>
      </c>
      <c r="F1965">
        <f>IF(LEFT(telefony5[[#This Row],[nr]],2)="12",1,0)</f>
        <v>0</v>
      </c>
      <c r="G1965">
        <f>IF(SUM(telefony5[[#This Row],[czyStacjonarny]:[czyZaczyna12]])=2,1,0)</f>
        <v>0</v>
      </c>
      <c r="H1965" s="2">
        <f>telefony5[[#This Row],[zakonczenie]]-telefony5[[#This Row],[rozpoczecie]]</f>
        <v>4.9074074074074159E-3</v>
      </c>
    </row>
    <row r="1966" spans="1:8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>
        <f>IF(LEN(telefony5[[#This Row],[nr]])=7,1,0)</f>
        <v>0</v>
      </c>
      <c r="F1966">
        <f>IF(LEFT(telefony5[[#This Row],[nr]],2)="12",1,0)</f>
        <v>0</v>
      </c>
      <c r="G1966">
        <f>IF(SUM(telefony5[[#This Row],[czyStacjonarny]:[czyZaczyna12]])=2,1,0)</f>
        <v>0</v>
      </c>
      <c r="H1966" s="2">
        <f>telefony5[[#This Row],[zakonczenie]]-telefony5[[#This Row],[rozpoczecie]]</f>
        <v>3.7152777777778034E-3</v>
      </c>
    </row>
    <row r="1967" spans="1:8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>
        <f>IF(LEN(telefony5[[#This Row],[nr]])=7,1,0)</f>
        <v>1</v>
      </c>
      <c r="F1967">
        <f>IF(LEFT(telefony5[[#This Row],[nr]],2)="12",1,0)</f>
        <v>0</v>
      </c>
      <c r="G1967">
        <f>IF(SUM(telefony5[[#This Row],[czyStacjonarny]:[czyZaczyna12]])=2,1,0)</f>
        <v>0</v>
      </c>
      <c r="H1967" s="2">
        <f>telefony5[[#This Row],[zakonczenie]]-telefony5[[#This Row],[rozpoczecie]]</f>
        <v>7.314814814814774E-3</v>
      </c>
    </row>
    <row r="1968" spans="1:8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>
        <f>IF(LEN(telefony5[[#This Row],[nr]])=7,1,0)</f>
        <v>1</v>
      </c>
      <c r="F1968">
        <f>IF(LEFT(telefony5[[#This Row],[nr]],2)="12",1,0)</f>
        <v>0</v>
      </c>
      <c r="G1968">
        <f>IF(SUM(telefony5[[#This Row],[czyStacjonarny]:[czyZaczyna12]])=2,1,0)</f>
        <v>0</v>
      </c>
      <c r="H1968" s="2">
        <f>telefony5[[#This Row],[zakonczenie]]-telefony5[[#This Row],[rozpoczecie]]</f>
        <v>1.284722222222201E-3</v>
      </c>
    </row>
    <row r="1969" spans="1:8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>
        <f>IF(LEN(telefony5[[#This Row],[nr]])=7,1,0)</f>
        <v>0</v>
      </c>
      <c r="F1969">
        <f>IF(LEFT(telefony5[[#This Row],[nr]],2)="12",1,0)</f>
        <v>0</v>
      </c>
      <c r="G1969">
        <f>IF(SUM(telefony5[[#This Row],[czyStacjonarny]:[czyZaczyna12]])=2,1,0)</f>
        <v>0</v>
      </c>
      <c r="H1969" s="2">
        <f>telefony5[[#This Row],[zakonczenie]]-telefony5[[#This Row],[rozpoczecie]]</f>
        <v>6.4004629629629828E-3</v>
      </c>
    </row>
    <row r="1970" spans="1:8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>
        <f>IF(LEN(telefony5[[#This Row],[nr]])=7,1,0)</f>
        <v>0</v>
      </c>
      <c r="F1970">
        <f>IF(LEFT(telefony5[[#This Row],[nr]],2)="12",1,0)</f>
        <v>0</v>
      </c>
      <c r="G1970">
        <f>IF(SUM(telefony5[[#This Row],[czyStacjonarny]:[czyZaczyna12]])=2,1,0)</f>
        <v>0</v>
      </c>
      <c r="H1970" s="2">
        <f>telefony5[[#This Row],[zakonczenie]]-telefony5[[#This Row],[rozpoczecie]]</f>
        <v>9.8263888888889261E-3</v>
      </c>
    </row>
    <row r="1971" spans="1:8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>
        <f>IF(LEN(telefony5[[#This Row],[nr]])=7,1,0)</f>
        <v>1</v>
      </c>
      <c r="F1971">
        <f>IF(LEFT(telefony5[[#This Row],[nr]],2)="12",1,0)</f>
        <v>0</v>
      </c>
      <c r="G1971">
        <f>IF(SUM(telefony5[[#This Row],[czyStacjonarny]:[czyZaczyna12]])=2,1,0)</f>
        <v>0</v>
      </c>
      <c r="H1971" s="2">
        <f>telefony5[[#This Row],[zakonczenie]]-telefony5[[#This Row],[rozpoczecie]]</f>
        <v>7.3958333333333792E-3</v>
      </c>
    </row>
    <row r="1972" spans="1:8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>
        <f>IF(LEN(telefony5[[#This Row],[nr]])=7,1,0)</f>
        <v>1</v>
      </c>
      <c r="F1972">
        <f>IF(LEFT(telefony5[[#This Row],[nr]],2)="12",1,0)</f>
        <v>0</v>
      </c>
      <c r="G1972">
        <f>IF(SUM(telefony5[[#This Row],[czyStacjonarny]:[czyZaczyna12]])=2,1,0)</f>
        <v>0</v>
      </c>
      <c r="H1972" s="2">
        <f>telefony5[[#This Row],[zakonczenie]]-telefony5[[#This Row],[rozpoczecie]]</f>
        <v>7.6967592592592782E-3</v>
      </c>
    </row>
    <row r="1973" spans="1:8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>
        <f>IF(LEN(telefony5[[#This Row],[nr]])=7,1,0)</f>
        <v>1</v>
      </c>
      <c r="F1973">
        <f>IF(LEFT(telefony5[[#This Row],[nr]],2)="12",1,0)</f>
        <v>0</v>
      </c>
      <c r="G1973">
        <f>IF(SUM(telefony5[[#This Row],[czyStacjonarny]:[czyZaczyna12]])=2,1,0)</f>
        <v>0</v>
      </c>
      <c r="H1973" s="2">
        <f>telefony5[[#This Row],[zakonczenie]]-telefony5[[#This Row],[rozpoczecie]]</f>
        <v>1.0358796296296269E-2</v>
      </c>
    </row>
    <row r="1974" spans="1:8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>
        <f>IF(LEN(telefony5[[#This Row],[nr]])=7,1,0)</f>
        <v>1</v>
      </c>
      <c r="F1974">
        <f>IF(LEFT(telefony5[[#This Row],[nr]],2)="12",1,0)</f>
        <v>0</v>
      </c>
      <c r="G1974">
        <f>IF(SUM(telefony5[[#This Row],[czyStacjonarny]:[czyZaczyna12]])=2,1,0)</f>
        <v>0</v>
      </c>
      <c r="H1974" s="2">
        <f>telefony5[[#This Row],[zakonczenie]]-telefony5[[#This Row],[rozpoczecie]]</f>
        <v>7.5231481481481399E-3</v>
      </c>
    </row>
    <row r="1975" spans="1:8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>
        <f>IF(LEN(telefony5[[#This Row],[nr]])=7,1,0)</f>
        <v>1</v>
      </c>
      <c r="F1975">
        <f>IF(LEFT(telefony5[[#This Row],[nr]],2)="12",1,0)</f>
        <v>0</v>
      </c>
      <c r="G1975">
        <f>IF(SUM(telefony5[[#This Row],[czyStacjonarny]:[czyZaczyna12]])=2,1,0)</f>
        <v>0</v>
      </c>
      <c r="H1975" s="2">
        <f>telefony5[[#This Row],[zakonczenie]]-telefony5[[#This Row],[rozpoczecie]]</f>
        <v>8.796296296296191E-4</v>
      </c>
    </row>
    <row r="1976" spans="1:8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>
        <f>IF(LEN(telefony5[[#This Row],[nr]])=7,1,0)</f>
        <v>0</v>
      </c>
      <c r="F1976">
        <f>IF(LEFT(telefony5[[#This Row],[nr]],2)="12",1,0)</f>
        <v>0</v>
      </c>
      <c r="G1976">
        <f>IF(SUM(telefony5[[#This Row],[czyStacjonarny]:[czyZaczyna12]])=2,1,0)</f>
        <v>0</v>
      </c>
      <c r="H1976" s="2">
        <f>telefony5[[#This Row],[zakonczenie]]-telefony5[[#This Row],[rozpoczecie]]</f>
        <v>6.481481481481477E-3</v>
      </c>
    </row>
    <row r="1977" spans="1:8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>
        <f>IF(LEN(telefony5[[#This Row],[nr]])=7,1,0)</f>
        <v>0</v>
      </c>
      <c r="F1977">
        <f>IF(LEFT(telefony5[[#This Row],[nr]],2)="12",1,0)</f>
        <v>0</v>
      </c>
      <c r="G1977">
        <f>IF(SUM(telefony5[[#This Row],[czyStacjonarny]:[czyZaczyna12]])=2,1,0)</f>
        <v>0</v>
      </c>
      <c r="H1977" s="2">
        <f>telefony5[[#This Row],[zakonczenie]]-telefony5[[#This Row],[rozpoczecie]]</f>
        <v>6.134259259259256E-3</v>
      </c>
    </row>
    <row r="1978" spans="1:8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>
        <f>IF(LEN(telefony5[[#This Row],[nr]])=7,1,0)</f>
        <v>1</v>
      </c>
      <c r="F1978">
        <f>IF(LEFT(telefony5[[#This Row],[nr]],2)="12",1,0)</f>
        <v>0</v>
      </c>
      <c r="G1978">
        <f>IF(SUM(telefony5[[#This Row],[czyStacjonarny]:[czyZaczyna12]])=2,1,0)</f>
        <v>0</v>
      </c>
      <c r="H1978" s="2">
        <f>telefony5[[#This Row],[zakonczenie]]-telefony5[[#This Row],[rozpoczecie]]</f>
        <v>7.1296296296296524E-3</v>
      </c>
    </row>
    <row r="1979" spans="1:8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>
        <f>IF(LEN(telefony5[[#This Row],[nr]])=7,1,0)</f>
        <v>1</v>
      </c>
      <c r="F1979">
        <f>IF(LEFT(telefony5[[#This Row],[nr]],2)="12",1,0)</f>
        <v>0</v>
      </c>
      <c r="G1979">
        <f>IF(SUM(telefony5[[#This Row],[czyStacjonarny]:[czyZaczyna12]])=2,1,0)</f>
        <v>0</v>
      </c>
      <c r="H1979" s="2">
        <f>telefony5[[#This Row],[zakonczenie]]-telefony5[[#This Row],[rozpoczecie]]</f>
        <v>3.8425925925926196E-3</v>
      </c>
    </row>
    <row r="1980" spans="1:8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>
        <f>IF(LEN(telefony5[[#This Row],[nr]])=7,1,0)</f>
        <v>0</v>
      </c>
      <c r="F1980">
        <f>IF(LEFT(telefony5[[#This Row],[nr]],2)="12",1,0)</f>
        <v>0</v>
      </c>
      <c r="G1980">
        <f>IF(SUM(telefony5[[#This Row],[czyStacjonarny]:[czyZaczyna12]])=2,1,0)</f>
        <v>0</v>
      </c>
      <c r="H1980" s="2">
        <f>telefony5[[#This Row],[zakonczenie]]-telefony5[[#This Row],[rozpoczecie]]</f>
        <v>3.506944444444493E-3</v>
      </c>
    </row>
    <row r="1981" spans="1:8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>
        <f>IF(LEN(telefony5[[#This Row],[nr]])=7,1,0)</f>
        <v>0</v>
      </c>
      <c r="F1981">
        <f>IF(LEFT(telefony5[[#This Row],[nr]],2)="12",1,0)</f>
        <v>0</v>
      </c>
      <c r="G1981">
        <f>IF(SUM(telefony5[[#This Row],[czyStacjonarny]:[czyZaczyna12]])=2,1,0)</f>
        <v>0</v>
      </c>
      <c r="H1981" s="2">
        <f>telefony5[[#This Row],[zakonczenie]]-telefony5[[#This Row],[rozpoczecie]]</f>
        <v>1.4467592592592449E-3</v>
      </c>
    </row>
    <row r="1982" spans="1:8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>
        <f>IF(LEN(telefony5[[#This Row],[nr]])=7,1,0)</f>
        <v>1</v>
      </c>
      <c r="F1982">
        <f>IF(LEFT(telefony5[[#This Row],[nr]],2)="12",1,0)</f>
        <v>0</v>
      </c>
      <c r="G1982">
        <f>IF(SUM(telefony5[[#This Row],[czyStacjonarny]:[czyZaczyna12]])=2,1,0)</f>
        <v>0</v>
      </c>
      <c r="H1982" s="2">
        <f>telefony5[[#This Row],[zakonczenie]]-telefony5[[#This Row],[rozpoczecie]]</f>
        <v>5.9606481481481732E-3</v>
      </c>
    </row>
    <row r="1983" spans="1:8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>
        <f>IF(LEN(telefony5[[#This Row],[nr]])=7,1,0)</f>
        <v>1</v>
      </c>
      <c r="F1983">
        <f>IF(LEFT(telefony5[[#This Row],[nr]],2)="12",1,0)</f>
        <v>0</v>
      </c>
      <c r="G1983">
        <f>IF(SUM(telefony5[[#This Row],[czyStacjonarny]:[czyZaczyna12]])=2,1,0)</f>
        <v>0</v>
      </c>
      <c r="H1983" s="2">
        <f>telefony5[[#This Row],[zakonczenie]]-telefony5[[#This Row],[rozpoczecie]]</f>
        <v>9.0625000000000289E-3</v>
      </c>
    </row>
    <row r="1984" spans="1:8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>
        <f>IF(LEN(telefony5[[#This Row],[nr]])=7,1,0)</f>
        <v>1</v>
      </c>
      <c r="F1984">
        <f>IF(LEFT(telefony5[[#This Row],[nr]],2)="12",1,0)</f>
        <v>0</v>
      </c>
      <c r="G1984">
        <f>IF(SUM(telefony5[[#This Row],[czyStacjonarny]:[czyZaczyna12]])=2,1,0)</f>
        <v>0</v>
      </c>
      <c r="H1984" s="2">
        <f>telefony5[[#This Row],[zakonczenie]]-telefony5[[#This Row],[rozpoczecie]]</f>
        <v>1.0763888888888906E-3</v>
      </c>
    </row>
    <row r="1985" spans="1:8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>
        <f>IF(LEN(telefony5[[#This Row],[nr]])=7,1,0)</f>
        <v>1</v>
      </c>
      <c r="F1985">
        <f>IF(LEFT(telefony5[[#This Row],[nr]],2)="12",1,0)</f>
        <v>0</v>
      </c>
      <c r="G1985">
        <f>IF(SUM(telefony5[[#This Row],[czyStacjonarny]:[czyZaczyna12]])=2,1,0)</f>
        <v>0</v>
      </c>
      <c r="H1985" s="2">
        <f>telefony5[[#This Row],[zakonczenie]]-telefony5[[#This Row],[rozpoczecie]]</f>
        <v>2.6967592592592737E-3</v>
      </c>
    </row>
    <row r="1986" spans="1:8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>
        <f>IF(LEN(telefony5[[#This Row],[nr]])=7,1,0)</f>
        <v>1</v>
      </c>
      <c r="F1986">
        <f>IF(LEFT(telefony5[[#This Row],[nr]],2)="12",1,0)</f>
        <v>0</v>
      </c>
      <c r="G1986">
        <f>IF(SUM(telefony5[[#This Row],[czyStacjonarny]:[czyZaczyna12]])=2,1,0)</f>
        <v>0</v>
      </c>
      <c r="H1986" s="2">
        <f>telefony5[[#This Row],[zakonczenie]]-telefony5[[#This Row],[rozpoczecie]]</f>
        <v>9.3981481481481555E-3</v>
      </c>
    </row>
    <row r="1987" spans="1:8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>
        <f>IF(LEN(telefony5[[#This Row],[nr]])=7,1,0)</f>
        <v>0</v>
      </c>
      <c r="F1987">
        <f>IF(LEFT(telefony5[[#This Row],[nr]],2)="12",1,0)</f>
        <v>0</v>
      </c>
      <c r="G1987">
        <f>IF(SUM(telefony5[[#This Row],[czyStacjonarny]:[czyZaczyna12]])=2,1,0)</f>
        <v>0</v>
      </c>
      <c r="H1987" s="2">
        <f>telefony5[[#This Row],[zakonczenie]]-telefony5[[#This Row],[rozpoczecie]]</f>
        <v>2.5925925925925908E-3</v>
      </c>
    </row>
    <row r="1988" spans="1:8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>
        <f>IF(LEN(telefony5[[#This Row],[nr]])=7,1,0)</f>
        <v>1</v>
      </c>
      <c r="F1988">
        <f>IF(LEFT(telefony5[[#This Row],[nr]],2)="12",1,0)</f>
        <v>0</v>
      </c>
      <c r="G1988">
        <f>IF(SUM(telefony5[[#This Row],[czyStacjonarny]:[czyZaczyna12]])=2,1,0)</f>
        <v>0</v>
      </c>
      <c r="H1988" s="2">
        <f>telefony5[[#This Row],[zakonczenie]]-telefony5[[#This Row],[rozpoczecie]]</f>
        <v>3.7962962962962976E-3</v>
      </c>
    </row>
    <row r="1989" spans="1:8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>
        <f>IF(LEN(telefony5[[#This Row],[nr]])=7,1,0)</f>
        <v>1</v>
      </c>
      <c r="F1989">
        <f>IF(LEFT(telefony5[[#This Row],[nr]],2)="12",1,0)</f>
        <v>0</v>
      </c>
      <c r="G1989">
        <f>IF(SUM(telefony5[[#This Row],[czyStacjonarny]:[czyZaczyna12]])=2,1,0)</f>
        <v>0</v>
      </c>
      <c r="H1989" s="2">
        <f>telefony5[[#This Row],[zakonczenie]]-telefony5[[#This Row],[rozpoczecie]]</f>
        <v>6.4467592592592493E-3</v>
      </c>
    </row>
    <row r="1990" spans="1:8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>
        <f>IF(LEN(telefony5[[#This Row],[nr]])=7,1,0)</f>
        <v>1</v>
      </c>
      <c r="F1990">
        <f>IF(LEFT(telefony5[[#This Row],[nr]],2)="12",1,0)</f>
        <v>0</v>
      </c>
      <c r="G1990">
        <f>IF(SUM(telefony5[[#This Row],[czyStacjonarny]:[czyZaczyna12]])=2,1,0)</f>
        <v>0</v>
      </c>
      <c r="H1990" s="2">
        <f>telefony5[[#This Row],[zakonczenie]]-telefony5[[#This Row],[rozpoczecie]]</f>
        <v>6.3541666666666607E-3</v>
      </c>
    </row>
    <row r="1991" spans="1:8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>
        <f>IF(LEN(telefony5[[#This Row],[nr]])=7,1,0)</f>
        <v>0</v>
      </c>
      <c r="F1991">
        <f>IF(LEFT(telefony5[[#This Row],[nr]],2)="12",1,0)</f>
        <v>0</v>
      </c>
      <c r="G1991">
        <f>IF(SUM(telefony5[[#This Row],[czyStacjonarny]:[czyZaczyna12]])=2,1,0)</f>
        <v>0</v>
      </c>
      <c r="H1991" s="2">
        <f>telefony5[[#This Row],[zakonczenie]]-telefony5[[#This Row],[rozpoczecie]]</f>
        <v>2.4074074074074137E-3</v>
      </c>
    </row>
    <row r="1992" spans="1:8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>
        <f>IF(LEN(telefony5[[#This Row],[nr]])=7,1,0)</f>
        <v>1</v>
      </c>
      <c r="F1992">
        <f>IF(LEFT(telefony5[[#This Row],[nr]],2)="12",1,0)</f>
        <v>0</v>
      </c>
      <c r="G1992">
        <f>IF(SUM(telefony5[[#This Row],[czyStacjonarny]:[czyZaczyna12]])=2,1,0)</f>
        <v>0</v>
      </c>
      <c r="H1992" s="2">
        <f>telefony5[[#This Row],[zakonczenie]]-telefony5[[#This Row],[rozpoczecie]]</f>
        <v>6.3657407407407551E-3</v>
      </c>
    </row>
    <row r="1993" spans="1:8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>
        <f>IF(LEN(telefony5[[#This Row],[nr]])=7,1,0)</f>
        <v>1</v>
      </c>
      <c r="F1993">
        <f>IF(LEFT(telefony5[[#This Row],[nr]],2)="12",1,0)</f>
        <v>0</v>
      </c>
      <c r="G1993">
        <f>IF(SUM(telefony5[[#This Row],[czyStacjonarny]:[czyZaczyna12]])=2,1,0)</f>
        <v>0</v>
      </c>
      <c r="H1993" s="2">
        <f>telefony5[[#This Row],[zakonczenie]]-telefony5[[#This Row],[rozpoczecie]]</f>
        <v>1.1296296296296249E-2</v>
      </c>
    </row>
    <row r="1994" spans="1:8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>
        <f>IF(LEN(telefony5[[#This Row],[nr]])=7,1,0)</f>
        <v>1</v>
      </c>
      <c r="F1994">
        <f>IF(LEFT(telefony5[[#This Row],[nr]],2)="12",1,0)</f>
        <v>0</v>
      </c>
      <c r="G1994">
        <f>IF(SUM(telefony5[[#This Row],[czyStacjonarny]:[czyZaczyna12]])=2,1,0)</f>
        <v>0</v>
      </c>
      <c r="H1994" s="2">
        <f>telefony5[[#This Row],[zakonczenie]]-telefony5[[#This Row],[rozpoczecie]]</f>
        <v>2.8124999999999956E-3</v>
      </c>
    </row>
    <row r="1995" spans="1:8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>
        <f>IF(LEN(telefony5[[#This Row],[nr]])=7,1,0)</f>
        <v>0</v>
      </c>
      <c r="F1995">
        <f>IF(LEFT(telefony5[[#This Row],[nr]],2)="12",1,0)</f>
        <v>0</v>
      </c>
      <c r="G1995">
        <f>IF(SUM(telefony5[[#This Row],[czyStacjonarny]:[czyZaczyna12]])=2,1,0)</f>
        <v>0</v>
      </c>
      <c r="H1995" s="2">
        <f>telefony5[[#This Row],[zakonczenie]]-telefony5[[#This Row],[rozpoczecie]]</f>
        <v>1.1342592592592515E-3</v>
      </c>
    </row>
    <row r="1996" spans="1:8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>
        <f>IF(LEN(telefony5[[#This Row],[nr]])=7,1,0)</f>
        <v>0</v>
      </c>
      <c r="F1996">
        <f>IF(LEFT(telefony5[[#This Row],[nr]],2)="12",1,0)</f>
        <v>0</v>
      </c>
      <c r="G1996">
        <f>IF(SUM(telefony5[[#This Row],[czyStacjonarny]:[czyZaczyna12]])=2,1,0)</f>
        <v>0</v>
      </c>
      <c r="H1996" s="2">
        <f>telefony5[[#This Row],[zakonczenie]]-telefony5[[#This Row],[rozpoczecie]]</f>
        <v>1.0324074074074041E-2</v>
      </c>
    </row>
    <row r="1997" spans="1:8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>
        <f>IF(LEN(telefony5[[#This Row],[nr]])=7,1,0)</f>
        <v>0</v>
      </c>
      <c r="F1997">
        <f>IF(LEFT(telefony5[[#This Row],[nr]],2)="12",1,0)</f>
        <v>0</v>
      </c>
      <c r="G1997">
        <f>IF(SUM(telefony5[[#This Row],[czyStacjonarny]:[czyZaczyna12]])=2,1,0)</f>
        <v>0</v>
      </c>
      <c r="H1997" s="2">
        <f>telefony5[[#This Row],[zakonczenie]]-telefony5[[#This Row],[rozpoczecie]]</f>
        <v>8.9236111111111738E-3</v>
      </c>
    </row>
    <row r="1998" spans="1:8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>
        <f>IF(LEN(telefony5[[#This Row],[nr]])=7,1,0)</f>
        <v>1</v>
      </c>
      <c r="F1998">
        <f>IF(LEFT(telefony5[[#This Row],[nr]],2)="12",1,0)</f>
        <v>0</v>
      </c>
      <c r="G1998">
        <f>IF(SUM(telefony5[[#This Row],[czyStacjonarny]:[czyZaczyna12]])=2,1,0)</f>
        <v>0</v>
      </c>
      <c r="H1998" s="2">
        <f>telefony5[[#This Row],[zakonczenie]]-telefony5[[#This Row],[rozpoczecie]]</f>
        <v>2.2916666666666918E-3</v>
      </c>
    </row>
    <row r="1999" spans="1:8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>
        <f>IF(LEN(telefony5[[#This Row],[nr]])=7,1,0)</f>
        <v>1</v>
      </c>
      <c r="F1999">
        <f>IF(LEFT(telefony5[[#This Row],[nr]],2)="12",1,0)</f>
        <v>0</v>
      </c>
      <c r="G1999">
        <f>IF(SUM(telefony5[[#This Row],[czyStacjonarny]:[czyZaczyna12]])=2,1,0)</f>
        <v>0</v>
      </c>
      <c r="H1999" s="2">
        <f>telefony5[[#This Row],[zakonczenie]]-telefony5[[#This Row],[rozpoczecie]]</f>
        <v>8.5995370370370861E-3</v>
      </c>
    </row>
    <row r="2000" spans="1:8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>
        <f>IF(LEN(telefony5[[#This Row],[nr]])=7,1,0)</f>
        <v>0</v>
      </c>
      <c r="F2000">
        <f>IF(LEFT(telefony5[[#This Row],[nr]],2)="12",1,0)</f>
        <v>0</v>
      </c>
      <c r="G2000">
        <f>IF(SUM(telefony5[[#This Row],[czyStacjonarny]:[czyZaczyna12]])=2,1,0)</f>
        <v>0</v>
      </c>
      <c r="H2000" s="2">
        <f>telefony5[[#This Row],[zakonczenie]]-telefony5[[#This Row],[rozpoczecie]]</f>
        <v>5.5439814814814969E-3</v>
      </c>
    </row>
    <row r="2001" spans="1:8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>
        <f>IF(LEN(telefony5[[#This Row],[nr]])=7,1,0)</f>
        <v>1</v>
      </c>
      <c r="F2001">
        <f>IF(LEFT(telefony5[[#This Row],[nr]],2)="12",1,0)</f>
        <v>0</v>
      </c>
      <c r="G2001">
        <f>IF(SUM(telefony5[[#This Row],[czyStacjonarny]:[czyZaczyna12]])=2,1,0)</f>
        <v>0</v>
      </c>
      <c r="H2001" s="2">
        <f>telefony5[[#This Row],[zakonczenie]]-telefony5[[#This Row],[rozpoczecie]]</f>
        <v>7.0833333333333304E-3</v>
      </c>
    </row>
    <row r="2002" spans="1:8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>
        <f>IF(LEN(telefony5[[#This Row],[nr]])=7,1,0)</f>
        <v>0</v>
      </c>
      <c r="F2002">
        <f>IF(LEFT(telefony5[[#This Row],[nr]],2)="12",1,0)</f>
        <v>0</v>
      </c>
      <c r="G2002">
        <f>IF(SUM(telefony5[[#This Row],[czyStacjonarny]:[czyZaczyna12]])=2,1,0)</f>
        <v>0</v>
      </c>
      <c r="H2002" s="2">
        <f>telefony5[[#This Row],[zakonczenie]]-telefony5[[#This Row],[rozpoczecie]]</f>
        <v>9.8611111111110983E-3</v>
      </c>
    </row>
    <row r="2003" spans="1:8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>
        <f>IF(LEN(telefony5[[#This Row],[nr]])=7,1,0)</f>
        <v>1</v>
      </c>
      <c r="F2003">
        <f>IF(LEFT(telefony5[[#This Row],[nr]],2)="12",1,0)</f>
        <v>0</v>
      </c>
      <c r="G2003">
        <f>IF(SUM(telefony5[[#This Row],[czyStacjonarny]:[czyZaczyna12]])=2,1,0)</f>
        <v>0</v>
      </c>
      <c r="H2003" s="2">
        <f>telefony5[[#This Row],[zakonczenie]]-telefony5[[#This Row],[rozpoczecie]]</f>
        <v>1.1805555555555181E-3</v>
      </c>
    </row>
    <row r="2004" spans="1:8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>
        <f>IF(LEN(telefony5[[#This Row],[nr]])=7,1,0)</f>
        <v>1</v>
      </c>
      <c r="F2004">
        <f>IF(LEFT(telefony5[[#This Row],[nr]],2)="12",1,0)</f>
        <v>0</v>
      </c>
      <c r="G2004">
        <f>IF(SUM(telefony5[[#This Row],[czyStacjonarny]:[czyZaczyna12]])=2,1,0)</f>
        <v>0</v>
      </c>
      <c r="H2004" s="2">
        <f>telefony5[[#This Row],[zakonczenie]]-telefony5[[#This Row],[rozpoczecie]]</f>
        <v>2.083333333333659E-4</v>
      </c>
    </row>
    <row r="2005" spans="1:8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>
        <f>IF(LEN(telefony5[[#This Row],[nr]])=7,1,0)</f>
        <v>0</v>
      </c>
      <c r="F2005">
        <f>IF(LEFT(telefony5[[#This Row],[nr]],2)="12",1,0)</f>
        <v>0</v>
      </c>
      <c r="G2005">
        <f>IF(SUM(telefony5[[#This Row],[czyStacjonarny]:[czyZaczyna12]])=2,1,0)</f>
        <v>0</v>
      </c>
      <c r="H2005" s="2">
        <f>telefony5[[#This Row],[zakonczenie]]-telefony5[[#This Row],[rozpoczecie]]</f>
        <v>7.1064814814815191E-3</v>
      </c>
    </row>
    <row r="2006" spans="1:8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>
        <f>IF(LEN(telefony5[[#This Row],[nr]])=7,1,0)</f>
        <v>0</v>
      </c>
      <c r="F2006">
        <f>IF(LEFT(telefony5[[#This Row],[nr]],2)="12",1,0)</f>
        <v>0</v>
      </c>
      <c r="G2006">
        <f>IF(SUM(telefony5[[#This Row],[czyStacjonarny]:[czyZaczyna12]])=2,1,0)</f>
        <v>0</v>
      </c>
      <c r="H2006" s="2">
        <f>telefony5[[#This Row],[zakonczenie]]-telefony5[[#This Row],[rozpoczecie]]</f>
        <v>7.0138888888888751E-3</v>
      </c>
    </row>
    <row r="2007" spans="1:8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>
        <f>IF(LEN(telefony5[[#This Row],[nr]])=7,1,0)</f>
        <v>1</v>
      </c>
      <c r="F2007">
        <f>IF(LEFT(telefony5[[#This Row],[nr]],2)="12",1,0)</f>
        <v>0</v>
      </c>
      <c r="G2007">
        <f>IF(SUM(telefony5[[#This Row],[czyStacjonarny]:[czyZaczyna12]])=2,1,0)</f>
        <v>0</v>
      </c>
      <c r="H2007" s="2">
        <f>telefony5[[#This Row],[zakonczenie]]-telefony5[[#This Row],[rozpoczecie]]</f>
        <v>2.2569444444444642E-3</v>
      </c>
    </row>
    <row r="2008" spans="1:8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>
        <f>IF(LEN(telefony5[[#This Row],[nr]])=7,1,0)</f>
        <v>1</v>
      </c>
      <c r="F2008">
        <f>IF(LEFT(telefony5[[#This Row],[nr]],2)="12",1,0)</f>
        <v>0</v>
      </c>
      <c r="G2008">
        <f>IF(SUM(telefony5[[#This Row],[czyStacjonarny]:[czyZaczyna12]])=2,1,0)</f>
        <v>0</v>
      </c>
      <c r="H2008" s="2">
        <f>telefony5[[#This Row],[zakonczenie]]-telefony5[[#This Row],[rozpoczecie]]</f>
        <v>5.6134259259258412E-3</v>
      </c>
    </row>
    <row r="2009" spans="1:8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>
        <f>IF(LEN(telefony5[[#This Row],[nr]])=7,1,0)</f>
        <v>1</v>
      </c>
      <c r="F2009">
        <f>IF(LEFT(telefony5[[#This Row],[nr]],2)="12",1,0)</f>
        <v>0</v>
      </c>
      <c r="G2009">
        <f>IF(SUM(telefony5[[#This Row],[czyStacjonarny]:[czyZaczyna12]])=2,1,0)</f>
        <v>0</v>
      </c>
      <c r="H2009" s="2">
        <f>telefony5[[#This Row],[zakonczenie]]-telefony5[[#This Row],[rozpoczecie]]</f>
        <v>1.2499999999999734E-3</v>
      </c>
    </row>
    <row r="2010" spans="1:8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>
        <f>IF(LEN(telefony5[[#This Row],[nr]])=7,1,0)</f>
        <v>1</v>
      </c>
      <c r="F2010">
        <f>IF(LEFT(telefony5[[#This Row],[nr]],2)="12",1,0)</f>
        <v>0</v>
      </c>
      <c r="G2010">
        <f>IF(SUM(telefony5[[#This Row],[czyStacjonarny]:[czyZaczyna12]])=2,1,0)</f>
        <v>0</v>
      </c>
      <c r="H2010" s="2">
        <f>telefony5[[#This Row],[zakonczenie]]-telefony5[[#This Row],[rozpoczecie]]</f>
        <v>8.5532407407407085E-3</v>
      </c>
    </row>
    <row r="2011" spans="1:8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>
        <f>IF(LEN(telefony5[[#This Row],[nr]])=7,1,0)</f>
        <v>1</v>
      </c>
      <c r="F2011">
        <f>IF(LEFT(telefony5[[#This Row],[nr]],2)="12",1,0)</f>
        <v>0</v>
      </c>
      <c r="G2011">
        <f>IF(SUM(telefony5[[#This Row],[czyStacjonarny]:[czyZaczyna12]])=2,1,0)</f>
        <v>0</v>
      </c>
      <c r="H2011" s="2">
        <f>telefony5[[#This Row],[zakonczenie]]-telefony5[[#This Row],[rozpoczecie]]</f>
        <v>7.2685185185185075E-3</v>
      </c>
    </row>
    <row r="2012" spans="1:8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>
        <f>IF(LEN(telefony5[[#This Row],[nr]])=7,1,0)</f>
        <v>1</v>
      </c>
      <c r="F2012">
        <f>IF(LEFT(telefony5[[#This Row],[nr]],2)="12",1,0)</f>
        <v>0</v>
      </c>
      <c r="G2012">
        <f>IF(SUM(telefony5[[#This Row],[czyStacjonarny]:[czyZaczyna12]])=2,1,0)</f>
        <v>0</v>
      </c>
      <c r="H2012" s="2">
        <f>telefony5[[#This Row],[zakonczenie]]-telefony5[[#This Row],[rozpoczecie]]</f>
        <v>1.5972222222222499E-3</v>
      </c>
    </row>
    <row r="2013" spans="1:8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>
        <f>IF(LEN(telefony5[[#This Row],[nr]])=7,1,0)</f>
        <v>0</v>
      </c>
      <c r="F2013">
        <f>IF(LEFT(telefony5[[#This Row],[nr]],2)="12",1,0)</f>
        <v>0</v>
      </c>
      <c r="G2013">
        <f>IF(SUM(telefony5[[#This Row],[czyStacjonarny]:[czyZaczyna12]])=2,1,0)</f>
        <v>0</v>
      </c>
      <c r="H2013" s="2">
        <f>telefony5[[#This Row],[zakonczenie]]-telefony5[[#This Row],[rozpoczecie]]</f>
        <v>4.3865740740740566E-3</v>
      </c>
    </row>
    <row r="2014" spans="1:8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>
        <f>IF(LEN(telefony5[[#This Row],[nr]])=7,1,0)</f>
        <v>1</v>
      </c>
      <c r="F2014">
        <f>IF(LEFT(telefony5[[#This Row],[nr]],2)="12",1,0)</f>
        <v>0</v>
      </c>
      <c r="G2014">
        <f>IF(SUM(telefony5[[#This Row],[czyStacjonarny]:[czyZaczyna12]])=2,1,0)</f>
        <v>0</v>
      </c>
      <c r="H2014" s="2">
        <f>telefony5[[#This Row],[zakonczenie]]-telefony5[[#This Row],[rozpoczecie]]</f>
        <v>1.0046296296296275E-2</v>
      </c>
    </row>
    <row r="2015" spans="1:8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>
        <f>IF(LEN(telefony5[[#This Row],[nr]])=7,1,0)</f>
        <v>1</v>
      </c>
      <c r="F2015">
        <f>IF(LEFT(telefony5[[#This Row],[nr]],2)="12",1,0)</f>
        <v>0</v>
      </c>
      <c r="G2015">
        <f>IF(SUM(telefony5[[#This Row],[czyStacjonarny]:[czyZaczyna12]])=2,1,0)</f>
        <v>0</v>
      </c>
      <c r="H2015" s="2">
        <f>telefony5[[#This Row],[zakonczenie]]-telefony5[[#This Row],[rozpoczecie]]</f>
        <v>1.1689814814814792E-3</v>
      </c>
    </row>
    <row r="2016" spans="1:8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>
        <f>IF(LEN(telefony5[[#This Row],[nr]])=7,1,0)</f>
        <v>1</v>
      </c>
      <c r="F2016">
        <f>IF(LEFT(telefony5[[#This Row],[nr]],2)="12",1,0)</f>
        <v>0</v>
      </c>
      <c r="G2016">
        <f>IF(SUM(telefony5[[#This Row],[czyStacjonarny]:[czyZaczyna12]])=2,1,0)</f>
        <v>0</v>
      </c>
      <c r="H2016" s="2">
        <f>telefony5[[#This Row],[zakonczenie]]-telefony5[[#This Row],[rozpoczecie]]</f>
        <v>7.1412037037037468E-3</v>
      </c>
    </row>
    <row r="2017" spans="1:8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>
        <f>IF(LEN(telefony5[[#This Row],[nr]])=7,1,0)</f>
        <v>0</v>
      </c>
      <c r="F2017">
        <f>IF(LEFT(telefony5[[#This Row],[nr]],2)="12",1,0)</f>
        <v>0</v>
      </c>
      <c r="G2017">
        <f>IF(SUM(telefony5[[#This Row],[czyStacjonarny]:[czyZaczyna12]])=2,1,0)</f>
        <v>0</v>
      </c>
      <c r="H2017" s="2">
        <f>telefony5[[#This Row],[zakonczenie]]-telefony5[[#This Row],[rozpoczecie]]</f>
        <v>1.0520833333333313E-2</v>
      </c>
    </row>
    <row r="2018" spans="1:8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>
        <f>IF(LEN(telefony5[[#This Row],[nr]])=7,1,0)</f>
        <v>1</v>
      </c>
      <c r="F2018">
        <f>IF(LEFT(telefony5[[#This Row],[nr]],2)="12",1,0)</f>
        <v>0</v>
      </c>
      <c r="G2018">
        <f>IF(SUM(telefony5[[#This Row],[czyStacjonarny]:[czyZaczyna12]])=2,1,0)</f>
        <v>0</v>
      </c>
      <c r="H2018" s="2">
        <f>telefony5[[#This Row],[zakonczenie]]-telefony5[[#This Row],[rozpoczecie]]</f>
        <v>9.1435185185184675E-3</v>
      </c>
    </row>
    <row r="2019" spans="1:8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>
        <f>IF(LEN(telefony5[[#This Row],[nr]])=7,1,0)</f>
        <v>1</v>
      </c>
      <c r="F2019">
        <f>IF(LEFT(telefony5[[#This Row],[nr]],2)="12",1,0)</f>
        <v>0</v>
      </c>
      <c r="G2019">
        <f>IF(SUM(telefony5[[#This Row],[czyStacjonarny]:[czyZaczyna12]])=2,1,0)</f>
        <v>0</v>
      </c>
      <c r="H2019" s="2">
        <f>telefony5[[#This Row],[zakonczenie]]-telefony5[[#This Row],[rozpoczecie]]</f>
        <v>9.98842592592597E-3</v>
      </c>
    </row>
    <row r="2020" spans="1:8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>
        <f>IF(LEN(telefony5[[#This Row],[nr]])=7,1,0)</f>
        <v>1</v>
      </c>
      <c r="F2020">
        <f>IF(LEFT(telefony5[[#This Row],[nr]],2)="12",1,0)</f>
        <v>0</v>
      </c>
      <c r="G2020">
        <f>IF(SUM(telefony5[[#This Row],[czyStacjonarny]:[czyZaczyna12]])=2,1,0)</f>
        <v>0</v>
      </c>
      <c r="H2020" s="2">
        <f>telefony5[[#This Row],[zakonczenie]]-telefony5[[#This Row],[rozpoczecie]]</f>
        <v>4.9537037037036269E-3</v>
      </c>
    </row>
    <row r="2021" spans="1:8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>
        <f>IF(LEN(telefony5[[#This Row],[nr]])=7,1,0)</f>
        <v>1</v>
      </c>
      <c r="F2021">
        <f>IF(LEFT(telefony5[[#This Row],[nr]],2)="12",1,0)</f>
        <v>0</v>
      </c>
      <c r="G2021">
        <f>IF(SUM(telefony5[[#This Row],[czyStacjonarny]:[czyZaczyna12]])=2,1,0)</f>
        <v>0</v>
      </c>
      <c r="H2021" s="2">
        <f>telefony5[[#This Row],[zakonczenie]]-telefony5[[#This Row],[rozpoczecie]]</f>
        <v>1.9328703703703765E-3</v>
      </c>
    </row>
    <row r="2022" spans="1:8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>
        <f>IF(LEN(telefony5[[#This Row],[nr]])=7,1,0)</f>
        <v>1</v>
      </c>
      <c r="F2022">
        <f>IF(LEFT(telefony5[[#This Row],[nr]],2)="12",1,0)</f>
        <v>0</v>
      </c>
      <c r="G2022">
        <f>IF(SUM(telefony5[[#This Row],[czyStacjonarny]:[czyZaczyna12]])=2,1,0)</f>
        <v>0</v>
      </c>
      <c r="H2022" s="2">
        <f>telefony5[[#This Row],[zakonczenie]]-telefony5[[#This Row],[rozpoczecie]]</f>
        <v>9.98842592592597E-3</v>
      </c>
    </row>
    <row r="2023" spans="1:8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>
        <f>IF(LEN(telefony5[[#This Row],[nr]])=7,1,0)</f>
        <v>1</v>
      </c>
      <c r="F2023">
        <f>IF(LEFT(telefony5[[#This Row],[nr]],2)="12",1,0)</f>
        <v>0</v>
      </c>
      <c r="G2023">
        <f>IF(SUM(telefony5[[#This Row],[czyStacjonarny]:[czyZaczyna12]])=2,1,0)</f>
        <v>0</v>
      </c>
      <c r="H2023" s="2">
        <f>telefony5[[#This Row],[zakonczenie]]-telefony5[[#This Row],[rozpoczecie]]</f>
        <v>8.0902777777778212E-3</v>
      </c>
    </row>
    <row r="2024" spans="1:8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>
        <f>IF(LEN(telefony5[[#This Row],[nr]])=7,1,0)</f>
        <v>1</v>
      </c>
      <c r="F2024">
        <f>IF(LEFT(telefony5[[#This Row],[nr]],2)="12",1,0)</f>
        <v>0</v>
      </c>
      <c r="G2024">
        <f>IF(SUM(telefony5[[#This Row],[czyStacjonarny]:[czyZaczyna12]])=2,1,0)</f>
        <v>0</v>
      </c>
      <c r="H2024" s="2">
        <f>telefony5[[#This Row],[zakonczenie]]-telefony5[[#This Row],[rozpoczecie]]</f>
        <v>2.0833333333333259E-3</v>
      </c>
    </row>
    <row r="2025" spans="1:8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>
        <f>IF(LEN(telefony5[[#This Row],[nr]])=7,1,0)</f>
        <v>0</v>
      </c>
      <c r="F2025">
        <f>IF(LEFT(telefony5[[#This Row],[nr]],2)="12",1,0)</f>
        <v>0</v>
      </c>
      <c r="G2025">
        <f>IF(SUM(telefony5[[#This Row],[czyStacjonarny]:[czyZaczyna12]])=2,1,0)</f>
        <v>0</v>
      </c>
      <c r="H2025" s="2">
        <f>telefony5[[#This Row],[zakonczenie]]-telefony5[[#This Row],[rozpoczecie]]</f>
        <v>5.9722222222222676E-3</v>
      </c>
    </row>
    <row r="2026" spans="1:8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>
        <f>IF(LEN(telefony5[[#This Row],[nr]])=7,1,0)</f>
        <v>1</v>
      </c>
      <c r="F2026">
        <f>IF(LEFT(telefony5[[#This Row],[nr]],2)="12",1,0)</f>
        <v>0</v>
      </c>
      <c r="G2026">
        <f>IF(SUM(telefony5[[#This Row],[czyStacjonarny]:[czyZaczyna12]])=2,1,0)</f>
        <v>0</v>
      </c>
      <c r="H2026" s="2">
        <f>telefony5[[#This Row],[zakonczenie]]-telefony5[[#This Row],[rozpoczecie]]</f>
        <v>4.8958333333333215E-3</v>
      </c>
    </row>
    <row r="2027" spans="1:8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>
        <f>IF(LEN(telefony5[[#This Row],[nr]])=7,1,0)</f>
        <v>1</v>
      </c>
      <c r="F2027">
        <f>IF(LEFT(telefony5[[#This Row],[nr]],2)="12",1,0)</f>
        <v>0</v>
      </c>
      <c r="G2027">
        <f>IF(SUM(telefony5[[#This Row],[czyStacjonarny]:[czyZaczyna12]])=2,1,0)</f>
        <v>0</v>
      </c>
      <c r="H2027" s="2">
        <f>telefony5[[#This Row],[zakonczenie]]-telefony5[[#This Row],[rozpoczecie]]</f>
        <v>8.9351851851852127E-3</v>
      </c>
    </row>
    <row r="2028" spans="1:8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>
        <f>IF(LEN(telefony5[[#This Row],[nr]])=7,1,0)</f>
        <v>0</v>
      </c>
      <c r="F2028">
        <f>IF(LEFT(telefony5[[#This Row],[nr]],2)="12",1,0)</f>
        <v>0</v>
      </c>
      <c r="G2028">
        <f>IF(SUM(telefony5[[#This Row],[czyStacjonarny]:[czyZaczyna12]])=2,1,0)</f>
        <v>0</v>
      </c>
      <c r="H2028" s="2">
        <f>telefony5[[#This Row],[zakonczenie]]-telefony5[[#This Row],[rozpoczecie]]</f>
        <v>6.0879629629629894E-3</v>
      </c>
    </row>
    <row r="2029" spans="1:8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>
        <f>IF(LEN(telefony5[[#This Row],[nr]])=7,1,0)</f>
        <v>0</v>
      </c>
      <c r="F2029">
        <f>IF(LEFT(telefony5[[#This Row],[nr]],2)="12",1,0)</f>
        <v>0</v>
      </c>
      <c r="G2029">
        <f>IF(SUM(telefony5[[#This Row],[czyStacjonarny]:[czyZaczyna12]])=2,1,0)</f>
        <v>0</v>
      </c>
      <c r="H2029" s="2">
        <f>telefony5[[#This Row],[zakonczenie]]-telefony5[[#This Row],[rozpoczecie]]</f>
        <v>7.8819444444444553E-3</v>
      </c>
    </row>
    <row r="2030" spans="1:8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>
        <f>IF(LEN(telefony5[[#This Row],[nr]])=7,1,0)</f>
        <v>1</v>
      </c>
      <c r="F2030">
        <f>IF(LEFT(telefony5[[#This Row],[nr]],2)="12",1,0)</f>
        <v>0</v>
      </c>
      <c r="G2030">
        <f>IF(SUM(telefony5[[#This Row],[czyStacjonarny]:[czyZaczyna12]])=2,1,0)</f>
        <v>0</v>
      </c>
      <c r="H2030" s="2">
        <f>telefony5[[#This Row],[zakonczenie]]-telefony5[[#This Row],[rozpoczecie]]</f>
        <v>3.0555555555554781E-3</v>
      </c>
    </row>
    <row r="2031" spans="1:8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>
        <f>IF(LEN(telefony5[[#This Row],[nr]])=7,1,0)</f>
        <v>1</v>
      </c>
      <c r="F2031">
        <f>IF(LEFT(telefony5[[#This Row],[nr]],2)="12",1,0)</f>
        <v>0</v>
      </c>
      <c r="G2031">
        <f>IF(SUM(telefony5[[#This Row],[czyStacjonarny]:[czyZaczyna12]])=2,1,0)</f>
        <v>0</v>
      </c>
      <c r="H2031" s="2">
        <f>telefony5[[#This Row],[zakonczenie]]-telefony5[[#This Row],[rozpoczecie]]</f>
        <v>2.7199074074074625E-3</v>
      </c>
    </row>
    <row r="2032" spans="1:8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>
        <f>IF(LEN(telefony5[[#This Row],[nr]])=7,1,0)</f>
        <v>1</v>
      </c>
      <c r="F2032">
        <f>IF(LEFT(telefony5[[#This Row],[nr]],2)="12",1,0)</f>
        <v>0</v>
      </c>
      <c r="G2032">
        <f>IF(SUM(telefony5[[#This Row],[czyStacjonarny]:[czyZaczyna12]])=2,1,0)</f>
        <v>0</v>
      </c>
      <c r="H2032" s="2">
        <f>telefony5[[#This Row],[zakonczenie]]-telefony5[[#This Row],[rozpoczecie]]</f>
        <v>8.310185185185115E-3</v>
      </c>
    </row>
    <row r="2033" spans="1:8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>
        <f>IF(LEN(telefony5[[#This Row],[nr]])=7,1,0)</f>
        <v>0</v>
      </c>
      <c r="F2033">
        <f>IF(LEFT(telefony5[[#This Row],[nr]],2)="12",1,0)</f>
        <v>0</v>
      </c>
      <c r="G2033">
        <f>IF(SUM(telefony5[[#This Row],[czyStacjonarny]:[czyZaczyna12]])=2,1,0)</f>
        <v>0</v>
      </c>
      <c r="H2033" s="2">
        <f>telefony5[[#This Row],[zakonczenie]]-telefony5[[#This Row],[rozpoczecie]]</f>
        <v>8.5879629629630472E-3</v>
      </c>
    </row>
    <row r="2034" spans="1:8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>
        <f>IF(LEN(telefony5[[#This Row],[nr]])=7,1,0)</f>
        <v>0</v>
      </c>
      <c r="F2034">
        <f>IF(LEFT(telefony5[[#This Row],[nr]],2)="12",1,0)</f>
        <v>0</v>
      </c>
      <c r="G2034">
        <f>IF(SUM(telefony5[[#This Row],[czyStacjonarny]:[czyZaczyna12]])=2,1,0)</f>
        <v>0</v>
      </c>
      <c r="H2034" s="2">
        <f>telefony5[[#This Row],[zakonczenie]]-telefony5[[#This Row],[rozpoczecie]]</f>
        <v>4.3634259259258679E-3</v>
      </c>
    </row>
    <row r="2035" spans="1:8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>
        <f>IF(LEN(telefony5[[#This Row],[nr]])=7,1,0)</f>
        <v>1</v>
      </c>
      <c r="F2035">
        <f>IF(LEFT(telefony5[[#This Row],[nr]],2)="12",1,0)</f>
        <v>0</v>
      </c>
      <c r="G2035">
        <f>IF(SUM(telefony5[[#This Row],[czyStacjonarny]:[czyZaczyna12]])=2,1,0)</f>
        <v>0</v>
      </c>
      <c r="H2035" s="2">
        <f>telefony5[[#This Row],[zakonczenie]]-telefony5[[#This Row],[rozpoczecie]]</f>
        <v>2.3611111111111471E-3</v>
      </c>
    </row>
    <row r="2036" spans="1:8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>
        <f>IF(LEN(telefony5[[#This Row],[nr]])=7,1,0)</f>
        <v>0</v>
      </c>
      <c r="F2036">
        <f>IF(LEFT(telefony5[[#This Row],[nr]],2)="12",1,0)</f>
        <v>0</v>
      </c>
      <c r="G2036">
        <f>IF(SUM(telefony5[[#This Row],[czyStacjonarny]:[czyZaczyna12]])=2,1,0)</f>
        <v>0</v>
      </c>
      <c r="H2036" s="2">
        <f>telefony5[[#This Row],[zakonczenie]]-telefony5[[#This Row],[rozpoczecie]]</f>
        <v>1.0717592592592529E-2</v>
      </c>
    </row>
    <row r="2037" spans="1:8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>
        <f>IF(LEN(telefony5[[#This Row],[nr]])=7,1,0)</f>
        <v>1</v>
      </c>
      <c r="F2037">
        <f>IF(LEFT(telefony5[[#This Row],[nr]],2)="12",1,0)</f>
        <v>0</v>
      </c>
      <c r="G2037">
        <f>IF(SUM(telefony5[[#This Row],[czyStacjonarny]:[czyZaczyna12]])=2,1,0)</f>
        <v>0</v>
      </c>
      <c r="H2037" s="2">
        <f>telefony5[[#This Row],[zakonczenie]]-telefony5[[#This Row],[rozpoczecie]]</f>
        <v>7.3958333333333237E-3</v>
      </c>
    </row>
    <row r="2038" spans="1:8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>
        <f>IF(LEN(telefony5[[#This Row],[nr]])=7,1,0)</f>
        <v>0</v>
      </c>
      <c r="F2038">
        <f>IF(LEFT(telefony5[[#This Row],[nr]],2)="12",1,0)</f>
        <v>1</v>
      </c>
      <c r="G2038">
        <f>IF(SUM(telefony5[[#This Row],[czyStacjonarny]:[czyZaczyna12]])=2,1,0)</f>
        <v>0</v>
      </c>
      <c r="H2038" s="2">
        <f>telefony5[[#This Row],[zakonczenie]]-telefony5[[#This Row],[rozpoczecie]]</f>
        <v>4.2013888888888795E-3</v>
      </c>
    </row>
    <row r="2039" spans="1:8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>
        <f>IF(LEN(telefony5[[#This Row],[nr]])=7,1,0)</f>
        <v>1</v>
      </c>
      <c r="F2039">
        <f>IF(LEFT(telefony5[[#This Row],[nr]],2)="12",1,0)</f>
        <v>0</v>
      </c>
      <c r="G2039">
        <f>IF(SUM(telefony5[[#This Row],[czyStacjonarny]:[czyZaczyna12]])=2,1,0)</f>
        <v>0</v>
      </c>
      <c r="H2039" s="2">
        <f>telefony5[[#This Row],[zakonczenie]]-telefony5[[#This Row],[rozpoczecie]]</f>
        <v>2.9861111111110783E-3</v>
      </c>
    </row>
    <row r="2040" spans="1:8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>
        <f>IF(LEN(telefony5[[#This Row],[nr]])=7,1,0)</f>
        <v>1</v>
      </c>
      <c r="F2040">
        <f>IF(LEFT(telefony5[[#This Row],[nr]],2)="12",1,0)</f>
        <v>0</v>
      </c>
      <c r="G2040">
        <f>IF(SUM(telefony5[[#This Row],[czyStacjonarny]:[czyZaczyna12]])=2,1,0)</f>
        <v>0</v>
      </c>
      <c r="H2040" s="2">
        <f>telefony5[[#This Row],[zakonczenie]]-telefony5[[#This Row],[rozpoczecie]]</f>
        <v>5.0810185185184986E-3</v>
      </c>
    </row>
    <row r="2041" spans="1:8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>
        <f>IF(LEN(telefony5[[#This Row],[nr]])=7,1,0)</f>
        <v>1</v>
      </c>
      <c r="F2041">
        <f>IF(LEFT(telefony5[[#This Row],[nr]],2)="12",1,0)</f>
        <v>0</v>
      </c>
      <c r="G2041">
        <f>IF(SUM(telefony5[[#This Row],[czyStacjonarny]:[czyZaczyna12]])=2,1,0)</f>
        <v>0</v>
      </c>
      <c r="H2041" s="2">
        <f>telefony5[[#This Row],[zakonczenie]]-telefony5[[#This Row],[rozpoczecie]]</f>
        <v>3.703703703703709E-3</v>
      </c>
    </row>
    <row r="2042" spans="1:8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>
        <f>IF(LEN(telefony5[[#This Row],[nr]])=7,1,0)</f>
        <v>1</v>
      </c>
      <c r="F2042">
        <f>IF(LEFT(telefony5[[#This Row],[nr]],2)="12",1,0)</f>
        <v>0</v>
      </c>
      <c r="G2042">
        <f>IF(SUM(telefony5[[#This Row],[czyStacjonarny]:[czyZaczyna12]])=2,1,0)</f>
        <v>0</v>
      </c>
      <c r="H2042" s="2">
        <f>telefony5[[#This Row],[zakonczenie]]-telefony5[[#This Row],[rozpoczecie]]</f>
        <v>5.1157407407407263E-3</v>
      </c>
    </row>
    <row r="2043" spans="1:8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>
        <f>IF(LEN(telefony5[[#This Row],[nr]])=7,1,0)</f>
        <v>1</v>
      </c>
      <c r="F2043">
        <f>IF(LEFT(telefony5[[#This Row],[nr]],2)="12",1,0)</f>
        <v>0</v>
      </c>
      <c r="G2043">
        <f>IF(SUM(telefony5[[#This Row],[czyStacjonarny]:[czyZaczyna12]])=2,1,0)</f>
        <v>0</v>
      </c>
      <c r="H2043" s="2">
        <f>telefony5[[#This Row],[zakonczenie]]-telefony5[[#This Row],[rozpoczecie]]</f>
        <v>7.7777777777777724E-3</v>
      </c>
    </row>
    <row r="2044" spans="1:8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>
        <f>IF(LEN(telefony5[[#This Row],[nr]])=7,1,0)</f>
        <v>1</v>
      </c>
      <c r="F2044">
        <f>IF(LEFT(telefony5[[#This Row],[nr]],2)="12",1,0)</f>
        <v>0</v>
      </c>
      <c r="G2044">
        <f>IF(SUM(telefony5[[#This Row],[czyStacjonarny]:[czyZaczyna12]])=2,1,0)</f>
        <v>0</v>
      </c>
      <c r="H2044" s="2">
        <f>telefony5[[#This Row],[zakonczenie]]-telefony5[[#This Row],[rozpoczecie]]</f>
        <v>9.0624999999999734E-3</v>
      </c>
    </row>
    <row r="2045" spans="1:8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>
        <f>IF(LEN(telefony5[[#This Row],[nr]])=7,1,0)</f>
        <v>1</v>
      </c>
      <c r="F2045">
        <f>IF(LEFT(telefony5[[#This Row],[nr]],2)="12",1,0)</f>
        <v>0</v>
      </c>
      <c r="G2045">
        <f>IF(SUM(telefony5[[#This Row],[czyStacjonarny]:[czyZaczyna12]])=2,1,0)</f>
        <v>0</v>
      </c>
      <c r="H2045" s="2">
        <f>telefony5[[#This Row],[zakonczenie]]-telefony5[[#This Row],[rozpoczecie]]</f>
        <v>9.7916666666666985E-3</v>
      </c>
    </row>
    <row r="2046" spans="1:8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>
        <f>IF(LEN(telefony5[[#This Row],[nr]])=7,1,0)</f>
        <v>1</v>
      </c>
      <c r="F2046">
        <f>IF(LEFT(telefony5[[#This Row],[nr]],2)="12",1,0)</f>
        <v>0</v>
      </c>
      <c r="G2046">
        <f>IF(SUM(telefony5[[#This Row],[czyStacjonarny]:[czyZaczyna12]])=2,1,0)</f>
        <v>0</v>
      </c>
      <c r="H2046" s="2">
        <f>telefony5[[#This Row],[zakonczenie]]-telefony5[[#This Row],[rozpoczecie]]</f>
        <v>4.1782407407407463E-3</v>
      </c>
    </row>
    <row r="2047" spans="1:8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>
        <f>IF(LEN(telefony5[[#This Row],[nr]])=7,1,0)</f>
        <v>1</v>
      </c>
      <c r="F2047">
        <f>IF(LEFT(telefony5[[#This Row],[nr]],2)="12",1,0)</f>
        <v>0</v>
      </c>
      <c r="G2047">
        <f>IF(SUM(telefony5[[#This Row],[czyStacjonarny]:[czyZaczyna12]])=2,1,0)</f>
        <v>0</v>
      </c>
      <c r="H2047" s="2">
        <f>telefony5[[#This Row],[zakonczenie]]-telefony5[[#This Row],[rozpoczecie]]</f>
        <v>8.0787037037036713E-3</v>
      </c>
    </row>
    <row r="2048" spans="1:8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>
        <f>IF(LEN(telefony5[[#This Row],[nr]])=7,1,0)</f>
        <v>1</v>
      </c>
      <c r="F2048">
        <f>IF(LEFT(telefony5[[#This Row],[nr]],2)="12",1,0)</f>
        <v>0</v>
      </c>
      <c r="G2048">
        <f>IF(SUM(telefony5[[#This Row],[czyStacjonarny]:[czyZaczyna12]])=2,1,0)</f>
        <v>0</v>
      </c>
      <c r="H2048" s="2">
        <f>telefony5[[#This Row],[zakonczenie]]-telefony5[[#This Row],[rozpoczecie]]</f>
        <v>1.1354166666666665E-2</v>
      </c>
    </row>
    <row r="2049" spans="1:8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>
        <f>IF(LEN(telefony5[[#This Row],[nr]])=7,1,0)</f>
        <v>0</v>
      </c>
      <c r="F2049">
        <f>IF(LEFT(telefony5[[#This Row],[nr]],2)="12",1,0)</f>
        <v>0</v>
      </c>
      <c r="G2049">
        <f>IF(SUM(telefony5[[#This Row],[czyStacjonarny]:[czyZaczyna12]])=2,1,0)</f>
        <v>0</v>
      </c>
      <c r="H2049" s="2">
        <f>telefony5[[#This Row],[zakonczenie]]-telefony5[[#This Row],[rozpoczecie]]</f>
        <v>4.4097222222222454E-3</v>
      </c>
    </row>
    <row r="2050" spans="1:8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>
        <f>IF(LEN(telefony5[[#This Row],[nr]])=7,1,0)</f>
        <v>1</v>
      </c>
      <c r="F2050">
        <f>IF(LEFT(telefony5[[#This Row],[nr]],2)="12",1,0)</f>
        <v>0</v>
      </c>
      <c r="G2050">
        <f>IF(SUM(telefony5[[#This Row],[czyStacjonarny]:[czyZaczyna12]])=2,1,0)</f>
        <v>0</v>
      </c>
      <c r="H2050" s="2">
        <f>telefony5[[#This Row],[zakonczenie]]-telefony5[[#This Row],[rozpoczecie]]</f>
        <v>4.05092592592593E-3</v>
      </c>
    </row>
    <row r="2051" spans="1:8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>
        <f>IF(LEN(telefony5[[#This Row],[nr]])=7,1,0)</f>
        <v>1</v>
      </c>
      <c r="F2051">
        <f>IF(LEFT(telefony5[[#This Row],[nr]],2)="12",1,0)</f>
        <v>0</v>
      </c>
      <c r="G2051">
        <f>IF(SUM(telefony5[[#This Row],[czyStacjonarny]:[czyZaczyna12]])=2,1,0)</f>
        <v>0</v>
      </c>
      <c r="H2051" s="2">
        <f>telefony5[[#This Row],[zakonczenie]]-telefony5[[#This Row],[rozpoczecie]]</f>
        <v>1.4930555555555114E-3</v>
      </c>
    </row>
    <row r="2052" spans="1:8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>
        <f>IF(LEN(telefony5[[#This Row],[nr]])=7,1,0)</f>
        <v>0</v>
      </c>
      <c r="F2052">
        <f>IF(LEFT(telefony5[[#This Row],[nr]],2)="12",1,0)</f>
        <v>0</v>
      </c>
      <c r="G2052">
        <f>IF(SUM(telefony5[[#This Row],[czyStacjonarny]:[czyZaczyna12]])=2,1,0)</f>
        <v>0</v>
      </c>
      <c r="H2052" s="2">
        <f>telefony5[[#This Row],[zakonczenie]]-telefony5[[#This Row],[rozpoczecie]]</f>
        <v>7.5231481481480289E-4</v>
      </c>
    </row>
    <row r="2053" spans="1:8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>
        <f>IF(LEN(telefony5[[#This Row],[nr]])=7,1,0)</f>
        <v>0</v>
      </c>
      <c r="F2053">
        <f>IF(LEFT(telefony5[[#This Row],[nr]],2)="12",1,0)</f>
        <v>0</v>
      </c>
      <c r="G2053">
        <f>IF(SUM(telefony5[[#This Row],[czyStacjonarny]:[czyZaczyna12]])=2,1,0)</f>
        <v>0</v>
      </c>
      <c r="H2053" s="2">
        <f>telefony5[[#This Row],[zakonczenie]]-telefony5[[#This Row],[rozpoczecie]]</f>
        <v>9.0856481481481621E-3</v>
      </c>
    </row>
    <row r="2054" spans="1:8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>
        <f>IF(LEN(telefony5[[#This Row],[nr]])=7,1,0)</f>
        <v>0</v>
      </c>
      <c r="F2054">
        <f>IF(LEFT(telefony5[[#This Row],[nr]],2)="12",1,0)</f>
        <v>0</v>
      </c>
      <c r="G2054">
        <f>IF(SUM(telefony5[[#This Row],[czyStacjonarny]:[czyZaczyna12]])=2,1,0)</f>
        <v>0</v>
      </c>
      <c r="H2054" s="2">
        <f>telefony5[[#This Row],[zakonczenie]]-telefony5[[#This Row],[rozpoczecie]]</f>
        <v>7.9398148148148162E-3</v>
      </c>
    </row>
    <row r="2055" spans="1:8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>
        <f>IF(LEN(telefony5[[#This Row],[nr]])=7,1,0)</f>
        <v>1</v>
      </c>
      <c r="F2055">
        <f>IF(LEFT(telefony5[[#This Row],[nr]],2)="12",1,0)</f>
        <v>0</v>
      </c>
      <c r="G2055">
        <f>IF(SUM(telefony5[[#This Row],[czyStacjonarny]:[czyZaczyna12]])=2,1,0)</f>
        <v>0</v>
      </c>
      <c r="H2055" s="2">
        <f>telefony5[[#This Row],[zakonczenie]]-telefony5[[#This Row],[rozpoczecie]]</f>
        <v>7.2569444444444686E-3</v>
      </c>
    </row>
    <row r="2056" spans="1:8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>
        <f>IF(LEN(telefony5[[#This Row],[nr]])=7,1,0)</f>
        <v>1</v>
      </c>
      <c r="F2056">
        <f>IF(LEFT(telefony5[[#This Row],[nr]],2)="12",1,0)</f>
        <v>0</v>
      </c>
      <c r="G2056">
        <f>IF(SUM(telefony5[[#This Row],[czyStacjonarny]:[czyZaczyna12]])=2,1,0)</f>
        <v>0</v>
      </c>
      <c r="H2056" s="2">
        <f>telefony5[[#This Row],[zakonczenie]]-telefony5[[#This Row],[rozpoczecie]]</f>
        <v>8.3912037037037202E-3</v>
      </c>
    </row>
    <row r="2057" spans="1:8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>
        <f>IF(LEN(telefony5[[#This Row],[nr]])=7,1,0)</f>
        <v>1</v>
      </c>
      <c r="F2057">
        <f>IF(LEFT(telefony5[[#This Row],[nr]],2)="12",1,0)</f>
        <v>0</v>
      </c>
      <c r="G2057">
        <f>IF(SUM(telefony5[[#This Row],[czyStacjonarny]:[czyZaczyna12]])=2,1,0)</f>
        <v>0</v>
      </c>
      <c r="H2057" s="2">
        <f>telefony5[[#This Row],[zakonczenie]]-telefony5[[#This Row],[rozpoczecie]]</f>
        <v>1.9097222222221877E-3</v>
      </c>
    </row>
    <row r="2058" spans="1:8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>
        <f>IF(LEN(telefony5[[#This Row],[nr]])=7,1,0)</f>
        <v>0</v>
      </c>
      <c r="F2058">
        <f>IF(LEFT(telefony5[[#This Row],[nr]],2)="12",1,0)</f>
        <v>0</v>
      </c>
      <c r="G2058">
        <f>IF(SUM(telefony5[[#This Row],[czyStacjonarny]:[czyZaczyna12]])=2,1,0)</f>
        <v>0</v>
      </c>
      <c r="H2058" s="2">
        <f>telefony5[[#This Row],[zakonczenie]]-telefony5[[#This Row],[rozpoczecie]]</f>
        <v>1.631944444444422E-3</v>
      </c>
    </row>
    <row r="2059" spans="1:8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>
        <f>IF(LEN(telefony5[[#This Row],[nr]])=7,1,0)</f>
        <v>0</v>
      </c>
      <c r="F2059">
        <f>IF(LEFT(telefony5[[#This Row],[nr]],2)="12",1,0)</f>
        <v>0</v>
      </c>
      <c r="G2059">
        <f>IF(SUM(telefony5[[#This Row],[czyStacjonarny]:[czyZaczyna12]])=2,1,0)</f>
        <v>0</v>
      </c>
      <c r="H2059" s="2">
        <f>telefony5[[#This Row],[zakonczenie]]-telefony5[[#This Row],[rozpoczecie]]</f>
        <v>4.5949074074074225E-3</v>
      </c>
    </row>
    <row r="2060" spans="1:8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>
        <f>IF(LEN(telefony5[[#This Row],[nr]])=7,1,0)</f>
        <v>0</v>
      </c>
      <c r="F2060">
        <f>IF(LEFT(telefony5[[#This Row],[nr]],2)="12",1,0)</f>
        <v>0</v>
      </c>
      <c r="G2060">
        <f>IF(SUM(telefony5[[#This Row],[czyStacjonarny]:[czyZaczyna12]])=2,1,0)</f>
        <v>0</v>
      </c>
      <c r="H2060" s="2">
        <f>telefony5[[#This Row],[zakonczenie]]-telefony5[[#This Row],[rozpoczecie]]</f>
        <v>1.0763888888888851E-2</v>
      </c>
    </row>
    <row r="2061" spans="1:8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>
        <f>IF(LEN(telefony5[[#This Row],[nr]])=7,1,0)</f>
        <v>1</v>
      </c>
      <c r="F2061">
        <f>IF(LEFT(telefony5[[#This Row],[nr]],2)="12",1,0)</f>
        <v>0</v>
      </c>
      <c r="G2061">
        <f>IF(SUM(telefony5[[#This Row],[czyStacjonarny]:[czyZaczyna12]])=2,1,0)</f>
        <v>0</v>
      </c>
      <c r="H2061" s="2">
        <f>telefony5[[#This Row],[zakonczenie]]-telefony5[[#This Row],[rozpoczecie]]</f>
        <v>6.7013888888888817E-3</v>
      </c>
    </row>
    <row r="2062" spans="1:8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>
        <f>IF(LEN(telefony5[[#This Row],[nr]])=7,1,0)</f>
        <v>1</v>
      </c>
      <c r="F2062">
        <f>IF(LEFT(telefony5[[#This Row],[nr]],2)="12",1,0)</f>
        <v>0</v>
      </c>
      <c r="G2062">
        <f>IF(SUM(telefony5[[#This Row],[czyStacjonarny]:[czyZaczyna12]])=2,1,0)</f>
        <v>0</v>
      </c>
      <c r="H2062" s="2">
        <f>telefony5[[#This Row],[zakonczenie]]-telefony5[[#This Row],[rozpoczecie]]</f>
        <v>1.0937499999999989E-2</v>
      </c>
    </row>
    <row r="2063" spans="1:8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>
        <f>IF(LEN(telefony5[[#This Row],[nr]])=7,1,0)</f>
        <v>1</v>
      </c>
      <c r="F2063">
        <f>IF(LEFT(telefony5[[#This Row],[nr]],2)="12",1,0)</f>
        <v>0</v>
      </c>
      <c r="G2063">
        <f>IF(SUM(telefony5[[#This Row],[czyStacjonarny]:[czyZaczyna12]])=2,1,0)</f>
        <v>0</v>
      </c>
      <c r="H2063" s="2">
        <f>telefony5[[#This Row],[zakonczenie]]-telefony5[[#This Row],[rozpoczecie]]</f>
        <v>5.9027777777775903E-4</v>
      </c>
    </row>
    <row r="2064" spans="1:8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>
        <f>IF(LEN(telefony5[[#This Row],[nr]])=7,1,0)</f>
        <v>0</v>
      </c>
      <c r="F2064">
        <f>IF(LEFT(telefony5[[#This Row],[nr]],2)="12",1,0)</f>
        <v>0</v>
      </c>
      <c r="G2064">
        <f>IF(SUM(telefony5[[#This Row],[czyStacjonarny]:[czyZaczyna12]])=2,1,0)</f>
        <v>0</v>
      </c>
      <c r="H2064" s="2">
        <f>telefony5[[#This Row],[zakonczenie]]-telefony5[[#This Row],[rozpoczecie]]</f>
        <v>1.0578703703703674E-2</v>
      </c>
    </row>
    <row r="2065" spans="1:8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>
        <f>IF(LEN(telefony5[[#This Row],[nr]])=7,1,0)</f>
        <v>1</v>
      </c>
      <c r="F2065">
        <f>IF(LEFT(telefony5[[#This Row],[nr]],2)="12",1,0)</f>
        <v>0</v>
      </c>
      <c r="G2065">
        <f>IF(SUM(telefony5[[#This Row],[czyStacjonarny]:[czyZaczyna12]])=2,1,0)</f>
        <v>0</v>
      </c>
      <c r="H2065" s="2">
        <f>telefony5[[#This Row],[zakonczenie]]-telefony5[[#This Row],[rozpoczecie]]</f>
        <v>4.05092592592593E-3</v>
      </c>
    </row>
    <row r="2066" spans="1:8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>
        <f>IF(LEN(telefony5[[#This Row],[nr]])=7,1,0)</f>
        <v>0</v>
      </c>
      <c r="F2066">
        <f>IF(LEFT(telefony5[[#This Row],[nr]],2)="12",1,0)</f>
        <v>0</v>
      </c>
      <c r="G2066">
        <f>IF(SUM(telefony5[[#This Row],[czyStacjonarny]:[czyZaczyna12]])=2,1,0)</f>
        <v>0</v>
      </c>
      <c r="H2066" s="2">
        <f>telefony5[[#This Row],[zakonczenie]]-telefony5[[#This Row],[rozpoczecie]]</f>
        <v>7.9976851851851771E-3</v>
      </c>
    </row>
    <row r="2067" spans="1:8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>
        <f>IF(LEN(telefony5[[#This Row],[nr]])=7,1,0)</f>
        <v>1</v>
      </c>
      <c r="F2067">
        <f>IF(LEFT(telefony5[[#This Row],[nr]],2)="12",1,0)</f>
        <v>0</v>
      </c>
      <c r="G2067">
        <f>IF(SUM(telefony5[[#This Row],[czyStacjonarny]:[czyZaczyna12]])=2,1,0)</f>
        <v>0</v>
      </c>
      <c r="H2067" s="2">
        <f>telefony5[[#This Row],[zakonczenie]]-telefony5[[#This Row],[rozpoczecie]]</f>
        <v>8.3564814814814925E-3</v>
      </c>
    </row>
    <row r="2068" spans="1:8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>
        <f>IF(LEN(telefony5[[#This Row],[nr]])=7,1,0)</f>
        <v>0</v>
      </c>
      <c r="F2068">
        <f>IF(LEFT(telefony5[[#This Row],[nr]],2)="12",1,0)</f>
        <v>0</v>
      </c>
      <c r="G2068">
        <f>IF(SUM(telefony5[[#This Row],[czyStacjonarny]:[czyZaczyna12]])=2,1,0)</f>
        <v>0</v>
      </c>
      <c r="H2068" s="2">
        <f>telefony5[[#This Row],[zakonczenie]]-telefony5[[#This Row],[rozpoczecie]]</f>
        <v>6.2847222222222054E-3</v>
      </c>
    </row>
    <row r="2069" spans="1:8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>
        <f>IF(LEN(telefony5[[#This Row],[nr]])=7,1,0)</f>
        <v>0</v>
      </c>
      <c r="F2069">
        <f>IF(LEFT(telefony5[[#This Row],[nr]],2)="12",1,0)</f>
        <v>0</v>
      </c>
      <c r="G2069">
        <f>IF(SUM(telefony5[[#This Row],[czyStacjonarny]:[czyZaczyna12]])=2,1,0)</f>
        <v>0</v>
      </c>
      <c r="H2069" s="2">
        <f>telefony5[[#This Row],[zakonczenie]]-telefony5[[#This Row],[rozpoczecie]]</f>
        <v>1.5277777777777946E-3</v>
      </c>
    </row>
    <row r="2070" spans="1:8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>
        <f>IF(LEN(telefony5[[#This Row],[nr]])=7,1,0)</f>
        <v>0</v>
      </c>
      <c r="F2070">
        <f>IF(LEFT(telefony5[[#This Row],[nr]],2)="12",1,0)</f>
        <v>0</v>
      </c>
      <c r="G2070">
        <f>IF(SUM(telefony5[[#This Row],[czyStacjonarny]:[czyZaczyna12]])=2,1,0)</f>
        <v>0</v>
      </c>
      <c r="H2070" s="2">
        <f>telefony5[[#This Row],[zakonczenie]]-telefony5[[#This Row],[rozpoczecie]]</f>
        <v>3.310185185185166E-3</v>
      </c>
    </row>
    <row r="2071" spans="1:8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>
        <f>IF(LEN(telefony5[[#This Row],[nr]])=7,1,0)</f>
        <v>1</v>
      </c>
      <c r="F2071">
        <f>IF(LEFT(telefony5[[#This Row],[nr]],2)="12",1,0)</f>
        <v>0</v>
      </c>
      <c r="G2071">
        <f>IF(SUM(telefony5[[#This Row],[czyStacjonarny]:[czyZaczyna12]])=2,1,0)</f>
        <v>0</v>
      </c>
      <c r="H2071" s="2">
        <f>telefony5[[#This Row],[zakonczenie]]-telefony5[[#This Row],[rozpoczecie]]</f>
        <v>4.4097222222222454E-3</v>
      </c>
    </row>
    <row r="2072" spans="1:8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>
        <f>IF(LEN(telefony5[[#This Row],[nr]])=7,1,0)</f>
        <v>0</v>
      </c>
      <c r="F2072">
        <f>IF(LEFT(telefony5[[#This Row],[nr]],2)="12",1,0)</f>
        <v>0</v>
      </c>
      <c r="G2072">
        <f>IF(SUM(telefony5[[#This Row],[czyStacjonarny]:[czyZaczyna12]])=2,1,0)</f>
        <v>0</v>
      </c>
      <c r="H2072" s="2">
        <f>telefony5[[#This Row],[zakonczenie]]-telefony5[[#This Row],[rozpoczecie]]</f>
        <v>1.2499999999999734E-3</v>
      </c>
    </row>
    <row r="2073" spans="1:8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>
        <f>IF(LEN(telefony5[[#This Row],[nr]])=7,1,0)</f>
        <v>1</v>
      </c>
      <c r="F2073">
        <f>IF(LEFT(telefony5[[#This Row],[nr]],2)="12",1,0)</f>
        <v>0</v>
      </c>
      <c r="G2073">
        <f>IF(SUM(telefony5[[#This Row],[czyStacjonarny]:[czyZaczyna12]])=2,1,0)</f>
        <v>0</v>
      </c>
      <c r="H2073" s="2">
        <f>telefony5[[#This Row],[zakonczenie]]-telefony5[[#This Row],[rozpoczecie]]</f>
        <v>9.9189814814814592E-3</v>
      </c>
    </row>
    <row r="2074" spans="1:8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>
        <f>IF(LEN(telefony5[[#This Row],[nr]])=7,1,0)</f>
        <v>0</v>
      </c>
      <c r="F2074">
        <f>IF(LEFT(telefony5[[#This Row],[nr]],2)="12",1,0)</f>
        <v>0</v>
      </c>
      <c r="G2074">
        <f>IF(SUM(telefony5[[#This Row],[czyStacjonarny]:[czyZaczyna12]])=2,1,0)</f>
        <v>0</v>
      </c>
      <c r="H2074" s="2">
        <f>telefony5[[#This Row],[zakonczenie]]-telefony5[[#This Row],[rozpoczecie]]</f>
        <v>3.2986111111111271E-3</v>
      </c>
    </row>
    <row r="2075" spans="1:8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>
        <f>IF(LEN(telefony5[[#This Row],[nr]])=7,1,0)</f>
        <v>1</v>
      </c>
      <c r="F2075">
        <f>IF(LEFT(telefony5[[#This Row],[nr]],2)="12",1,0)</f>
        <v>0</v>
      </c>
      <c r="G2075">
        <f>IF(SUM(telefony5[[#This Row],[czyStacjonarny]:[czyZaczyna12]])=2,1,0)</f>
        <v>0</v>
      </c>
      <c r="H2075" s="2">
        <f>telefony5[[#This Row],[zakonczenie]]-telefony5[[#This Row],[rozpoczecie]]</f>
        <v>7.0717592592592915E-3</v>
      </c>
    </row>
    <row r="2076" spans="1:8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>
        <f>IF(LEN(telefony5[[#This Row],[nr]])=7,1,0)</f>
        <v>1</v>
      </c>
      <c r="F2076">
        <f>IF(LEFT(telefony5[[#This Row],[nr]],2)="12",1,0)</f>
        <v>0</v>
      </c>
      <c r="G2076">
        <f>IF(SUM(telefony5[[#This Row],[czyStacjonarny]:[czyZaczyna12]])=2,1,0)</f>
        <v>0</v>
      </c>
      <c r="H2076" s="2">
        <f>telefony5[[#This Row],[zakonczenie]]-telefony5[[#This Row],[rozpoczecie]]</f>
        <v>1.1064814814814805E-2</v>
      </c>
    </row>
    <row r="2077" spans="1:8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>
        <f>IF(LEN(telefony5[[#This Row],[nr]])=7,1,0)</f>
        <v>1</v>
      </c>
      <c r="F2077">
        <f>IF(LEFT(telefony5[[#This Row],[nr]],2)="12",1,0)</f>
        <v>0</v>
      </c>
      <c r="G2077">
        <f>IF(SUM(telefony5[[#This Row],[czyStacjonarny]:[czyZaczyna12]])=2,1,0)</f>
        <v>0</v>
      </c>
      <c r="H2077" s="2">
        <f>telefony5[[#This Row],[zakonczenie]]-telefony5[[#This Row],[rozpoczecie]]</f>
        <v>1.0902777777777817E-2</v>
      </c>
    </row>
    <row r="2078" spans="1:8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>
        <f>IF(LEN(telefony5[[#This Row],[nr]])=7,1,0)</f>
        <v>1</v>
      </c>
      <c r="F2078">
        <f>IF(LEFT(telefony5[[#This Row],[nr]],2)="12",1,0)</f>
        <v>0</v>
      </c>
      <c r="G2078">
        <f>IF(SUM(telefony5[[#This Row],[czyStacjonarny]:[czyZaczyna12]])=2,1,0)</f>
        <v>0</v>
      </c>
      <c r="H2078" s="2">
        <f>telefony5[[#This Row],[zakonczenie]]-telefony5[[#This Row],[rozpoczecie]]</f>
        <v>3.2407407407408773E-4</v>
      </c>
    </row>
    <row r="2079" spans="1:8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>
        <f>IF(LEN(telefony5[[#This Row],[nr]])=7,1,0)</f>
        <v>1</v>
      </c>
      <c r="F2079">
        <f>IF(LEFT(telefony5[[#This Row],[nr]],2)="12",1,0)</f>
        <v>0</v>
      </c>
      <c r="G2079">
        <f>IF(SUM(telefony5[[#This Row],[czyStacjonarny]:[czyZaczyna12]])=2,1,0)</f>
        <v>0</v>
      </c>
      <c r="H2079" s="2">
        <f>telefony5[[#This Row],[zakonczenie]]-telefony5[[#This Row],[rozpoczecie]]</f>
        <v>9.9305555555555536E-3</v>
      </c>
    </row>
    <row r="2080" spans="1:8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>
        <f>IF(LEN(telefony5[[#This Row],[nr]])=7,1,0)</f>
        <v>1</v>
      </c>
      <c r="F2080">
        <f>IF(LEFT(telefony5[[#This Row],[nr]],2)="12",1,0)</f>
        <v>0</v>
      </c>
      <c r="G2080">
        <f>IF(SUM(telefony5[[#This Row],[czyStacjonarny]:[czyZaczyna12]])=2,1,0)</f>
        <v>0</v>
      </c>
      <c r="H2080" s="2">
        <f>telefony5[[#This Row],[zakonczenie]]-telefony5[[#This Row],[rozpoczecie]]</f>
        <v>1.8865740740741099E-3</v>
      </c>
    </row>
    <row r="2081" spans="1:8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>
        <f>IF(LEN(telefony5[[#This Row],[nr]])=7,1,0)</f>
        <v>1</v>
      </c>
      <c r="F2081">
        <f>IF(LEFT(telefony5[[#This Row],[nr]],2)="12",1,0)</f>
        <v>0</v>
      </c>
      <c r="G2081">
        <f>IF(SUM(telefony5[[#This Row],[czyStacjonarny]:[czyZaczyna12]])=2,1,0)</f>
        <v>0</v>
      </c>
      <c r="H2081" s="2">
        <f>telefony5[[#This Row],[zakonczenie]]-telefony5[[#This Row],[rozpoczecie]]</f>
        <v>1.0543981481481501E-2</v>
      </c>
    </row>
    <row r="2082" spans="1:8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>
        <f>IF(LEN(telefony5[[#This Row],[nr]])=7,1,0)</f>
        <v>0</v>
      </c>
      <c r="F2082">
        <f>IF(LEFT(telefony5[[#This Row],[nr]],2)="12",1,0)</f>
        <v>0</v>
      </c>
      <c r="G2082">
        <f>IF(SUM(telefony5[[#This Row],[czyStacjonarny]:[czyZaczyna12]])=2,1,0)</f>
        <v>0</v>
      </c>
      <c r="H2082" s="2">
        <f>telefony5[[#This Row],[zakonczenie]]-telefony5[[#This Row],[rozpoczecie]]</f>
        <v>5.7986111111111294E-3</v>
      </c>
    </row>
    <row r="2083" spans="1:8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>
        <f>IF(LEN(telefony5[[#This Row],[nr]])=7,1,0)</f>
        <v>1</v>
      </c>
      <c r="F2083">
        <f>IF(LEFT(telefony5[[#This Row],[nr]],2)="12",1,0)</f>
        <v>0</v>
      </c>
      <c r="G2083">
        <f>IF(SUM(telefony5[[#This Row],[czyStacjonarny]:[czyZaczyna12]])=2,1,0)</f>
        <v>0</v>
      </c>
      <c r="H2083" s="2">
        <f>telefony5[[#This Row],[zakonczenie]]-telefony5[[#This Row],[rozpoczecie]]</f>
        <v>1.1342592592592571E-2</v>
      </c>
    </row>
    <row r="2084" spans="1:8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>
        <f>IF(LEN(telefony5[[#This Row],[nr]])=7,1,0)</f>
        <v>1</v>
      </c>
      <c r="F2084">
        <f>IF(LEFT(telefony5[[#This Row],[nr]],2)="12",1,0)</f>
        <v>0</v>
      </c>
      <c r="G2084">
        <f>IF(SUM(telefony5[[#This Row],[czyStacjonarny]:[czyZaczyna12]])=2,1,0)</f>
        <v>0</v>
      </c>
      <c r="H2084" s="2">
        <f>telefony5[[#This Row],[zakonczenie]]-telefony5[[#This Row],[rozpoczecie]]</f>
        <v>8.3333333333335258E-4</v>
      </c>
    </row>
    <row r="2085" spans="1:8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>
        <f>IF(LEN(telefony5[[#This Row],[nr]])=7,1,0)</f>
        <v>1</v>
      </c>
      <c r="F2085">
        <f>IF(LEFT(telefony5[[#This Row],[nr]],2)="12",1,0)</f>
        <v>0</v>
      </c>
      <c r="G2085">
        <f>IF(SUM(telefony5[[#This Row],[czyStacjonarny]:[czyZaczyna12]])=2,1,0)</f>
        <v>0</v>
      </c>
      <c r="H2085" s="2">
        <f>telefony5[[#This Row],[zakonczenie]]-telefony5[[#This Row],[rozpoczecie]]</f>
        <v>6.2037037037037113E-3</v>
      </c>
    </row>
    <row r="2086" spans="1:8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>
        <f>IF(LEN(telefony5[[#This Row],[nr]])=7,1,0)</f>
        <v>0</v>
      </c>
      <c r="F2086">
        <f>IF(LEFT(telefony5[[#This Row],[nr]],2)="12",1,0)</f>
        <v>0</v>
      </c>
      <c r="G2086">
        <f>IF(SUM(telefony5[[#This Row],[czyStacjonarny]:[czyZaczyna12]])=2,1,0)</f>
        <v>0</v>
      </c>
      <c r="H2086" s="2">
        <f>telefony5[[#This Row],[zakonczenie]]-telefony5[[#This Row],[rozpoczecie]]</f>
        <v>6.7708333333332815E-3</v>
      </c>
    </row>
    <row r="2087" spans="1:8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>
        <f>IF(LEN(telefony5[[#This Row],[nr]])=7,1,0)</f>
        <v>0</v>
      </c>
      <c r="F2087">
        <f>IF(LEFT(telefony5[[#This Row],[nr]],2)="12",1,0)</f>
        <v>0</v>
      </c>
      <c r="G2087">
        <f>IF(SUM(telefony5[[#This Row],[czyStacjonarny]:[czyZaczyna12]])=2,1,0)</f>
        <v>0</v>
      </c>
      <c r="H2087" s="2">
        <f>telefony5[[#This Row],[zakonczenie]]-telefony5[[#This Row],[rozpoczecie]]</f>
        <v>3.1250000000000444E-3</v>
      </c>
    </row>
    <row r="2088" spans="1:8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>
        <f>IF(LEN(telefony5[[#This Row],[nr]])=7,1,0)</f>
        <v>1</v>
      </c>
      <c r="F2088">
        <f>IF(LEFT(telefony5[[#This Row],[nr]],2)="12",1,0)</f>
        <v>0</v>
      </c>
      <c r="G2088">
        <f>IF(SUM(telefony5[[#This Row],[czyStacjonarny]:[czyZaczyna12]])=2,1,0)</f>
        <v>0</v>
      </c>
      <c r="H2088" s="2">
        <f>telefony5[[#This Row],[zakonczenie]]-telefony5[[#This Row],[rozpoczecie]]</f>
        <v>3.2870370370370328E-3</v>
      </c>
    </row>
    <row r="2089" spans="1:8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>
        <f>IF(LEN(telefony5[[#This Row],[nr]])=7,1,0)</f>
        <v>1</v>
      </c>
      <c r="F2089">
        <f>IF(LEFT(telefony5[[#This Row],[nr]],2)="12",1,0)</f>
        <v>0</v>
      </c>
      <c r="G2089">
        <f>IF(SUM(telefony5[[#This Row],[czyStacjonarny]:[czyZaczyna12]])=2,1,0)</f>
        <v>0</v>
      </c>
      <c r="H2089" s="2">
        <f>telefony5[[#This Row],[zakonczenie]]-telefony5[[#This Row],[rozpoczecie]]</f>
        <v>3.7152777777777479E-3</v>
      </c>
    </row>
    <row r="2090" spans="1:8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>
        <f>IF(LEN(telefony5[[#This Row],[nr]])=7,1,0)</f>
        <v>1</v>
      </c>
      <c r="F2090">
        <f>IF(LEFT(telefony5[[#This Row],[nr]],2)="12",1,0)</f>
        <v>0</v>
      </c>
      <c r="G2090">
        <f>IF(SUM(telefony5[[#This Row],[czyStacjonarny]:[czyZaczyna12]])=2,1,0)</f>
        <v>0</v>
      </c>
      <c r="H2090" s="2">
        <f>telefony5[[#This Row],[zakonczenie]]-telefony5[[#This Row],[rozpoczecie]]</f>
        <v>5.3240740740740922E-3</v>
      </c>
    </row>
    <row r="2091" spans="1:8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>
        <f>IF(LEN(telefony5[[#This Row],[nr]])=7,1,0)</f>
        <v>1</v>
      </c>
      <c r="F2091">
        <f>IF(LEFT(telefony5[[#This Row],[nr]],2)="12",1,0)</f>
        <v>0</v>
      </c>
      <c r="G2091">
        <f>IF(SUM(telefony5[[#This Row],[czyStacjonarny]:[czyZaczyna12]])=2,1,0)</f>
        <v>0</v>
      </c>
      <c r="H2091" s="2">
        <f>telefony5[[#This Row],[zakonczenie]]-telefony5[[#This Row],[rozpoczecie]]</f>
        <v>2.0717592592592871E-3</v>
      </c>
    </row>
    <row r="2092" spans="1:8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>
        <f>IF(LEN(telefony5[[#This Row],[nr]])=7,1,0)</f>
        <v>1</v>
      </c>
      <c r="F2092">
        <f>IF(LEFT(telefony5[[#This Row],[nr]],2)="12",1,0)</f>
        <v>0</v>
      </c>
      <c r="G2092">
        <f>IF(SUM(telefony5[[#This Row],[czyStacjonarny]:[czyZaczyna12]])=2,1,0)</f>
        <v>0</v>
      </c>
      <c r="H2092" s="2">
        <f>telefony5[[#This Row],[zakonczenie]]-telefony5[[#This Row],[rozpoczecie]]</f>
        <v>6.5393518518518934E-3</v>
      </c>
    </row>
    <row r="2093" spans="1:8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>
        <f>IF(LEN(telefony5[[#This Row],[nr]])=7,1,0)</f>
        <v>1</v>
      </c>
      <c r="F2093">
        <f>IF(LEFT(telefony5[[#This Row],[nr]],2)="12",1,0)</f>
        <v>0</v>
      </c>
      <c r="G2093">
        <f>IF(SUM(telefony5[[#This Row],[czyStacjonarny]:[czyZaczyna12]])=2,1,0)</f>
        <v>0</v>
      </c>
      <c r="H2093" s="2">
        <f>telefony5[[#This Row],[zakonczenie]]-telefony5[[#This Row],[rozpoczecie]]</f>
        <v>6.6550925925926152E-3</v>
      </c>
    </row>
    <row r="2094" spans="1:8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>
        <f>IF(LEN(telefony5[[#This Row],[nr]])=7,1,0)</f>
        <v>0</v>
      </c>
      <c r="F2094">
        <f>IF(LEFT(telefony5[[#This Row],[nr]],2)="12",1,0)</f>
        <v>0</v>
      </c>
      <c r="G2094">
        <f>IF(SUM(telefony5[[#This Row],[czyStacjonarny]:[czyZaczyna12]])=2,1,0)</f>
        <v>0</v>
      </c>
      <c r="H2094" s="2">
        <f>telefony5[[#This Row],[zakonczenie]]-telefony5[[#This Row],[rozpoczecie]]</f>
        <v>7.7546296296296391E-3</v>
      </c>
    </row>
    <row r="2095" spans="1:8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>
        <f>IF(LEN(telefony5[[#This Row],[nr]])=7,1,0)</f>
        <v>1</v>
      </c>
      <c r="F2095">
        <f>IF(LEFT(telefony5[[#This Row],[nr]],2)="12",1,0)</f>
        <v>0</v>
      </c>
      <c r="G2095">
        <f>IF(SUM(telefony5[[#This Row],[czyStacjonarny]:[czyZaczyna12]])=2,1,0)</f>
        <v>0</v>
      </c>
      <c r="H2095" s="2">
        <f>telefony5[[#This Row],[zakonczenie]]-telefony5[[#This Row],[rozpoczecie]]</f>
        <v>9.2245370370370172E-3</v>
      </c>
    </row>
    <row r="2096" spans="1:8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>
        <f>IF(LEN(telefony5[[#This Row],[nr]])=7,1,0)</f>
        <v>1</v>
      </c>
      <c r="F2096">
        <f>IF(LEFT(telefony5[[#This Row],[nr]],2)="12",1,0)</f>
        <v>0</v>
      </c>
      <c r="G2096">
        <f>IF(SUM(telefony5[[#This Row],[czyStacjonarny]:[czyZaczyna12]])=2,1,0)</f>
        <v>0</v>
      </c>
      <c r="H2096" s="2">
        <f>telefony5[[#This Row],[zakonczenie]]-telefony5[[#This Row],[rozpoczecie]]</f>
        <v>5.0810185185184986E-3</v>
      </c>
    </row>
    <row r="2097" spans="1:8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>
        <f>IF(LEN(telefony5[[#This Row],[nr]])=7,1,0)</f>
        <v>1</v>
      </c>
      <c r="F2097">
        <f>IF(LEFT(telefony5[[#This Row],[nr]],2)="12",1,0)</f>
        <v>0</v>
      </c>
      <c r="G2097">
        <f>IF(SUM(telefony5[[#This Row],[czyStacjonarny]:[czyZaczyna12]])=2,1,0)</f>
        <v>0</v>
      </c>
      <c r="H2097" s="2">
        <f>telefony5[[#This Row],[zakonczenie]]-telefony5[[#This Row],[rozpoczecie]]</f>
        <v>4.4907407407407396E-3</v>
      </c>
    </row>
    <row r="2098" spans="1:8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>
        <f>IF(LEN(telefony5[[#This Row],[nr]])=7,1,0)</f>
        <v>1</v>
      </c>
      <c r="F2098">
        <f>IF(LEFT(telefony5[[#This Row],[nr]],2)="12",1,0)</f>
        <v>0</v>
      </c>
      <c r="G2098">
        <f>IF(SUM(telefony5[[#This Row],[czyStacjonarny]:[czyZaczyna12]])=2,1,0)</f>
        <v>0</v>
      </c>
      <c r="H2098" s="2">
        <f>telefony5[[#This Row],[zakonczenie]]-telefony5[[#This Row],[rozpoczecie]]</f>
        <v>3.9004629629629806E-3</v>
      </c>
    </row>
    <row r="2099" spans="1:8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>
        <f>IF(LEN(telefony5[[#This Row],[nr]])=7,1,0)</f>
        <v>1</v>
      </c>
      <c r="F2099">
        <f>IF(LEFT(telefony5[[#This Row],[nr]],2)="12",1,0)</f>
        <v>0</v>
      </c>
      <c r="G2099">
        <f>IF(SUM(telefony5[[#This Row],[czyStacjonarny]:[czyZaczyna12]])=2,1,0)</f>
        <v>0</v>
      </c>
      <c r="H2099" s="2">
        <f>telefony5[[#This Row],[zakonczenie]]-telefony5[[#This Row],[rozpoczecie]]</f>
        <v>8.9351851851851571E-3</v>
      </c>
    </row>
    <row r="2100" spans="1:8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>
        <f>IF(LEN(telefony5[[#This Row],[nr]])=7,1,0)</f>
        <v>0</v>
      </c>
      <c r="F2100">
        <f>IF(LEFT(telefony5[[#This Row],[nr]],2)="12",1,0)</f>
        <v>0</v>
      </c>
      <c r="G2100">
        <f>IF(SUM(telefony5[[#This Row],[czyStacjonarny]:[czyZaczyna12]])=2,1,0)</f>
        <v>0</v>
      </c>
      <c r="H2100" s="2">
        <f>telefony5[[#This Row],[zakonczenie]]-telefony5[[#This Row],[rozpoczecie]]</f>
        <v>1.1122685185185166E-2</v>
      </c>
    </row>
    <row r="2101" spans="1:8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>
        <f>IF(LEN(telefony5[[#This Row],[nr]])=7,1,0)</f>
        <v>1</v>
      </c>
      <c r="F2101">
        <f>IF(LEFT(telefony5[[#This Row],[nr]],2)="12",1,0)</f>
        <v>0</v>
      </c>
      <c r="G2101">
        <f>IF(SUM(telefony5[[#This Row],[czyStacjonarny]:[czyZaczyna12]])=2,1,0)</f>
        <v>0</v>
      </c>
      <c r="H2101" s="2">
        <f>telefony5[[#This Row],[zakonczenie]]-telefony5[[#This Row],[rozpoczecie]]</f>
        <v>1.0763888888888906E-2</v>
      </c>
    </row>
    <row r="2102" spans="1:8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>
        <f>IF(LEN(telefony5[[#This Row],[nr]])=7,1,0)</f>
        <v>1</v>
      </c>
      <c r="F2102">
        <f>IF(LEFT(telefony5[[#This Row],[nr]],2)="12",1,0)</f>
        <v>0</v>
      </c>
      <c r="G2102">
        <f>IF(SUM(telefony5[[#This Row],[czyStacjonarny]:[czyZaczyna12]])=2,1,0)</f>
        <v>0</v>
      </c>
      <c r="H2102" s="2">
        <f>telefony5[[#This Row],[zakonczenie]]-telefony5[[#This Row],[rozpoczecie]]</f>
        <v>1.1550925925925937E-2</v>
      </c>
    </row>
    <row r="2103" spans="1:8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>
        <f>IF(LEN(telefony5[[#This Row],[nr]])=7,1,0)</f>
        <v>1</v>
      </c>
      <c r="F2103">
        <f>IF(LEFT(telefony5[[#This Row],[nr]],2)="12",1,0)</f>
        <v>0</v>
      </c>
      <c r="G2103">
        <f>IF(SUM(telefony5[[#This Row],[czyStacjonarny]:[czyZaczyna12]])=2,1,0)</f>
        <v>0</v>
      </c>
      <c r="H2103" s="2">
        <f>telefony5[[#This Row],[zakonczenie]]-telefony5[[#This Row],[rozpoczecie]]</f>
        <v>8.3217592592592649E-3</v>
      </c>
    </row>
    <row r="2104" spans="1:8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>
        <f>IF(LEN(telefony5[[#This Row],[nr]])=7,1,0)</f>
        <v>1</v>
      </c>
      <c r="F2104">
        <f>IF(LEFT(telefony5[[#This Row],[nr]],2)="12",1,0)</f>
        <v>0</v>
      </c>
      <c r="G2104">
        <f>IF(SUM(telefony5[[#This Row],[czyStacjonarny]:[czyZaczyna12]])=2,1,0)</f>
        <v>0</v>
      </c>
      <c r="H2104" s="2">
        <f>telefony5[[#This Row],[zakonczenie]]-telefony5[[#This Row],[rozpoczecie]]</f>
        <v>5.6134259259259522E-3</v>
      </c>
    </row>
    <row r="2105" spans="1:8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>
        <f>IF(LEN(telefony5[[#This Row],[nr]])=7,1,0)</f>
        <v>0</v>
      </c>
      <c r="F2105">
        <f>IF(LEFT(telefony5[[#This Row],[nr]],2)="12",1,0)</f>
        <v>0</v>
      </c>
      <c r="G2105">
        <f>IF(SUM(telefony5[[#This Row],[czyStacjonarny]:[czyZaczyna12]])=2,1,0)</f>
        <v>0</v>
      </c>
      <c r="H2105" s="2">
        <f>telefony5[[#This Row],[zakonczenie]]-telefony5[[#This Row],[rozpoczecie]]</f>
        <v>1.284722222222201E-3</v>
      </c>
    </row>
    <row r="2106" spans="1:8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>
        <f>IF(LEN(telefony5[[#This Row],[nr]])=7,1,0)</f>
        <v>1</v>
      </c>
      <c r="F2106">
        <f>IF(LEFT(telefony5[[#This Row],[nr]],2)="12",1,0)</f>
        <v>0</v>
      </c>
      <c r="G2106">
        <f>IF(SUM(telefony5[[#This Row],[czyStacjonarny]:[czyZaczyna12]])=2,1,0)</f>
        <v>0</v>
      </c>
      <c r="H2106" s="2">
        <f>telefony5[[#This Row],[zakonczenie]]-telefony5[[#This Row],[rozpoczecie]]</f>
        <v>1.4351851851851505E-3</v>
      </c>
    </row>
    <row r="2107" spans="1:8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>
        <f>IF(LEN(telefony5[[#This Row],[nr]])=7,1,0)</f>
        <v>1</v>
      </c>
      <c r="F2107">
        <f>IF(LEFT(telefony5[[#This Row],[nr]],2)="12",1,0)</f>
        <v>0</v>
      </c>
      <c r="G2107">
        <f>IF(SUM(telefony5[[#This Row],[czyStacjonarny]:[czyZaczyna12]])=2,1,0)</f>
        <v>0</v>
      </c>
      <c r="H2107" s="2">
        <f>telefony5[[#This Row],[zakonczenie]]-telefony5[[#This Row],[rozpoczecie]]</f>
        <v>1.5972222222221388E-3</v>
      </c>
    </row>
    <row r="2108" spans="1:8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>
        <f>IF(LEN(telefony5[[#This Row],[nr]])=7,1,0)</f>
        <v>1</v>
      </c>
      <c r="F2108">
        <f>IF(LEFT(telefony5[[#This Row],[nr]],2)="12",1,0)</f>
        <v>0</v>
      </c>
      <c r="G2108">
        <f>IF(SUM(telefony5[[#This Row],[czyStacjonarny]:[czyZaczyna12]])=2,1,0)</f>
        <v>0</v>
      </c>
      <c r="H2108" s="2">
        <f>telefony5[[#This Row],[zakonczenie]]-telefony5[[#This Row],[rozpoczecie]]</f>
        <v>1.5393518518518334E-3</v>
      </c>
    </row>
    <row r="2109" spans="1:8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>
        <f>IF(LEN(telefony5[[#This Row],[nr]])=7,1,0)</f>
        <v>1</v>
      </c>
      <c r="F2109">
        <f>IF(LEFT(telefony5[[#This Row],[nr]],2)="12",1,0)</f>
        <v>0</v>
      </c>
      <c r="G2109">
        <f>IF(SUM(telefony5[[#This Row],[czyStacjonarny]:[czyZaczyna12]])=2,1,0)</f>
        <v>0</v>
      </c>
      <c r="H2109" s="2">
        <f>telefony5[[#This Row],[zakonczenie]]-telefony5[[#This Row],[rozpoczecie]]</f>
        <v>9.5833333333332771E-3</v>
      </c>
    </row>
    <row r="2110" spans="1:8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>
        <f>IF(LEN(telefony5[[#This Row],[nr]])=7,1,0)</f>
        <v>1</v>
      </c>
      <c r="F2110">
        <f>IF(LEFT(telefony5[[#This Row],[nr]],2)="12",1,0)</f>
        <v>0</v>
      </c>
      <c r="G2110">
        <f>IF(SUM(telefony5[[#This Row],[czyStacjonarny]:[czyZaczyna12]])=2,1,0)</f>
        <v>0</v>
      </c>
      <c r="H2110" s="2">
        <f>telefony5[[#This Row],[zakonczenie]]-telefony5[[#This Row],[rozpoczecie]]</f>
        <v>5.1157407407407263E-3</v>
      </c>
    </row>
    <row r="2111" spans="1:8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>
        <f>IF(LEN(telefony5[[#This Row],[nr]])=7,1,0)</f>
        <v>1</v>
      </c>
      <c r="F2111">
        <f>IF(LEFT(telefony5[[#This Row],[nr]],2)="12",1,0)</f>
        <v>0</v>
      </c>
      <c r="G2111">
        <f>IF(SUM(telefony5[[#This Row],[czyStacjonarny]:[czyZaczyna12]])=2,1,0)</f>
        <v>0</v>
      </c>
      <c r="H2111" s="2">
        <f>telefony5[[#This Row],[zakonczenie]]-telefony5[[#This Row],[rozpoczecie]]</f>
        <v>5.7870370370372015E-4</v>
      </c>
    </row>
    <row r="2112" spans="1:8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>
        <f>IF(LEN(telefony5[[#This Row],[nr]])=7,1,0)</f>
        <v>0</v>
      </c>
      <c r="F2112">
        <f>IF(LEFT(telefony5[[#This Row],[nr]],2)="12",1,0)</f>
        <v>0</v>
      </c>
      <c r="G2112">
        <f>IF(SUM(telefony5[[#This Row],[czyStacjonarny]:[czyZaczyna12]])=2,1,0)</f>
        <v>0</v>
      </c>
      <c r="H2112" s="2">
        <f>telefony5[[#This Row],[zakonczenie]]-telefony5[[#This Row],[rozpoczecie]]</f>
        <v>3.0902777777778168E-3</v>
      </c>
    </row>
    <row r="2113" spans="1:8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>
        <f>IF(LEN(telefony5[[#This Row],[nr]])=7,1,0)</f>
        <v>1</v>
      </c>
      <c r="F2113">
        <f>IF(LEFT(telefony5[[#This Row],[nr]],2)="12",1,0)</f>
        <v>0</v>
      </c>
      <c r="G2113">
        <f>IF(SUM(telefony5[[#This Row],[czyStacjonarny]:[czyZaczyna12]])=2,1,0)</f>
        <v>0</v>
      </c>
      <c r="H2113" s="2">
        <f>telefony5[[#This Row],[zakonczenie]]-telefony5[[#This Row],[rozpoczecie]]</f>
        <v>4.1666666666666519E-3</v>
      </c>
    </row>
    <row r="2114" spans="1:8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>
        <f>IF(LEN(telefony5[[#This Row],[nr]])=7,1,0)</f>
        <v>0</v>
      </c>
      <c r="F2114">
        <f>IF(LEFT(telefony5[[#This Row],[nr]],2)="12",1,0)</f>
        <v>0</v>
      </c>
      <c r="G2114">
        <f>IF(SUM(telefony5[[#This Row],[czyStacjonarny]:[czyZaczyna12]])=2,1,0)</f>
        <v>0</v>
      </c>
      <c r="H2114" s="2">
        <f>telefony5[[#This Row],[zakonczenie]]-telefony5[[#This Row],[rozpoczecie]]</f>
        <v>1.9097222222222987E-3</v>
      </c>
    </row>
    <row r="2115" spans="1:8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>
        <f>IF(LEN(telefony5[[#This Row],[nr]])=7,1,0)</f>
        <v>1</v>
      </c>
      <c r="F2115">
        <f>IF(LEFT(telefony5[[#This Row],[nr]],2)="12",1,0)</f>
        <v>0</v>
      </c>
      <c r="G2115">
        <f>IF(SUM(telefony5[[#This Row],[czyStacjonarny]:[czyZaczyna12]])=2,1,0)</f>
        <v>0</v>
      </c>
      <c r="H2115" s="2">
        <f>telefony5[[#This Row],[zakonczenie]]-telefony5[[#This Row],[rozpoczecie]]</f>
        <v>6.3657407407408106E-3</v>
      </c>
    </row>
    <row r="2116" spans="1:8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>
        <f>IF(LEN(telefony5[[#This Row],[nr]])=7,1,0)</f>
        <v>1</v>
      </c>
      <c r="F2116">
        <f>IF(LEFT(telefony5[[#This Row],[nr]],2)="12",1,0)</f>
        <v>0</v>
      </c>
      <c r="G2116">
        <f>IF(SUM(telefony5[[#This Row],[czyStacjonarny]:[czyZaczyna12]])=2,1,0)</f>
        <v>0</v>
      </c>
      <c r="H2116" s="2">
        <f>telefony5[[#This Row],[zakonczenie]]-telefony5[[#This Row],[rozpoczecie]]</f>
        <v>7.7662037037037335E-3</v>
      </c>
    </row>
    <row r="2117" spans="1:8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>
        <f>IF(LEN(telefony5[[#This Row],[nr]])=7,1,0)</f>
        <v>1</v>
      </c>
      <c r="F2117">
        <f>IF(LEFT(telefony5[[#This Row],[nr]],2)="12",1,0)</f>
        <v>0</v>
      </c>
      <c r="G2117">
        <f>IF(SUM(telefony5[[#This Row],[czyStacjonarny]:[czyZaczyna12]])=2,1,0)</f>
        <v>0</v>
      </c>
      <c r="H2117" s="2">
        <f>telefony5[[#This Row],[zakonczenie]]-telefony5[[#This Row],[rozpoczecie]]</f>
        <v>3.4374999999999822E-3</v>
      </c>
    </row>
    <row r="2118" spans="1:8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>
        <f>IF(LEN(telefony5[[#This Row],[nr]])=7,1,0)</f>
        <v>1</v>
      </c>
      <c r="F2118">
        <f>IF(LEFT(telefony5[[#This Row],[nr]],2)="12",1,0)</f>
        <v>0</v>
      </c>
      <c r="G2118">
        <f>IF(SUM(telefony5[[#This Row],[czyStacjonarny]:[czyZaczyna12]])=2,1,0)</f>
        <v>0</v>
      </c>
      <c r="H2118" s="2">
        <f>telefony5[[#This Row],[zakonczenie]]-telefony5[[#This Row],[rozpoczecie]]</f>
        <v>9.0856481481481621E-3</v>
      </c>
    </row>
    <row r="2119" spans="1:8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>
        <f>IF(LEN(telefony5[[#This Row],[nr]])=7,1,0)</f>
        <v>1</v>
      </c>
      <c r="F2119">
        <f>IF(LEFT(telefony5[[#This Row],[nr]],2)="12",1,0)</f>
        <v>0</v>
      </c>
      <c r="G2119">
        <f>IF(SUM(telefony5[[#This Row],[czyStacjonarny]:[czyZaczyna12]])=2,1,0)</f>
        <v>0</v>
      </c>
      <c r="H2119" s="2">
        <f>telefony5[[#This Row],[zakonczenie]]-telefony5[[#This Row],[rozpoczecie]]</f>
        <v>7.2916666666666963E-4</v>
      </c>
    </row>
    <row r="2120" spans="1:8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>
        <f>IF(LEN(telefony5[[#This Row],[nr]])=7,1,0)</f>
        <v>1</v>
      </c>
      <c r="F2120">
        <f>IF(LEFT(telefony5[[#This Row],[nr]],2)="12",1,0)</f>
        <v>0</v>
      </c>
      <c r="G2120">
        <f>IF(SUM(telefony5[[#This Row],[czyStacjonarny]:[czyZaczyna12]])=2,1,0)</f>
        <v>0</v>
      </c>
      <c r="H2120" s="2">
        <f>telefony5[[#This Row],[zakonczenie]]-telefony5[[#This Row],[rozpoczecie]]</f>
        <v>7.7083333333333171E-3</v>
      </c>
    </row>
    <row r="2121" spans="1:8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>
        <f>IF(LEN(telefony5[[#This Row],[nr]])=7,1,0)</f>
        <v>1</v>
      </c>
      <c r="F2121">
        <f>IF(LEFT(telefony5[[#This Row],[nr]],2)="12",1,0)</f>
        <v>0</v>
      </c>
      <c r="G2121">
        <f>IF(SUM(telefony5[[#This Row],[czyStacjonarny]:[czyZaczyna12]])=2,1,0)</f>
        <v>0</v>
      </c>
      <c r="H2121" s="2">
        <f>telefony5[[#This Row],[zakonczenie]]-telefony5[[#This Row],[rozpoczecie]]</f>
        <v>3.8773148148147918E-3</v>
      </c>
    </row>
    <row r="2122" spans="1:8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>
        <f>IF(LEN(telefony5[[#This Row],[nr]])=7,1,0)</f>
        <v>0</v>
      </c>
      <c r="F2122">
        <f>IF(LEFT(telefony5[[#This Row],[nr]],2)="12",1,0)</f>
        <v>0</v>
      </c>
      <c r="G2122">
        <f>IF(SUM(telefony5[[#This Row],[czyStacjonarny]:[czyZaczyna12]])=2,1,0)</f>
        <v>0</v>
      </c>
      <c r="H2122" s="2">
        <f>telefony5[[#This Row],[zakonczenie]]-telefony5[[#This Row],[rozpoczecie]]</f>
        <v>5.9259259259258901E-3</v>
      </c>
    </row>
    <row r="2123" spans="1:8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>
        <f>IF(LEN(telefony5[[#This Row],[nr]])=7,1,0)</f>
        <v>0</v>
      </c>
      <c r="F2123">
        <f>IF(LEFT(telefony5[[#This Row],[nr]],2)="12",1,0)</f>
        <v>0</v>
      </c>
      <c r="G2123">
        <f>IF(SUM(telefony5[[#This Row],[czyStacjonarny]:[czyZaczyna12]])=2,1,0)</f>
        <v>0</v>
      </c>
      <c r="H2123" s="2">
        <f>telefony5[[#This Row],[zakonczenie]]-telefony5[[#This Row],[rozpoczecie]]</f>
        <v>2.8240740740741455E-3</v>
      </c>
    </row>
    <row r="2124" spans="1:8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>
        <f>IF(LEN(telefony5[[#This Row],[nr]])=7,1,0)</f>
        <v>0</v>
      </c>
      <c r="F2124">
        <f>IF(LEFT(telefony5[[#This Row],[nr]],2)="12",1,0)</f>
        <v>0</v>
      </c>
      <c r="G2124">
        <f>IF(SUM(telefony5[[#This Row],[czyStacjonarny]:[czyZaczyna12]])=2,1,0)</f>
        <v>0</v>
      </c>
      <c r="H2124" s="2">
        <f>telefony5[[#This Row],[zakonczenie]]-telefony5[[#This Row],[rozpoczecie]]</f>
        <v>1.0185185185185297E-3</v>
      </c>
    </row>
    <row r="2125" spans="1:8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>
        <f>IF(LEN(telefony5[[#This Row],[nr]])=7,1,0)</f>
        <v>1</v>
      </c>
      <c r="F2125">
        <f>IF(LEFT(telefony5[[#This Row],[nr]],2)="12",1,0)</f>
        <v>0</v>
      </c>
      <c r="G2125">
        <f>IF(SUM(telefony5[[#This Row],[czyStacjonarny]:[czyZaczyna12]])=2,1,0)</f>
        <v>0</v>
      </c>
      <c r="H2125" s="2">
        <f>telefony5[[#This Row],[zakonczenie]]-telefony5[[#This Row],[rozpoczecie]]</f>
        <v>7.9976851851852881E-3</v>
      </c>
    </row>
    <row r="2126" spans="1:8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>
        <f>IF(LEN(telefony5[[#This Row],[nr]])=7,1,0)</f>
        <v>1</v>
      </c>
      <c r="F2126">
        <f>IF(LEFT(telefony5[[#This Row],[nr]],2)="12",1,0)</f>
        <v>0</v>
      </c>
      <c r="G2126">
        <f>IF(SUM(telefony5[[#This Row],[czyStacjonarny]:[czyZaczyna12]])=2,1,0)</f>
        <v>0</v>
      </c>
      <c r="H2126" s="2">
        <f>telefony5[[#This Row],[zakonczenie]]-telefony5[[#This Row],[rozpoczecie]]</f>
        <v>7.3263888888889239E-3</v>
      </c>
    </row>
    <row r="2127" spans="1:8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>
        <f>IF(LEN(telefony5[[#This Row],[nr]])=7,1,0)</f>
        <v>0</v>
      </c>
      <c r="F2127">
        <f>IF(LEFT(telefony5[[#This Row],[nr]],2)="12",1,0)</f>
        <v>0</v>
      </c>
      <c r="G2127">
        <f>IF(SUM(telefony5[[#This Row],[czyStacjonarny]:[czyZaczyna12]])=2,1,0)</f>
        <v>0</v>
      </c>
      <c r="H2127" s="2">
        <f>telefony5[[#This Row],[zakonczenie]]-telefony5[[#This Row],[rozpoczecie]]</f>
        <v>9.3518518518518334E-3</v>
      </c>
    </row>
    <row r="2128" spans="1:8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>
        <f>IF(LEN(telefony5[[#This Row],[nr]])=7,1,0)</f>
        <v>1</v>
      </c>
      <c r="F2128">
        <f>IF(LEFT(telefony5[[#This Row],[nr]],2)="12",1,0)</f>
        <v>0</v>
      </c>
      <c r="G2128">
        <f>IF(SUM(telefony5[[#This Row],[czyStacjonarny]:[czyZaczyna12]])=2,1,0)</f>
        <v>0</v>
      </c>
      <c r="H2128" s="2">
        <f>telefony5[[#This Row],[zakonczenie]]-telefony5[[#This Row],[rozpoczecie]]</f>
        <v>9.0162037037037068E-3</v>
      </c>
    </row>
    <row r="2129" spans="1:8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>
        <f>IF(LEN(telefony5[[#This Row],[nr]])=7,1,0)</f>
        <v>1</v>
      </c>
      <c r="F2129">
        <f>IF(LEFT(telefony5[[#This Row],[nr]],2)="12",1,0)</f>
        <v>0</v>
      </c>
      <c r="G2129">
        <f>IF(SUM(telefony5[[#This Row],[czyStacjonarny]:[czyZaczyna12]])=2,1,0)</f>
        <v>0</v>
      </c>
      <c r="H2129" s="2">
        <f>telefony5[[#This Row],[zakonczenie]]-telefony5[[#This Row],[rozpoczecie]]</f>
        <v>1.1550925925925992E-2</v>
      </c>
    </row>
    <row r="2130" spans="1:8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>
        <f>IF(LEN(telefony5[[#This Row],[nr]])=7,1,0)</f>
        <v>0</v>
      </c>
      <c r="F2130">
        <f>IF(LEFT(telefony5[[#This Row],[nr]],2)="12",1,0)</f>
        <v>0</v>
      </c>
      <c r="G2130">
        <f>IF(SUM(telefony5[[#This Row],[czyStacjonarny]:[czyZaczyna12]])=2,1,0)</f>
        <v>0</v>
      </c>
      <c r="H2130" s="2">
        <f>telefony5[[#This Row],[zakonczenie]]-telefony5[[#This Row],[rozpoczecie]]</f>
        <v>1.7129629629629717E-3</v>
      </c>
    </row>
    <row r="2131" spans="1:8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>
        <f>IF(LEN(telefony5[[#This Row],[nr]])=7,1,0)</f>
        <v>1</v>
      </c>
      <c r="F2131">
        <f>IF(LEFT(telefony5[[#This Row],[nr]],2)="12",1,0)</f>
        <v>0</v>
      </c>
      <c r="G2131">
        <f>IF(SUM(telefony5[[#This Row],[czyStacjonarny]:[czyZaczyna12]])=2,1,0)</f>
        <v>0</v>
      </c>
      <c r="H2131" s="2">
        <f>telefony5[[#This Row],[zakonczenie]]-telefony5[[#This Row],[rozpoczecie]]</f>
        <v>4.3287037037037512E-3</v>
      </c>
    </row>
    <row r="2132" spans="1:8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>
        <f>IF(LEN(telefony5[[#This Row],[nr]])=7,1,0)</f>
        <v>1</v>
      </c>
      <c r="F2132">
        <f>IF(LEFT(telefony5[[#This Row],[nr]],2)="12",1,0)</f>
        <v>0</v>
      </c>
      <c r="G2132">
        <f>IF(SUM(telefony5[[#This Row],[czyStacjonarny]:[czyZaczyna12]])=2,1,0)</f>
        <v>0</v>
      </c>
      <c r="H2132" s="2">
        <f>telefony5[[#This Row],[zakonczenie]]-telefony5[[#This Row],[rozpoczecie]]</f>
        <v>1.3773148148148451E-3</v>
      </c>
    </row>
    <row r="2133" spans="1:8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>
        <f>IF(LEN(telefony5[[#This Row],[nr]])=7,1,0)</f>
        <v>1</v>
      </c>
      <c r="F2133">
        <f>IF(LEFT(telefony5[[#This Row],[nr]],2)="12",1,0)</f>
        <v>0</v>
      </c>
      <c r="G2133">
        <f>IF(SUM(telefony5[[#This Row],[czyStacjonarny]:[czyZaczyna12]])=2,1,0)</f>
        <v>0</v>
      </c>
      <c r="H2133" s="2">
        <f>telefony5[[#This Row],[zakonczenie]]-telefony5[[#This Row],[rozpoczecie]]</f>
        <v>5.5902777777777635E-3</v>
      </c>
    </row>
    <row r="2134" spans="1:8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>
        <f>IF(LEN(telefony5[[#This Row],[nr]])=7,1,0)</f>
        <v>1</v>
      </c>
      <c r="F2134">
        <f>IF(LEFT(telefony5[[#This Row],[nr]],2)="12",1,0)</f>
        <v>0</v>
      </c>
      <c r="G2134">
        <f>IF(SUM(telefony5[[#This Row],[czyStacjonarny]:[czyZaczyna12]])=2,1,0)</f>
        <v>0</v>
      </c>
      <c r="H2134" s="2">
        <f>telefony5[[#This Row],[zakonczenie]]-telefony5[[#This Row],[rozpoczecie]]</f>
        <v>6.018518518517979E-4</v>
      </c>
    </row>
    <row r="2135" spans="1:8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>
        <f>IF(LEN(telefony5[[#This Row],[nr]])=7,1,0)</f>
        <v>1</v>
      </c>
      <c r="F2135">
        <f>IF(LEFT(telefony5[[#This Row],[nr]],2)="12",1,0)</f>
        <v>0</v>
      </c>
      <c r="G2135">
        <f>IF(SUM(telefony5[[#This Row],[czyStacjonarny]:[czyZaczyna12]])=2,1,0)</f>
        <v>0</v>
      </c>
      <c r="H2135" s="2">
        <f>telefony5[[#This Row],[zakonczenie]]-telefony5[[#This Row],[rozpoczecie]]</f>
        <v>1.5625000000000222E-3</v>
      </c>
    </row>
    <row r="2136" spans="1:8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>
        <f>IF(LEN(telefony5[[#This Row],[nr]])=7,1,0)</f>
        <v>0</v>
      </c>
      <c r="F2136">
        <f>IF(LEFT(telefony5[[#This Row],[nr]],2)="12",1,0)</f>
        <v>0</v>
      </c>
      <c r="G2136">
        <f>IF(SUM(telefony5[[#This Row],[czyStacjonarny]:[czyZaczyna12]])=2,1,0)</f>
        <v>0</v>
      </c>
      <c r="H2136" s="2">
        <f>telefony5[[#This Row],[zakonczenie]]-telefony5[[#This Row],[rozpoczecie]]</f>
        <v>6.5046296296296102E-3</v>
      </c>
    </row>
    <row r="2137" spans="1:8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>
        <f>IF(LEN(telefony5[[#This Row],[nr]])=7,1,0)</f>
        <v>1</v>
      </c>
      <c r="F2137">
        <f>IF(LEFT(telefony5[[#This Row],[nr]],2)="12",1,0)</f>
        <v>0</v>
      </c>
      <c r="G2137">
        <f>IF(SUM(telefony5[[#This Row],[czyStacjonarny]:[czyZaczyna12]])=2,1,0)</f>
        <v>0</v>
      </c>
      <c r="H2137" s="2">
        <f>telefony5[[#This Row],[zakonczenie]]-telefony5[[#This Row],[rozpoczecie]]</f>
        <v>1.0324074074074097E-2</v>
      </c>
    </row>
    <row r="2138" spans="1:8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>
        <f>IF(LEN(telefony5[[#This Row],[nr]])=7,1,0)</f>
        <v>1</v>
      </c>
      <c r="F2138">
        <f>IF(LEFT(telefony5[[#This Row],[nr]],2)="12",1,0)</f>
        <v>0</v>
      </c>
      <c r="G2138">
        <f>IF(SUM(telefony5[[#This Row],[czyStacjonarny]:[czyZaczyna12]])=2,1,0)</f>
        <v>0</v>
      </c>
      <c r="H2138" s="2">
        <f>telefony5[[#This Row],[zakonczenie]]-telefony5[[#This Row],[rozpoczecie]]</f>
        <v>8.0324074074074048E-3</v>
      </c>
    </row>
    <row r="2139" spans="1:8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>
        <f>IF(LEN(telefony5[[#This Row],[nr]])=7,1,0)</f>
        <v>1</v>
      </c>
      <c r="F2139">
        <f>IF(LEFT(telefony5[[#This Row],[nr]],2)="12",1,0)</f>
        <v>0</v>
      </c>
      <c r="G2139">
        <f>IF(SUM(telefony5[[#This Row],[czyStacjonarny]:[czyZaczyna12]])=2,1,0)</f>
        <v>0</v>
      </c>
      <c r="H2139" s="2">
        <f>telefony5[[#This Row],[zakonczenie]]-telefony5[[#This Row],[rozpoczecie]]</f>
        <v>3.1018518518518556E-3</v>
      </c>
    </row>
    <row r="2140" spans="1:8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>
        <f>IF(LEN(telefony5[[#This Row],[nr]])=7,1,0)</f>
        <v>1</v>
      </c>
      <c r="F2140">
        <f>IF(LEFT(telefony5[[#This Row],[nr]],2)="12",1,0)</f>
        <v>0</v>
      </c>
      <c r="G2140">
        <f>IF(SUM(telefony5[[#This Row],[czyStacjonarny]:[czyZaczyna12]])=2,1,0)</f>
        <v>0</v>
      </c>
      <c r="H2140" s="2">
        <f>telefony5[[#This Row],[zakonczenie]]-telefony5[[#This Row],[rozpoczecie]]</f>
        <v>6.5856481481482154E-3</v>
      </c>
    </row>
    <row r="2141" spans="1:8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>
        <f>IF(LEN(telefony5[[#This Row],[nr]])=7,1,0)</f>
        <v>1</v>
      </c>
      <c r="F2141">
        <f>IF(LEFT(telefony5[[#This Row],[nr]],2)="12",1,0)</f>
        <v>0</v>
      </c>
      <c r="G2141">
        <f>IF(SUM(telefony5[[#This Row],[czyStacjonarny]:[czyZaczyna12]])=2,1,0)</f>
        <v>0</v>
      </c>
      <c r="H2141" s="2">
        <f>telefony5[[#This Row],[zakonczenie]]-telefony5[[#This Row],[rozpoczecie]]</f>
        <v>1.0173611111111036E-2</v>
      </c>
    </row>
    <row r="2142" spans="1:8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>
        <f>IF(LEN(telefony5[[#This Row],[nr]])=7,1,0)</f>
        <v>1</v>
      </c>
      <c r="F2142">
        <f>IF(LEFT(telefony5[[#This Row],[nr]],2)="12",1,0)</f>
        <v>0</v>
      </c>
      <c r="G2142">
        <f>IF(SUM(telefony5[[#This Row],[czyStacjonarny]:[czyZaczyna12]])=2,1,0)</f>
        <v>0</v>
      </c>
      <c r="H2142" s="2">
        <f>telefony5[[#This Row],[zakonczenie]]-telefony5[[#This Row],[rozpoczecie]]</f>
        <v>7.0138888888888751E-3</v>
      </c>
    </row>
    <row r="2143" spans="1:8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>
        <f>IF(LEN(telefony5[[#This Row],[nr]])=7,1,0)</f>
        <v>1</v>
      </c>
      <c r="F2143">
        <f>IF(LEFT(telefony5[[#This Row],[nr]],2)="12",1,0)</f>
        <v>0</v>
      </c>
      <c r="G2143">
        <f>IF(SUM(telefony5[[#This Row],[czyStacjonarny]:[czyZaczyna12]])=2,1,0)</f>
        <v>0</v>
      </c>
      <c r="H2143" s="2">
        <f>telefony5[[#This Row],[zakonczenie]]-telefony5[[#This Row],[rozpoczecie]]</f>
        <v>2.2337962962962754E-3</v>
      </c>
    </row>
    <row r="2144" spans="1:8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>
        <f>IF(LEN(telefony5[[#This Row],[nr]])=7,1,0)</f>
        <v>1</v>
      </c>
      <c r="F2144">
        <f>IF(LEFT(telefony5[[#This Row],[nr]],2)="12",1,0)</f>
        <v>0</v>
      </c>
      <c r="G2144">
        <f>IF(SUM(telefony5[[#This Row],[czyStacjonarny]:[czyZaczyna12]])=2,1,0)</f>
        <v>0</v>
      </c>
      <c r="H2144" s="2">
        <f>telefony5[[#This Row],[zakonczenie]]-telefony5[[#This Row],[rozpoczecie]]</f>
        <v>2.7430555555555403E-3</v>
      </c>
    </row>
    <row r="2145" spans="1:8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>
        <f>IF(LEN(telefony5[[#This Row],[nr]])=7,1,0)</f>
        <v>0</v>
      </c>
      <c r="F2145">
        <f>IF(LEFT(telefony5[[#This Row],[nr]],2)="12",1,0)</f>
        <v>0</v>
      </c>
      <c r="G2145">
        <f>IF(SUM(telefony5[[#This Row],[czyStacjonarny]:[czyZaczyna12]])=2,1,0)</f>
        <v>0</v>
      </c>
      <c r="H2145" s="2">
        <f>telefony5[[#This Row],[zakonczenie]]-telefony5[[#This Row],[rozpoczecie]]</f>
        <v>5.0000000000000044E-3</v>
      </c>
    </row>
    <row r="2146" spans="1:8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>
        <f>IF(LEN(telefony5[[#This Row],[nr]])=7,1,0)</f>
        <v>0</v>
      </c>
      <c r="F2146">
        <f>IF(LEFT(telefony5[[#This Row],[nr]],2)="12",1,0)</f>
        <v>0</v>
      </c>
      <c r="G2146">
        <f>IF(SUM(telefony5[[#This Row],[czyStacjonarny]:[czyZaczyna12]])=2,1,0)</f>
        <v>0</v>
      </c>
      <c r="H2146" s="2">
        <f>telefony5[[#This Row],[zakonczenie]]-telefony5[[#This Row],[rozpoczecie]]</f>
        <v>9.0856481481481621E-3</v>
      </c>
    </row>
    <row r="2147" spans="1:8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>
        <f>IF(LEN(telefony5[[#This Row],[nr]])=7,1,0)</f>
        <v>1</v>
      </c>
      <c r="F2147">
        <f>IF(LEFT(telefony5[[#This Row],[nr]],2)="12",1,0)</f>
        <v>0</v>
      </c>
      <c r="G2147">
        <f>IF(SUM(telefony5[[#This Row],[czyStacjonarny]:[czyZaczyna12]])=2,1,0)</f>
        <v>0</v>
      </c>
      <c r="H2147" s="2">
        <f>telefony5[[#This Row],[zakonczenie]]-telefony5[[#This Row],[rozpoczecie]]</f>
        <v>8.8425925925925686E-3</v>
      </c>
    </row>
    <row r="2148" spans="1:8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>
        <f>IF(LEN(telefony5[[#This Row],[nr]])=7,1,0)</f>
        <v>1</v>
      </c>
      <c r="F2148">
        <f>IF(LEFT(telefony5[[#This Row],[nr]],2)="12",1,0)</f>
        <v>0</v>
      </c>
      <c r="G2148">
        <f>IF(SUM(telefony5[[#This Row],[czyStacjonarny]:[czyZaczyna12]])=2,1,0)</f>
        <v>0</v>
      </c>
      <c r="H2148" s="2">
        <f>telefony5[[#This Row],[zakonczenie]]-telefony5[[#This Row],[rozpoczecie]]</f>
        <v>1.1574074074072183E-4</v>
      </c>
    </row>
    <row r="2149" spans="1:8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>
        <f>IF(LEN(telefony5[[#This Row],[nr]])=7,1,0)</f>
        <v>1</v>
      </c>
      <c r="F2149">
        <f>IF(LEFT(telefony5[[#This Row],[nr]],2)="12",1,0)</f>
        <v>0</v>
      </c>
      <c r="G2149">
        <f>IF(SUM(telefony5[[#This Row],[czyStacjonarny]:[czyZaczyna12]])=2,1,0)</f>
        <v>0</v>
      </c>
      <c r="H2149" s="2">
        <f>telefony5[[#This Row],[zakonczenie]]-telefony5[[#This Row],[rozpoczecie]]</f>
        <v>1.4467592592593004E-3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0564-4C06-4CEA-8393-1D59182C5AC9}">
  <dimension ref="A1:Y2149"/>
  <sheetViews>
    <sheetView tabSelected="1" topLeftCell="M1" workbookViewId="0">
      <selection activeCell="Q6" sqref="Q6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3.7109375" bestFit="1" customWidth="1"/>
    <col min="4" max="4" width="14.140625" bestFit="1" customWidth="1"/>
    <col min="5" max="5" width="20.7109375" bestFit="1" customWidth="1"/>
    <col min="6" max="6" width="24" bestFit="1" customWidth="1"/>
    <col min="7" max="7" width="16.42578125" bestFit="1" customWidth="1"/>
    <col min="8" max="8" width="16.85546875" bestFit="1" customWidth="1"/>
    <col min="9" max="9" width="31" bestFit="1" customWidth="1"/>
    <col min="10" max="10" width="31" customWidth="1"/>
    <col min="11" max="11" width="31" style="10" customWidth="1"/>
    <col min="12" max="12" width="33.42578125" style="2" bestFit="1" customWidth="1"/>
    <col min="13" max="13" width="30.5703125" style="2" bestFit="1" customWidth="1"/>
    <col min="14" max="14" width="30.5703125" style="10" customWidth="1"/>
    <col min="15" max="16" width="30.5703125" style="2" customWidth="1"/>
    <col min="17" max="17" width="30.5703125" style="10" customWidth="1"/>
    <col min="18" max="18" width="17.42578125" bestFit="1" customWidth="1"/>
    <col min="19" max="19" width="24" bestFit="1" customWidth="1"/>
    <col min="21" max="21" width="22.140625" bestFit="1" customWidth="1"/>
    <col min="25" max="25" width="8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21</v>
      </c>
      <c r="G1" t="s">
        <v>8</v>
      </c>
      <c r="H1" t="s">
        <v>18</v>
      </c>
      <c r="I1" t="s">
        <v>22</v>
      </c>
      <c r="J1" t="s">
        <v>26</v>
      </c>
      <c r="K1" s="10" t="s">
        <v>25</v>
      </c>
      <c r="L1" s="2" t="s">
        <v>23</v>
      </c>
      <c r="M1" s="2" t="s">
        <v>24</v>
      </c>
      <c r="N1" s="10" t="s">
        <v>27</v>
      </c>
      <c r="O1" s="2" t="s">
        <v>28</v>
      </c>
      <c r="P1" s="2" t="s">
        <v>29</v>
      </c>
      <c r="Q1" s="10" t="s">
        <v>30</v>
      </c>
      <c r="R1" t="s">
        <v>19</v>
      </c>
      <c r="S1" t="s">
        <v>20</v>
      </c>
      <c r="Y1" s="9">
        <v>0.55555555555555558</v>
      </c>
    </row>
    <row r="2" spans="1:25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 s="2">
        <f>telefony6[[#This Row],[zakonczenie]]-telefony6[[#This Row],[rozpoczecie]]</f>
        <v>1.1481481481481481E-2</v>
      </c>
      <c r="F2" s="2">
        <v>0.55555555555555558</v>
      </c>
      <c r="G2">
        <f>IF(LEN(telefony6[[#This Row],[nr]])=7,1,0)</f>
        <v>1</v>
      </c>
      <c r="H2">
        <f>IF(LEN(telefony6[[#This Row],[nr]])=8,1,0)</f>
        <v>0</v>
      </c>
      <c r="I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0.54407407407407415</v>
      </c>
      <c r="J2" s="2">
        <f>IF(AND(telefony6[[#This Row],[abonament pods przed]]-telefony6[[#This Row],[długosc_połączenia]]&lt;0,I1&gt;0),-telefony6[[#This Row],[ile_zostalo_abonamentu_pods]],0)</f>
        <v>0</v>
      </c>
      <c r="K2" s="10">
        <f>IF(telefony6[[#This Row],[ile_zostalo_abonamentu_pods]]&lt;0,1,0)</f>
        <v>0</v>
      </c>
      <c r="L2" s="2">
        <f>0</f>
        <v>0</v>
      </c>
      <c r="M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" s="10">
        <v>0</v>
      </c>
      <c r="O2" s="2">
        <v>0</v>
      </c>
      <c r="P2" s="2">
        <v>0</v>
      </c>
      <c r="Q2" s="10">
        <v>0</v>
      </c>
      <c r="R2">
        <f>IF(LEN(telefony6[[#This Row],[nr]])&gt;=10,1,0)</f>
        <v>0</v>
      </c>
      <c r="S2">
        <f>MINUTE(IF(telefony6[[#This Row],[czyZagranicczne]]=1,CEILING(telefony6[[#This Row],[długosc_połączenia]],"00:01"),0))</f>
        <v>0</v>
      </c>
      <c r="U2" s="4" t="s">
        <v>31</v>
      </c>
      <c r="V2" s="4">
        <v>50</v>
      </c>
    </row>
    <row r="3" spans="1:25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 s="2">
        <f>telefony6[[#This Row],[zakonczenie]]-telefony6[[#This Row],[rozpoczecie]]</f>
        <v>9.4675925925926108E-3</v>
      </c>
      <c r="F3" s="2">
        <f>I2</f>
        <v>0.54407407407407415</v>
      </c>
      <c r="G3">
        <f>IF(LEN(telefony6[[#This Row],[nr]])=7,1,0)</f>
        <v>1</v>
      </c>
      <c r="H3">
        <f>IF(LEN(telefony6[[#This Row],[nr]])=8,1,0)</f>
        <v>0</v>
      </c>
      <c r="I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0.53460648148148149</v>
      </c>
      <c r="J3" s="2">
        <f>IF(AND(telefony6[[#This Row],[abonament pods przed]]-telefony6[[#This Row],[długosc_połączenia]]&lt;0,I2&gt;0),-telefony6[[#This Row],[ile_zostalo_abonamentu_pods]],0)</f>
        <v>0</v>
      </c>
      <c r="K3" s="10">
        <f>IF(telefony6[[#This Row],[ile_zostalo_abonamentu_pods]]&lt;0,1,0)</f>
        <v>0</v>
      </c>
      <c r="L3" s="2">
        <f>IF(AND(telefony6[[#This Row],[czyAbonament_pods_sie_skonczyl]]=1,telefony6[[#This Row],[czyStacjonarny]]=1,M2&lt;=0),IF(M2&lt;0,TIME(1,40,0)+M2,TIME(1,40,0)),M2)</f>
        <v>0</v>
      </c>
      <c r="M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" s="10">
        <f>IF(AND(telefony6[[#This Row],[czyAbonament_pods_sie_skonczyl]]=1,telefony6[[#This Row],[czyStacjonarny]]=1,M2&lt;=0),1,0)</f>
        <v>0</v>
      </c>
      <c r="O3" s="2">
        <f>IF(AND(telefony6[[#This Row],[czyAbonament_pods_sie_skonczyl]]=1,telefony6[[#This Row],[czyKomorkowe]]=1,P2&lt;=0),IF(P2&lt;0,TIME(1,40,0)+P2-telefony6[[#This Row],[ile_zabraklo_od_podstawy]],TIME(1,40,0)),P2)</f>
        <v>0</v>
      </c>
      <c r="P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" s="10">
        <f>IF(AND(telefony6[[#This Row],[czyAbonament_pods_sie_skonczyl]]=1,P2&lt;=0,telefony6[[#This Row],[czyKomorkowe]]=1),1,0)</f>
        <v>0</v>
      </c>
      <c r="R3">
        <f>IF(LEN(telefony6[[#This Row],[nr]])&gt;=10,1,0)</f>
        <v>0</v>
      </c>
      <c r="S3">
        <f>MINUTE(IF(telefony6[[#This Row],[czyZagranicczne]]=1,CEILING(telefony6[[#This Row],[długosc_połączenia]],"00:01"),0))</f>
        <v>0</v>
      </c>
      <c r="U3" s="4" t="s">
        <v>32</v>
      </c>
      <c r="V3" s="4">
        <f>SUM(telefony6[czyKupionoStacjonarny])*5</f>
        <v>610</v>
      </c>
    </row>
    <row r="4" spans="1:25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 s="2">
        <f>telefony6[[#This Row],[zakonczenie]]-telefony6[[#This Row],[rozpoczecie]]</f>
        <v>1.0034722222222237E-2</v>
      </c>
      <c r="F4" s="2">
        <f t="shared" ref="F4:F67" si="0">I3</f>
        <v>0.53460648148148149</v>
      </c>
      <c r="G4">
        <f>IF(LEN(telefony6[[#This Row],[nr]])=7,1,0)</f>
        <v>1</v>
      </c>
      <c r="H4">
        <f>IF(LEN(telefony6[[#This Row],[nr]])=8,1,0)</f>
        <v>0</v>
      </c>
      <c r="I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0.52457175925925925</v>
      </c>
      <c r="J4" s="2">
        <f>IF(AND(telefony6[[#This Row],[abonament pods przed]]-telefony6[[#This Row],[długosc_połączenia]]&lt;0,I3&gt;0),-telefony6[[#This Row],[ile_zostalo_abonamentu_pods]],0)</f>
        <v>0</v>
      </c>
      <c r="K4" s="10">
        <f>IF(telefony6[[#This Row],[ile_zostalo_abonamentu_pods]]&lt;0,1,0)</f>
        <v>0</v>
      </c>
      <c r="L4" s="2">
        <f>IF(AND(telefony6[[#This Row],[czyAbonament_pods_sie_skonczyl]]=1,telefony6[[#This Row],[czyStacjonarny]]=1,M3&lt;=0),IF(M3&lt;0,TIME(1,40,0)+M3,TIME(1,40,0)),M3)</f>
        <v>0</v>
      </c>
      <c r="M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" s="10">
        <f>IF(AND(telefony6[[#This Row],[czyAbonament_pods_sie_skonczyl]]=1,telefony6[[#This Row],[czyStacjonarny]]=1,M3&lt;=0),1,0)</f>
        <v>0</v>
      </c>
      <c r="O4" s="2">
        <f>IF(AND(telefony6[[#This Row],[czyAbonament_pods_sie_skonczyl]]=1,telefony6[[#This Row],[czyKomorkowe]]=1,P3&lt;=0),IF(P3&lt;0,TIME(1,40,0)+P3-telefony6[[#This Row],[ile_zabraklo_od_podstawy]],TIME(1,40,0)),P3)</f>
        <v>0</v>
      </c>
      <c r="P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" s="10">
        <f>IF(AND(telefony6[[#This Row],[czyAbonament_pods_sie_skonczyl]]=1,P3&lt;=0,telefony6[[#This Row],[czyKomorkowe]]=1),1,0)</f>
        <v>0</v>
      </c>
      <c r="R4">
        <f>IF(LEN(telefony6[[#This Row],[nr]])&gt;=10,1,0)</f>
        <v>0</v>
      </c>
      <c r="S4">
        <f>MINUTE(IF(telefony6[[#This Row],[czyZagranicczne]]=1,CEILING(telefony6[[#This Row],[długosc_połączenia]],"00:01"),0))</f>
        <v>0</v>
      </c>
      <c r="U4" s="4" t="s">
        <v>33</v>
      </c>
      <c r="V4" s="4">
        <f>SUM(telefony6[czyKupionoKomorkowy])*6</f>
        <v>240</v>
      </c>
    </row>
    <row r="5" spans="1:25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 s="2">
        <f>telefony6[[#This Row],[zakonczenie]]-telefony6[[#This Row],[rozpoczecie]]</f>
        <v>4.6759259259259167E-3</v>
      </c>
      <c r="F5" s="2">
        <f t="shared" si="0"/>
        <v>0.52457175925925925</v>
      </c>
      <c r="G5">
        <f>IF(LEN(telefony6[[#This Row],[nr]])=7,1,0)</f>
        <v>1</v>
      </c>
      <c r="H5">
        <f>IF(LEN(telefony6[[#This Row],[nr]])=8,1,0)</f>
        <v>0</v>
      </c>
      <c r="I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0.51989583333333333</v>
      </c>
      <c r="J5" s="2">
        <f>IF(AND(telefony6[[#This Row],[abonament pods przed]]-telefony6[[#This Row],[długosc_połączenia]]&lt;0,I4&gt;0),-telefony6[[#This Row],[ile_zostalo_abonamentu_pods]],0)</f>
        <v>0</v>
      </c>
      <c r="K5" s="10">
        <f>IF(telefony6[[#This Row],[ile_zostalo_abonamentu_pods]]&lt;0,1,0)</f>
        <v>0</v>
      </c>
      <c r="L5" s="2">
        <f>IF(AND(telefony6[[#This Row],[czyAbonament_pods_sie_skonczyl]]=1,telefony6[[#This Row],[czyStacjonarny]]=1,M4&lt;=0),IF(M4&lt;0,TIME(1,40,0)+M4,TIME(1,40,0)),M4)</f>
        <v>0</v>
      </c>
      <c r="M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" s="10">
        <f>IF(AND(telefony6[[#This Row],[czyAbonament_pods_sie_skonczyl]]=1,telefony6[[#This Row],[czyStacjonarny]]=1,M4&lt;=0),1,0)</f>
        <v>0</v>
      </c>
      <c r="O5" s="2">
        <f>IF(AND(telefony6[[#This Row],[czyAbonament_pods_sie_skonczyl]]=1,telefony6[[#This Row],[czyKomorkowe]]=1,P4&lt;=0),IF(P4&lt;0,TIME(1,40,0)+P4-telefony6[[#This Row],[ile_zabraklo_od_podstawy]],TIME(1,40,0)),P4)</f>
        <v>0</v>
      </c>
      <c r="P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" s="10">
        <f>IF(AND(telefony6[[#This Row],[czyAbonament_pods_sie_skonczyl]]=1,P4&lt;=0,telefony6[[#This Row],[czyKomorkowe]]=1),1,0)</f>
        <v>0</v>
      </c>
      <c r="R5">
        <f>IF(LEN(telefony6[[#This Row],[nr]])&gt;=10,1,0)</f>
        <v>0</v>
      </c>
      <c r="S5">
        <f>MINUTE(IF(telefony6[[#This Row],[czyZagranicczne]]=1,CEILING(telefony6[[#This Row],[długosc_połączenia]],"00:01"),0))</f>
        <v>0</v>
      </c>
      <c r="U5" s="4" t="s">
        <v>34</v>
      </c>
      <c r="V5" s="4">
        <f>SUM(telefony6[ile_pln_za_zagraniczne])</f>
        <v>967</v>
      </c>
    </row>
    <row r="6" spans="1:25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 s="2">
        <f>telefony6[[#This Row],[zakonczenie]]-telefony6[[#This Row],[rozpoczecie]]</f>
        <v>4.7337962962963331E-3</v>
      </c>
      <c r="F6" s="2">
        <f t="shared" si="0"/>
        <v>0.51989583333333333</v>
      </c>
      <c r="G6">
        <f>IF(LEN(telefony6[[#This Row],[nr]])=7,1,0)</f>
        <v>1</v>
      </c>
      <c r="H6">
        <f>IF(LEN(telefony6[[#This Row],[nr]])=8,1,0)</f>
        <v>0</v>
      </c>
      <c r="I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0.515162037037037</v>
      </c>
      <c r="J6" s="2">
        <f>IF(AND(telefony6[[#This Row],[abonament pods przed]]-telefony6[[#This Row],[długosc_połączenia]]&lt;0,I5&gt;0),-telefony6[[#This Row],[ile_zostalo_abonamentu_pods]],0)</f>
        <v>0</v>
      </c>
      <c r="K6" s="10">
        <f>IF(telefony6[[#This Row],[ile_zostalo_abonamentu_pods]]&lt;0,1,0)</f>
        <v>0</v>
      </c>
      <c r="L6" s="2">
        <f>IF(AND(telefony6[[#This Row],[czyAbonament_pods_sie_skonczyl]]=1,telefony6[[#This Row],[czyStacjonarny]]=1,M5&lt;=0),IF(M5&lt;0,TIME(1,40,0)+M5,TIME(1,40,0)),M5)</f>
        <v>0</v>
      </c>
      <c r="M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" s="10">
        <f>IF(AND(telefony6[[#This Row],[czyAbonament_pods_sie_skonczyl]]=1,telefony6[[#This Row],[czyStacjonarny]]=1,M5&lt;=0),1,0)</f>
        <v>0</v>
      </c>
      <c r="O6" s="2">
        <f>IF(AND(telefony6[[#This Row],[czyAbonament_pods_sie_skonczyl]]=1,telefony6[[#This Row],[czyKomorkowe]]=1,P5&lt;=0),IF(P5&lt;0,TIME(1,40,0)+P5-telefony6[[#This Row],[ile_zabraklo_od_podstawy]],TIME(1,40,0)),P5)</f>
        <v>0</v>
      </c>
      <c r="P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" s="10">
        <f>IF(AND(telefony6[[#This Row],[czyAbonament_pods_sie_skonczyl]]=1,P5&lt;=0,telefony6[[#This Row],[czyKomorkowe]]=1),1,0)</f>
        <v>0</v>
      </c>
      <c r="R6">
        <f>IF(LEN(telefony6[[#This Row],[nr]])&gt;=10,1,0)</f>
        <v>0</v>
      </c>
      <c r="S6">
        <f>MINUTE(IF(telefony6[[#This Row],[czyZagranicczne]]=1,CEILING(telefony6[[#This Row],[długosc_połączenia]],"00:01"),0))</f>
        <v>0</v>
      </c>
      <c r="U6" s="4" t="s">
        <v>35</v>
      </c>
      <c r="V6" s="4">
        <f>SUM(V2:V5)</f>
        <v>1867</v>
      </c>
    </row>
    <row r="7" spans="1:25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 s="2">
        <f>telefony6[[#This Row],[zakonczenie]]-telefony6[[#This Row],[rozpoczecie]]</f>
        <v>3.6805555555555758E-3</v>
      </c>
      <c r="F7" s="2">
        <f t="shared" si="0"/>
        <v>0.515162037037037</v>
      </c>
      <c r="G7">
        <f>IF(LEN(telefony6[[#This Row],[nr]])=7,1,0)</f>
        <v>0</v>
      </c>
      <c r="H7">
        <f>IF(LEN(telefony6[[#This Row],[nr]])=8,1,0)</f>
        <v>1</v>
      </c>
      <c r="I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0.51148148148148143</v>
      </c>
      <c r="J7" s="2">
        <f>IF(AND(telefony6[[#This Row],[abonament pods przed]]-telefony6[[#This Row],[długosc_połączenia]]&lt;0,I6&gt;0),-telefony6[[#This Row],[ile_zostalo_abonamentu_pods]],0)</f>
        <v>0</v>
      </c>
      <c r="K7" s="10">
        <f>IF(telefony6[[#This Row],[ile_zostalo_abonamentu_pods]]&lt;0,1,0)</f>
        <v>0</v>
      </c>
      <c r="L7" s="2">
        <f>IF(AND(telefony6[[#This Row],[czyAbonament_pods_sie_skonczyl]]=1,telefony6[[#This Row],[czyStacjonarny]]=1,M6&lt;=0),IF(M6&lt;0,TIME(1,40,0)+M6,TIME(1,40,0)),M6)</f>
        <v>0</v>
      </c>
      <c r="M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" s="10">
        <f>IF(AND(telefony6[[#This Row],[czyAbonament_pods_sie_skonczyl]]=1,telefony6[[#This Row],[czyStacjonarny]]=1,M6&lt;=0),1,0)</f>
        <v>0</v>
      </c>
      <c r="O7" s="2">
        <f>IF(AND(telefony6[[#This Row],[czyAbonament_pods_sie_skonczyl]]=1,telefony6[[#This Row],[czyKomorkowe]]=1,P6&lt;=0),IF(P6&lt;0,TIME(1,40,0)+P6-telefony6[[#This Row],[ile_zabraklo_od_podstawy]],TIME(1,40,0)),P6)</f>
        <v>0</v>
      </c>
      <c r="P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" s="10">
        <f>IF(AND(telefony6[[#This Row],[czyAbonament_pods_sie_skonczyl]]=1,P6&lt;=0,telefony6[[#This Row],[czyKomorkowe]]=1),1,0)</f>
        <v>0</v>
      </c>
      <c r="R7">
        <f>IF(LEN(telefony6[[#This Row],[nr]])&gt;=10,1,0)</f>
        <v>0</v>
      </c>
      <c r="S7">
        <f>MINUTE(IF(telefony6[[#This Row],[czyZagranicczne]]=1,CEILING(telefony6[[#This Row],[długosc_połączenia]],"00:01"),0))</f>
        <v>0</v>
      </c>
    </row>
    <row r="8" spans="1:25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 s="2">
        <f>telefony6[[#This Row],[zakonczenie]]-telefony6[[#This Row],[rozpoczecie]]</f>
        <v>1.4236111111111116E-3</v>
      </c>
      <c r="F8" s="2">
        <f t="shared" si="0"/>
        <v>0.51148148148148143</v>
      </c>
      <c r="G8">
        <f>IF(LEN(telefony6[[#This Row],[nr]])=7,1,0)</f>
        <v>0</v>
      </c>
      <c r="H8">
        <f>IF(LEN(telefony6[[#This Row],[nr]])=8,1,0)</f>
        <v>1</v>
      </c>
      <c r="I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0.51005787037037031</v>
      </c>
      <c r="J8" s="2">
        <f>IF(AND(telefony6[[#This Row],[abonament pods przed]]-telefony6[[#This Row],[długosc_połączenia]]&lt;0,I7&gt;0),-telefony6[[#This Row],[ile_zostalo_abonamentu_pods]],0)</f>
        <v>0</v>
      </c>
      <c r="K8" s="10">
        <f>IF(telefony6[[#This Row],[ile_zostalo_abonamentu_pods]]&lt;0,1,0)</f>
        <v>0</v>
      </c>
      <c r="L8" s="2">
        <f>IF(AND(telefony6[[#This Row],[czyAbonament_pods_sie_skonczyl]]=1,telefony6[[#This Row],[czyStacjonarny]]=1,M7&lt;=0),IF(M7&lt;0,TIME(1,40,0)+M7,TIME(1,40,0)),M7)</f>
        <v>0</v>
      </c>
      <c r="M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" s="10">
        <f>IF(AND(telefony6[[#This Row],[czyAbonament_pods_sie_skonczyl]]=1,telefony6[[#This Row],[czyStacjonarny]]=1,M7&lt;=0),1,0)</f>
        <v>0</v>
      </c>
      <c r="O8" s="2">
        <f>IF(AND(telefony6[[#This Row],[czyAbonament_pods_sie_skonczyl]]=1,telefony6[[#This Row],[czyKomorkowe]]=1,P7&lt;=0),IF(P7&lt;0,TIME(1,40,0)+P7-telefony6[[#This Row],[ile_zabraklo_od_podstawy]],TIME(1,40,0)),P7)</f>
        <v>0</v>
      </c>
      <c r="P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" s="10">
        <f>IF(AND(telefony6[[#This Row],[czyAbonament_pods_sie_skonczyl]]=1,P7&lt;=0,telefony6[[#This Row],[czyKomorkowe]]=1),1,0)</f>
        <v>0</v>
      </c>
      <c r="R8">
        <f>IF(LEN(telefony6[[#This Row],[nr]])&gt;=10,1,0)</f>
        <v>0</v>
      </c>
      <c r="S8">
        <f>MINUTE(IF(telefony6[[#This Row],[czyZagranicczne]]=1,CEILING(telefony6[[#This Row],[długosc_połączenia]],"00:01"),0))</f>
        <v>0</v>
      </c>
    </row>
    <row r="9" spans="1:25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 s="2">
        <f>telefony6[[#This Row],[zakonczenie]]-telefony6[[#This Row],[rozpoczecie]]</f>
        <v>6.4583333333333437E-3</v>
      </c>
      <c r="F9" s="2">
        <f t="shared" si="0"/>
        <v>0.51005787037037031</v>
      </c>
      <c r="G9">
        <f>IF(LEN(telefony6[[#This Row],[nr]])=7,1,0)</f>
        <v>1</v>
      </c>
      <c r="H9">
        <f>IF(LEN(telefony6[[#This Row],[nr]])=8,1,0)</f>
        <v>0</v>
      </c>
      <c r="I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0.50359953703703697</v>
      </c>
      <c r="J9" s="2">
        <f>IF(AND(telefony6[[#This Row],[abonament pods przed]]-telefony6[[#This Row],[długosc_połączenia]]&lt;0,I8&gt;0),-telefony6[[#This Row],[ile_zostalo_abonamentu_pods]],0)</f>
        <v>0</v>
      </c>
      <c r="K9" s="10">
        <f>IF(telefony6[[#This Row],[ile_zostalo_abonamentu_pods]]&lt;0,1,0)</f>
        <v>0</v>
      </c>
      <c r="L9" s="2">
        <f>IF(AND(telefony6[[#This Row],[czyAbonament_pods_sie_skonczyl]]=1,telefony6[[#This Row],[czyStacjonarny]]=1,M8&lt;=0),IF(M8&lt;0,TIME(1,40,0)+M8,TIME(1,40,0)),M8)</f>
        <v>0</v>
      </c>
      <c r="M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" s="10">
        <f>IF(AND(telefony6[[#This Row],[czyAbonament_pods_sie_skonczyl]]=1,telefony6[[#This Row],[czyStacjonarny]]=1,M8&lt;=0),1,0)</f>
        <v>0</v>
      </c>
      <c r="O9" s="2">
        <f>IF(AND(telefony6[[#This Row],[czyAbonament_pods_sie_skonczyl]]=1,telefony6[[#This Row],[czyKomorkowe]]=1,P8&lt;=0),IF(P8&lt;0,TIME(1,40,0)+P8-telefony6[[#This Row],[ile_zabraklo_od_podstawy]],TIME(1,40,0)),P8)</f>
        <v>0</v>
      </c>
      <c r="P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" s="10">
        <f>IF(AND(telefony6[[#This Row],[czyAbonament_pods_sie_skonczyl]]=1,P8&lt;=0,telefony6[[#This Row],[czyKomorkowe]]=1),1,0)</f>
        <v>0</v>
      </c>
      <c r="R9">
        <f>IF(LEN(telefony6[[#This Row],[nr]])&gt;=10,1,0)</f>
        <v>0</v>
      </c>
      <c r="S9">
        <f>MINUTE(IF(telefony6[[#This Row],[czyZagranicczne]]=1,CEILING(telefony6[[#This Row],[długosc_połączenia]],"00:01"),0))</f>
        <v>0</v>
      </c>
    </row>
    <row r="10" spans="1:25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 s="2">
        <f>telefony6[[#This Row],[zakonczenie]]-telefony6[[#This Row],[rozpoczecie]]</f>
        <v>9.7569444444444153E-3</v>
      </c>
      <c r="F10" s="2">
        <f t="shared" si="0"/>
        <v>0.50359953703703697</v>
      </c>
      <c r="G10">
        <f>IF(LEN(telefony6[[#This Row],[nr]])=7,1,0)</f>
        <v>1</v>
      </c>
      <c r="H10">
        <f>IF(LEN(telefony6[[#This Row],[nr]])=8,1,0)</f>
        <v>0</v>
      </c>
      <c r="I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0.49384259259259256</v>
      </c>
      <c r="J10" s="2">
        <f>IF(AND(telefony6[[#This Row],[abonament pods przed]]-telefony6[[#This Row],[długosc_połączenia]]&lt;0,I9&gt;0),-telefony6[[#This Row],[ile_zostalo_abonamentu_pods]],0)</f>
        <v>0</v>
      </c>
      <c r="K10" s="10">
        <f>IF(telefony6[[#This Row],[ile_zostalo_abonamentu_pods]]&lt;0,1,0)</f>
        <v>0</v>
      </c>
      <c r="L10" s="2">
        <f>IF(AND(telefony6[[#This Row],[czyAbonament_pods_sie_skonczyl]]=1,telefony6[[#This Row],[czyStacjonarny]]=1,M9&lt;=0),IF(M9&lt;0,TIME(1,40,0)+M9,TIME(1,40,0)),M9)</f>
        <v>0</v>
      </c>
      <c r="M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0" s="10">
        <f>IF(AND(telefony6[[#This Row],[czyAbonament_pods_sie_skonczyl]]=1,telefony6[[#This Row],[czyStacjonarny]]=1,M9&lt;=0),1,0)</f>
        <v>0</v>
      </c>
      <c r="O10" s="2">
        <f>IF(AND(telefony6[[#This Row],[czyAbonament_pods_sie_skonczyl]]=1,telefony6[[#This Row],[czyKomorkowe]]=1,P9&lt;=0),IF(P9&lt;0,TIME(1,40,0)+P9-telefony6[[#This Row],[ile_zabraklo_od_podstawy]],TIME(1,40,0)),P9)</f>
        <v>0</v>
      </c>
      <c r="P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0" s="10">
        <f>IF(AND(telefony6[[#This Row],[czyAbonament_pods_sie_skonczyl]]=1,P9&lt;=0,telefony6[[#This Row],[czyKomorkowe]]=1),1,0)</f>
        <v>0</v>
      </c>
      <c r="R10">
        <f>IF(LEN(telefony6[[#This Row],[nr]])&gt;=10,1,0)</f>
        <v>0</v>
      </c>
      <c r="S10">
        <f>MINUTE(IF(telefony6[[#This Row],[czyZagranicczne]]=1,CEILING(telefony6[[#This Row],[długosc_połączenia]],"00:01"),0))</f>
        <v>0</v>
      </c>
    </row>
    <row r="11" spans="1:25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 s="2">
        <f>telefony6[[#This Row],[zakonczenie]]-telefony6[[#This Row],[rozpoczecie]]</f>
        <v>1.0821759259259267E-2</v>
      </c>
      <c r="F11" s="2">
        <f t="shared" si="0"/>
        <v>0.49384259259259256</v>
      </c>
      <c r="G11">
        <f>IF(LEN(telefony6[[#This Row],[nr]])=7,1,0)</f>
        <v>0</v>
      </c>
      <c r="H11">
        <f>IF(LEN(telefony6[[#This Row],[nr]])=8,1,0)</f>
        <v>1</v>
      </c>
      <c r="I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0.48302083333333329</v>
      </c>
      <c r="J11" s="2">
        <f>IF(AND(telefony6[[#This Row],[abonament pods przed]]-telefony6[[#This Row],[długosc_połączenia]]&lt;0,I10&gt;0),-telefony6[[#This Row],[ile_zostalo_abonamentu_pods]],0)</f>
        <v>0</v>
      </c>
      <c r="K11" s="10">
        <f>IF(telefony6[[#This Row],[ile_zostalo_abonamentu_pods]]&lt;0,1,0)</f>
        <v>0</v>
      </c>
      <c r="L11" s="2">
        <f>IF(AND(telefony6[[#This Row],[czyAbonament_pods_sie_skonczyl]]=1,telefony6[[#This Row],[czyStacjonarny]]=1,M10&lt;=0),IF(M10&lt;0,TIME(1,40,0)+M10,TIME(1,40,0)),M10)</f>
        <v>0</v>
      </c>
      <c r="M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1" s="10">
        <f>IF(AND(telefony6[[#This Row],[czyAbonament_pods_sie_skonczyl]]=1,telefony6[[#This Row],[czyStacjonarny]]=1,M10&lt;=0),1,0)</f>
        <v>0</v>
      </c>
      <c r="O11" s="2">
        <f>IF(AND(telefony6[[#This Row],[czyAbonament_pods_sie_skonczyl]]=1,telefony6[[#This Row],[czyKomorkowe]]=1,P10&lt;=0),IF(P10&lt;0,TIME(1,40,0)+P10-telefony6[[#This Row],[ile_zabraklo_od_podstawy]],TIME(1,40,0)),P10)</f>
        <v>0</v>
      </c>
      <c r="P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1" s="10">
        <f>IF(AND(telefony6[[#This Row],[czyAbonament_pods_sie_skonczyl]]=1,P10&lt;=0,telefony6[[#This Row],[czyKomorkowe]]=1),1,0)</f>
        <v>0</v>
      </c>
      <c r="R11">
        <f>IF(LEN(telefony6[[#This Row],[nr]])&gt;=10,1,0)</f>
        <v>0</v>
      </c>
      <c r="S11">
        <f>MINUTE(IF(telefony6[[#This Row],[czyZagranicczne]]=1,CEILING(telefony6[[#This Row],[długosc_połączenia]],"00:01"),0))</f>
        <v>0</v>
      </c>
    </row>
    <row r="12" spans="1:25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 s="2">
        <f>telefony6[[#This Row],[zakonczenie]]-telefony6[[#This Row],[rozpoczecie]]</f>
        <v>8.6574074074073915E-3</v>
      </c>
      <c r="F12" s="2">
        <f t="shared" si="0"/>
        <v>0.48302083333333329</v>
      </c>
      <c r="G12">
        <f>IF(LEN(telefony6[[#This Row],[nr]])=7,1,0)</f>
        <v>1</v>
      </c>
      <c r="H12">
        <f>IF(LEN(telefony6[[#This Row],[nr]])=8,1,0)</f>
        <v>0</v>
      </c>
      <c r="I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0.4743634259259259</v>
      </c>
      <c r="J12" s="2">
        <f>IF(AND(telefony6[[#This Row],[abonament pods przed]]-telefony6[[#This Row],[długosc_połączenia]]&lt;0,I11&gt;0),-telefony6[[#This Row],[ile_zostalo_abonamentu_pods]],0)</f>
        <v>0</v>
      </c>
      <c r="K12" s="10">
        <f>IF(telefony6[[#This Row],[ile_zostalo_abonamentu_pods]]&lt;0,1,0)</f>
        <v>0</v>
      </c>
      <c r="L12" s="2">
        <f>IF(AND(telefony6[[#This Row],[czyAbonament_pods_sie_skonczyl]]=1,telefony6[[#This Row],[czyStacjonarny]]=1,M11&lt;=0),IF(M11&lt;0,TIME(1,40,0)+M11,TIME(1,40,0)),M11)</f>
        <v>0</v>
      </c>
      <c r="M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2" s="10">
        <f>IF(AND(telefony6[[#This Row],[czyAbonament_pods_sie_skonczyl]]=1,telefony6[[#This Row],[czyStacjonarny]]=1,M11&lt;=0),1,0)</f>
        <v>0</v>
      </c>
      <c r="O12" s="2">
        <f>IF(AND(telefony6[[#This Row],[czyAbonament_pods_sie_skonczyl]]=1,telefony6[[#This Row],[czyKomorkowe]]=1,P11&lt;=0),IF(P11&lt;0,TIME(1,40,0)+P11-telefony6[[#This Row],[ile_zabraklo_od_podstawy]],TIME(1,40,0)),P11)</f>
        <v>0</v>
      </c>
      <c r="P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2" s="10">
        <f>IF(AND(telefony6[[#This Row],[czyAbonament_pods_sie_skonczyl]]=1,P11&lt;=0,telefony6[[#This Row],[czyKomorkowe]]=1),1,0)</f>
        <v>0</v>
      </c>
      <c r="R12">
        <f>IF(LEN(telefony6[[#This Row],[nr]])&gt;=10,1,0)</f>
        <v>0</v>
      </c>
      <c r="S12">
        <f>MINUTE(IF(telefony6[[#This Row],[czyZagranicczne]]=1,CEILING(telefony6[[#This Row],[długosc_połączenia]],"00:01"),0))</f>
        <v>0</v>
      </c>
    </row>
    <row r="13" spans="1:25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 s="2">
        <f>telefony6[[#This Row],[zakonczenie]]-telefony6[[#This Row],[rozpoczecie]]</f>
        <v>6.9328703703703809E-3</v>
      </c>
      <c r="F13" s="2">
        <f t="shared" si="0"/>
        <v>0.4743634259259259</v>
      </c>
      <c r="G13">
        <f>IF(LEN(telefony6[[#This Row],[nr]])=7,1,0)</f>
        <v>0</v>
      </c>
      <c r="H13">
        <f>IF(LEN(telefony6[[#This Row],[nr]])=8,1,0)</f>
        <v>1</v>
      </c>
      <c r="I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0.46743055555555552</v>
      </c>
      <c r="J13" s="2">
        <f>IF(AND(telefony6[[#This Row],[abonament pods przed]]-telefony6[[#This Row],[długosc_połączenia]]&lt;0,I12&gt;0),-telefony6[[#This Row],[ile_zostalo_abonamentu_pods]],0)</f>
        <v>0</v>
      </c>
      <c r="K13" s="10">
        <f>IF(telefony6[[#This Row],[ile_zostalo_abonamentu_pods]]&lt;0,1,0)</f>
        <v>0</v>
      </c>
      <c r="L13" s="2">
        <f>IF(AND(telefony6[[#This Row],[czyAbonament_pods_sie_skonczyl]]=1,telefony6[[#This Row],[czyStacjonarny]]=1,M12&lt;=0),IF(M12&lt;0,TIME(1,40,0)+M12,TIME(1,40,0)),M12)</f>
        <v>0</v>
      </c>
      <c r="M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3" s="10">
        <f>IF(AND(telefony6[[#This Row],[czyAbonament_pods_sie_skonczyl]]=1,telefony6[[#This Row],[czyStacjonarny]]=1,M12&lt;=0),1,0)</f>
        <v>0</v>
      </c>
      <c r="O13" s="2">
        <f>IF(AND(telefony6[[#This Row],[czyAbonament_pods_sie_skonczyl]]=1,telefony6[[#This Row],[czyKomorkowe]]=1,P12&lt;=0),IF(P12&lt;0,TIME(1,40,0)+P12-telefony6[[#This Row],[ile_zabraklo_od_podstawy]],TIME(1,40,0)),P12)</f>
        <v>0</v>
      </c>
      <c r="P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3" s="10">
        <f>IF(AND(telefony6[[#This Row],[czyAbonament_pods_sie_skonczyl]]=1,P12&lt;=0,telefony6[[#This Row],[czyKomorkowe]]=1),1,0)</f>
        <v>0</v>
      </c>
      <c r="R13">
        <f>IF(LEN(telefony6[[#This Row],[nr]])&gt;=10,1,0)</f>
        <v>0</v>
      </c>
      <c r="S13">
        <f>MINUTE(IF(telefony6[[#This Row],[czyZagranicczne]]=1,CEILING(telefony6[[#This Row],[długosc_połączenia]],"00:01"),0))</f>
        <v>0</v>
      </c>
    </row>
    <row r="14" spans="1:25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 s="2">
        <f>telefony6[[#This Row],[zakonczenie]]-telefony6[[#This Row],[rozpoczecie]]</f>
        <v>3.1134259259258945E-3</v>
      </c>
      <c r="F14" s="2">
        <f t="shared" si="0"/>
        <v>0.46743055555555552</v>
      </c>
      <c r="G14">
        <f>IF(LEN(telefony6[[#This Row],[nr]])=7,1,0)</f>
        <v>0</v>
      </c>
      <c r="H14">
        <f>IF(LEN(telefony6[[#This Row],[nr]])=8,1,0)</f>
        <v>1</v>
      </c>
      <c r="I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0.46431712962962962</v>
      </c>
      <c r="J14" s="2">
        <f>IF(AND(telefony6[[#This Row],[abonament pods przed]]-telefony6[[#This Row],[długosc_połączenia]]&lt;0,I13&gt;0),-telefony6[[#This Row],[ile_zostalo_abonamentu_pods]],0)</f>
        <v>0</v>
      </c>
      <c r="K14" s="10">
        <f>IF(telefony6[[#This Row],[ile_zostalo_abonamentu_pods]]&lt;0,1,0)</f>
        <v>0</v>
      </c>
      <c r="L14" s="2">
        <f>IF(AND(telefony6[[#This Row],[czyAbonament_pods_sie_skonczyl]]=1,telefony6[[#This Row],[czyStacjonarny]]=1,M13&lt;=0),IF(M13&lt;0,TIME(1,40,0)+M13,TIME(1,40,0)),M13)</f>
        <v>0</v>
      </c>
      <c r="M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4" s="10">
        <f>IF(AND(telefony6[[#This Row],[czyAbonament_pods_sie_skonczyl]]=1,telefony6[[#This Row],[czyStacjonarny]]=1,M13&lt;=0),1,0)</f>
        <v>0</v>
      </c>
      <c r="O14" s="2">
        <f>IF(AND(telefony6[[#This Row],[czyAbonament_pods_sie_skonczyl]]=1,telefony6[[#This Row],[czyKomorkowe]]=1,P13&lt;=0),IF(P13&lt;0,TIME(1,40,0)+P13-telefony6[[#This Row],[ile_zabraklo_od_podstawy]],TIME(1,40,0)),P13)</f>
        <v>0</v>
      </c>
      <c r="P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4" s="10">
        <f>IF(AND(telefony6[[#This Row],[czyAbonament_pods_sie_skonczyl]]=1,P13&lt;=0,telefony6[[#This Row],[czyKomorkowe]]=1),1,0)</f>
        <v>0</v>
      </c>
      <c r="R14">
        <f>IF(LEN(telefony6[[#This Row],[nr]])&gt;=10,1,0)</f>
        <v>0</v>
      </c>
      <c r="S14">
        <f>MINUTE(IF(telefony6[[#This Row],[czyZagranicczne]]=1,CEILING(telefony6[[#This Row],[długosc_połączenia]],"00:01"),0))</f>
        <v>0</v>
      </c>
    </row>
    <row r="15" spans="1:25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 s="2">
        <f>telefony6[[#This Row],[zakonczenie]]-telefony6[[#This Row],[rozpoczecie]]</f>
        <v>9.0856481481481621E-3</v>
      </c>
      <c r="F15" s="2">
        <f t="shared" si="0"/>
        <v>0.46431712962962962</v>
      </c>
      <c r="G15">
        <f>IF(LEN(telefony6[[#This Row],[nr]])=7,1,0)</f>
        <v>0</v>
      </c>
      <c r="H15">
        <f>IF(LEN(telefony6[[#This Row],[nr]])=8,1,0)</f>
        <v>1</v>
      </c>
      <c r="I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0.45523148148148146</v>
      </c>
      <c r="J15" s="2">
        <f>IF(AND(telefony6[[#This Row],[abonament pods przed]]-telefony6[[#This Row],[długosc_połączenia]]&lt;0,I14&gt;0),-telefony6[[#This Row],[ile_zostalo_abonamentu_pods]],0)</f>
        <v>0</v>
      </c>
      <c r="K15" s="10">
        <f>IF(telefony6[[#This Row],[ile_zostalo_abonamentu_pods]]&lt;0,1,0)</f>
        <v>0</v>
      </c>
      <c r="L15" s="2">
        <f>IF(AND(telefony6[[#This Row],[czyAbonament_pods_sie_skonczyl]]=1,telefony6[[#This Row],[czyStacjonarny]]=1,M14&lt;=0),IF(M14&lt;0,TIME(1,40,0)+M14,TIME(1,40,0)),M14)</f>
        <v>0</v>
      </c>
      <c r="M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5" s="10">
        <f>IF(AND(telefony6[[#This Row],[czyAbonament_pods_sie_skonczyl]]=1,telefony6[[#This Row],[czyStacjonarny]]=1,M14&lt;=0),1,0)</f>
        <v>0</v>
      </c>
      <c r="O15" s="2">
        <f>IF(AND(telefony6[[#This Row],[czyAbonament_pods_sie_skonczyl]]=1,telefony6[[#This Row],[czyKomorkowe]]=1,P14&lt;=0),IF(P14&lt;0,TIME(1,40,0)+P14-telefony6[[#This Row],[ile_zabraklo_od_podstawy]],TIME(1,40,0)),P14)</f>
        <v>0</v>
      </c>
      <c r="P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5" s="10">
        <f>IF(AND(telefony6[[#This Row],[czyAbonament_pods_sie_skonczyl]]=1,P14&lt;=0,telefony6[[#This Row],[czyKomorkowe]]=1),1,0)</f>
        <v>0</v>
      </c>
      <c r="R15">
        <f>IF(LEN(telefony6[[#This Row],[nr]])&gt;=10,1,0)</f>
        <v>0</v>
      </c>
      <c r="S15">
        <f>MINUTE(IF(telefony6[[#This Row],[czyZagranicczne]]=1,CEILING(telefony6[[#This Row],[długosc_połączenia]],"00:01"),0))</f>
        <v>0</v>
      </c>
    </row>
    <row r="16" spans="1:25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 s="2">
        <f>telefony6[[#This Row],[zakonczenie]]-telefony6[[#This Row],[rozpoczecie]]</f>
        <v>7.9398148148148162E-3</v>
      </c>
      <c r="F16" s="2">
        <f t="shared" si="0"/>
        <v>0.45523148148148146</v>
      </c>
      <c r="G16">
        <f>IF(LEN(telefony6[[#This Row],[nr]])=7,1,0)</f>
        <v>0</v>
      </c>
      <c r="H16">
        <f>IF(LEN(telefony6[[#This Row],[nr]])=8,1,0)</f>
        <v>1</v>
      </c>
      <c r="I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0.44729166666666664</v>
      </c>
      <c r="J16" s="2">
        <f>IF(AND(telefony6[[#This Row],[abonament pods przed]]-telefony6[[#This Row],[długosc_połączenia]]&lt;0,I15&gt;0),-telefony6[[#This Row],[ile_zostalo_abonamentu_pods]],0)</f>
        <v>0</v>
      </c>
      <c r="K16" s="10">
        <f>IF(telefony6[[#This Row],[ile_zostalo_abonamentu_pods]]&lt;0,1,0)</f>
        <v>0</v>
      </c>
      <c r="L16" s="2">
        <f>IF(AND(telefony6[[#This Row],[czyAbonament_pods_sie_skonczyl]]=1,telefony6[[#This Row],[czyStacjonarny]]=1,M15&lt;=0),IF(M15&lt;0,TIME(1,40,0)+M15,TIME(1,40,0)),M15)</f>
        <v>0</v>
      </c>
      <c r="M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6" s="10">
        <f>IF(AND(telefony6[[#This Row],[czyAbonament_pods_sie_skonczyl]]=1,telefony6[[#This Row],[czyStacjonarny]]=1,M15&lt;=0),1,0)</f>
        <v>0</v>
      </c>
      <c r="O16" s="2">
        <f>IF(AND(telefony6[[#This Row],[czyAbonament_pods_sie_skonczyl]]=1,telefony6[[#This Row],[czyKomorkowe]]=1,P15&lt;=0),IF(P15&lt;0,TIME(1,40,0)+P15-telefony6[[#This Row],[ile_zabraklo_od_podstawy]],TIME(1,40,0)),P15)</f>
        <v>0</v>
      </c>
      <c r="P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6" s="10">
        <f>IF(AND(telefony6[[#This Row],[czyAbonament_pods_sie_skonczyl]]=1,P15&lt;=0,telefony6[[#This Row],[czyKomorkowe]]=1),1,0)</f>
        <v>0</v>
      </c>
      <c r="R16">
        <f>IF(LEN(telefony6[[#This Row],[nr]])&gt;=10,1,0)</f>
        <v>0</v>
      </c>
      <c r="S16">
        <f>MINUTE(IF(telefony6[[#This Row],[czyZagranicczne]]=1,CEILING(telefony6[[#This Row],[długosc_połączenia]],"00:01"),0))</f>
        <v>0</v>
      </c>
    </row>
    <row r="17" spans="1:19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 s="2">
        <f>telefony6[[#This Row],[zakonczenie]]-telefony6[[#This Row],[rozpoczecie]]</f>
        <v>8.1481481481481266E-3</v>
      </c>
      <c r="F17" s="2">
        <f t="shared" si="0"/>
        <v>0.44729166666666664</v>
      </c>
      <c r="G17">
        <f>IF(LEN(telefony6[[#This Row],[nr]])=7,1,0)</f>
        <v>0</v>
      </c>
      <c r="H17">
        <f>IF(LEN(telefony6[[#This Row],[nr]])=8,1,0)</f>
        <v>1</v>
      </c>
      <c r="I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0.43914351851851852</v>
      </c>
      <c r="J17" s="2">
        <f>IF(AND(telefony6[[#This Row],[abonament pods przed]]-telefony6[[#This Row],[długosc_połączenia]]&lt;0,I16&gt;0),-telefony6[[#This Row],[ile_zostalo_abonamentu_pods]],0)</f>
        <v>0</v>
      </c>
      <c r="K17" s="10">
        <f>IF(telefony6[[#This Row],[ile_zostalo_abonamentu_pods]]&lt;0,1,0)</f>
        <v>0</v>
      </c>
      <c r="L17" s="2">
        <f>IF(AND(telefony6[[#This Row],[czyAbonament_pods_sie_skonczyl]]=1,telefony6[[#This Row],[czyStacjonarny]]=1,M16&lt;=0),IF(M16&lt;0,TIME(1,40,0)+M16,TIME(1,40,0)),M16)</f>
        <v>0</v>
      </c>
      <c r="M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7" s="10">
        <f>IF(AND(telefony6[[#This Row],[czyAbonament_pods_sie_skonczyl]]=1,telefony6[[#This Row],[czyStacjonarny]]=1,M16&lt;=0),1,0)</f>
        <v>0</v>
      </c>
      <c r="O17" s="2">
        <f>IF(AND(telefony6[[#This Row],[czyAbonament_pods_sie_skonczyl]]=1,telefony6[[#This Row],[czyKomorkowe]]=1,P16&lt;=0),IF(P16&lt;0,TIME(1,40,0)+P16-telefony6[[#This Row],[ile_zabraklo_od_podstawy]],TIME(1,40,0)),P16)</f>
        <v>0</v>
      </c>
      <c r="P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7" s="10">
        <f>IF(AND(telefony6[[#This Row],[czyAbonament_pods_sie_skonczyl]]=1,P16&lt;=0,telefony6[[#This Row],[czyKomorkowe]]=1),1,0)</f>
        <v>0</v>
      </c>
      <c r="R17">
        <f>IF(LEN(telefony6[[#This Row],[nr]])&gt;=10,1,0)</f>
        <v>0</v>
      </c>
      <c r="S17">
        <f>MINUTE(IF(telefony6[[#This Row],[czyZagranicczne]]=1,CEILING(telefony6[[#This Row],[długosc_połączenia]],"00:01"),0))</f>
        <v>0</v>
      </c>
    </row>
    <row r="18" spans="1:19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 s="2">
        <f>telefony6[[#This Row],[zakonczenie]]-telefony6[[#This Row],[rozpoczecie]]</f>
        <v>2.6620370370370461E-3</v>
      </c>
      <c r="F18" s="2">
        <f t="shared" si="0"/>
        <v>0.43914351851851852</v>
      </c>
      <c r="G18">
        <f>IF(LEN(telefony6[[#This Row],[nr]])=7,1,0)</f>
        <v>1</v>
      </c>
      <c r="H18">
        <f>IF(LEN(telefony6[[#This Row],[nr]])=8,1,0)</f>
        <v>0</v>
      </c>
      <c r="I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0.43648148148148147</v>
      </c>
      <c r="J18" s="2">
        <f>IF(AND(telefony6[[#This Row],[abonament pods przed]]-telefony6[[#This Row],[długosc_połączenia]]&lt;0,I17&gt;0),-telefony6[[#This Row],[ile_zostalo_abonamentu_pods]],0)</f>
        <v>0</v>
      </c>
      <c r="K18" s="10">
        <f>IF(telefony6[[#This Row],[ile_zostalo_abonamentu_pods]]&lt;0,1,0)</f>
        <v>0</v>
      </c>
      <c r="L18" s="2">
        <f>IF(AND(telefony6[[#This Row],[czyAbonament_pods_sie_skonczyl]]=1,telefony6[[#This Row],[czyStacjonarny]]=1,M17&lt;=0),IF(M17&lt;0,TIME(1,40,0)+M17,TIME(1,40,0)),M17)</f>
        <v>0</v>
      </c>
      <c r="M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8" s="10">
        <f>IF(AND(telefony6[[#This Row],[czyAbonament_pods_sie_skonczyl]]=1,telefony6[[#This Row],[czyStacjonarny]]=1,M17&lt;=0),1,0)</f>
        <v>0</v>
      </c>
      <c r="O18" s="2">
        <f>IF(AND(telefony6[[#This Row],[czyAbonament_pods_sie_skonczyl]]=1,telefony6[[#This Row],[czyKomorkowe]]=1,P17&lt;=0),IF(P17&lt;0,TIME(1,40,0)+P17-telefony6[[#This Row],[ile_zabraklo_od_podstawy]],TIME(1,40,0)),P17)</f>
        <v>0</v>
      </c>
      <c r="P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8" s="10">
        <f>IF(AND(telefony6[[#This Row],[czyAbonament_pods_sie_skonczyl]]=1,P17&lt;=0,telefony6[[#This Row],[czyKomorkowe]]=1),1,0)</f>
        <v>0</v>
      </c>
      <c r="R18">
        <f>IF(LEN(telefony6[[#This Row],[nr]])&gt;=10,1,0)</f>
        <v>0</v>
      </c>
      <c r="S18">
        <f>MINUTE(IF(telefony6[[#This Row],[czyZagranicczne]]=1,CEILING(telefony6[[#This Row],[długosc_połączenia]],"00:01"),0))</f>
        <v>0</v>
      </c>
    </row>
    <row r="19" spans="1:19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 s="2">
        <f>telefony6[[#This Row],[zakonczenie]]-telefony6[[#This Row],[rozpoczecie]]</f>
        <v>7.3263888888889239E-3</v>
      </c>
      <c r="F19" s="2">
        <f t="shared" si="0"/>
        <v>0.43648148148148147</v>
      </c>
      <c r="G19">
        <f>IF(LEN(telefony6[[#This Row],[nr]])=7,1,0)</f>
        <v>1</v>
      </c>
      <c r="H19">
        <f>IF(LEN(telefony6[[#This Row],[nr]])=8,1,0)</f>
        <v>0</v>
      </c>
      <c r="I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0.42915509259259255</v>
      </c>
      <c r="J19" s="2">
        <f>IF(AND(telefony6[[#This Row],[abonament pods przed]]-telefony6[[#This Row],[długosc_połączenia]]&lt;0,I18&gt;0),-telefony6[[#This Row],[ile_zostalo_abonamentu_pods]],0)</f>
        <v>0</v>
      </c>
      <c r="K19" s="10">
        <f>IF(telefony6[[#This Row],[ile_zostalo_abonamentu_pods]]&lt;0,1,0)</f>
        <v>0</v>
      </c>
      <c r="L19" s="2">
        <f>IF(AND(telefony6[[#This Row],[czyAbonament_pods_sie_skonczyl]]=1,telefony6[[#This Row],[czyStacjonarny]]=1,M18&lt;=0),IF(M18&lt;0,TIME(1,40,0)+M18,TIME(1,40,0)),M18)</f>
        <v>0</v>
      </c>
      <c r="M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9" s="10">
        <f>IF(AND(telefony6[[#This Row],[czyAbonament_pods_sie_skonczyl]]=1,telefony6[[#This Row],[czyStacjonarny]]=1,M18&lt;=0),1,0)</f>
        <v>0</v>
      </c>
      <c r="O19" s="2">
        <f>IF(AND(telefony6[[#This Row],[czyAbonament_pods_sie_skonczyl]]=1,telefony6[[#This Row],[czyKomorkowe]]=1,P18&lt;=0),IF(P18&lt;0,TIME(1,40,0)+P18-telefony6[[#This Row],[ile_zabraklo_od_podstawy]],TIME(1,40,0)),P18)</f>
        <v>0</v>
      </c>
      <c r="P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19" s="10">
        <f>IF(AND(telefony6[[#This Row],[czyAbonament_pods_sie_skonczyl]]=1,P18&lt;=0,telefony6[[#This Row],[czyKomorkowe]]=1),1,0)</f>
        <v>0</v>
      </c>
      <c r="R19">
        <f>IF(LEN(telefony6[[#This Row],[nr]])&gt;=10,1,0)</f>
        <v>0</v>
      </c>
      <c r="S19">
        <f>MINUTE(IF(telefony6[[#This Row],[czyZagranicczne]]=1,CEILING(telefony6[[#This Row],[długosc_połączenia]],"00:01"),0))</f>
        <v>0</v>
      </c>
    </row>
    <row r="20" spans="1:19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 s="2">
        <f>telefony6[[#This Row],[zakonczenie]]-telefony6[[#This Row],[rozpoczecie]]</f>
        <v>1.1527777777777803E-2</v>
      </c>
      <c r="F20" s="2">
        <f t="shared" si="0"/>
        <v>0.42915509259259255</v>
      </c>
      <c r="G20">
        <f>IF(LEN(telefony6[[#This Row],[nr]])=7,1,0)</f>
        <v>0</v>
      </c>
      <c r="H20">
        <f>IF(LEN(telefony6[[#This Row],[nr]])=8,1,0)</f>
        <v>1</v>
      </c>
      <c r="I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0.41762731481481474</v>
      </c>
      <c r="J20" s="2">
        <f>IF(AND(telefony6[[#This Row],[abonament pods przed]]-telefony6[[#This Row],[długosc_połączenia]]&lt;0,I19&gt;0),-telefony6[[#This Row],[ile_zostalo_abonamentu_pods]],0)</f>
        <v>0</v>
      </c>
      <c r="K20" s="10">
        <f>IF(telefony6[[#This Row],[ile_zostalo_abonamentu_pods]]&lt;0,1,0)</f>
        <v>0</v>
      </c>
      <c r="L20" s="2">
        <f>IF(AND(telefony6[[#This Row],[czyAbonament_pods_sie_skonczyl]]=1,telefony6[[#This Row],[czyStacjonarny]]=1,M19&lt;=0),IF(M19&lt;0,TIME(1,40,0)+M19,TIME(1,40,0)),M19)</f>
        <v>0</v>
      </c>
      <c r="M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0" s="10">
        <f>IF(AND(telefony6[[#This Row],[czyAbonament_pods_sie_skonczyl]]=1,telefony6[[#This Row],[czyStacjonarny]]=1,M19&lt;=0),1,0)</f>
        <v>0</v>
      </c>
      <c r="O20" s="2">
        <f>IF(AND(telefony6[[#This Row],[czyAbonament_pods_sie_skonczyl]]=1,telefony6[[#This Row],[czyKomorkowe]]=1,P19&lt;=0),IF(P19&lt;0,TIME(1,40,0)+P19-telefony6[[#This Row],[ile_zabraklo_od_podstawy]],TIME(1,40,0)),P19)</f>
        <v>0</v>
      </c>
      <c r="P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0" s="10">
        <f>IF(AND(telefony6[[#This Row],[czyAbonament_pods_sie_skonczyl]]=1,P19&lt;=0,telefony6[[#This Row],[czyKomorkowe]]=1),1,0)</f>
        <v>0</v>
      </c>
      <c r="R20">
        <f>IF(LEN(telefony6[[#This Row],[nr]])&gt;=10,1,0)</f>
        <v>0</v>
      </c>
      <c r="S20">
        <f>MINUTE(IF(telefony6[[#This Row],[czyZagranicczne]]=1,CEILING(telefony6[[#This Row],[długosc_połączenia]],"00:01"),0))</f>
        <v>0</v>
      </c>
    </row>
    <row r="21" spans="1:19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 s="2">
        <f>telefony6[[#This Row],[zakonczenie]]-telefony6[[#This Row],[rozpoczecie]]</f>
        <v>2.7314814814815014E-3</v>
      </c>
      <c r="F21" s="2">
        <f t="shared" si="0"/>
        <v>0.41762731481481474</v>
      </c>
      <c r="G21">
        <f>IF(LEN(telefony6[[#This Row],[nr]])=7,1,0)</f>
        <v>1</v>
      </c>
      <c r="H21">
        <f>IF(LEN(telefony6[[#This Row],[nr]])=8,1,0)</f>
        <v>0</v>
      </c>
      <c r="I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0.41489583333333324</v>
      </c>
      <c r="J21" s="2">
        <f>IF(AND(telefony6[[#This Row],[abonament pods przed]]-telefony6[[#This Row],[długosc_połączenia]]&lt;0,I20&gt;0),-telefony6[[#This Row],[ile_zostalo_abonamentu_pods]],0)</f>
        <v>0</v>
      </c>
      <c r="K21" s="10">
        <f>IF(telefony6[[#This Row],[ile_zostalo_abonamentu_pods]]&lt;0,1,0)</f>
        <v>0</v>
      </c>
      <c r="L21" s="2">
        <f>IF(AND(telefony6[[#This Row],[czyAbonament_pods_sie_skonczyl]]=1,telefony6[[#This Row],[czyStacjonarny]]=1,M20&lt;=0),IF(M20&lt;0,TIME(1,40,0)+M20,TIME(1,40,0)),M20)</f>
        <v>0</v>
      </c>
      <c r="M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1" s="10">
        <f>IF(AND(telefony6[[#This Row],[czyAbonament_pods_sie_skonczyl]]=1,telefony6[[#This Row],[czyStacjonarny]]=1,M20&lt;=0),1,0)</f>
        <v>0</v>
      </c>
      <c r="O21" s="2">
        <f>IF(AND(telefony6[[#This Row],[czyAbonament_pods_sie_skonczyl]]=1,telefony6[[#This Row],[czyKomorkowe]]=1,P20&lt;=0),IF(P20&lt;0,TIME(1,40,0)+P20-telefony6[[#This Row],[ile_zabraklo_od_podstawy]],TIME(1,40,0)),P20)</f>
        <v>0</v>
      </c>
      <c r="P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1" s="10">
        <f>IF(AND(telefony6[[#This Row],[czyAbonament_pods_sie_skonczyl]]=1,P20&lt;=0,telefony6[[#This Row],[czyKomorkowe]]=1),1,0)</f>
        <v>0</v>
      </c>
      <c r="R21">
        <f>IF(LEN(telefony6[[#This Row],[nr]])&gt;=10,1,0)</f>
        <v>0</v>
      </c>
      <c r="S21">
        <f>MINUTE(IF(telefony6[[#This Row],[czyZagranicczne]]=1,CEILING(telefony6[[#This Row],[długosc_połączenia]],"00:01"),0))</f>
        <v>0</v>
      </c>
    </row>
    <row r="22" spans="1:19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 s="2">
        <f>telefony6[[#This Row],[zakonczenie]]-telefony6[[#This Row],[rozpoczecie]]</f>
        <v>3.310185185185166E-3</v>
      </c>
      <c r="F22" s="2">
        <f t="shared" si="0"/>
        <v>0.41489583333333324</v>
      </c>
      <c r="G22">
        <f>IF(LEN(telefony6[[#This Row],[nr]])=7,1,0)</f>
        <v>1</v>
      </c>
      <c r="H22">
        <f>IF(LEN(telefony6[[#This Row],[nr]])=8,1,0)</f>
        <v>0</v>
      </c>
      <c r="I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0.41158564814814808</v>
      </c>
      <c r="J22" s="2">
        <f>IF(AND(telefony6[[#This Row],[abonament pods przed]]-telefony6[[#This Row],[długosc_połączenia]]&lt;0,I21&gt;0),-telefony6[[#This Row],[ile_zostalo_abonamentu_pods]],0)</f>
        <v>0</v>
      </c>
      <c r="K22" s="10">
        <f>IF(telefony6[[#This Row],[ile_zostalo_abonamentu_pods]]&lt;0,1,0)</f>
        <v>0</v>
      </c>
      <c r="L22" s="2">
        <f>IF(AND(telefony6[[#This Row],[czyAbonament_pods_sie_skonczyl]]=1,telefony6[[#This Row],[czyStacjonarny]]=1,M21&lt;=0),IF(M21&lt;0,TIME(1,40,0)+M21,TIME(1,40,0)),M21)</f>
        <v>0</v>
      </c>
      <c r="M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2" s="10">
        <f>IF(AND(telefony6[[#This Row],[czyAbonament_pods_sie_skonczyl]]=1,telefony6[[#This Row],[czyStacjonarny]]=1,M21&lt;=0),1,0)</f>
        <v>0</v>
      </c>
      <c r="O22" s="2">
        <f>IF(AND(telefony6[[#This Row],[czyAbonament_pods_sie_skonczyl]]=1,telefony6[[#This Row],[czyKomorkowe]]=1,P21&lt;=0),IF(P21&lt;0,TIME(1,40,0)+P21-telefony6[[#This Row],[ile_zabraklo_od_podstawy]],TIME(1,40,0)),P21)</f>
        <v>0</v>
      </c>
      <c r="P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2" s="10">
        <f>IF(AND(telefony6[[#This Row],[czyAbonament_pods_sie_skonczyl]]=1,P21&lt;=0,telefony6[[#This Row],[czyKomorkowe]]=1),1,0)</f>
        <v>0</v>
      </c>
      <c r="R22">
        <f>IF(LEN(telefony6[[#This Row],[nr]])&gt;=10,1,0)</f>
        <v>0</v>
      </c>
      <c r="S22">
        <f>MINUTE(IF(telefony6[[#This Row],[czyZagranicczne]]=1,CEILING(telefony6[[#This Row],[długosc_połączenia]],"00:01"),0))</f>
        <v>0</v>
      </c>
    </row>
    <row r="23" spans="1:19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 s="2">
        <f>telefony6[[#This Row],[zakonczenie]]-telefony6[[#This Row],[rozpoczecie]]</f>
        <v>1.1307870370370399E-2</v>
      </c>
      <c r="F23" s="2">
        <f t="shared" si="0"/>
        <v>0.41158564814814808</v>
      </c>
      <c r="G23">
        <f>IF(LEN(telefony6[[#This Row],[nr]])=7,1,0)</f>
        <v>0</v>
      </c>
      <c r="H23">
        <f>IF(LEN(telefony6[[#This Row],[nr]])=8,1,0)</f>
        <v>0</v>
      </c>
      <c r="I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0.40027777777777768</v>
      </c>
      <c r="J23" s="2">
        <f>IF(AND(telefony6[[#This Row],[abonament pods przed]]-telefony6[[#This Row],[długosc_połączenia]]&lt;0,I22&gt;0),-telefony6[[#This Row],[ile_zostalo_abonamentu_pods]],0)</f>
        <v>0</v>
      </c>
      <c r="K23" s="10">
        <f>IF(telefony6[[#This Row],[ile_zostalo_abonamentu_pods]]&lt;0,1,0)</f>
        <v>0</v>
      </c>
      <c r="L23" s="2">
        <f>IF(AND(telefony6[[#This Row],[czyAbonament_pods_sie_skonczyl]]=1,telefony6[[#This Row],[czyStacjonarny]]=1,M22&lt;=0),IF(M22&lt;0,TIME(1,40,0)+M22,TIME(1,40,0)),M22)</f>
        <v>0</v>
      </c>
      <c r="M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3" s="10">
        <f>IF(AND(telefony6[[#This Row],[czyAbonament_pods_sie_skonczyl]]=1,telefony6[[#This Row],[czyStacjonarny]]=1,M22&lt;=0),1,0)</f>
        <v>0</v>
      </c>
      <c r="O23" s="2">
        <f>IF(AND(telefony6[[#This Row],[czyAbonament_pods_sie_skonczyl]]=1,telefony6[[#This Row],[czyKomorkowe]]=1,P22&lt;=0),IF(P22&lt;0,TIME(1,40,0)+P22-telefony6[[#This Row],[ile_zabraklo_od_podstawy]],TIME(1,40,0)),P22)</f>
        <v>0</v>
      </c>
      <c r="P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3" s="10">
        <f>IF(AND(telefony6[[#This Row],[czyAbonament_pods_sie_skonczyl]]=1,P22&lt;=0,telefony6[[#This Row],[czyKomorkowe]]=1),1,0)</f>
        <v>0</v>
      </c>
      <c r="R23">
        <f>IF(LEN(telefony6[[#This Row],[nr]])&gt;=10,1,0)</f>
        <v>1</v>
      </c>
      <c r="S23">
        <f>MINUTE(IF(telefony6[[#This Row],[czyZagranicczne]]=1,CEILING(telefony6[[#This Row],[długosc_połączenia]],"00:01"),0))</f>
        <v>17</v>
      </c>
    </row>
    <row r="24" spans="1:19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 s="2">
        <f>telefony6[[#This Row],[zakonczenie]]-telefony6[[#This Row],[rozpoczecie]]</f>
        <v>5.2314814814815036E-3</v>
      </c>
      <c r="F24" s="2">
        <f t="shared" si="0"/>
        <v>0.40027777777777768</v>
      </c>
      <c r="G24">
        <f>IF(LEN(telefony6[[#This Row],[nr]])=7,1,0)</f>
        <v>1</v>
      </c>
      <c r="H24">
        <f>IF(LEN(telefony6[[#This Row],[nr]])=8,1,0)</f>
        <v>0</v>
      </c>
      <c r="I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0.39504629629629617</v>
      </c>
      <c r="J24" s="2">
        <f>IF(AND(telefony6[[#This Row],[abonament pods przed]]-telefony6[[#This Row],[długosc_połączenia]]&lt;0,I23&gt;0),-telefony6[[#This Row],[ile_zostalo_abonamentu_pods]],0)</f>
        <v>0</v>
      </c>
      <c r="K24" s="10">
        <f>IF(telefony6[[#This Row],[ile_zostalo_abonamentu_pods]]&lt;0,1,0)</f>
        <v>0</v>
      </c>
      <c r="L24" s="2">
        <f>IF(AND(telefony6[[#This Row],[czyAbonament_pods_sie_skonczyl]]=1,telefony6[[#This Row],[czyStacjonarny]]=1,M23&lt;=0),IF(M23&lt;0,TIME(1,40,0)+M23,TIME(1,40,0)),M23)</f>
        <v>0</v>
      </c>
      <c r="M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4" s="10">
        <f>IF(AND(telefony6[[#This Row],[czyAbonament_pods_sie_skonczyl]]=1,telefony6[[#This Row],[czyStacjonarny]]=1,M23&lt;=0),1,0)</f>
        <v>0</v>
      </c>
      <c r="O24" s="2">
        <f>IF(AND(telefony6[[#This Row],[czyAbonament_pods_sie_skonczyl]]=1,telefony6[[#This Row],[czyKomorkowe]]=1,P23&lt;=0),IF(P23&lt;0,TIME(1,40,0)+P23-telefony6[[#This Row],[ile_zabraklo_od_podstawy]],TIME(1,40,0)),P23)</f>
        <v>0</v>
      </c>
      <c r="P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4" s="10">
        <f>IF(AND(telefony6[[#This Row],[czyAbonament_pods_sie_skonczyl]]=1,P23&lt;=0,telefony6[[#This Row],[czyKomorkowe]]=1),1,0)</f>
        <v>0</v>
      </c>
      <c r="R24">
        <f>IF(LEN(telefony6[[#This Row],[nr]])&gt;=10,1,0)</f>
        <v>0</v>
      </c>
      <c r="S24">
        <f>MINUTE(IF(telefony6[[#This Row],[czyZagranicczne]]=1,CEILING(telefony6[[#This Row],[długosc_połączenia]],"00:01"),0))</f>
        <v>0</v>
      </c>
    </row>
    <row r="25" spans="1:19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 s="2">
        <f>telefony6[[#This Row],[zakonczenie]]-telefony6[[#This Row],[rozpoczecie]]</f>
        <v>5.5555555555553138E-4</v>
      </c>
      <c r="F25" s="2">
        <f t="shared" si="0"/>
        <v>0.39504629629629617</v>
      </c>
      <c r="G25">
        <f>IF(LEN(telefony6[[#This Row],[nr]])=7,1,0)</f>
        <v>1</v>
      </c>
      <c r="H25">
        <f>IF(LEN(telefony6[[#This Row],[nr]])=8,1,0)</f>
        <v>0</v>
      </c>
      <c r="I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0.39449074074074064</v>
      </c>
      <c r="J25" s="2">
        <f>IF(AND(telefony6[[#This Row],[abonament pods przed]]-telefony6[[#This Row],[długosc_połączenia]]&lt;0,I24&gt;0),-telefony6[[#This Row],[ile_zostalo_abonamentu_pods]],0)</f>
        <v>0</v>
      </c>
      <c r="K25" s="10">
        <f>IF(telefony6[[#This Row],[ile_zostalo_abonamentu_pods]]&lt;0,1,0)</f>
        <v>0</v>
      </c>
      <c r="L25" s="2">
        <f>IF(AND(telefony6[[#This Row],[czyAbonament_pods_sie_skonczyl]]=1,telefony6[[#This Row],[czyStacjonarny]]=1,M24&lt;=0),IF(M24&lt;0,TIME(1,40,0)+M24,TIME(1,40,0)),M24)</f>
        <v>0</v>
      </c>
      <c r="M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5" s="10">
        <f>IF(AND(telefony6[[#This Row],[czyAbonament_pods_sie_skonczyl]]=1,telefony6[[#This Row],[czyStacjonarny]]=1,M24&lt;=0),1,0)</f>
        <v>0</v>
      </c>
      <c r="O25" s="2">
        <f>IF(AND(telefony6[[#This Row],[czyAbonament_pods_sie_skonczyl]]=1,telefony6[[#This Row],[czyKomorkowe]]=1,P24&lt;=0),IF(P24&lt;0,TIME(1,40,0)+P24-telefony6[[#This Row],[ile_zabraklo_od_podstawy]],TIME(1,40,0)),P24)</f>
        <v>0</v>
      </c>
      <c r="P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5" s="10">
        <f>IF(AND(telefony6[[#This Row],[czyAbonament_pods_sie_skonczyl]]=1,P24&lt;=0,telefony6[[#This Row],[czyKomorkowe]]=1),1,0)</f>
        <v>0</v>
      </c>
      <c r="R25">
        <f>IF(LEN(telefony6[[#This Row],[nr]])&gt;=10,1,0)</f>
        <v>0</v>
      </c>
      <c r="S25">
        <f>MINUTE(IF(telefony6[[#This Row],[czyZagranicczne]]=1,CEILING(telefony6[[#This Row],[długosc_połączenia]],"00:01"),0))</f>
        <v>0</v>
      </c>
    </row>
    <row r="26" spans="1:19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 s="2">
        <f>telefony6[[#This Row],[zakonczenie]]-telefony6[[#This Row],[rozpoczecie]]</f>
        <v>1.1145833333333355E-2</v>
      </c>
      <c r="F26" s="2">
        <f t="shared" si="0"/>
        <v>0.39449074074074064</v>
      </c>
      <c r="G26">
        <f>IF(LEN(telefony6[[#This Row],[nr]])=7,1,0)</f>
        <v>0</v>
      </c>
      <c r="H26">
        <f>IF(LEN(telefony6[[#This Row],[nr]])=8,1,0)</f>
        <v>1</v>
      </c>
      <c r="I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0.38334490740740729</v>
      </c>
      <c r="J26" s="2">
        <f>IF(AND(telefony6[[#This Row],[abonament pods przed]]-telefony6[[#This Row],[długosc_połączenia]]&lt;0,I25&gt;0),-telefony6[[#This Row],[ile_zostalo_abonamentu_pods]],0)</f>
        <v>0</v>
      </c>
      <c r="K26" s="10">
        <f>IF(telefony6[[#This Row],[ile_zostalo_abonamentu_pods]]&lt;0,1,0)</f>
        <v>0</v>
      </c>
      <c r="L26" s="2">
        <f>IF(AND(telefony6[[#This Row],[czyAbonament_pods_sie_skonczyl]]=1,telefony6[[#This Row],[czyStacjonarny]]=1,M25&lt;=0),IF(M25&lt;0,TIME(1,40,0)+M25,TIME(1,40,0)),M25)</f>
        <v>0</v>
      </c>
      <c r="M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6" s="10">
        <f>IF(AND(telefony6[[#This Row],[czyAbonament_pods_sie_skonczyl]]=1,telefony6[[#This Row],[czyStacjonarny]]=1,M25&lt;=0),1,0)</f>
        <v>0</v>
      </c>
      <c r="O26" s="2">
        <f>IF(AND(telefony6[[#This Row],[czyAbonament_pods_sie_skonczyl]]=1,telefony6[[#This Row],[czyKomorkowe]]=1,P25&lt;=0),IF(P25&lt;0,TIME(1,40,0)+P25-telefony6[[#This Row],[ile_zabraklo_od_podstawy]],TIME(1,40,0)),P25)</f>
        <v>0</v>
      </c>
      <c r="P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6" s="10">
        <f>IF(AND(telefony6[[#This Row],[czyAbonament_pods_sie_skonczyl]]=1,P25&lt;=0,telefony6[[#This Row],[czyKomorkowe]]=1),1,0)</f>
        <v>0</v>
      </c>
      <c r="R26">
        <f>IF(LEN(telefony6[[#This Row],[nr]])&gt;=10,1,0)</f>
        <v>0</v>
      </c>
      <c r="S26">
        <f>MINUTE(IF(telefony6[[#This Row],[czyZagranicczne]]=1,CEILING(telefony6[[#This Row],[długosc_połączenia]],"00:01"),0))</f>
        <v>0</v>
      </c>
    </row>
    <row r="27" spans="1:19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 s="2">
        <f>telefony6[[#This Row],[zakonczenie]]-telefony6[[#This Row],[rozpoczecie]]</f>
        <v>1.4467592592592449E-3</v>
      </c>
      <c r="F27" s="2">
        <f t="shared" si="0"/>
        <v>0.38334490740740729</v>
      </c>
      <c r="G27">
        <f>IF(LEN(telefony6[[#This Row],[nr]])=7,1,0)</f>
        <v>1</v>
      </c>
      <c r="H27">
        <f>IF(LEN(telefony6[[#This Row],[nr]])=8,1,0)</f>
        <v>0</v>
      </c>
      <c r="I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0.38189814814814804</v>
      </c>
      <c r="J27" s="2">
        <f>IF(AND(telefony6[[#This Row],[abonament pods przed]]-telefony6[[#This Row],[długosc_połączenia]]&lt;0,I26&gt;0),-telefony6[[#This Row],[ile_zostalo_abonamentu_pods]],0)</f>
        <v>0</v>
      </c>
      <c r="K27" s="10">
        <f>IF(telefony6[[#This Row],[ile_zostalo_abonamentu_pods]]&lt;0,1,0)</f>
        <v>0</v>
      </c>
      <c r="L27" s="2">
        <f>IF(AND(telefony6[[#This Row],[czyAbonament_pods_sie_skonczyl]]=1,telefony6[[#This Row],[czyStacjonarny]]=1,M26&lt;=0),IF(M26&lt;0,TIME(1,40,0)+M26,TIME(1,40,0)),M26)</f>
        <v>0</v>
      </c>
      <c r="M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7" s="10">
        <f>IF(AND(telefony6[[#This Row],[czyAbonament_pods_sie_skonczyl]]=1,telefony6[[#This Row],[czyStacjonarny]]=1,M26&lt;=0),1,0)</f>
        <v>0</v>
      </c>
      <c r="O27" s="2">
        <f>IF(AND(telefony6[[#This Row],[czyAbonament_pods_sie_skonczyl]]=1,telefony6[[#This Row],[czyKomorkowe]]=1,P26&lt;=0),IF(P26&lt;0,TIME(1,40,0)+P26-telefony6[[#This Row],[ile_zabraklo_od_podstawy]],TIME(1,40,0)),P26)</f>
        <v>0</v>
      </c>
      <c r="P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7" s="10">
        <f>IF(AND(telefony6[[#This Row],[czyAbonament_pods_sie_skonczyl]]=1,P26&lt;=0,telefony6[[#This Row],[czyKomorkowe]]=1),1,0)</f>
        <v>0</v>
      </c>
      <c r="R27">
        <f>IF(LEN(telefony6[[#This Row],[nr]])&gt;=10,1,0)</f>
        <v>0</v>
      </c>
      <c r="S27">
        <f>MINUTE(IF(telefony6[[#This Row],[czyZagranicczne]]=1,CEILING(telefony6[[#This Row],[długosc_połączenia]],"00:01"),0))</f>
        <v>0</v>
      </c>
    </row>
    <row r="28" spans="1:19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 s="2">
        <f>telefony6[[#This Row],[zakonczenie]]-telefony6[[#This Row],[rozpoczecie]]</f>
        <v>6.1226851851852171E-3</v>
      </c>
      <c r="F28" s="2">
        <f t="shared" si="0"/>
        <v>0.38189814814814804</v>
      </c>
      <c r="G28">
        <f>IF(LEN(telefony6[[#This Row],[nr]])=7,1,0)</f>
        <v>1</v>
      </c>
      <c r="H28">
        <f>IF(LEN(telefony6[[#This Row],[nr]])=8,1,0)</f>
        <v>0</v>
      </c>
      <c r="I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0.37577546296296283</v>
      </c>
      <c r="J28" s="2">
        <f>IF(AND(telefony6[[#This Row],[abonament pods przed]]-telefony6[[#This Row],[długosc_połączenia]]&lt;0,I27&gt;0),-telefony6[[#This Row],[ile_zostalo_abonamentu_pods]],0)</f>
        <v>0</v>
      </c>
      <c r="K28" s="10">
        <f>IF(telefony6[[#This Row],[ile_zostalo_abonamentu_pods]]&lt;0,1,0)</f>
        <v>0</v>
      </c>
      <c r="L28" s="2">
        <f>IF(AND(telefony6[[#This Row],[czyAbonament_pods_sie_skonczyl]]=1,telefony6[[#This Row],[czyStacjonarny]]=1,M27&lt;=0),IF(M27&lt;0,TIME(1,40,0)+M27,TIME(1,40,0)),M27)</f>
        <v>0</v>
      </c>
      <c r="M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8" s="10">
        <f>IF(AND(telefony6[[#This Row],[czyAbonament_pods_sie_skonczyl]]=1,telefony6[[#This Row],[czyStacjonarny]]=1,M27&lt;=0),1,0)</f>
        <v>0</v>
      </c>
      <c r="O28" s="2">
        <f>IF(AND(telefony6[[#This Row],[czyAbonament_pods_sie_skonczyl]]=1,telefony6[[#This Row],[czyKomorkowe]]=1,P27&lt;=0),IF(P27&lt;0,TIME(1,40,0)+P27-telefony6[[#This Row],[ile_zabraklo_od_podstawy]],TIME(1,40,0)),P27)</f>
        <v>0</v>
      </c>
      <c r="P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8" s="10">
        <f>IF(AND(telefony6[[#This Row],[czyAbonament_pods_sie_skonczyl]]=1,P27&lt;=0,telefony6[[#This Row],[czyKomorkowe]]=1),1,0)</f>
        <v>0</v>
      </c>
      <c r="R28">
        <f>IF(LEN(telefony6[[#This Row],[nr]])&gt;=10,1,0)</f>
        <v>0</v>
      </c>
      <c r="S28">
        <f>MINUTE(IF(telefony6[[#This Row],[czyZagranicczne]]=1,CEILING(telefony6[[#This Row],[długosc_połączenia]],"00:01"),0))</f>
        <v>0</v>
      </c>
    </row>
    <row r="29" spans="1:19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 s="2">
        <f>telefony6[[#This Row],[zakonczenie]]-telefony6[[#This Row],[rozpoczecie]]</f>
        <v>1.1377314814814854E-2</v>
      </c>
      <c r="F29" s="2">
        <f t="shared" si="0"/>
        <v>0.37577546296296283</v>
      </c>
      <c r="G29">
        <f>IF(LEN(telefony6[[#This Row],[nr]])=7,1,0)</f>
        <v>1</v>
      </c>
      <c r="H29">
        <f>IF(LEN(telefony6[[#This Row],[nr]])=8,1,0)</f>
        <v>0</v>
      </c>
      <c r="I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0.36439814814814797</v>
      </c>
      <c r="J29" s="2">
        <f>IF(AND(telefony6[[#This Row],[abonament pods przed]]-telefony6[[#This Row],[długosc_połączenia]]&lt;0,I28&gt;0),-telefony6[[#This Row],[ile_zostalo_abonamentu_pods]],0)</f>
        <v>0</v>
      </c>
      <c r="K29" s="10">
        <f>IF(telefony6[[#This Row],[ile_zostalo_abonamentu_pods]]&lt;0,1,0)</f>
        <v>0</v>
      </c>
      <c r="L29" s="2">
        <f>IF(AND(telefony6[[#This Row],[czyAbonament_pods_sie_skonczyl]]=1,telefony6[[#This Row],[czyStacjonarny]]=1,M28&lt;=0),IF(M28&lt;0,TIME(1,40,0)+M28,TIME(1,40,0)),M28)</f>
        <v>0</v>
      </c>
      <c r="M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29" s="10">
        <f>IF(AND(telefony6[[#This Row],[czyAbonament_pods_sie_skonczyl]]=1,telefony6[[#This Row],[czyStacjonarny]]=1,M28&lt;=0),1,0)</f>
        <v>0</v>
      </c>
      <c r="O29" s="2">
        <f>IF(AND(telefony6[[#This Row],[czyAbonament_pods_sie_skonczyl]]=1,telefony6[[#This Row],[czyKomorkowe]]=1,P28&lt;=0),IF(P28&lt;0,TIME(1,40,0)+P28-telefony6[[#This Row],[ile_zabraklo_od_podstawy]],TIME(1,40,0)),P28)</f>
        <v>0</v>
      </c>
      <c r="P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29" s="10">
        <f>IF(AND(telefony6[[#This Row],[czyAbonament_pods_sie_skonczyl]]=1,P28&lt;=0,telefony6[[#This Row],[czyKomorkowe]]=1),1,0)</f>
        <v>0</v>
      </c>
      <c r="R29">
        <f>IF(LEN(telefony6[[#This Row],[nr]])&gt;=10,1,0)</f>
        <v>0</v>
      </c>
      <c r="S29">
        <f>MINUTE(IF(telefony6[[#This Row],[czyZagranicczne]]=1,CEILING(telefony6[[#This Row],[długosc_połączenia]],"00:01"),0))</f>
        <v>0</v>
      </c>
    </row>
    <row r="30" spans="1:19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 s="2">
        <f>telefony6[[#This Row],[zakonczenie]]-telefony6[[#This Row],[rozpoczecie]]</f>
        <v>2.1296296296295925E-3</v>
      </c>
      <c r="F30" s="2">
        <f t="shared" si="0"/>
        <v>0.36439814814814797</v>
      </c>
      <c r="G30">
        <f>IF(LEN(telefony6[[#This Row],[nr]])=7,1,0)</f>
        <v>0</v>
      </c>
      <c r="H30">
        <f>IF(LEN(telefony6[[#This Row],[nr]])=8,1,0)</f>
        <v>1</v>
      </c>
      <c r="I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0.36226851851851838</v>
      </c>
      <c r="J30" s="2">
        <f>IF(AND(telefony6[[#This Row],[abonament pods przed]]-telefony6[[#This Row],[długosc_połączenia]]&lt;0,I29&gt;0),-telefony6[[#This Row],[ile_zostalo_abonamentu_pods]],0)</f>
        <v>0</v>
      </c>
      <c r="K30" s="10">
        <f>IF(telefony6[[#This Row],[ile_zostalo_abonamentu_pods]]&lt;0,1,0)</f>
        <v>0</v>
      </c>
      <c r="L30" s="2">
        <f>IF(AND(telefony6[[#This Row],[czyAbonament_pods_sie_skonczyl]]=1,telefony6[[#This Row],[czyStacjonarny]]=1,M29&lt;=0),IF(M29&lt;0,TIME(1,40,0)+M29,TIME(1,40,0)),M29)</f>
        <v>0</v>
      </c>
      <c r="M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0" s="10">
        <f>IF(AND(telefony6[[#This Row],[czyAbonament_pods_sie_skonczyl]]=1,telefony6[[#This Row],[czyStacjonarny]]=1,M29&lt;=0),1,0)</f>
        <v>0</v>
      </c>
      <c r="O30" s="2">
        <f>IF(AND(telefony6[[#This Row],[czyAbonament_pods_sie_skonczyl]]=1,telefony6[[#This Row],[czyKomorkowe]]=1,P29&lt;=0),IF(P29&lt;0,TIME(1,40,0)+P29-telefony6[[#This Row],[ile_zabraklo_od_podstawy]],TIME(1,40,0)),P29)</f>
        <v>0</v>
      </c>
      <c r="P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0" s="10">
        <f>IF(AND(telefony6[[#This Row],[czyAbonament_pods_sie_skonczyl]]=1,P29&lt;=0,telefony6[[#This Row],[czyKomorkowe]]=1),1,0)</f>
        <v>0</v>
      </c>
      <c r="R30">
        <f>IF(LEN(telefony6[[#This Row],[nr]])&gt;=10,1,0)</f>
        <v>0</v>
      </c>
      <c r="S30">
        <f>MINUTE(IF(telefony6[[#This Row],[czyZagranicczne]]=1,CEILING(telefony6[[#This Row],[długosc_połączenia]],"00:01"),0))</f>
        <v>0</v>
      </c>
    </row>
    <row r="31" spans="1:19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 s="2">
        <f>telefony6[[#This Row],[zakonczenie]]-telefony6[[#This Row],[rozpoczecie]]</f>
        <v>8.74999999999998E-3</v>
      </c>
      <c r="F31" s="2">
        <f t="shared" si="0"/>
        <v>0.36226851851851838</v>
      </c>
      <c r="G31">
        <f>IF(LEN(telefony6[[#This Row],[nr]])=7,1,0)</f>
        <v>1</v>
      </c>
      <c r="H31">
        <f>IF(LEN(telefony6[[#This Row],[nr]])=8,1,0)</f>
        <v>0</v>
      </c>
      <c r="I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0.3535185185185184</v>
      </c>
      <c r="J31" s="2">
        <f>IF(AND(telefony6[[#This Row],[abonament pods przed]]-telefony6[[#This Row],[długosc_połączenia]]&lt;0,I30&gt;0),-telefony6[[#This Row],[ile_zostalo_abonamentu_pods]],0)</f>
        <v>0</v>
      </c>
      <c r="K31" s="10">
        <f>IF(telefony6[[#This Row],[ile_zostalo_abonamentu_pods]]&lt;0,1,0)</f>
        <v>0</v>
      </c>
      <c r="L31" s="2">
        <f>IF(AND(telefony6[[#This Row],[czyAbonament_pods_sie_skonczyl]]=1,telefony6[[#This Row],[czyStacjonarny]]=1,M30&lt;=0),IF(M30&lt;0,TIME(1,40,0)+M30,TIME(1,40,0)),M30)</f>
        <v>0</v>
      </c>
      <c r="M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1" s="10">
        <f>IF(AND(telefony6[[#This Row],[czyAbonament_pods_sie_skonczyl]]=1,telefony6[[#This Row],[czyStacjonarny]]=1,M30&lt;=0),1,0)</f>
        <v>0</v>
      </c>
      <c r="O31" s="2">
        <f>IF(AND(telefony6[[#This Row],[czyAbonament_pods_sie_skonczyl]]=1,telefony6[[#This Row],[czyKomorkowe]]=1,P30&lt;=0),IF(P30&lt;0,TIME(1,40,0)+P30-telefony6[[#This Row],[ile_zabraklo_od_podstawy]],TIME(1,40,0)),P30)</f>
        <v>0</v>
      </c>
      <c r="P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1" s="10">
        <f>IF(AND(telefony6[[#This Row],[czyAbonament_pods_sie_skonczyl]]=1,P30&lt;=0,telefony6[[#This Row],[czyKomorkowe]]=1),1,0)</f>
        <v>0</v>
      </c>
      <c r="R31">
        <f>IF(LEN(telefony6[[#This Row],[nr]])&gt;=10,1,0)</f>
        <v>0</v>
      </c>
      <c r="S31">
        <f>MINUTE(IF(telefony6[[#This Row],[czyZagranicczne]]=1,CEILING(telefony6[[#This Row],[długosc_połączenia]],"00:01"),0))</f>
        <v>0</v>
      </c>
    </row>
    <row r="32" spans="1:19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 s="2">
        <f>telefony6[[#This Row],[zakonczenie]]-telefony6[[#This Row],[rozpoczecie]]</f>
        <v>4.5601851851851949E-3</v>
      </c>
      <c r="F32" s="2">
        <f t="shared" si="0"/>
        <v>0.3535185185185184</v>
      </c>
      <c r="G32">
        <f>IF(LEN(telefony6[[#This Row],[nr]])=7,1,0)</f>
        <v>1</v>
      </c>
      <c r="H32">
        <f>IF(LEN(telefony6[[#This Row],[nr]])=8,1,0)</f>
        <v>0</v>
      </c>
      <c r="I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0.3489583333333332</v>
      </c>
      <c r="J32" s="2">
        <f>IF(AND(telefony6[[#This Row],[abonament pods przed]]-telefony6[[#This Row],[długosc_połączenia]]&lt;0,I31&gt;0),-telefony6[[#This Row],[ile_zostalo_abonamentu_pods]],0)</f>
        <v>0</v>
      </c>
      <c r="K32" s="10">
        <f>IF(telefony6[[#This Row],[ile_zostalo_abonamentu_pods]]&lt;0,1,0)</f>
        <v>0</v>
      </c>
      <c r="L32" s="2">
        <f>IF(AND(telefony6[[#This Row],[czyAbonament_pods_sie_skonczyl]]=1,telefony6[[#This Row],[czyStacjonarny]]=1,M31&lt;=0),IF(M31&lt;0,TIME(1,40,0)+M31,TIME(1,40,0)),M31)</f>
        <v>0</v>
      </c>
      <c r="M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2" s="10">
        <f>IF(AND(telefony6[[#This Row],[czyAbonament_pods_sie_skonczyl]]=1,telefony6[[#This Row],[czyStacjonarny]]=1,M31&lt;=0),1,0)</f>
        <v>0</v>
      </c>
      <c r="O32" s="2">
        <f>IF(AND(telefony6[[#This Row],[czyAbonament_pods_sie_skonczyl]]=1,telefony6[[#This Row],[czyKomorkowe]]=1,P31&lt;=0),IF(P31&lt;0,TIME(1,40,0)+P31-telefony6[[#This Row],[ile_zabraklo_od_podstawy]],TIME(1,40,0)),P31)</f>
        <v>0</v>
      </c>
      <c r="P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2" s="10">
        <f>IF(AND(telefony6[[#This Row],[czyAbonament_pods_sie_skonczyl]]=1,P31&lt;=0,telefony6[[#This Row],[czyKomorkowe]]=1),1,0)</f>
        <v>0</v>
      </c>
      <c r="R32">
        <f>IF(LEN(telefony6[[#This Row],[nr]])&gt;=10,1,0)</f>
        <v>0</v>
      </c>
      <c r="S32">
        <f>MINUTE(IF(telefony6[[#This Row],[czyZagranicczne]]=1,CEILING(telefony6[[#This Row],[długosc_połączenia]],"00:01"),0))</f>
        <v>0</v>
      </c>
    </row>
    <row r="33" spans="1:19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 s="2">
        <f>telefony6[[#This Row],[zakonczenie]]-telefony6[[#This Row],[rozpoczecie]]</f>
        <v>6.5046296296296102E-3</v>
      </c>
      <c r="F33" s="2">
        <f t="shared" si="0"/>
        <v>0.3489583333333332</v>
      </c>
      <c r="G33">
        <f>IF(LEN(telefony6[[#This Row],[nr]])=7,1,0)</f>
        <v>1</v>
      </c>
      <c r="H33">
        <f>IF(LEN(telefony6[[#This Row],[nr]])=8,1,0)</f>
        <v>0</v>
      </c>
      <c r="I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0.34245370370370359</v>
      </c>
      <c r="J33" s="2">
        <f>IF(AND(telefony6[[#This Row],[abonament pods przed]]-telefony6[[#This Row],[długosc_połączenia]]&lt;0,I32&gt;0),-telefony6[[#This Row],[ile_zostalo_abonamentu_pods]],0)</f>
        <v>0</v>
      </c>
      <c r="K33" s="10">
        <f>IF(telefony6[[#This Row],[ile_zostalo_abonamentu_pods]]&lt;0,1,0)</f>
        <v>0</v>
      </c>
      <c r="L33" s="2">
        <f>IF(AND(telefony6[[#This Row],[czyAbonament_pods_sie_skonczyl]]=1,telefony6[[#This Row],[czyStacjonarny]]=1,M32&lt;=0),IF(M32&lt;0,TIME(1,40,0)+M32,TIME(1,40,0)),M32)</f>
        <v>0</v>
      </c>
      <c r="M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3" s="10">
        <f>IF(AND(telefony6[[#This Row],[czyAbonament_pods_sie_skonczyl]]=1,telefony6[[#This Row],[czyStacjonarny]]=1,M32&lt;=0),1,0)</f>
        <v>0</v>
      </c>
      <c r="O33" s="2">
        <f>IF(AND(telefony6[[#This Row],[czyAbonament_pods_sie_skonczyl]]=1,telefony6[[#This Row],[czyKomorkowe]]=1,P32&lt;=0),IF(P32&lt;0,TIME(1,40,0)+P32-telefony6[[#This Row],[ile_zabraklo_od_podstawy]],TIME(1,40,0)),P32)</f>
        <v>0</v>
      </c>
      <c r="P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3" s="10">
        <f>IF(AND(telefony6[[#This Row],[czyAbonament_pods_sie_skonczyl]]=1,P32&lt;=0,telefony6[[#This Row],[czyKomorkowe]]=1),1,0)</f>
        <v>0</v>
      </c>
      <c r="R33">
        <f>IF(LEN(telefony6[[#This Row],[nr]])&gt;=10,1,0)</f>
        <v>0</v>
      </c>
      <c r="S33">
        <f>MINUTE(IF(telefony6[[#This Row],[czyZagranicczne]]=1,CEILING(telefony6[[#This Row],[długosc_połączenia]],"00:01"),0))</f>
        <v>0</v>
      </c>
    </row>
    <row r="34" spans="1:19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 s="2">
        <f>telefony6[[#This Row],[zakonczenie]]-telefony6[[#This Row],[rozpoczecie]]</f>
        <v>8.2407407407407707E-3</v>
      </c>
      <c r="F34" s="2">
        <f t="shared" si="0"/>
        <v>0.34245370370370359</v>
      </c>
      <c r="G34">
        <f>IF(LEN(telefony6[[#This Row],[nr]])=7,1,0)</f>
        <v>0</v>
      </c>
      <c r="H34">
        <f>IF(LEN(telefony6[[#This Row],[nr]])=8,1,0)</f>
        <v>1</v>
      </c>
      <c r="I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0.33421296296296282</v>
      </c>
      <c r="J34" s="2">
        <f>IF(AND(telefony6[[#This Row],[abonament pods przed]]-telefony6[[#This Row],[długosc_połączenia]]&lt;0,I33&gt;0),-telefony6[[#This Row],[ile_zostalo_abonamentu_pods]],0)</f>
        <v>0</v>
      </c>
      <c r="K34" s="10">
        <f>IF(telefony6[[#This Row],[ile_zostalo_abonamentu_pods]]&lt;0,1,0)</f>
        <v>0</v>
      </c>
      <c r="L34" s="2">
        <f>IF(AND(telefony6[[#This Row],[czyAbonament_pods_sie_skonczyl]]=1,telefony6[[#This Row],[czyStacjonarny]]=1,M33&lt;=0),IF(M33&lt;0,TIME(1,40,0)+M33,TIME(1,40,0)),M33)</f>
        <v>0</v>
      </c>
      <c r="M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4" s="10">
        <f>IF(AND(telefony6[[#This Row],[czyAbonament_pods_sie_skonczyl]]=1,telefony6[[#This Row],[czyStacjonarny]]=1,M33&lt;=0),1,0)</f>
        <v>0</v>
      </c>
      <c r="O34" s="2">
        <f>IF(AND(telefony6[[#This Row],[czyAbonament_pods_sie_skonczyl]]=1,telefony6[[#This Row],[czyKomorkowe]]=1,P33&lt;=0),IF(P33&lt;0,TIME(1,40,0)+P33-telefony6[[#This Row],[ile_zabraklo_od_podstawy]],TIME(1,40,0)),P33)</f>
        <v>0</v>
      </c>
      <c r="P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4" s="10">
        <f>IF(AND(telefony6[[#This Row],[czyAbonament_pods_sie_skonczyl]]=1,P33&lt;=0,telefony6[[#This Row],[czyKomorkowe]]=1),1,0)</f>
        <v>0</v>
      </c>
      <c r="R34">
        <f>IF(LEN(telefony6[[#This Row],[nr]])&gt;=10,1,0)</f>
        <v>0</v>
      </c>
      <c r="S34">
        <f>MINUTE(IF(telefony6[[#This Row],[czyZagranicczne]]=1,CEILING(telefony6[[#This Row],[długosc_połączenia]],"00:01"),0))</f>
        <v>0</v>
      </c>
    </row>
    <row r="35" spans="1:19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 s="2">
        <f>telefony6[[#This Row],[zakonczenie]]-telefony6[[#This Row],[rozpoczecie]]</f>
        <v>8.9120370370365798E-4</v>
      </c>
      <c r="F35" s="2">
        <f t="shared" si="0"/>
        <v>0.33421296296296282</v>
      </c>
      <c r="G35">
        <f>IF(LEN(telefony6[[#This Row],[nr]])=7,1,0)</f>
        <v>0</v>
      </c>
      <c r="H35">
        <f>IF(LEN(telefony6[[#This Row],[nr]])=8,1,0)</f>
        <v>1</v>
      </c>
      <c r="I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0.33332175925925916</v>
      </c>
      <c r="J35" s="2">
        <f>IF(AND(telefony6[[#This Row],[abonament pods przed]]-telefony6[[#This Row],[długosc_połączenia]]&lt;0,I34&gt;0),-telefony6[[#This Row],[ile_zostalo_abonamentu_pods]],0)</f>
        <v>0</v>
      </c>
      <c r="K35" s="10">
        <f>IF(telefony6[[#This Row],[ile_zostalo_abonamentu_pods]]&lt;0,1,0)</f>
        <v>0</v>
      </c>
      <c r="L35" s="2">
        <f>IF(AND(telefony6[[#This Row],[czyAbonament_pods_sie_skonczyl]]=1,telefony6[[#This Row],[czyStacjonarny]]=1,M34&lt;=0),IF(M34&lt;0,TIME(1,40,0)+M34,TIME(1,40,0)),M34)</f>
        <v>0</v>
      </c>
      <c r="M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5" s="10">
        <f>IF(AND(telefony6[[#This Row],[czyAbonament_pods_sie_skonczyl]]=1,telefony6[[#This Row],[czyStacjonarny]]=1,M34&lt;=0),1,0)</f>
        <v>0</v>
      </c>
      <c r="O35" s="2">
        <f>IF(AND(telefony6[[#This Row],[czyAbonament_pods_sie_skonczyl]]=1,telefony6[[#This Row],[czyKomorkowe]]=1,P34&lt;=0),IF(P34&lt;0,TIME(1,40,0)+P34-telefony6[[#This Row],[ile_zabraklo_od_podstawy]],TIME(1,40,0)),P34)</f>
        <v>0</v>
      </c>
      <c r="P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5" s="10">
        <f>IF(AND(telefony6[[#This Row],[czyAbonament_pods_sie_skonczyl]]=1,P34&lt;=0,telefony6[[#This Row],[czyKomorkowe]]=1),1,0)</f>
        <v>0</v>
      </c>
      <c r="R35">
        <f>IF(LEN(telefony6[[#This Row],[nr]])&gt;=10,1,0)</f>
        <v>0</v>
      </c>
      <c r="S35">
        <f>MINUTE(IF(telefony6[[#This Row],[czyZagranicczne]]=1,CEILING(telefony6[[#This Row],[długosc_połączenia]],"00:01"),0))</f>
        <v>0</v>
      </c>
    </row>
    <row r="36" spans="1:19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 s="2">
        <f>telefony6[[#This Row],[zakonczenie]]-telefony6[[#This Row],[rozpoczecie]]</f>
        <v>9.8726851851851927E-3</v>
      </c>
      <c r="F36" s="2">
        <f t="shared" si="0"/>
        <v>0.33332175925925916</v>
      </c>
      <c r="G36">
        <f>IF(LEN(telefony6[[#This Row],[nr]])=7,1,0)</f>
        <v>1</v>
      </c>
      <c r="H36">
        <f>IF(LEN(telefony6[[#This Row],[nr]])=8,1,0)</f>
        <v>0</v>
      </c>
      <c r="I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0.32344907407407397</v>
      </c>
      <c r="J36" s="2">
        <f>IF(AND(telefony6[[#This Row],[abonament pods przed]]-telefony6[[#This Row],[długosc_połączenia]]&lt;0,I35&gt;0),-telefony6[[#This Row],[ile_zostalo_abonamentu_pods]],0)</f>
        <v>0</v>
      </c>
      <c r="K36" s="10">
        <f>IF(telefony6[[#This Row],[ile_zostalo_abonamentu_pods]]&lt;0,1,0)</f>
        <v>0</v>
      </c>
      <c r="L36" s="2">
        <f>IF(AND(telefony6[[#This Row],[czyAbonament_pods_sie_skonczyl]]=1,telefony6[[#This Row],[czyStacjonarny]]=1,M35&lt;=0),IF(M35&lt;0,TIME(1,40,0)+M35,TIME(1,40,0)),M35)</f>
        <v>0</v>
      </c>
      <c r="M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6" s="10">
        <f>IF(AND(telefony6[[#This Row],[czyAbonament_pods_sie_skonczyl]]=1,telefony6[[#This Row],[czyStacjonarny]]=1,M35&lt;=0),1,0)</f>
        <v>0</v>
      </c>
      <c r="O36" s="2">
        <f>IF(AND(telefony6[[#This Row],[czyAbonament_pods_sie_skonczyl]]=1,telefony6[[#This Row],[czyKomorkowe]]=1,P35&lt;=0),IF(P35&lt;0,TIME(1,40,0)+P35-telefony6[[#This Row],[ile_zabraklo_od_podstawy]],TIME(1,40,0)),P35)</f>
        <v>0</v>
      </c>
      <c r="P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6" s="10">
        <f>IF(AND(telefony6[[#This Row],[czyAbonament_pods_sie_skonczyl]]=1,P35&lt;=0,telefony6[[#This Row],[czyKomorkowe]]=1),1,0)</f>
        <v>0</v>
      </c>
      <c r="R36">
        <f>IF(LEN(telefony6[[#This Row],[nr]])&gt;=10,1,0)</f>
        <v>0</v>
      </c>
      <c r="S36">
        <f>MINUTE(IF(telefony6[[#This Row],[czyZagranicczne]]=1,CEILING(telefony6[[#This Row],[długosc_połączenia]],"00:01"),0))</f>
        <v>0</v>
      </c>
    </row>
    <row r="37" spans="1:19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 s="2">
        <f>telefony6[[#This Row],[zakonczenie]]-telefony6[[#This Row],[rozpoczecie]]</f>
        <v>2.1990740740740478E-3</v>
      </c>
      <c r="F37" s="2">
        <f t="shared" si="0"/>
        <v>0.32344907407407397</v>
      </c>
      <c r="G37">
        <f>IF(LEN(telefony6[[#This Row],[nr]])=7,1,0)</f>
        <v>1</v>
      </c>
      <c r="H37">
        <f>IF(LEN(telefony6[[#This Row],[nr]])=8,1,0)</f>
        <v>0</v>
      </c>
      <c r="I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0.32124999999999992</v>
      </c>
      <c r="J37" s="2">
        <f>IF(AND(telefony6[[#This Row],[abonament pods przed]]-telefony6[[#This Row],[długosc_połączenia]]&lt;0,I36&gt;0),-telefony6[[#This Row],[ile_zostalo_abonamentu_pods]],0)</f>
        <v>0</v>
      </c>
      <c r="K37" s="10">
        <f>IF(telefony6[[#This Row],[ile_zostalo_abonamentu_pods]]&lt;0,1,0)</f>
        <v>0</v>
      </c>
      <c r="L37" s="2">
        <f>IF(AND(telefony6[[#This Row],[czyAbonament_pods_sie_skonczyl]]=1,telefony6[[#This Row],[czyStacjonarny]]=1,M36&lt;=0),IF(M36&lt;0,TIME(1,40,0)+M36,TIME(1,40,0)),M36)</f>
        <v>0</v>
      </c>
      <c r="M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7" s="10">
        <f>IF(AND(telefony6[[#This Row],[czyAbonament_pods_sie_skonczyl]]=1,telefony6[[#This Row],[czyStacjonarny]]=1,M36&lt;=0),1,0)</f>
        <v>0</v>
      </c>
      <c r="O37" s="2">
        <f>IF(AND(telefony6[[#This Row],[czyAbonament_pods_sie_skonczyl]]=1,telefony6[[#This Row],[czyKomorkowe]]=1,P36&lt;=0),IF(P36&lt;0,TIME(1,40,0)+P36-telefony6[[#This Row],[ile_zabraklo_od_podstawy]],TIME(1,40,0)),P36)</f>
        <v>0</v>
      </c>
      <c r="P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7" s="10">
        <f>IF(AND(telefony6[[#This Row],[czyAbonament_pods_sie_skonczyl]]=1,P36&lt;=0,telefony6[[#This Row],[czyKomorkowe]]=1),1,0)</f>
        <v>0</v>
      </c>
      <c r="R37">
        <f>IF(LEN(telefony6[[#This Row],[nr]])&gt;=10,1,0)</f>
        <v>0</v>
      </c>
      <c r="S37">
        <f>MINUTE(IF(telefony6[[#This Row],[czyZagranicczne]]=1,CEILING(telefony6[[#This Row],[długosc_połączenia]],"00:01"),0))</f>
        <v>0</v>
      </c>
    </row>
    <row r="38" spans="1:19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 s="2">
        <f>telefony6[[#This Row],[zakonczenie]]-telefony6[[#This Row],[rozpoczecie]]</f>
        <v>1.0659722222222223E-2</v>
      </c>
      <c r="F38" s="2">
        <f t="shared" si="0"/>
        <v>0.32124999999999992</v>
      </c>
      <c r="G38">
        <f>IF(LEN(telefony6[[#This Row],[nr]])=7,1,0)</f>
        <v>0</v>
      </c>
      <c r="H38">
        <f>IF(LEN(telefony6[[#This Row],[nr]])=8,1,0)</f>
        <v>1</v>
      </c>
      <c r="I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0.3105902777777777</v>
      </c>
      <c r="J38" s="2">
        <f>IF(AND(telefony6[[#This Row],[abonament pods przed]]-telefony6[[#This Row],[długosc_połączenia]]&lt;0,I37&gt;0),-telefony6[[#This Row],[ile_zostalo_abonamentu_pods]],0)</f>
        <v>0</v>
      </c>
      <c r="K38" s="10">
        <f>IF(telefony6[[#This Row],[ile_zostalo_abonamentu_pods]]&lt;0,1,0)</f>
        <v>0</v>
      </c>
      <c r="L38" s="2">
        <f>IF(AND(telefony6[[#This Row],[czyAbonament_pods_sie_skonczyl]]=1,telefony6[[#This Row],[czyStacjonarny]]=1,M37&lt;=0),IF(M37&lt;0,TIME(1,40,0)+M37,TIME(1,40,0)),M37)</f>
        <v>0</v>
      </c>
      <c r="M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8" s="10">
        <f>IF(AND(telefony6[[#This Row],[czyAbonament_pods_sie_skonczyl]]=1,telefony6[[#This Row],[czyStacjonarny]]=1,M37&lt;=0),1,0)</f>
        <v>0</v>
      </c>
      <c r="O38" s="2">
        <f>IF(AND(telefony6[[#This Row],[czyAbonament_pods_sie_skonczyl]]=1,telefony6[[#This Row],[czyKomorkowe]]=1,P37&lt;=0),IF(P37&lt;0,TIME(1,40,0)+P37-telefony6[[#This Row],[ile_zabraklo_od_podstawy]],TIME(1,40,0)),P37)</f>
        <v>0</v>
      </c>
      <c r="P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8" s="10">
        <f>IF(AND(telefony6[[#This Row],[czyAbonament_pods_sie_skonczyl]]=1,P37&lt;=0,telefony6[[#This Row],[czyKomorkowe]]=1),1,0)</f>
        <v>0</v>
      </c>
      <c r="R38">
        <f>IF(LEN(telefony6[[#This Row],[nr]])&gt;=10,1,0)</f>
        <v>0</v>
      </c>
      <c r="S38">
        <f>MINUTE(IF(telefony6[[#This Row],[czyZagranicczne]]=1,CEILING(telefony6[[#This Row],[długosc_połączenia]],"00:01"),0))</f>
        <v>0</v>
      </c>
    </row>
    <row r="39" spans="1:19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 s="2">
        <f>telefony6[[#This Row],[zakonczenie]]-telefony6[[#This Row],[rozpoczecie]]</f>
        <v>3.4953703703703987E-3</v>
      </c>
      <c r="F39" s="2">
        <f t="shared" si="0"/>
        <v>0.3105902777777777</v>
      </c>
      <c r="G39">
        <f>IF(LEN(telefony6[[#This Row],[nr]])=7,1,0)</f>
        <v>1</v>
      </c>
      <c r="H39">
        <f>IF(LEN(telefony6[[#This Row],[nr]])=8,1,0)</f>
        <v>0</v>
      </c>
      <c r="I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0.3070949074074073</v>
      </c>
      <c r="J39" s="2">
        <f>IF(AND(telefony6[[#This Row],[abonament pods przed]]-telefony6[[#This Row],[długosc_połączenia]]&lt;0,I38&gt;0),-telefony6[[#This Row],[ile_zostalo_abonamentu_pods]],0)</f>
        <v>0</v>
      </c>
      <c r="K39" s="10">
        <f>IF(telefony6[[#This Row],[ile_zostalo_abonamentu_pods]]&lt;0,1,0)</f>
        <v>0</v>
      </c>
      <c r="L39" s="2">
        <f>IF(AND(telefony6[[#This Row],[czyAbonament_pods_sie_skonczyl]]=1,telefony6[[#This Row],[czyStacjonarny]]=1,M38&lt;=0),IF(M38&lt;0,TIME(1,40,0)+M38,TIME(1,40,0)),M38)</f>
        <v>0</v>
      </c>
      <c r="M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39" s="10">
        <f>IF(AND(telefony6[[#This Row],[czyAbonament_pods_sie_skonczyl]]=1,telefony6[[#This Row],[czyStacjonarny]]=1,M38&lt;=0),1,0)</f>
        <v>0</v>
      </c>
      <c r="O39" s="2">
        <f>IF(AND(telefony6[[#This Row],[czyAbonament_pods_sie_skonczyl]]=1,telefony6[[#This Row],[czyKomorkowe]]=1,P38&lt;=0),IF(P38&lt;0,TIME(1,40,0)+P38-telefony6[[#This Row],[ile_zabraklo_od_podstawy]],TIME(1,40,0)),P38)</f>
        <v>0</v>
      </c>
      <c r="P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39" s="10">
        <f>IF(AND(telefony6[[#This Row],[czyAbonament_pods_sie_skonczyl]]=1,P38&lt;=0,telefony6[[#This Row],[czyKomorkowe]]=1),1,0)</f>
        <v>0</v>
      </c>
      <c r="R39">
        <f>IF(LEN(telefony6[[#This Row],[nr]])&gt;=10,1,0)</f>
        <v>0</v>
      </c>
      <c r="S39">
        <f>MINUTE(IF(telefony6[[#This Row],[czyZagranicczne]]=1,CEILING(telefony6[[#This Row],[długosc_połączenia]],"00:01"),0))</f>
        <v>0</v>
      </c>
    </row>
    <row r="40" spans="1:19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 s="2">
        <f>telefony6[[#This Row],[zakonczenie]]-telefony6[[#This Row],[rozpoczecie]]</f>
        <v>7.2916666666661412E-4</v>
      </c>
      <c r="F40" s="2">
        <f t="shared" si="0"/>
        <v>0.3070949074074073</v>
      </c>
      <c r="G40">
        <f>IF(LEN(telefony6[[#This Row],[nr]])=7,1,0)</f>
        <v>1</v>
      </c>
      <c r="H40">
        <f>IF(LEN(telefony6[[#This Row],[nr]])=8,1,0)</f>
        <v>0</v>
      </c>
      <c r="I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0.30636574074074069</v>
      </c>
      <c r="J40" s="2">
        <f>IF(AND(telefony6[[#This Row],[abonament pods przed]]-telefony6[[#This Row],[długosc_połączenia]]&lt;0,I39&gt;0),-telefony6[[#This Row],[ile_zostalo_abonamentu_pods]],0)</f>
        <v>0</v>
      </c>
      <c r="K40" s="10">
        <f>IF(telefony6[[#This Row],[ile_zostalo_abonamentu_pods]]&lt;0,1,0)</f>
        <v>0</v>
      </c>
      <c r="L40" s="2">
        <f>IF(AND(telefony6[[#This Row],[czyAbonament_pods_sie_skonczyl]]=1,telefony6[[#This Row],[czyStacjonarny]]=1,M39&lt;=0),IF(M39&lt;0,TIME(1,40,0)+M39,TIME(1,40,0)),M39)</f>
        <v>0</v>
      </c>
      <c r="M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0" s="10">
        <f>IF(AND(telefony6[[#This Row],[czyAbonament_pods_sie_skonczyl]]=1,telefony6[[#This Row],[czyStacjonarny]]=1,M39&lt;=0),1,0)</f>
        <v>0</v>
      </c>
      <c r="O40" s="2">
        <f>IF(AND(telefony6[[#This Row],[czyAbonament_pods_sie_skonczyl]]=1,telefony6[[#This Row],[czyKomorkowe]]=1,P39&lt;=0),IF(P39&lt;0,TIME(1,40,0)+P39-telefony6[[#This Row],[ile_zabraklo_od_podstawy]],TIME(1,40,0)),P39)</f>
        <v>0</v>
      </c>
      <c r="P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0" s="10">
        <f>IF(AND(telefony6[[#This Row],[czyAbonament_pods_sie_skonczyl]]=1,P39&lt;=0,telefony6[[#This Row],[czyKomorkowe]]=1),1,0)</f>
        <v>0</v>
      </c>
      <c r="R40">
        <f>IF(LEN(telefony6[[#This Row],[nr]])&gt;=10,1,0)</f>
        <v>0</v>
      </c>
      <c r="S40">
        <f>MINUTE(IF(telefony6[[#This Row],[czyZagranicczne]]=1,CEILING(telefony6[[#This Row],[długosc_połączenia]],"00:01"),0))</f>
        <v>0</v>
      </c>
    </row>
    <row r="41" spans="1:19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 s="2">
        <f>telefony6[[#This Row],[zakonczenie]]-telefony6[[#This Row],[rozpoczecie]]</f>
        <v>7.0601851851851971E-3</v>
      </c>
      <c r="F41" s="2">
        <f t="shared" si="0"/>
        <v>0.30636574074074069</v>
      </c>
      <c r="G41">
        <f>IF(LEN(telefony6[[#This Row],[nr]])=7,1,0)</f>
        <v>0</v>
      </c>
      <c r="H41">
        <f>IF(LEN(telefony6[[#This Row],[nr]])=8,1,0)</f>
        <v>1</v>
      </c>
      <c r="I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0.29930555555555549</v>
      </c>
      <c r="J41" s="2">
        <f>IF(AND(telefony6[[#This Row],[abonament pods przed]]-telefony6[[#This Row],[długosc_połączenia]]&lt;0,I40&gt;0),-telefony6[[#This Row],[ile_zostalo_abonamentu_pods]],0)</f>
        <v>0</v>
      </c>
      <c r="K41" s="10">
        <f>IF(telefony6[[#This Row],[ile_zostalo_abonamentu_pods]]&lt;0,1,0)</f>
        <v>0</v>
      </c>
      <c r="L41" s="2">
        <f>IF(AND(telefony6[[#This Row],[czyAbonament_pods_sie_skonczyl]]=1,telefony6[[#This Row],[czyStacjonarny]]=1,M40&lt;=0),IF(M40&lt;0,TIME(1,40,0)+M40,TIME(1,40,0)),M40)</f>
        <v>0</v>
      </c>
      <c r="M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1" s="10">
        <f>IF(AND(telefony6[[#This Row],[czyAbonament_pods_sie_skonczyl]]=1,telefony6[[#This Row],[czyStacjonarny]]=1,M40&lt;=0),1,0)</f>
        <v>0</v>
      </c>
      <c r="O41" s="2">
        <f>IF(AND(telefony6[[#This Row],[czyAbonament_pods_sie_skonczyl]]=1,telefony6[[#This Row],[czyKomorkowe]]=1,P40&lt;=0),IF(P40&lt;0,TIME(1,40,0)+P40-telefony6[[#This Row],[ile_zabraklo_od_podstawy]],TIME(1,40,0)),P40)</f>
        <v>0</v>
      </c>
      <c r="P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1" s="10">
        <f>IF(AND(telefony6[[#This Row],[czyAbonament_pods_sie_skonczyl]]=1,P40&lt;=0,telefony6[[#This Row],[czyKomorkowe]]=1),1,0)</f>
        <v>0</v>
      </c>
      <c r="R41">
        <f>IF(LEN(telefony6[[#This Row],[nr]])&gt;=10,1,0)</f>
        <v>0</v>
      </c>
      <c r="S41">
        <f>MINUTE(IF(telefony6[[#This Row],[czyZagranicczne]]=1,CEILING(telefony6[[#This Row],[długosc_połączenia]],"00:01"),0))</f>
        <v>0</v>
      </c>
    </row>
    <row r="42" spans="1:19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 s="2">
        <f>telefony6[[#This Row],[zakonczenie]]-telefony6[[#This Row],[rozpoczecie]]</f>
        <v>3.9467592592592471E-3</v>
      </c>
      <c r="F42" s="2">
        <f t="shared" si="0"/>
        <v>0.29930555555555549</v>
      </c>
      <c r="G42">
        <f>IF(LEN(telefony6[[#This Row],[nr]])=7,1,0)</f>
        <v>1</v>
      </c>
      <c r="H42">
        <f>IF(LEN(telefony6[[#This Row],[nr]])=8,1,0)</f>
        <v>0</v>
      </c>
      <c r="I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0.29535879629629624</v>
      </c>
      <c r="J42" s="2">
        <f>IF(AND(telefony6[[#This Row],[abonament pods przed]]-telefony6[[#This Row],[długosc_połączenia]]&lt;0,I41&gt;0),-telefony6[[#This Row],[ile_zostalo_abonamentu_pods]],0)</f>
        <v>0</v>
      </c>
      <c r="K42" s="10">
        <f>IF(telefony6[[#This Row],[ile_zostalo_abonamentu_pods]]&lt;0,1,0)</f>
        <v>0</v>
      </c>
      <c r="L42" s="2">
        <f>IF(AND(telefony6[[#This Row],[czyAbonament_pods_sie_skonczyl]]=1,telefony6[[#This Row],[czyStacjonarny]]=1,M41&lt;=0),IF(M41&lt;0,TIME(1,40,0)+M41,TIME(1,40,0)),M41)</f>
        <v>0</v>
      </c>
      <c r="M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2" s="10">
        <f>IF(AND(telefony6[[#This Row],[czyAbonament_pods_sie_skonczyl]]=1,telefony6[[#This Row],[czyStacjonarny]]=1,M41&lt;=0),1,0)</f>
        <v>0</v>
      </c>
      <c r="O42" s="2">
        <f>IF(AND(telefony6[[#This Row],[czyAbonament_pods_sie_skonczyl]]=1,telefony6[[#This Row],[czyKomorkowe]]=1,P41&lt;=0),IF(P41&lt;0,TIME(1,40,0)+P41-telefony6[[#This Row],[ile_zabraklo_od_podstawy]],TIME(1,40,0)),P41)</f>
        <v>0</v>
      </c>
      <c r="P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2" s="10">
        <f>IF(AND(telefony6[[#This Row],[czyAbonament_pods_sie_skonczyl]]=1,P41&lt;=0,telefony6[[#This Row],[czyKomorkowe]]=1),1,0)</f>
        <v>0</v>
      </c>
      <c r="R42">
        <f>IF(LEN(telefony6[[#This Row],[nr]])&gt;=10,1,0)</f>
        <v>0</v>
      </c>
      <c r="S42">
        <f>MINUTE(IF(telefony6[[#This Row],[czyZagranicczne]]=1,CEILING(telefony6[[#This Row],[długosc_połączenia]],"00:01"),0))</f>
        <v>0</v>
      </c>
    </row>
    <row r="43" spans="1:19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 s="2">
        <f>telefony6[[#This Row],[zakonczenie]]-telefony6[[#This Row],[rozpoczecie]]</f>
        <v>6.1111111111110672E-3</v>
      </c>
      <c r="F43" s="2">
        <f t="shared" si="0"/>
        <v>0.29535879629629624</v>
      </c>
      <c r="G43">
        <f>IF(LEN(telefony6[[#This Row],[nr]])=7,1,0)</f>
        <v>1</v>
      </c>
      <c r="H43">
        <f>IF(LEN(telefony6[[#This Row],[nr]])=8,1,0)</f>
        <v>0</v>
      </c>
      <c r="I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0.28924768518518518</v>
      </c>
      <c r="J43" s="2">
        <f>IF(AND(telefony6[[#This Row],[abonament pods przed]]-telefony6[[#This Row],[długosc_połączenia]]&lt;0,I42&gt;0),-telefony6[[#This Row],[ile_zostalo_abonamentu_pods]],0)</f>
        <v>0</v>
      </c>
      <c r="K43" s="10">
        <f>IF(telefony6[[#This Row],[ile_zostalo_abonamentu_pods]]&lt;0,1,0)</f>
        <v>0</v>
      </c>
      <c r="L43" s="2">
        <f>IF(AND(telefony6[[#This Row],[czyAbonament_pods_sie_skonczyl]]=1,telefony6[[#This Row],[czyStacjonarny]]=1,M42&lt;=0),IF(M42&lt;0,TIME(1,40,0)+M42,TIME(1,40,0)),M42)</f>
        <v>0</v>
      </c>
      <c r="M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3" s="10">
        <f>IF(AND(telefony6[[#This Row],[czyAbonament_pods_sie_skonczyl]]=1,telefony6[[#This Row],[czyStacjonarny]]=1,M42&lt;=0),1,0)</f>
        <v>0</v>
      </c>
      <c r="O43" s="2">
        <f>IF(AND(telefony6[[#This Row],[czyAbonament_pods_sie_skonczyl]]=1,telefony6[[#This Row],[czyKomorkowe]]=1,P42&lt;=0),IF(P42&lt;0,TIME(1,40,0)+P42-telefony6[[#This Row],[ile_zabraklo_od_podstawy]],TIME(1,40,0)),P42)</f>
        <v>0</v>
      </c>
      <c r="P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3" s="10">
        <f>IF(AND(telefony6[[#This Row],[czyAbonament_pods_sie_skonczyl]]=1,P42&lt;=0,telefony6[[#This Row],[czyKomorkowe]]=1),1,0)</f>
        <v>0</v>
      </c>
      <c r="R43">
        <f>IF(LEN(telefony6[[#This Row],[nr]])&gt;=10,1,0)</f>
        <v>0</v>
      </c>
      <c r="S43">
        <f>MINUTE(IF(telefony6[[#This Row],[czyZagranicczne]]=1,CEILING(telefony6[[#This Row],[długosc_połączenia]],"00:01"),0))</f>
        <v>0</v>
      </c>
    </row>
    <row r="44" spans="1:19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 s="2">
        <f>telefony6[[#This Row],[zakonczenie]]-telefony6[[#This Row],[rozpoczecie]]</f>
        <v>1.6550925925925553E-3</v>
      </c>
      <c r="F44" s="2">
        <f t="shared" si="0"/>
        <v>0.28924768518518518</v>
      </c>
      <c r="G44">
        <f>IF(LEN(telefony6[[#This Row],[nr]])=7,1,0)</f>
        <v>0</v>
      </c>
      <c r="H44">
        <f>IF(LEN(telefony6[[#This Row],[nr]])=8,1,0)</f>
        <v>1</v>
      </c>
      <c r="I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0.28759259259259262</v>
      </c>
      <c r="J44" s="2">
        <f>IF(AND(telefony6[[#This Row],[abonament pods przed]]-telefony6[[#This Row],[długosc_połączenia]]&lt;0,I43&gt;0),-telefony6[[#This Row],[ile_zostalo_abonamentu_pods]],0)</f>
        <v>0</v>
      </c>
      <c r="K44" s="10">
        <f>IF(telefony6[[#This Row],[ile_zostalo_abonamentu_pods]]&lt;0,1,0)</f>
        <v>0</v>
      </c>
      <c r="L44" s="2">
        <f>IF(AND(telefony6[[#This Row],[czyAbonament_pods_sie_skonczyl]]=1,telefony6[[#This Row],[czyStacjonarny]]=1,M43&lt;=0),IF(M43&lt;0,TIME(1,40,0)+M43,TIME(1,40,0)),M43)</f>
        <v>0</v>
      </c>
      <c r="M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4" s="10">
        <f>IF(AND(telefony6[[#This Row],[czyAbonament_pods_sie_skonczyl]]=1,telefony6[[#This Row],[czyStacjonarny]]=1,M43&lt;=0),1,0)</f>
        <v>0</v>
      </c>
      <c r="O44" s="2">
        <f>IF(AND(telefony6[[#This Row],[czyAbonament_pods_sie_skonczyl]]=1,telefony6[[#This Row],[czyKomorkowe]]=1,P43&lt;=0),IF(P43&lt;0,TIME(1,40,0)+P43-telefony6[[#This Row],[ile_zabraklo_od_podstawy]],TIME(1,40,0)),P43)</f>
        <v>0</v>
      </c>
      <c r="P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4" s="10">
        <f>IF(AND(telefony6[[#This Row],[czyAbonament_pods_sie_skonczyl]]=1,P43&lt;=0,telefony6[[#This Row],[czyKomorkowe]]=1),1,0)</f>
        <v>0</v>
      </c>
      <c r="R44">
        <f>IF(LEN(telefony6[[#This Row],[nr]])&gt;=10,1,0)</f>
        <v>0</v>
      </c>
      <c r="S44">
        <f>MINUTE(IF(telefony6[[#This Row],[czyZagranicczne]]=1,CEILING(telefony6[[#This Row],[długosc_połączenia]],"00:01"),0))</f>
        <v>0</v>
      </c>
    </row>
    <row r="45" spans="1:19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 s="2">
        <f>telefony6[[#This Row],[zakonczenie]]-telefony6[[#This Row],[rozpoczecie]]</f>
        <v>9.1319444444444842E-3</v>
      </c>
      <c r="F45" s="2">
        <f t="shared" si="0"/>
        <v>0.28759259259259262</v>
      </c>
      <c r="G45">
        <f>IF(LEN(telefony6[[#This Row],[nr]])=7,1,0)</f>
        <v>0</v>
      </c>
      <c r="H45">
        <f>IF(LEN(telefony6[[#This Row],[nr]])=8,1,0)</f>
        <v>1</v>
      </c>
      <c r="I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0.27846064814814814</v>
      </c>
      <c r="J45" s="2">
        <f>IF(AND(telefony6[[#This Row],[abonament pods przed]]-telefony6[[#This Row],[długosc_połączenia]]&lt;0,I44&gt;0),-telefony6[[#This Row],[ile_zostalo_abonamentu_pods]],0)</f>
        <v>0</v>
      </c>
      <c r="K45" s="10">
        <f>IF(telefony6[[#This Row],[ile_zostalo_abonamentu_pods]]&lt;0,1,0)</f>
        <v>0</v>
      </c>
      <c r="L45" s="2">
        <f>IF(AND(telefony6[[#This Row],[czyAbonament_pods_sie_skonczyl]]=1,telefony6[[#This Row],[czyStacjonarny]]=1,M44&lt;=0),IF(M44&lt;0,TIME(1,40,0)+M44,TIME(1,40,0)),M44)</f>
        <v>0</v>
      </c>
      <c r="M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5" s="10">
        <f>IF(AND(telefony6[[#This Row],[czyAbonament_pods_sie_skonczyl]]=1,telefony6[[#This Row],[czyStacjonarny]]=1,M44&lt;=0),1,0)</f>
        <v>0</v>
      </c>
      <c r="O45" s="2">
        <f>IF(AND(telefony6[[#This Row],[czyAbonament_pods_sie_skonczyl]]=1,telefony6[[#This Row],[czyKomorkowe]]=1,P44&lt;=0),IF(P44&lt;0,TIME(1,40,0)+P44-telefony6[[#This Row],[ile_zabraklo_od_podstawy]],TIME(1,40,0)),P44)</f>
        <v>0</v>
      </c>
      <c r="P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5" s="10">
        <f>IF(AND(telefony6[[#This Row],[czyAbonament_pods_sie_skonczyl]]=1,P44&lt;=0,telefony6[[#This Row],[czyKomorkowe]]=1),1,0)</f>
        <v>0</v>
      </c>
      <c r="R45">
        <f>IF(LEN(telefony6[[#This Row],[nr]])&gt;=10,1,0)</f>
        <v>0</v>
      </c>
      <c r="S45">
        <f>MINUTE(IF(telefony6[[#This Row],[czyZagranicczne]]=1,CEILING(telefony6[[#This Row],[długosc_połączenia]],"00:01"),0))</f>
        <v>0</v>
      </c>
    </row>
    <row r="46" spans="1:19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 s="2">
        <f>telefony6[[#This Row],[zakonczenie]]-telefony6[[#This Row],[rozpoczecie]]</f>
        <v>7.465277777777779E-3</v>
      </c>
      <c r="F46" s="2">
        <f t="shared" si="0"/>
        <v>0.27846064814814814</v>
      </c>
      <c r="G46">
        <f>IF(LEN(telefony6[[#This Row],[nr]])=7,1,0)</f>
        <v>0</v>
      </c>
      <c r="H46">
        <f>IF(LEN(telefony6[[#This Row],[nr]])=8,1,0)</f>
        <v>0</v>
      </c>
      <c r="I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0.27099537037037036</v>
      </c>
      <c r="J46" s="2">
        <f>IF(AND(telefony6[[#This Row],[abonament pods przed]]-telefony6[[#This Row],[długosc_połączenia]]&lt;0,I45&gt;0),-telefony6[[#This Row],[ile_zostalo_abonamentu_pods]],0)</f>
        <v>0</v>
      </c>
      <c r="K46" s="10">
        <f>IF(telefony6[[#This Row],[ile_zostalo_abonamentu_pods]]&lt;0,1,0)</f>
        <v>0</v>
      </c>
      <c r="L46" s="2">
        <f>IF(AND(telefony6[[#This Row],[czyAbonament_pods_sie_skonczyl]]=1,telefony6[[#This Row],[czyStacjonarny]]=1,M45&lt;=0),IF(M45&lt;0,TIME(1,40,0)+M45,TIME(1,40,0)),M45)</f>
        <v>0</v>
      </c>
      <c r="M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6" s="10">
        <f>IF(AND(telefony6[[#This Row],[czyAbonament_pods_sie_skonczyl]]=1,telefony6[[#This Row],[czyStacjonarny]]=1,M45&lt;=0),1,0)</f>
        <v>0</v>
      </c>
      <c r="O46" s="2">
        <f>IF(AND(telefony6[[#This Row],[czyAbonament_pods_sie_skonczyl]]=1,telefony6[[#This Row],[czyKomorkowe]]=1,P45&lt;=0),IF(P45&lt;0,TIME(1,40,0)+P45-telefony6[[#This Row],[ile_zabraklo_od_podstawy]],TIME(1,40,0)),P45)</f>
        <v>0</v>
      </c>
      <c r="P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6" s="10">
        <f>IF(AND(telefony6[[#This Row],[czyAbonament_pods_sie_skonczyl]]=1,P45&lt;=0,telefony6[[#This Row],[czyKomorkowe]]=1),1,0)</f>
        <v>0</v>
      </c>
      <c r="R46">
        <f>IF(LEN(telefony6[[#This Row],[nr]])&gt;=10,1,0)</f>
        <v>1</v>
      </c>
      <c r="S46">
        <f>MINUTE(IF(telefony6[[#This Row],[czyZagranicczne]]=1,CEILING(telefony6[[#This Row],[długosc_połączenia]],"00:01"),0))</f>
        <v>11</v>
      </c>
    </row>
    <row r="47" spans="1:19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 s="2">
        <f>telefony6[[#This Row],[zakonczenie]]-telefony6[[#This Row],[rozpoczecie]]</f>
        <v>9.340277777777739E-3</v>
      </c>
      <c r="F47" s="2">
        <f t="shared" si="0"/>
        <v>0.27099537037037036</v>
      </c>
      <c r="G47">
        <f>IF(LEN(telefony6[[#This Row],[nr]])=7,1,0)</f>
        <v>1</v>
      </c>
      <c r="H47">
        <f>IF(LEN(telefony6[[#This Row],[nr]])=8,1,0)</f>
        <v>0</v>
      </c>
      <c r="I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0.26165509259259262</v>
      </c>
      <c r="J47" s="2">
        <f>IF(AND(telefony6[[#This Row],[abonament pods przed]]-telefony6[[#This Row],[długosc_połączenia]]&lt;0,I46&gt;0),-telefony6[[#This Row],[ile_zostalo_abonamentu_pods]],0)</f>
        <v>0</v>
      </c>
      <c r="K47" s="10">
        <f>IF(telefony6[[#This Row],[ile_zostalo_abonamentu_pods]]&lt;0,1,0)</f>
        <v>0</v>
      </c>
      <c r="L47" s="2">
        <f>IF(AND(telefony6[[#This Row],[czyAbonament_pods_sie_skonczyl]]=1,telefony6[[#This Row],[czyStacjonarny]]=1,M46&lt;=0),IF(M46&lt;0,TIME(1,40,0)+M46,TIME(1,40,0)),M46)</f>
        <v>0</v>
      </c>
      <c r="M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7" s="10">
        <f>IF(AND(telefony6[[#This Row],[czyAbonament_pods_sie_skonczyl]]=1,telefony6[[#This Row],[czyStacjonarny]]=1,M46&lt;=0),1,0)</f>
        <v>0</v>
      </c>
      <c r="O47" s="2">
        <f>IF(AND(telefony6[[#This Row],[czyAbonament_pods_sie_skonczyl]]=1,telefony6[[#This Row],[czyKomorkowe]]=1,P46&lt;=0),IF(P46&lt;0,TIME(1,40,0)+P46-telefony6[[#This Row],[ile_zabraklo_od_podstawy]],TIME(1,40,0)),P46)</f>
        <v>0</v>
      </c>
      <c r="P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7" s="10">
        <f>IF(AND(telefony6[[#This Row],[czyAbonament_pods_sie_skonczyl]]=1,P46&lt;=0,telefony6[[#This Row],[czyKomorkowe]]=1),1,0)</f>
        <v>0</v>
      </c>
      <c r="R47">
        <f>IF(LEN(telefony6[[#This Row],[nr]])&gt;=10,1,0)</f>
        <v>0</v>
      </c>
      <c r="S47">
        <f>MINUTE(IF(telefony6[[#This Row],[czyZagranicczne]]=1,CEILING(telefony6[[#This Row],[długosc_połączenia]],"00:01"),0))</f>
        <v>0</v>
      </c>
    </row>
    <row r="48" spans="1:19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 s="2">
        <f>telefony6[[#This Row],[zakonczenie]]-telefony6[[#This Row],[rozpoczecie]]</f>
        <v>4.7222222222222388E-3</v>
      </c>
      <c r="F48" s="2">
        <f t="shared" si="0"/>
        <v>0.26165509259259262</v>
      </c>
      <c r="G48">
        <f>IF(LEN(telefony6[[#This Row],[nr]])=7,1,0)</f>
        <v>0</v>
      </c>
      <c r="H48">
        <f>IF(LEN(telefony6[[#This Row],[nr]])=8,1,0)</f>
        <v>1</v>
      </c>
      <c r="I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0.25693287037037038</v>
      </c>
      <c r="J48" s="2">
        <f>IF(AND(telefony6[[#This Row],[abonament pods przed]]-telefony6[[#This Row],[długosc_połączenia]]&lt;0,I47&gt;0),-telefony6[[#This Row],[ile_zostalo_abonamentu_pods]],0)</f>
        <v>0</v>
      </c>
      <c r="K48" s="10">
        <f>IF(telefony6[[#This Row],[ile_zostalo_abonamentu_pods]]&lt;0,1,0)</f>
        <v>0</v>
      </c>
      <c r="L48" s="2">
        <f>IF(AND(telefony6[[#This Row],[czyAbonament_pods_sie_skonczyl]]=1,telefony6[[#This Row],[czyStacjonarny]]=1,M47&lt;=0),IF(M47&lt;0,TIME(1,40,0)+M47,TIME(1,40,0)),M47)</f>
        <v>0</v>
      </c>
      <c r="M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8" s="10">
        <f>IF(AND(telefony6[[#This Row],[czyAbonament_pods_sie_skonczyl]]=1,telefony6[[#This Row],[czyStacjonarny]]=1,M47&lt;=0),1,0)</f>
        <v>0</v>
      </c>
      <c r="O48" s="2">
        <f>IF(AND(telefony6[[#This Row],[czyAbonament_pods_sie_skonczyl]]=1,telefony6[[#This Row],[czyKomorkowe]]=1,P47&lt;=0),IF(P47&lt;0,TIME(1,40,0)+P47-telefony6[[#This Row],[ile_zabraklo_od_podstawy]],TIME(1,40,0)),P47)</f>
        <v>0</v>
      </c>
      <c r="P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8" s="10">
        <f>IF(AND(telefony6[[#This Row],[czyAbonament_pods_sie_skonczyl]]=1,P47&lt;=0,telefony6[[#This Row],[czyKomorkowe]]=1),1,0)</f>
        <v>0</v>
      </c>
      <c r="R48">
        <f>IF(LEN(telefony6[[#This Row],[nr]])&gt;=10,1,0)</f>
        <v>0</v>
      </c>
      <c r="S48">
        <f>MINUTE(IF(telefony6[[#This Row],[czyZagranicczne]]=1,CEILING(telefony6[[#This Row],[długosc_połączenia]],"00:01"),0))</f>
        <v>0</v>
      </c>
    </row>
    <row r="49" spans="1:19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 s="2">
        <f>telefony6[[#This Row],[zakonczenie]]-telefony6[[#This Row],[rozpoczecie]]</f>
        <v>1.1377314814814798E-2</v>
      </c>
      <c r="F49" s="2">
        <f t="shared" si="0"/>
        <v>0.25693287037037038</v>
      </c>
      <c r="G49">
        <f>IF(LEN(telefony6[[#This Row],[nr]])=7,1,0)</f>
        <v>1</v>
      </c>
      <c r="H49">
        <f>IF(LEN(telefony6[[#This Row],[nr]])=8,1,0)</f>
        <v>0</v>
      </c>
      <c r="I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0.24555555555555558</v>
      </c>
      <c r="J49" s="2">
        <f>IF(AND(telefony6[[#This Row],[abonament pods przed]]-telefony6[[#This Row],[długosc_połączenia]]&lt;0,I48&gt;0),-telefony6[[#This Row],[ile_zostalo_abonamentu_pods]],0)</f>
        <v>0</v>
      </c>
      <c r="K49" s="10">
        <f>IF(telefony6[[#This Row],[ile_zostalo_abonamentu_pods]]&lt;0,1,0)</f>
        <v>0</v>
      </c>
      <c r="L49" s="2">
        <f>IF(AND(telefony6[[#This Row],[czyAbonament_pods_sie_skonczyl]]=1,telefony6[[#This Row],[czyStacjonarny]]=1,M48&lt;=0),IF(M48&lt;0,TIME(1,40,0)+M48,TIME(1,40,0)),M48)</f>
        <v>0</v>
      </c>
      <c r="M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49" s="10">
        <f>IF(AND(telefony6[[#This Row],[czyAbonament_pods_sie_skonczyl]]=1,telefony6[[#This Row],[czyStacjonarny]]=1,M48&lt;=0),1,0)</f>
        <v>0</v>
      </c>
      <c r="O49" s="2">
        <f>IF(AND(telefony6[[#This Row],[czyAbonament_pods_sie_skonczyl]]=1,telefony6[[#This Row],[czyKomorkowe]]=1,P48&lt;=0),IF(P48&lt;0,TIME(1,40,0)+P48-telefony6[[#This Row],[ile_zabraklo_od_podstawy]],TIME(1,40,0)),P48)</f>
        <v>0</v>
      </c>
      <c r="P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49" s="10">
        <f>IF(AND(telefony6[[#This Row],[czyAbonament_pods_sie_skonczyl]]=1,P48&lt;=0,telefony6[[#This Row],[czyKomorkowe]]=1),1,0)</f>
        <v>0</v>
      </c>
      <c r="R49">
        <f>IF(LEN(telefony6[[#This Row],[nr]])&gt;=10,1,0)</f>
        <v>0</v>
      </c>
      <c r="S49">
        <f>MINUTE(IF(telefony6[[#This Row],[czyZagranicczne]]=1,CEILING(telefony6[[#This Row],[długosc_połączenia]],"00:01"),0))</f>
        <v>0</v>
      </c>
    </row>
    <row r="50" spans="1:19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 s="2">
        <f>telefony6[[#This Row],[zakonczenie]]-telefony6[[#This Row],[rozpoczecie]]</f>
        <v>4.8495370370369995E-3</v>
      </c>
      <c r="F50" s="2">
        <f t="shared" si="0"/>
        <v>0.24555555555555558</v>
      </c>
      <c r="G50">
        <f>IF(LEN(telefony6[[#This Row],[nr]])=7,1,0)</f>
        <v>0</v>
      </c>
      <c r="H50">
        <f>IF(LEN(telefony6[[#This Row],[nr]])=8,1,0)</f>
        <v>1</v>
      </c>
      <c r="I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0.24070601851851858</v>
      </c>
      <c r="J50" s="2">
        <f>IF(AND(telefony6[[#This Row],[abonament pods przed]]-telefony6[[#This Row],[długosc_połączenia]]&lt;0,I49&gt;0),-telefony6[[#This Row],[ile_zostalo_abonamentu_pods]],0)</f>
        <v>0</v>
      </c>
      <c r="K50" s="10">
        <f>IF(telefony6[[#This Row],[ile_zostalo_abonamentu_pods]]&lt;0,1,0)</f>
        <v>0</v>
      </c>
      <c r="L50" s="2">
        <f>IF(AND(telefony6[[#This Row],[czyAbonament_pods_sie_skonczyl]]=1,telefony6[[#This Row],[czyStacjonarny]]=1,M49&lt;=0),IF(M49&lt;0,TIME(1,40,0)+M49,TIME(1,40,0)),M49)</f>
        <v>0</v>
      </c>
      <c r="M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0" s="10">
        <f>IF(AND(telefony6[[#This Row],[czyAbonament_pods_sie_skonczyl]]=1,telefony6[[#This Row],[czyStacjonarny]]=1,M49&lt;=0),1,0)</f>
        <v>0</v>
      </c>
      <c r="O50" s="2">
        <f>IF(AND(telefony6[[#This Row],[czyAbonament_pods_sie_skonczyl]]=1,telefony6[[#This Row],[czyKomorkowe]]=1,P49&lt;=0),IF(P49&lt;0,TIME(1,40,0)+P49-telefony6[[#This Row],[ile_zabraklo_od_podstawy]],TIME(1,40,0)),P49)</f>
        <v>0</v>
      </c>
      <c r="P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0" s="10">
        <f>IF(AND(telefony6[[#This Row],[czyAbonament_pods_sie_skonczyl]]=1,P49&lt;=0,telefony6[[#This Row],[czyKomorkowe]]=1),1,0)</f>
        <v>0</v>
      </c>
      <c r="R50">
        <f>IF(LEN(telefony6[[#This Row],[nr]])&gt;=10,1,0)</f>
        <v>0</v>
      </c>
      <c r="S50">
        <f>MINUTE(IF(telefony6[[#This Row],[czyZagranicczne]]=1,CEILING(telefony6[[#This Row],[długosc_połączenia]],"00:01"),0))</f>
        <v>0</v>
      </c>
    </row>
    <row r="51" spans="1:19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 s="2">
        <f>telefony6[[#This Row],[zakonczenie]]-telefony6[[#This Row],[rozpoczecie]]</f>
        <v>2.4537037037036802E-3</v>
      </c>
      <c r="F51" s="2">
        <f t="shared" si="0"/>
        <v>0.24070601851851858</v>
      </c>
      <c r="G51">
        <f>IF(LEN(telefony6[[#This Row],[nr]])=7,1,0)</f>
        <v>1</v>
      </c>
      <c r="H51">
        <f>IF(LEN(telefony6[[#This Row],[nr]])=8,1,0)</f>
        <v>0</v>
      </c>
      <c r="I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0.2382523148148149</v>
      </c>
      <c r="J51" s="2">
        <f>IF(AND(telefony6[[#This Row],[abonament pods przed]]-telefony6[[#This Row],[długosc_połączenia]]&lt;0,I50&gt;0),-telefony6[[#This Row],[ile_zostalo_abonamentu_pods]],0)</f>
        <v>0</v>
      </c>
      <c r="K51" s="10">
        <f>IF(telefony6[[#This Row],[ile_zostalo_abonamentu_pods]]&lt;0,1,0)</f>
        <v>0</v>
      </c>
      <c r="L51" s="2">
        <f>IF(AND(telefony6[[#This Row],[czyAbonament_pods_sie_skonczyl]]=1,telefony6[[#This Row],[czyStacjonarny]]=1,M50&lt;=0),IF(M50&lt;0,TIME(1,40,0)+M50,TIME(1,40,0)),M50)</f>
        <v>0</v>
      </c>
      <c r="M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1" s="10">
        <f>IF(AND(telefony6[[#This Row],[czyAbonament_pods_sie_skonczyl]]=1,telefony6[[#This Row],[czyStacjonarny]]=1,M50&lt;=0),1,0)</f>
        <v>0</v>
      </c>
      <c r="O51" s="2">
        <f>IF(AND(telefony6[[#This Row],[czyAbonament_pods_sie_skonczyl]]=1,telefony6[[#This Row],[czyKomorkowe]]=1,P50&lt;=0),IF(P50&lt;0,TIME(1,40,0)+P50-telefony6[[#This Row],[ile_zabraklo_od_podstawy]],TIME(1,40,0)),P50)</f>
        <v>0</v>
      </c>
      <c r="P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1" s="10">
        <f>IF(AND(telefony6[[#This Row],[czyAbonament_pods_sie_skonczyl]]=1,P50&lt;=0,telefony6[[#This Row],[czyKomorkowe]]=1),1,0)</f>
        <v>0</v>
      </c>
      <c r="R51">
        <f>IF(LEN(telefony6[[#This Row],[nr]])&gt;=10,1,0)</f>
        <v>0</v>
      </c>
      <c r="S51">
        <f>MINUTE(IF(telefony6[[#This Row],[czyZagranicczne]]=1,CEILING(telefony6[[#This Row],[długosc_połączenia]],"00:01"),0))</f>
        <v>0</v>
      </c>
    </row>
    <row r="52" spans="1:19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 s="2">
        <f>telefony6[[#This Row],[zakonczenie]]-telefony6[[#This Row],[rozpoczecie]]</f>
        <v>1.9675925925926041E-3</v>
      </c>
      <c r="F52" s="2">
        <f t="shared" si="0"/>
        <v>0.2382523148148149</v>
      </c>
      <c r="G52">
        <f>IF(LEN(telefony6[[#This Row],[nr]])=7,1,0)</f>
        <v>1</v>
      </c>
      <c r="H52">
        <f>IF(LEN(telefony6[[#This Row],[nr]])=8,1,0)</f>
        <v>0</v>
      </c>
      <c r="I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0.2362847222222223</v>
      </c>
      <c r="J52" s="2">
        <f>IF(AND(telefony6[[#This Row],[abonament pods przed]]-telefony6[[#This Row],[długosc_połączenia]]&lt;0,I51&gt;0),-telefony6[[#This Row],[ile_zostalo_abonamentu_pods]],0)</f>
        <v>0</v>
      </c>
      <c r="K52" s="10">
        <f>IF(telefony6[[#This Row],[ile_zostalo_abonamentu_pods]]&lt;0,1,0)</f>
        <v>0</v>
      </c>
      <c r="L52" s="2">
        <f>IF(AND(telefony6[[#This Row],[czyAbonament_pods_sie_skonczyl]]=1,telefony6[[#This Row],[czyStacjonarny]]=1,M51&lt;=0),IF(M51&lt;0,TIME(1,40,0)+M51,TIME(1,40,0)),M51)</f>
        <v>0</v>
      </c>
      <c r="M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2" s="10">
        <f>IF(AND(telefony6[[#This Row],[czyAbonament_pods_sie_skonczyl]]=1,telefony6[[#This Row],[czyStacjonarny]]=1,M51&lt;=0),1,0)</f>
        <v>0</v>
      </c>
      <c r="O52" s="2">
        <f>IF(AND(telefony6[[#This Row],[czyAbonament_pods_sie_skonczyl]]=1,telefony6[[#This Row],[czyKomorkowe]]=1,P51&lt;=0),IF(P51&lt;0,TIME(1,40,0)+P51-telefony6[[#This Row],[ile_zabraklo_od_podstawy]],TIME(1,40,0)),P51)</f>
        <v>0</v>
      </c>
      <c r="P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2" s="10">
        <f>IF(AND(telefony6[[#This Row],[czyAbonament_pods_sie_skonczyl]]=1,P51&lt;=0,telefony6[[#This Row],[czyKomorkowe]]=1),1,0)</f>
        <v>0</v>
      </c>
      <c r="R52">
        <f>IF(LEN(telefony6[[#This Row],[nr]])&gt;=10,1,0)</f>
        <v>0</v>
      </c>
      <c r="S52">
        <f>MINUTE(IF(telefony6[[#This Row],[czyZagranicczne]]=1,CEILING(telefony6[[#This Row],[długosc_połączenia]],"00:01"),0))</f>
        <v>0</v>
      </c>
    </row>
    <row r="53" spans="1:19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 s="2">
        <f>telefony6[[#This Row],[zakonczenie]]-telefony6[[#This Row],[rozpoczecie]]</f>
        <v>1.0694444444444451E-2</v>
      </c>
      <c r="F53" s="2">
        <f t="shared" si="0"/>
        <v>0.2362847222222223</v>
      </c>
      <c r="G53">
        <f>IF(LEN(telefony6[[#This Row],[nr]])=7,1,0)</f>
        <v>1</v>
      </c>
      <c r="H53">
        <f>IF(LEN(telefony6[[#This Row],[nr]])=8,1,0)</f>
        <v>0</v>
      </c>
      <c r="I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0.22559027777777785</v>
      </c>
      <c r="J53" s="2">
        <f>IF(AND(telefony6[[#This Row],[abonament pods przed]]-telefony6[[#This Row],[długosc_połączenia]]&lt;0,I52&gt;0),-telefony6[[#This Row],[ile_zostalo_abonamentu_pods]],0)</f>
        <v>0</v>
      </c>
      <c r="K53" s="10">
        <f>IF(telefony6[[#This Row],[ile_zostalo_abonamentu_pods]]&lt;0,1,0)</f>
        <v>0</v>
      </c>
      <c r="L53" s="2">
        <f>IF(AND(telefony6[[#This Row],[czyAbonament_pods_sie_skonczyl]]=1,telefony6[[#This Row],[czyStacjonarny]]=1,M52&lt;=0),IF(M52&lt;0,TIME(1,40,0)+M52,TIME(1,40,0)),M52)</f>
        <v>0</v>
      </c>
      <c r="M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3" s="10">
        <f>IF(AND(telefony6[[#This Row],[czyAbonament_pods_sie_skonczyl]]=1,telefony6[[#This Row],[czyStacjonarny]]=1,M52&lt;=0),1,0)</f>
        <v>0</v>
      </c>
      <c r="O53" s="2">
        <f>IF(AND(telefony6[[#This Row],[czyAbonament_pods_sie_skonczyl]]=1,telefony6[[#This Row],[czyKomorkowe]]=1,P52&lt;=0),IF(P52&lt;0,TIME(1,40,0)+P52-telefony6[[#This Row],[ile_zabraklo_od_podstawy]],TIME(1,40,0)),P52)</f>
        <v>0</v>
      </c>
      <c r="P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3" s="10">
        <f>IF(AND(telefony6[[#This Row],[czyAbonament_pods_sie_skonczyl]]=1,P52&lt;=0,telefony6[[#This Row],[czyKomorkowe]]=1),1,0)</f>
        <v>0</v>
      </c>
      <c r="R53">
        <f>IF(LEN(telefony6[[#This Row],[nr]])&gt;=10,1,0)</f>
        <v>0</v>
      </c>
      <c r="S53">
        <f>MINUTE(IF(telefony6[[#This Row],[czyZagranicczne]]=1,CEILING(telefony6[[#This Row],[długosc_połączenia]],"00:01"),0))</f>
        <v>0</v>
      </c>
    </row>
    <row r="54" spans="1:19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 s="2">
        <f>telefony6[[#This Row],[zakonczenie]]-telefony6[[#This Row],[rozpoczecie]]</f>
        <v>4.2476851851852016E-3</v>
      </c>
      <c r="F54" s="2">
        <f t="shared" si="0"/>
        <v>0.22559027777777785</v>
      </c>
      <c r="G54">
        <f>IF(LEN(telefony6[[#This Row],[nr]])=7,1,0)</f>
        <v>1</v>
      </c>
      <c r="H54">
        <f>IF(LEN(telefony6[[#This Row],[nr]])=8,1,0)</f>
        <v>0</v>
      </c>
      <c r="I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0.22134259259259265</v>
      </c>
      <c r="J54" s="2">
        <f>IF(AND(telefony6[[#This Row],[abonament pods przed]]-telefony6[[#This Row],[długosc_połączenia]]&lt;0,I53&gt;0),-telefony6[[#This Row],[ile_zostalo_abonamentu_pods]],0)</f>
        <v>0</v>
      </c>
      <c r="K54" s="10">
        <f>IF(telefony6[[#This Row],[ile_zostalo_abonamentu_pods]]&lt;0,1,0)</f>
        <v>0</v>
      </c>
      <c r="L54" s="2">
        <f>IF(AND(telefony6[[#This Row],[czyAbonament_pods_sie_skonczyl]]=1,telefony6[[#This Row],[czyStacjonarny]]=1,M53&lt;=0),IF(M53&lt;0,TIME(1,40,0)+M53,TIME(1,40,0)),M53)</f>
        <v>0</v>
      </c>
      <c r="M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4" s="10">
        <f>IF(AND(telefony6[[#This Row],[czyAbonament_pods_sie_skonczyl]]=1,telefony6[[#This Row],[czyStacjonarny]]=1,M53&lt;=0),1,0)</f>
        <v>0</v>
      </c>
      <c r="O54" s="2">
        <f>IF(AND(telefony6[[#This Row],[czyAbonament_pods_sie_skonczyl]]=1,telefony6[[#This Row],[czyKomorkowe]]=1,P53&lt;=0),IF(P53&lt;0,TIME(1,40,0)+P53-telefony6[[#This Row],[ile_zabraklo_od_podstawy]],TIME(1,40,0)),P53)</f>
        <v>0</v>
      </c>
      <c r="P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4" s="10">
        <f>IF(AND(telefony6[[#This Row],[czyAbonament_pods_sie_skonczyl]]=1,P53&lt;=0,telefony6[[#This Row],[czyKomorkowe]]=1),1,0)</f>
        <v>0</v>
      </c>
      <c r="R54">
        <f>IF(LEN(telefony6[[#This Row],[nr]])&gt;=10,1,0)</f>
        <v>0</v>
      </c>
      <c r="S54">
        <f>MINUTE(IF(telefony6[[#This Row],[czyZagranicczne]]=1,CEILING(telefony6[[#This Row],[długosc_połączenia]],"00:01"),0))</f>
        <v>0</v>
      </c>
    </row>
    <row r="55" spans="1:19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 s="2">
        <f>telefony6[[#This Row],[zakonczenie]]-telefony6[[#This Row],[rozpoczecie]]</f>
        <v>7.8703703703704164E-3</v>
      </c>
      <c r="F55" s="2">
        <f t="shared" si="0"/>
        <v>0.22134259259259265</v>
      </c>
      <c r="G55">
        <f>IF(LEN(telefony6[[#This Row],[nr]])=7,1,0)</f>
        <v>1</v>
      </c>
      <c r="H55">
        <f>IF(LEN(telefony6[[#This Row],[nr]])=8,1,0)</f>
        <v>0</v>
      </c>
      <c r="I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0.21347222222222223</v>
      </c>
      <c r="J55" s="2">
        <f>IF(AND(telefony6[[#This Row],[abonament pods przed]]-telefony6[[#This Row],[długosc_połączenia]]&lt;0,I54&gt;0),-telefony6[[#This Row],[ile_zostalo_abonamentu_pods]],0)</f>
        <v>0</v>
      </c>
      <c r="K55" s="10">
        <f>IF(telefony6[[#This Row],[ile_zostalo_abonamentu_pods]]&lt;0,1,0)</f>
        <v>0</v>
      </c>
      <c r="L55" s="2">
        <f>IF(AND(telefony6[[#This Row],[czyAbonament_pods_sie_skonczyl]]=1,telefony6[[#This Row],[czyStacjonarny]]=1,M54&lt;=0),IF(M54&lt;0,TIME(1,40,0)+M54,TIME(1,40,0)),M54)</f>
        <v>0</v>
      </c>
      <c r="M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5" s="10">
        <f>IF(AND(telefony6[[#This Row],[czyAbonament_pods_sie_skonczyl]]=1,telefony6[[#This Row],[czyStacjonarny]]=1,M54&lt;=0),1,0)</f>
        <v>0</v>
      </c>
      <c r="O55" s="2">
        <f>IF(AND(telefony6[[#This Row],[czyAbonament_pods_sie_skonczyl]]=1,telefony6[[#This Row],[czyKomorkowe]]=1,P54&lt;=0),IF(P54&lt;0,TIME(1,40,0)+P54-telefony6[[#This Row],[ile_zabraklo_od_podstawy]],TIME(1,40,0)),P54)</f>
        <v>0</v>
      </c>
      <c r="P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5" s="10">
        <f>IF(AND(telefony6[[#This Row],[czyAbonament_pods_sie_skonczyl]]=1,P54&lt;=0,telefony6[[#This Row],[czyKomorkowe]]=1),1,0)</f>
        <v>0</v>
      </c>
      <c r="R55">
        <f>IF(LEN(telefony6[[#This Row],[nr]])&gt;=10,1,0)</f>
        <v>0</v>
      </c>
      <c r="S55">
        <f>MINUTE(IF(telefony6[[#This Row],[czyZagranicczne]]=1,CEILING(telefony6[[#This Row],[długosc_połączenia]],"00:01"),0))</f>
        <v>0</v>
      </c>
    </row>
    <row r="56" spans="1:19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 s="2">
        <f>telefony6[[#This Row],[zakonczenie]]-telefony6[[#This Row],[rozpoczecie]]</f>
        <v>4.5254629629629672E-3</v>
      </c>
      <c r="F56" s="2">
        <f t="shared" si="0"/>
        <v>0.21347222222222223</v>
      </c>
      <c r="G56">
        <f>IF(LEN(telefony6[[#This Row],[nr]])=7,1,0)</f>
        <v>1</v>
      </c>
      <c r="H56">
        <f>IF(LEN(telefony6[[#This Row],[nr]])=8,1,0)</f>
        <v>0</v>
      </c>
      <c r="I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0.20894675925925926</v>
      </c>
      <c r="J56" s="2">
        <f>IF(AND(telefony6[[#This Row],[abonament pods przed]]-telefony6[[#This Row],[długosc_połączenia]]&lt;0,I55&gt;0),-telefony6[[#This Row],[ile_zostalo_abonamentu_pods]],0)</f>
        <v>0</v>
      </c>
      <c r="K56" s="10">
        <f>IF(telefony6[[#This Row],[ile_zostalo_abonamentu_pods]]&lt;0,1,0)</f>
        <v>0</v>
      </c>
      <c r="L56" s="2">
        <f>IF(AND(telefony6[[#This Row],[czyAbonament_pods_sie_skonczyl]]=1,telefony6[[#This Row],[czyStacjonarny]]=1,M55&lt;=0),IF(M55&lt;0,TIME(1,40,0)+M55,TIME(1,40,0)),M55)</f>
        <v>0</v>
      </c>
      <c r="M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6" s="10">
        <f>IF(AND(telefony6[[#This Row],[czyAbonament_pods_sie_skonczyl]]=1,telefony6[[#This Row],[czyStacjonarny]]=1,M55&lt;=0),1,0)</f>
        <v>0</v>
      </c>
      <c r="O56" s="2">
        <f>IF(AND(telefony6[[#This Row],[czyAbonament_pods_sie_skonczyl]]=1,telefony6[[#This Row],[czyKomorkowe]]=1,P55&lt;=0),IF(P55&lt;0,TIME(1,40,0)+P55-telefony6[[#This Row],[ile_zabraklo_od_podstawy]],TIME(1,40,0)),P55)</f>
        <v>0</v>
      </c>
      <c r="P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6" s="10">
        <f>IF(AND(telefony6[[#This Row],[czyAbonament_pods_sie_skonczyl]]=1,P55&lt;=0,telefony6[[#This Row],[czyKomorkowe]]=1),1,0)</f>
        <v>0</v>
      </c>
      <c r="R56">
        <f>IF(LEN(telefony6[[#This Row],[nr]])&gt;=10,1,0)</f>
        <v>0</v>
      </c>
      <c r="S56">
        <f>MINUTE(IF(telefony6[[#This Row],[czyZagranicczne]]=1,CEILING(telefony6[[#This Row],[długosc_połączenia]],"00:01"),0))</f>
        <v>0</v>
      </c>
    </row>
    <row r="57" spans="1:19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 s="2">
        <f>telefony6[[#This Row],[zakonczenie]]-telefony6[[#This Row],[rozpoczecie]]</f>
        <v>1.96759259259216E-4</v>
      </c>
      <c r="F57" s="2">
        <f t="shared" si="0"/>
        <v>0.20894675925925926</v>
      </c>
      <c r="G57">
        <f>IF(LEN(telefony6[[#This Row],[nr]])=7,1,0)</f>
        <v>1</v>
      </c>
      <c r="H57">
        <f>IF(LEN(telefony6[[#This Row],[nr]])=8,1,0)</f>
        <v>0</v>
      </c>
      <c r="I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0.20875000000000005</v>
      </c>
      <c r="J57" s="2">
        <f>IF(AND(telefony6[[#This Row],[abonament pods przed]]-telefony6[[#This Row],[długosc_połączenia]]&lt;0,I56&gt;0),-telefony6[[#This Row],[ile_zostalo_abonamentu_pods]],0)</f>
        <v>0</v>
      </c>
      <c r="K57" s="10">
        <f>IF(telefony6[[#This Row],[ile_zostalo_abonamentu_pods]]&lt;0,1,0)</f>
        <v>0</v>
      </c>
      <c r="L57" s="2">
        <f>IF(AND(telefony6[[#This Row],[czyAbonament_pods_sie_skonczyl]]=1,telefony6[[#This Row],[czyStacjonarny]]=1,M56&lt;=0),IF(M56&lt;0,TIME(1,40,0)+M56,TIME(1,40,0)),M56)</f>
        <v>0</v>
      </c>
      <c r="M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7" s="10">
        <f>IF(AND(telefony6[[#This Row],[czyAbonament_pods_sie_skonczyl]]=1,telefony6[[#This Row],[czyStacjonarny]]=1,M56&lt;=0),1,0)</f>
        <v>0</v>
      </c>
      <c r="O57" s="2">
        <f>IF(AND(telefony6[[#This Row],[czyAbonament_pods_sie_skonczyl]]=1,telefony6[[#This Row],[czyKomorkowe]]=1,P56&lt;=0),IF(P56&lt;0,TIME(1,40,0)+P56-telefony6[[#This Row],[ile_zabraklo_od_podstawy]],TIME(1,40,0)),P56)</f>
        <v>0</v>
      </c>
      <c r="P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7" s="10">
        <f>IF(AND(telefony6[[#This Row],[czyAbonament_pods_sie_skonczyl]]=1,P56&lt;=0,telefony6[[#This Row],[czyKomorkowe]]=1),1,0)</f>
        <v>0</v>
      </c>
      <c r="R57">
        <f>IF(LEN(telefony6[[#This Row],[nr]])&gt;=10,1,0)</f>
        <v>0</v>
      </c>
      <c r="S57">
        <f>MINUTE(IF(telefony6[[#This Row],[czyZagranicczne]]=1,CEILING(telefony6[[#This Row],[długosc_połączenia]],"00:01"),0))</f>
        <v>0</v>
      </c>
    </row>
    <row r="58" spans="1:19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 s="2">
        <f>telefony6[[#This Row],[zakonczenie]]-telefony6[[#This Row],[rozpoczecie]]</f>
        <v>1.6319444444444775E-3</v>
      </c>
      <c r="F58" s="2">
        <f t="shared" si="0"/>
        <v>0.20875000000000005</v>
      </c>
      <c r="G58">
        <f>IF(LEN(telefony6[[#This Row],[nr]])=7,1,0)</f>
        <v>0</v>
      </c>
      <c r="H58">
        <f>IF(LEN(telefony6[[#This Row],[nr]])=8,1,0)</f>
        <v>1</v>
      </c>
      <c r="I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0.20711805555555557</v>
      </c>
      <c r="J58" s="2">
        <f>IF(AND(telefony6[[#This Row],[abonament pods przed]]-telefony6[[#This Row],[długosc_połączenia]]&lt;0,I57&gt;0),-telefony6[[#This Row],[ile_zostalo_abonamentu_pods]],0)</f>
        <v>0</v>
      </c>
      <c r="K58" s="10">
        <f>IF(telefony6[[#This Row],[ile_zostalo_abonamentu_pods]]&lt;0,1,0)</f>
        <v>0</v>
      </c>
      <c r="L58" s="2">
        <f>IF(AND(telefony6[[#This Row],[czyAbonament_pods_sie_skonczyl]]=1,telefony6[[#This Row],[czyStacjonarny]]=1,M57&lt;=0),IF(M57&lt;0,TIME(1,40,0)+M57,TIME(1,40,0)),M57)</f>
        <v>0</v>
      </c>
      <c r="M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8" s="10">
        <f>IF(AND(telefony6[[#This Row],[czyAbonament_pods_sie_skonczyl]]=1,telefony6[[#This Row],[czyStacjonarny]]=1,M57&lt;=0),1,0)</f>
        <v>0</v>
      </c>
      <c r="O58" s="2">
        <f>IF(AND(telefony6[[#This Row],[czyAbonament_pods_sie_skonczyl]]=1,telefony6[[#This Row],[czyKomorkowe]]=1,P57&lt;=0),IF(P57&lt;0,TIME(1,40,0)+P57-telefony6[[#This Row],[ile_zabraklo_od_podstawy]],TIME(1,40,0)),P57)</f>
        <v>0</v>
      </c>
      <c r="P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8" s="10">
        <f>IF(AND(telefony6[[#This Row],[czyAbonament_pods_sie_skonczyl]]=1,P57&lt;=0,telefony6[[#This Row],[czyKomorkowe]]=1),1,0)</f>
        <v>0</v>
      </c>
      <c r="R58">
        <f>IF(LEN(telefony6[[#This Row],[nr]])&gt;=10,1,0)</f>
        <v>0</v>
      </c>
      <c r="S58">
        <f>MINUTE(IF(telefony6[[#This Row],[czyZagranicczne]]=1,CEILING(telefony6[[#This Row],[długosc_połączenia]],"00:01"),0))</f>
        <v>0</v>
      </c>
    </row>
    <row r="59" spans="1:19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 s="2">
        <f>telefony6[[#This Row],[zakonczenie]]-telefony6[[#This Row],[rozpoczecie]]</f>
        <v>2.6273148148148184E-3</v>
      </c>
      <c r="F59" s="2">
        <f t="shared" si="0"/>
        <v>0.20711805555555557</v>
      </c>
      <c r="G59">
        <f>IF(LEN(telefony6[[#This Row],[nr]])=7,1,0)</f>
        <v>0</v>
      </c>
      <c r="H59">
        <f>IF(LEN(telefony6[[#This Row],[nr]])=8,1,0)</f>
        <v>1</v>
      </c>
      <c r="I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0.20449074074074075</v>
      </c>
      <c r="J59" s="2">
        <f>IF(AND(telefony6[[#This Row],[abonament pods przed]]-telefony6[[#This Row],[długosc_połączenia]]&lt;0,I58&gt;0),-telefony6[[#This Row],[ile_zostalo_abonamentu_pods]],0)</f>
        <v>0</v>
      </c>
      <c r="K59" s="10">
        <f>IF(telefony6[[#This Row],[ile_zostalo_abonamentu_pods]]&lt;0,1,0)</f>
        <v>0</v>
      </c>
      <c r="L59" s="2">
        <f>IF(AND(telefony6[[#This Row],[czyAbonament_pods_sie_skonczyl]]=1,telefony6[[#This Row],[czyStacjonarny]]=1,M58&lt;=0),IF(M58&lt;0,TIME(1,40,0)+M58,TIME(1,40,0)),M58)</f>
        <v>0</v>
      </c>
      <c r="M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59" s="10">
        <f>IF(AND(telefony6[[#This Row],[czyAbonament_pods_sie_skonczyl]]=1,telefony6[[#This Row],[czyStacjonarny]]=1,M58&lt;=0),1,0)</f>
        <v>0</v>
      </c>
      <c r="O59" s="2">
        <f>IF(AND(telefony6[[#This Row],[czyAbonament_pods_sie_skonczyl]]=1,telefony6[[#This Row],[czyKomorkowe]]=1,P58&lt;=0),IF(P58&lt;0,TIME(1,40,0)+P58-telefony6[[#This Row],[ile_zabraklo_od_podstawy]],TIME(1,40,0)),P58)</f>
        <v>0</v>
      </c>
      <c r="P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59" s="10">
        <f>IF(AND(telefony6[[#This Row],[czyAbonament_pods_sie_skonczyl]]=1,P58&lt;=0,telefony6[[#This Row],[czyKomorkowe]]=1),1,0)</f>
        <v>0</v>
      </c>
      <c r="R59">
        <f>IF(LEN(telefony6[[#This Row],[nr]])&gt;=10,1,0)</f>
        <v>0</v>
      </c>
      <c r="S59">
        <f>MINUTE(IF(telefony6[[#This Row],[czyZagranicczne]]=1,CEILING(telefony6[[#This Row],[długosc_połączenia]],"00:01"),0))</f>
        <v>0</v>
      </c>
    </row>
    <row r="60" spans="1:19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 s="2">
        <f>telefony6[[#This Row],[zakonczenie]]-telefony6[[#This Row],[rozpoczecie]]</f>
        <v>7.0138888888889861E-3</v>
      </c>
      <c r="F60" s="2">
        <f t="shared" si="0"/>
        <v>0.20449074074074075</v>
      </c>
      <c r="G60">
        <f>IF(LEN(telefony6[[#This Row],[nr]])=7,1,0)</f>
        <v>1</v>
      </c>
      <c r="H60">
        <f>IF(LEN(telefony6[[#This Row],[nr]])=8,1,0)</f>
        <v>0</v>
      </c>
      <c r="I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0.19747685185185176</v>
      </c>
      <c r="J60" s="2">
        <f>IF(AND(telefony6[[#This Row],[abonament pods przed]]-telefony6[[#This Row],[długosc_połączenia]]&lt;0,I59&gt;0),-telefony6[[#This Row],[ile_zostalo_abonamentu_pods]],0)</f>
        <v>0</v>
      </c>
      <c r="K60" s="10">
        <f>IF(telefony6[[#This Row],[ile_zostalo_abonamentu_pods]]&lt;0,1,0)</f>
        <v>0</v>
      </c>
      <c r="L60" s="2">
        <f>IF(AND(telefony6[[#This Row],[czyAbonament_pods_sie_skonczyl]]=1,telefony6[[#This Row],[czyStacjonarny]]=1,M59&lt;=0),IF(M59&lt;0,TIME(1,40,0)+M59,TIME(1,40,0)),M59)</f>
        <v>0</v>
      </c>
      <c r="M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0" s="10">
        <f>IF(AND(telefony6[[#This Row],[czyAbonament_pods_sie_skonczyl]]=1,telefony6[[#This Row],[czyStacjonarny]]=1,M59&lt;=0),1,0)</f>
        <v>0</v>
      </c>
      <c r="O60" s="2">
        <f>IF(AND(telefony6[[#This Row],[czyAbonament_pods_sie_skonczyl]]=1,telefony6[[#This Row],[czyKomorkowe]]=1,P59&lt;=0),IF(P59&lt;0,TIME(1,40,0)+P59-telefony6[[#This Row],[ile_zabraklo_od_podstawy]],TIME(1,40,0)),P59)</f>
        <v>0</v>
      </c>
      <c r="P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0" s="10">
        <f>IF(AND(telefony6[[#This Row],[czyAbonament_pods_sie_skonczyl]]=1,P59&lt;=0,telefony6[[#This Row],[czyKomorkowe]]=1),1,0)</f>
        <v>0</v>
      </c>
      <c r="R60">
        <f>IF(LEN(telefony6[[#This Row],[nr]])&gt;=10,1,0)</f>
        <v>0</v>
      </c>
      <c r="S60">
        <f>MINUTE(IF(telefony6[[#This Row],[czyZagranicczne]]=1,CEILING(telefony6[[#This Row],[długosc_połączenia]],"00:01"),0))</f>
        <v>0</v>
      </c>
    </row>
    <row r="61" spans="1:19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 s="2">
        <f>telefony6[[#This Row],[zakonczenie]]-telefony6[[#This Row],[rozpoczecie]]</f>
        <v>2.372685185185186E-3</v>
      </c>
      <c r="F61" s="2">
        <f t="shared" si="0"/>
        <v>0.19747685185185176</v>
      </c>
      <c r="G61">
        <f>IF(LEN(telefony6[[#This Row],[nr]])=7,1,0)</f>
        <v>1</v>
      </c>
      <c r="H61">
        <f>IF(LEN(telefony6[[#This Row],[nr]])=8,1,0)</f>
        <v>0</v>
      </c>
      <c r="I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0.19510416666666658</v>
      </c>
      <c r="J61" s="2">
        <f>IF(AND(telefony6[[#This Row],[abonament pods przed]]-telefony6[[#This Row],[długosc_połączenia]]&lt;0,I60&gt;0),-telefony6[[#This Row],[ile_zostalo_abonamentu_pods]],0)</f>
        <v>0</v>
      </c>
      <c r="K61" s="10">
        <f>IF(telefony6[[#This Row],[ile_zostalo_abonamentu_pods]]&lt;0,1,0)</f>
        <v>0</v>
      </c>
      <c r="L61" s="2">
        <f>IF(AND(telefony6[[#This Row],[czyAbonament_pods_sie_skonczyl]]=1,telefony6[[#This Row],[czyStacjonarny]]=1,M60&lt;=0),IF(M60&lt;0,TIME(1,40,0)+M60,TIME(1,40,0)),M60)</f>
        <v>0</v>
      </c>
      <c r="M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1" s="10">
        <f>IF(AND(telefony6[[#This Row],[czyAbonament_pods_sie_skonczyl]]=1,telefony6[[#This Row],[czyStacjonarny]]=1,M60&lt;=0),1,0)</f>
        <v>0</v>
      </c>
      <c r="O61" s="2">
        <f>IF(AND(telefony6[[#This Row],[czyAbonament_pods_sie_skonczyl]]=1,telefony6[[#This Row],[czyKomorkowe]]=1,P60&lt;=0),IF(P60&lt;0,TIME(1,40,0)+P60-telefony6[[#This Row],[ile_zabraklo_od_podstawy]],TIME(1,40,0)),P60)</f>
        <v>0</v>
      </c>
      <c r="P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1" s="10">
        <f>IF(AND(telefony6[[#This Row],[czyAbonament_pods_sie_skonczyl]]=1,P60&lt;=0,telefony6[[#This Row],[czyKomorkowe]]=1),1,0)</f>
        <v>0</v>
      </c>
      <c r="R61">
        <f>IF(LEN(telefony6[[#This Row],[nr]])&gt;=10,1,0)</f>
        <v>0</v>
      </c>
      <c r="S61">
        <f>MINUTE(IF(telefony6[[#This Row],[czyZagranicczne]]=1,CEILING(telefony6[[#This Row],[długosc_połączenia]],"00:01"),0))</f>
        <v>0</v>
      </c>
    </row>
    <row r="62" spans="1:19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 s="2">
        <f>telefony6[[#This Row],[zakonczenie]]-telefony6[[#This Row],[rozpoczecie]]</f>
        <v>9.4444444444443665E-3</v>
      </c>
      <c r="F62" s="2">
        <f t="shared" si="0"/>
        <v>0.19510416666666658</v>
      </c>
      <c r="G62">
        <f>IF(LEN(telefony6[[#This Row],[nr]])=7,1,0)</f>
        <v>1</v>
      </c>
      <c r="H62">
        <f>IF(LEN(telefony6[[#This Row],[nr]])=8,1,0)</f>
        <v>0</v>
      </c>
      <c r="I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0.18565972222222221</v>
      </c>
      <c r="J62" s="2">
        <f>IF(AND(telefony6[[#This Row],[abonament pods przed]]-telefony6[[#This Row],[długosc_połączenia]]&lt;0,I61&gt;0),-telefony6[[#This Row],[ile_zostalo_abonamentu_pods]],0)</f>
        <v>0</v>
      </c>
      <c r="K62" s="10">
        <f>IF(telefony6[[#This Row],[ile_zostalo_abonamentu_pods]]&lt;0,1,0)</f>
        <v>0</v>
      </c>
      <c r="L62" s="2">
        <f>IF(AND(telefony6[[#This Row],[czyAbonament_pods_sie_skonczyl]]=1,telefony6[[#This Row],[czyStacjonarny]]=1,M61&lt;=0),IF(M61&lt;0,TIME(1,40,0)+M61,TIME(1,40,0)),M61)</f>
        <v>0</v>
      </c>
      <c r="M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2" s="10">
        <f>IF(AND(telefony6[[#This Row],[czyAbonament_pods_sie_skonczyl]]=1,telefony6[[#This Row],[czyStacjonarny]]=1,M61&lt;=0),1,0)</f>
        <v>0</v>
      </c>
      <c r="O62" s="2">
        <f>IF(AND(telefony6[[#This Row],[czyAbonament_pods_sie_skonczyl]]=1,telefony6[[#This Row],[czyKomorkowe]]=1,P61&lt;=0),IF(P61&lt;0,TIME(1,40,0)+P61-telefony6[[#This Row],[ile_zabraklo_od_podstawy]],TIME(1,40,0)),P61)</f>
        <v>0</v>
      </c>
      <c r="P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2" s="10">
        <f>IF(AND(telefony6[[#This Row],[czyAbonament_pods_sie_skonczyl]]=1,P61&lt;=0,telefony6[[#This Row],[czyKomorkowe]]=1),1,0)</f>
        <v>0</v>
      </c>
      <c r="R62">
        <f>IF(LEN(telefony6[[#This Row],[nr]])&gt;=10,1,0)</f>
        <v>0</v>
      </c>
      <c r="S62">
        <f>MINUTE(IF(telefony6[[#This Row],[czyZagranicczne]]=1,CEILING(telefony6[[#This Row],[długosc_połączenia]],"00:01"),0))</f>
        <v>0</v>
      </c>
    </row>
    <row r="63" spans="1:19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 s="2">
        <f>telefony6[[#This Row],[zakonczenie]]-telefony6[[#This Row],[rozpoczecie]]</f>
        <v>6.9328703703702699E-3</v>
      </c>
      <c r="F63" s="2">
        <f t="shared" si="0"/>
        <v>0.18565972222222221</v>
      </c>
      <c r="G63">
        <f>IF(LEN(telefony6[[#This Row],[nr]])=7,1,0)</f>
        <v>1</v>
      </c>
      <c r="H63">
        <f>IF(LEN(telefony6[[#This Row],[nr]])=8,1,0)</f>
        <v>0</v>
      </c>
      <c r="I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0.17872685185185194</v>
      </c>
      <c r="J63" s="2">
        <f>IF(AND(telefony6[[#This Row],[abonament pods przed]]-telefony6[[#This Row],[długosc_połączenia]]&lt;0,I62&gt;0),-telefony6[[#This Row],[ile_zostalo_abonamentu_pods]],0)</f>
        <v>0</v>
      </c>
      <c r="K63" s="10">
        <f>IF(telefony6[[#This Row],[ile_zostalo_abonamentu_pods]]&lt;0,1,0)</f>
        <v>0</v>
      </c>
      <c r="L63" s="2">
        <f>IF(AND(telefony6[[#This Row],[czyAbonament_pods_sie_skonczyl]]=1,telefony6[[#This Row],[czyStacjonarny]]=1,M62&lt;=0),IF(M62&lt;0,TIME(1,40,0)+M62,TIME(1,40,0)),M62)</f>
        <v>0</v>
      </c>
      <c r="M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3" s="10">
        <f>IF(AND(telefony6[[#This Row],[czyAbonament_pods_sie_skonczyl]]=1,telefony6[[#This Row],[czyStacjonarny]]=1,M62&lt;=0),1,0)</f>
        <v>0</v>
      </c>
      <c r="O63" s="2">
        <f>IF(AND(telefony6[[#This Row],[czyAbonament_pods_sie_skonczyl]]=1,telefony6[[#This Row],[czyKomorkowe]]=1,P62&lt;=0),IF(P62&lt;0,TIME(1,40,0)+P62-telefony6[[#This Row],[ile_zabraklo_od_podstawy]],TIME(1,40,0)),P62)</f>
        <v>0</v>
      </c>
      <c r="P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3" s="10">
        <f>IF(AND(telefony6[[#This Row],[czyAbonament_pods_sie_skonczyl]]=1,P62&lt;=0,telefony6[[#This Row],[czyKomorkowe]]=1),1,0)</f>
        <v>0</v>
      </c>
      <c r="R63">
        <f>IF(LEN(telefony6[[#This Row],[nr]])&gt;=10,1,0)</f>
        <v>0</v>
      </c>
      <c r="S63">
        <f>MINUTE(IF(telefony6[[#This Row],[czyZagranicczne]]=1,CEILING(telefony6[[#This Row],[długosc_połączenia]],"00:01"),0))</f>
        <v>0</v>
      </c>
    </row>
    <row r="64" spans="1:19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 s="2">
        <f>telefony6[[#This Row],[zakonczenie]]-telefony6[[#This Row],[rozpoczecie]]</f>
        <v>2.7083333333333126E-3</v>
      </c>
      <c r="F64" s="2">
        <f t="shared" si="0"/>
        <v>0.17872685185185194</v>
      </c>
      <c r="G64">
        <f>IF(LEN(telefony6[[#This Row],[nr]])=7,1,0)</f>
        <v>1</v>
      </c>
      <c r="H64">
        <f>IF(LEN(telefony6[[#This Row],[nr]])=8,1,0)</f>
        <v>0</v>
      </c>
      <c r="I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0.17601851851851863</v>
      </c>
      <c r="J64" s="2">
        <f>IF(AND(telefony6[[#This Row],[abonament pods przed]]-telefony6[[#This Row],[długosc_połączenia]]&lt;0,I63&gt;0),-telefony6[[#This Row],[ile_zostalo_abonamentu_pods]],0)</f>
        <v>0</v>
      </c>
      <c r="K64" s="10">
        <f>IF(telefony6[[#This Row],[ile_zostalo_abonamentu_pods]]&lt;0,1,0)</f>
        <v>0</v>
      </c>
      <c r="L64" s="2">
        <f>IF(AND(telefony6[[#This Row],[czyAbonament_pods_sie_skonczyl]]=1,telefony6[[#This Row],[czyStacjonarny]]=1,M63&lt;=0),IF(M63&lt;0,TIME(1,40,0)+M63,TIME(1,40,0)),M63)</f>
        <v>0</v>
      </c>
      <c r="M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4" s="10">
        <f>IF(AND(telefony6[[#This Row],[czyAbonament_pods_sie_skonczyl]]=1,telefony6[[#This Row],[czyStacjonarny]]=1,M63&lt;=0),1,0)</f>
        <v>0</v>
      </c>
      <c r="O64" s="2">
        <f>IF(AND(telefony6[[#This Row],[czyAbonament_pods_sie_skonczyl]]=1,telefony6[[#This Row],[czyKomorkowe]]=1,P63&lt;=0),IF(P63&lt;0,TIME(1,40,0)+P63-telefony6[[#This Row],[ile_zabraklo_od_podstawy]],TIME(1,40,0)),P63)</f>
        <v>0</v>
      </c>
      <c r="P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4" s="10">
        <f>IF(AND(telefony6[[#This Row],[czyAbonament_pods_sie_skonczyl]]=1,P63&lt;=0,telefony6[[#This Row],[czyKomorkowe]]=1),1,0)</f>
        <v>0</v>
      </c>
      <c r="R64">
        <f>IF(LEN(telefony6[[#This Row],[nr]])&gt;=10,1,0)</f>
        <v>0</v>
      </c>
      <c r="S64">
        <f>MINUTE(IF(telefony6[[#This Row],[czyZagranicczne]]=1,CEILING(telefony6[[#This Row],[długosc_połączenia]],"00:01"),0))</f>
        <v>0</v>
      </c>
    </row>
    <row r="65" spans="1:19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 s="2">
        <f>telefony6[[#This Row],[zakonczenie]]-telefony6[[#This Row],[rozpoczecie]]</f>
        <v>3.4722222222216548E-4</v>
      </c>
      <c r="F65" s="2">
        <f t="shared" si="0"/>
        <v>0.17601851851851863</v>
      </c>
      <c r="G65">
        <f>IF(LEN(telefony6[[#This Row],[nr]])=7,1,0)</f>
        <v>1</v>
      </c>
      <c r="H65">
        <f>IF(LEN(telefony6[[#This Row],[nr]])=8,1,0)</f>
        <v>0</v>
      </c>
      <c r="I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0.17567129629629646</v>
      </c>
      <c r="J65" s="2">
        <f>IF(AND(telefony6[[#This Row],[abonament pods przed]]-telefony6[[#This Row],[długosc_połączenia]]&lt;0,I64&gt;0),-telefony6[[#This Row],[ile_zostalo_abonamentu_pods]],0)</f>
        <v>0</v>
      </c>
      <c r="K65" s="10">
        <f>IF(telefony6[[#This Row],[ile_zostalo_abonamentu_pods]]&lt;0,1,0)</f>
        <v>0</v>
      </c>
      <c r="L65" s="2">
        <f>IF(AND(telefony6[[#This Row],[czyAbonament_pods_sie_skonczyl]]=1,telefony6[[#This Row],[czyStacjonarny]]=1,M64&lt;=0),IF(M64&lt;0,TIME(1,40,0)+M64,TIME(1,40,0)),M64)</f>
        <v>0</v>
      </c>
      <c r="M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5" s="10">
        <f>IF(AND(telefony6[[#This Row],[czyAbonament_pods_sie_skonczyl]]=1,telefony6[[#This Row],[czyStacjonarny]]=1,M64&lt;=0),1,0)</f>
        <v>0</v>
      </c>
      <c r="O65" s="2">
        <f>IF(AND(telefony6[[#This Row],[czyAbonament_pods_sie_skonczyl]]=1,telefony6[[#This Row],[czyKomorkowe]]=1,P64&lt;=0),IF(P64&lt;0,TIME(1,40,0)+P64-telefony6[[#This Row],[ile_zabraklo_od_podstawy]],TIME(1,40,0)),P64)</f>
        <v>0</v>
      </c>
      <c r="P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5" s="10">
        <f>IF(AND(telefony6[[#This Row],[czyAbonament_pods_sie_skonczyl]]=1,P64&lt;=0,telefony6[[#This Row],[czyKomorkowe]]=1),1,0)</f>
        <v>0</v>
      </c>
      <c r="R65">
        <f>IF(LEN(telefony6[[#This Row],[nr]])&gt;=10,1,0)</f>
        <v>0</v>
      </c>
      <c r="S65">
        <f>MINUTE(IF(telefony6[[#This Row],[czyZagranicczne]]=1,CEILING(telefony6[[#This Row],[długosc_połączenia]],"00:01"),0))</f>
        <v>0</v>
      </c>
    </row>
    <row r="66" spans="1:19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 s="2">
        <f>telefony6[[#This Row],[zakonczenie]]-telefony6[[#This Row],[rozpoczecie]]</f>
        <v>7.4305555555556069E-3</v>
      </c>
      <c r="F66" s="2">
        <f t="shared" si="0"/>
        <v>0.17567129629629646</v>
      </c>
      <c r="G66">
        <f>IF(LEN(telefony6[[#This Row],[nr]])=7,1,0)</f>
        <v>1</v>
      </c>
      <c r="H66">
        <f>IF(LEN(telefony6[[#This Row],[nr]])=8,1,0)</f>
        <v>0</v>
      </c>
      <c r="I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0.16824074074074086</v>
      </c>
      <c r="J66" s="2">
        <f>IF(AND(telefony6[[#This Row],[abonament pods przed]]-telefony6[[#This Row],[długosc_połączenia]]&lt;0,I65&gt;0),-telefony6[[#This Row],[ile_zostalo_abonamentu_pods]],0)</f>
        <v>0</v>
      </c>
      <c r="K66" s="10">
        <f>IF(telefony6[[#This Row],[ile_zostalo_abonamentu_pods]]&lt;0,1,0)</f>
        <v>0</v>
      </c>
      <c r="L66" s="2">
        <f>IF(AND(telefony6[[#This Row],[czyAbonament_pods_sie_skonczyl]]=1,telefony6[[#This Row],[czyStacjonarny]]=1,M65&lt;=0),IF(M65&lt;0,TIME(1,40,0)+M65,TIME(1,40,0)),M65)</f>
        <v>0</v>
      </c>
      <c r="M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6" s="10">
        <f>IF(AND(telefony6[[#This Row],[czyAbonament_pods_sie_skonczyl]]=1,telefony6[[#This Row],[czyStacjonarny]]=1,M65&lt;=0),1,0)</f>
        <v>0</v>
      </c>
      <c r="O66" s="2">
        <f>IF(AND(telefony6[[#This Row],[czyAbonament_pods_sie_skonczyl]]=1,telefony6[[#This Row],[czyKomorkowe]]=1,P65&lt;=0),IF(P65&lt;0,TIME(1,40,0)+P65-telefony6[[#This Row],[ile_zabraklo_od_podstawy]],TIME(1,40,0)),P65)</f>
        <v>0</v>
      </c>
      <c r="P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6" s="10">
        <f>IF(AND(telefony6[[#This Row],[czyAbonament_pods_sie_skonczyl]]=1,P65&lt;=0,telefony6[[#This Row],[czyKomorkowe]]=1),1,0)</f>
        <v>0</v>
      </c>
      <c r="R66">
        <f>IF(LEN(telefony6[[#This Row],[nr]])&gt;=10,1,0)</f>
        <v>0</v>
      </c>
      <c r="S66">
        <f>MINUTE(IF(telefony6[[#This Row],[czyZagranicczne]]=1,CEILING(telefony6[[#This Row],[długosc_połączenia]],"00:01"),0))</f>
        <v>0</v>
      </c>
    </row>
    <row r="67" spans="1:19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 s="2">
        <f>telefony6[[#This Row],[zakonczenie]]-telefony6[[#This Row],[rozpoczecie]]</f>
        <v>2.8124999999999956E-3</v>
      </c>
      <c r="F67" s="2">
        <f t="shared" si="0"/>
        <v>0.16824074074074086</v>
      </c>
      <c r="G67">
        <f>IF(LEN(telefony6[[#This Row],[nr]])=7,1,0)</f>
        <v>0</v>
      </c>
      <c r="H67">
        <f>IF(LEN(telefony6[[#This Row],[nr]])=8,1,0)</f>
        <v>1</v>
      </c>
      <c r="I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0.16542824074074086</v>
      </c>
      <c r="J67" s="2">
        <f>IF(AND(telefony6[[#This Row],[abonament pods przed]]-telefony6[[#This Row],[długosc_połączenia]]&lt;0,I66&gt;0),-telefony6[[#This Row],[ile_zostalo_abonamentu_pods]],0)</f>
        <v>0</v>
      </c>
      <c r="K67" s="10">
        <f>IF(telefony6[[#This Row],[ile_zostalo_abonamentu_pods]]&lt;0,1,0)</f>
        <v>0</v>
      </c>
      <c r="L67" s="2">
        <f>IF(AND(telefony6[[#This Row],[czyAbonament_pods_sie_skonczyl]]=1,telefony6[[#This Row],[czyStacjonarny]]=1,M66&lt;=0),IF(M66&lt;0,TIME(1,40,0)+M66,TIME(1,40,0)),M66)</f>
        <v>0</v>
      </c>
      <c r="M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7" s="10">
        <f>IF(AND(telefony6[[#This Row],[czyAbonament_pods_sie_skonczyl]]=1,telefony6[[#This Row],[czyStacjonarny]]=1,M66&lt;=0),1,0)</f>
        <v>0</v>
      </c>
      <c r="O67" s="2">
        <f>IF(AND(telefony6[[#This Row],[czyAbonament_pods_sie_skonczyl]]=1,telefony6[[#This Row],[czyKomorkowe]]=1,P66&lt;=0),IF(P66&lt;0,TIME(1,40,0)+P66-telefony6[[#This Row],[ile_zabraklo_od_podstawy]],TIME(1,40,0)),P66)</f>
        <v>0</v>
      </c>
      <c r="P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7" s="10">
        <f>IF(AND(telefony6[[#This Row],[czyAbonament_pods_sie_skonczyl]]=1,P66&lt;=0,telefony6[[#This Row],[czyKomorkowe]]=1),1,0)</f>
        <v>0</v>
      </c>
      <c r="R67">
        <f>IF(LEN(telefony6[[#This Row],[nr]])&gt;=10,1,0)</f>
        <v>0</v>
      </c>
      <c r="S67">
        <f>MINUTE(IF(telefony6[[#This Row],[czyZagranicczne]]=1,CEILING(telefony6[[#This Row],[długosc_połączenia]],"00:01"),0))</f>
        <v>0</v>
      </c>
    </row>
    <row r="68" spans="1:19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 s="2">
        <f>telefony6[[#This Row],[zakonczenie]]-telefony6[[#This Row],[rozpoczecie]]</f>
        <v>1.979166666666754E-3</v>
      </c>
      <c r="F68" s="2">
        <f t="shared" ref="F68:F131" si="1">I67</f>
        <v>0.16542824074074086</v>
      </c>
      <c r="G68">
        <f>IF(LEN(telefony6[[#This Row],[nr]])=7,1,0)</f>
        <v>1</v>
      </c>
      <c r="H68">
        <f>IF(LEN(telefony6[[#This Row],[nr]])=8,1,0)</f>
        <v>0</v>
      </c>
      <c r="I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0.16344907407407411</v>
      </c>
      <c r="J68" s="2">
        <f>IF(AND(telefony6[[#This Row],[abonament pods przed]]-telefony6[[#This Row],[długosc_połączenia]]&lt;0,I67&gt;0),-telefony6[[#This Row],[ile_zostalo_abonamentu_pods]],0)</f>
        <v>0</v>
      </c>
      <c r="K68" s="10">
        <f>IF(telefony6[[#This Row],[ile_zostalo_abonamentu_pods]]&lt;0,1,0)</f>
        <v>0</v>
      </c>
      <c r="L68" s="2">
        <f>IF(AND(telefony6[[#This Row],[czyAbonament_pods_sie_skonczyl]]=1,telefony6[[#This Row],[czyStacjonarny]]=1,M67&lt;=0),IF(M67&lt;0,TIME(1,40,0)+M67,TIME(1,40,0)),M67)</f>
        <v>0</v>
      </c>
      <c r="M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8" s="10">
        <f>IF(AND(telefony6[[#This Row],[czyAbonament_pods_sie_skonczyl]]=1,telefony6[[#This Row],[czyStacjonarny]]=1,M67&lt;=0),1,0)</f>
        <v>0</v>
      </c>
      <c r="O68" s="2">
        <f>IF(AND(telefony6[[#This Row],[czyAbonament_pods_sie_skonczyl]]=1,telefony6[[#This Row],[czyKomorkowe]]=1,P67&lt;=0),IF(P67&lt;0,TIME(1,40,0)+P67-telefony6[[#This Row],[ile_zabraklo_od_podstawy]],TIME(1,40,0)),P67)</f>
        <v>0</v>
      </c>
      <c r="P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8" s="10">
        <f>IF(AND(telefony6[[#This Row],[czyAbonament_pods_sie_skonczyl]]=1,P67&lt;=0,telefony6[[#This Row],[czyKomorkowe]]=1),1,0)</f>
        <v>0</v>
      </c>
      <c r="R68">
        <f>IF(LEN(telefony6[[#This Row],[nr]])&gt;=10,1,0)</f>
        <v>0</v>
      </c>
      <c r="S68">
        <f>MINUTE(IF(telefony6[[#This Row],[czyZagranicczne]]=1,CEILING(telefony6[[#This Row],[długosc_połączenia]],"00:01"),0))</f>
        <v>0</v>
      </c>
    </row>
    <row r="69" spans="1:19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 s="2">
        <f>telefony6[[#This Row],[zakonczenie]]-telefony6[[#This Row],[rozpoczecie]]</f>
        <v>9.398148148148211E-3</v>
      </c>
      <c r="F69" s="2">
        <f t="shared" si="1"/>
        <v>0.16344907407407411</v>
      </c>
      <c r="G69">
        <f>IF(LEN(telefony6[[#This Row],[nr]])=7,1,0)</f>
        <v>1</v>
      </c>
      <c r="H69">
        <f>IF(LEN(telefony6[[#This Row],[nr]])=8,1,0)</f>
        <v>0</v>
      </c>
      <c r="I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0.1540509259259259</v>
      </c>
      <c r="J69" s="2">
        <f>IF(AND(telefony6[[#This Row],[abonament pods przed]]-telefony6[[#This Row],[długosc_połączenia]]&lt;0,I68&gt;0),-telefony6[[#This Row],[ile_zostalo_abonamentu_pods]],0)</f>
        <v>0</v>
      </c>
      <c r="K69" s="10">
        <f>IF(telefony6[[#This Row],[ile_zostalo_abonamentu_pods]]&lt;0,1,0)</f>
        <v>0</v>
      </c>
      <c r="L69" s="2">
        <f>IF(AND(telefony6[[#This Row],[czyAbonament_pods_sie_skonczyl]]=1,telefony6[[#This Row],[czyStacjonarny]]=1,M68&lt;=0),IF(M68&lt;0,TIME(1,40,0)+M68,TIME(1,40,0)),M68)</f>
        <v>0</v>
      </c>
      <c r="M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69" s="10">
        <f>IF(AND(telefony6[[#This Row],[czyAbonament_pods_sie_skonczyl]]=1,telefony6[[#This Row],[czyStacjonarny]]=1,M68&lt;=0),1,0)</f>
        <v>0</v>
      </c>
      <c r="O69" s="2">
        <f>IF(AND(telefony6[[#This Row],[czyAbonament_pods_sie_skonczyl]]=1,telefony6[[#This Row],[czyKomorkowe]]=1,P68&lt;=0),IF(P68&lt;0,TIME(1,40,0)+P68-telefony6[[#This Row],[ile_zabraklo_od_podstawy]],TIME(1,40,0)),P68)</f>
        <v>0</v>
      </c>
      <c r="P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69" s="10">
        <f>IF(AND(telefony6[[#This Row],[czyAbonament_pods_sie_skonczyl]]=1,P68&lt;=0,telefony6[[#This Row],[czyKomorkowe]]=1),1,0)</f>
        <v>0</v>
      </c>
      <c r="R69">
        <f>IF(LEN(telefony6[[#This Row],[nr]])&gt;=10,1,0)</f>
        <v>0</v>
      </c>
      <c r="S69">
        <f>MINUTE(IF(telefony6[[#This Row],[czyZagranicczne]]=1,CEILING(telefony6[[#This Row],[długosc_połączenia]],"00:01"),0))</f>
        <v>0</v>
      </c>
    </row>
    <row r="70" spans="1:19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 s="2">
        <f>telefony6[[#This Row],[zakonczenie]]-telefony6[[#This Row],[rozpoczecie]]</f>
        <v>4.7337962962963331E-3</v>
      </c>
      <c r="F70" s="2">
        <f t="shared" si="1"/>
        <v>0.1540509259259259</v>
      </c>
      <c r="G70">
        <f>IF(LEN(telefony6[[#This Row],[nr]])=7,1,0)</f>
        <v>1</v>
      </c>
      <c r="H70">
        <f>IF(LEN(telefony6[[#This Row],[nr]])=8,1,0)</f>
        <v>0</v>
      </c>
      <c r="I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0.14931712962962956</v>
      </c>
      <c r="J70" s="2">
        <f>IF(AND(telefony6[[#This Row],[abonament pods przed]]-telefony6[[#This Row],[długosc_połączenia]]&lt;0,I69&gt;0),-telefony6[[#This Row],[ile_zostalo_abonamentu_pods]],0)</f>
        <v>0</v>
      </c>
      <c r="K70" s="10">
        <f>IF(telefony6[[#This Row],[ile_zostalo_abonamentu_pods]]&lt;0,1,0)</f>
        <v>0</v>
      </c>
      <c r="L70" s="2">
        <f>IF(AND(telefony6[[#This Row],[czyAbonament_pods_sie_skonczyl]]=1,telefony6[[#This Row],[czyStacjonarny]]=1,M69&lt;=0),IF(M69&lt;0,TIME(1,40,0)+M69,TIME(1,40,0)),M69)</f>
        <v>0</v>
      </c>
      <c r="M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0" s="10">
        <f>IF(AND(telefony6[[#This Row],[czyAbonament_pods_sie_skonczyl]]=1,telefony6[[#This Row],[czyStacjonarny]]=1,M69&lt;=0),1,0)</f>
        <v>0</v>
      </c>
      <c r="O70" s="2">
        <f>IF(AND(telefony6[[#This Row],[czyAbonament_pods_sie_skonczyl]]=1,telefony6[[#This Row],[czyKomorkowe]]=1,P69&lt;=0),IF(P69&lt;0,TIME(1,40,0)+P69-telefony6[[#This Row],[ile_zabraklo_od_podstawy]],TIME(1,40,0)),P69)</f>
        <v>0</v>
      </c>
      <c r="P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0" s="10">
        <f>IF(AND(telefony6[[#This Row],[czyAbonament_pods_sie_skonczyl]]=1,P69&lt;=0,telefony6[[#This Row],[czyKomorkowe]]=1),1,0)</f>
        <v>0</v>
      </c>
      <c r="R70">
        <f>IF(LEN(telefony6[[#This Row],[nr]])&gt;=10,1,0)</f>
        <v>0</v>
      </c>
      <c r="S70">
        <f>MINUTE(IF(telefony6[[#This Row],[czyZagranicczne]]=1,CEILING(telefony6[[#This Row],[długosc_połączenia]],"00:01"),0))</f>
        <v>0</v>
      </c>
    </row>
    <row r="71" spans="1:19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 s="2">
        <f>telefony6[[#This Row],[zakonczenie]]-telefony6[[#This Row],[rozpoczecie]]</f>
        <v>7.6620370370370505E-3</v>
      </c>
      <c r="F71" s="2">
        <f t="shared" si="1"/>
        <v>0.14931712962962956</v>
      </c>
      <c r="G71">
        <f>IF(LEN(telefony6[[#This Row],[nr]])=7,1,0)</f>
        <v>1</v>
      </c>
      <c r="H71">
        <f>IF(LEN(telefony6[[#This Row],[nr]])=8,1,0)</f>
        <v>0</v>
      </c>
      <c r="I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0.14165509259259251</v>
      </c>
      <c r="J71" s="2">
        <f>IF(AND(telefony6[[#This Row],[abonament pods przed]]-telefony6[[#This Row],[długosc_połączenia]]&lt;0,I70&gt;0),-telefony6[[#This Row],[ile_zostalo_abonamentu_pods]],0)</f>
        <v>0</v>
      </c>
      <c r="K71" s="10">
        <f>IF(telefony6[[#This Row],[ile_zostalo_abonamentu_pods]]&lt;0,1,0)</f>
        <v>0</v>
      </c>
      <c r="L71" s="2">
        <f>IF(AND(telefony6[[#This Row],[czyAbonament_pods_sie_skonczyl]]=1,telefony6[[#This Row],[czyStacjonarny]]=1,M70&lt;=0),IF(M70&lt;0,TIME(1,40,0)+M70,TIME(1,40,0)),M70)</f>
        <v>0</v>
      </c>
      <c r="M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1" s="10">
        <f>IF(AND(telefony6[[#This Row],[czyAbonament_pods_sie_skonczyl]]=1,telefony6[[#This Row],[czyStacjonarny]]=1,M70&lt;=0),1,0)</f>
        <v>0</v>
      </c>
      <c r="O71" s="2">
        <f>IF(AND(telefony6[[#This Row],[czyAbonament_pods_sie_skonczyl]]=1,telefony6[[#This Row],[czyKomorkowe]]=1,P70&lt;=0),IF(P70&lt;0,TIME(1,40,0)+P70-telefony6[[#This Row],[ile_zabraklo_od_podstawy]],TIME(1,40,0)),P70)</f>
        <v>0</v>
      </c>
      <c r="P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1" s="10">
        <f>IF(AND(telefony6[[#This Row],[czyAbonament_pods_sie_skonczyl]]=1,P70&lt;=0,telefony6[[#This Row],[czyKomorkowe]]=1),1,0)</f>
        <v>0</v>
      </c>
      <c r="R71">
        <f>IF(LEN(telefony6[[#This Row],[nr]])&gt;=10,1,0)</f>
        <v>0</v>
      </c>
      <c r="S71">
        <f>MINUTE(IF(telefony6[[#This Row],[czyZagranicczne]]=1,CEILING(telefony6[[#This Row],[długosc_połączenia]],"00:01"),0))</f>
        <v>0</v>
      </c>
    </row>
    <row r="72" spans="1:19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 s="2">
        <f>telefony6[[#This Row],[zakonczenie]]-telefony6[[#This Row],[rozpoczecie]]</f>
        <v>6.4814814814817545E-4</v>
      </c>
      <c r="F72" s="2">
        <f t="shared" si="1"/>
        <v>0.14165509259259251</v>
      </c>
      <c r="G72">
        <f>IF(LEN(telefony6[[#This Row],[nr]])=7,1,0)</f>
        <v>0</v>
      </c>
      <c r="H72">
        <f>IF(LEN(telefony6[[#This Row],[nr]])=8,1,0)</f>
        <v>1</v>
      </c>
      <c r="I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0.14100694444444434</v>
      </c>
      <c r="J72" s="2">
        <f>IF(AND(telefony6[[#This Row],[abonament pods przed]]-telefony6[[#This Row],[długosc_połączenia]]&lt;0,I71&gt;0),-telefony6[[#This Row],[ile_zostalo_abonamentu_pods]],0)</f>
        <v>0</v>
      </c>
      <c r="K72" s="10">
        <f>IF(telefony6[[#This Row],[ile_zostalo_abonamentu_pods]]&lt;0,1,0)</f>
        <v>0</v>
      </c>
      <c r="L72" s="2">
        <f>IF(AND(telefony6[[#This Row],[czyAbonament_pods_sie_skonczyl]]=1,telefony6[[#This Row],[czyStacjonarny]]=1,M71&lt;=0),IF(M71&lt;0,TIME(1,40,0)+M71,TIME(1,40,0)),M71)</f>
        <v>0</v>
      </c>
      <c r="M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2" s="10">
        <f>IF(AND(telefony6[[#This Row],[czyAbonament_pods_sie_skonczyl]]=1,telefony6[[#This Row],[czyStacjonarny]]=1,M71&lt;=0),1,0)</f>
        <v>0</v>
      </c>
      <c r="O72" s="2">
        <f>IF(AND(telefony6[[#This Row],[czyAbonament_pods_sie_skonczyl]]=1,telefony6[[#This Row],[czyKomorkowe]]=1,P71&lt;=0),IF(P71&lt;0,TIME(1,40,0)+P71-telefony6[[#This Row],[ile_zabraklo_od_podstawy]],TIME(1,40,0)),P71)</f>
        <v>0</v>
      </c>
      <c r="P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2" s="10">
        <f>IF(AND(telefony6[[#This Row],[czyAbonament_pods_sie_skonczyl]]=1,P71&lt;=0,telefony6[[#This Row],[czyKomorkowe]]=1),1,0)</f>
        <v>0</v>
      </c>
      <c r="R72">
        <f>IF(LEN(telefony6[[#This Row],[nr]])&gt;=10,1,0)</f>
        <v>0</v>
      </c>
      <c r="S72">
        <f>MINUTE(IF(telefony6[[#This Row],[czyZagranicczne]]=1,CEILING(telefony6[[#This Row],[długosc_połączenia]],"00:01"),0))</f>
        <v>0</v>
      </c>
    </row>
    <row r="73" spans="1:19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 s="2">
        <f>telefony6[[#This Row],[zakonczenie]]-telefony6[[#This Row],[rozpoczecie]]</f>
        <v>3.7152777777776924E-3</v>
      </c>
      <c r="F73" s="2">
        <f t="shared" si="1"/>
        <v>0.14100694444444434</v>
      </c>
      <c r="G73">
        <f>IF(LEN(telefony6[[#This Row],[nr]])=7,1,0)</f>
        <v>0</v>
      </c>
      <c r="H73">
        <f>IF(LEN(telefony6[[#This Row],[nr]])=8,1,0)</f>
        <v>1</v>
      </c>
      <c r="I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0.13729166666666665</v>
      </c>
      <c r="J73" s="2">
        <f>IF(AND(telefony6[[#This Row],[abonament pods przed]]-telefony6[[#This Row],[długosc_połączenia]]&lt;0,I72&gt;0),-telefony6[[#This Row],[ile_zostalo_abonamentu_pods]],0)</f>
        <v>0</v>
      </c>
      <c r="K73" s="10">
        <f>IF(telefony6[[#This Row],[ile_zostalo_abonamentu_pods]]&lt;0,1,0)</f>
        <v>0</v>
      </c>
      <c r="L73" s="2">
        <f>IF(AND(telefony6[[#This Row],[czyAbonament_pods_sie_skonczyl]]=1,telefony6[[#This Row],[czyStacjonarny]]=1,M72&lt;=0),IF(M72&lt;0,TIME(1,40,0)+M72,TIME(1,40,0)),M72)</f>
        <v>0</v>
      </c>
      <c r="M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3" s="10">
        <f>IF(AND(telefony6[[#This Row],[czyAbonament_pods_sie_skonczyl]]=1,telefony6[[#This Row],[czyStacjonarny]]=1,M72&lt;=0),1,0)</f>
        <v>0</v>
      </c>
      <c r="O73" s="2">
        <f>IF(AND(telefony6[[#This Row],[czyAbonament_pods_sie_skonczyl]]=1,telefony6[[#This Row],[czyKomorkowe]]=1,P72&lt;=0),IF(P72&lt;0,TIME(1,40,0)+P72-telefony6[[#This Row],[ile_zabraklo_od_podstawy]],TIME(1,40,0)),P72)</f>
        <v>0</v>
      </c>
      <c r="P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3" s="10">
        <f>IF(AND(telefony6[[#This Row],[czyAbonament_pods_sie_skonczyl]]=1,P72&lt;=0,telefony6[[#This Row],[czyKomorkowe]]=1),1,0)</f>
        <v>0</v>
      </c>
      <c r="R73">
        <f>IF(LEN(telefony6[[#This Row],[nr]])&gt;=10,1,0)</f>
        <v>0</v>
      </c>
      <c r="S73">
        <f>MINUTE(IF(telefony6[[#This Row],[czyZagranicczne]]=1,CEILING(telefony6[[#This Row],[długosc_połączenia]],"00:01"),0))</f>
        <v>0</v>
      </c>
    </row>
    <row r="74" spans="1:19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 s="2">
        <f>telefony6[[#This Row],[zakonczenie]]-telefony6[[#This Row],[rozpoczecie]]</f>
        <v>8.5648148148148584E-3</v>
      </c>
      <c r="F74" s="2">
        <f t="shared" si="1"/>
        <v>0.13729166666666665</v>
      </c>
      <c r="G74">
        <f>IF(LEN(telefony6[[#This Row],[nr]])=7,1,0)</f>
        <v>0</v>
      </c>
      <c r="H74">
        <f>IF(LEN(telefony6[[#This Row],[nr]])=8,1,0)</f>
        <v>0</v>
      </c>
      <c r="I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0.12872685185185179</v>
      </c>
      <c r="J74" s="2">
        <f>IF(AND(telefony6[[#This Row],[abonament pods przed]]-telefony6[[#This Row],[długosc_połączenia]]&lt;0,I73&gt;0),-telefony6[[#This Row],[ile_zostalo_abonamentu_pods]],0)</f>
        <v>0</v>
      </c>
      <c r="K74" s="10">
        <f>IF(telefony6[[#This Row],[ile_zostalo_abonamentu_pods]]&lt;0,1,0)</f>
        <v>0</v>
      </c>
      <c r="L74" s="2">
        <f>IF(AND(telefony6[[#This Row],[czyAbonament_pods_sie_skonczyl]]=1,telefony6[[#This Row],[czyStacjonarny]]=1,M73&lt;=0),IF(M73&lt;0,TIME(1,40,0)+M73,TIME(1,40,0)),M73)</f>
        <v>0</v>
      </c>
      <c r="M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4" s="10">
        <f>IF(AND(telefony6[[#This Row],[czyAbonament_pods_sie_skonczyl]]=1,telefony6[[#This Row],[czyStacjonarny]]=1,M73&lt;=0),1,0)</f>
        <v>0</v>
      </c>
      <c r="O74" s="2">
        <f>IF(AND(telefony6[[#This Row],[czyAbonament_pods_sie_skonczyl]]=1,telefony6[[#This Row],[czyKomorkowe]]=1,P73&lt;=0),IF(P73&lt;0,TIME(1,40,0)+P73-telefony6[[#This Row],[ile_zabraklo_od_podstawy]],TIME(1,40,0)),P73)</f>
        <v>0</v>
      </c>
      <c r="P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4" s="10">
        <f>IF(AND(telefony6[[#This Row],[czyAbonament_pods_sie_skonczyl]]=1,P73&lt;=0,telefony6[[#This Row],[czyKomorkowe]]=1),1,0)</f>
        <v>0</v>
      </c>
      <c r="R74">
        <f>IF(LEN(telefony6[[#This Row],[nr]])&gt;=10,1,0)</f>
        <v>1</v>
      </c>
      <c r="S74">
        <f>MINUTE(IF(telefony6[[#This Row],[czyZagranicczne]]=1,CEILING(telefony6[[#This Row],[długosc_połączenia]],"00:01"),0))</f>
        <v>13</v>
      </c>
    </row>
    <row r="75" spans="1:19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 s="2">
        <f>telefony6[[#This Row],[zakonczenie]]-telefony6[[#This Row],[rozpoczecie]]</f>
        <v>3.472222222222765E-5</v>
      </c>
      <c r="F75" s="2">
        <f t="shared" si="1"/>
        <v>0.12872685185185179</v>
      </c>
      <c r="G75">
        <f>IF(LEN(telefony6[[#This Row],[nr]])=7,1,0)</f>
        <v>1</v>
      </c>
      <c r="H75">
        <f>IF(LEN(telefony6[[#This Row],[nr]])=8,1,0)</f>
        <v>0</v>
      </c>
      <c r="I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0.12869212962962956</v>
      </c>
      <c r="J75" s="2">
        <f>IF(AND(telefony6[[#This Row],[abonament pods przed]]-telefony6[[#This Row],[długosc_połączenia]]&lt;0,I74&gt;0),-telefony6[[#This Row],[ile_zostalo_abonamentu_pods]],0)</f>
        <v>0</v>
      </c>
      <c r="K75" s="10">
        <f>IF(telefony6[[#This Row],[ile_zostalo_abonamentu_pods]]&lt;0,1,0)</f>
        <v>0</v>
      </c>
      <c r="L75" s="2">
        <f>IF(AND(telefony6[[#This Row],[czyAbonament_pods_sie_skonczyl]]=1,telefony6[[#This Row],[czyStacjonarny]]=1,M74&lt;=0),IF(M74&lt;0,TIME(1,40,0)+M74,TIME(1,40,0)),M74)</f>
        <v>0</v>
      </c>
      <c r="M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5" s="10">
        <f>IF(AND(telefony6[[#This Row],[czyAbonament_pods_sie_skonczyl]]=1,telefony6[[#This Row],[czyStacjonarny]]=1,M74&lt;=0),1,0)</f>
        <v>0</v>
      </c>
      <c r="O75" s="2">
        <f>IF(AND(telefony6[[#This Row],[czyAbonament_pods_sie_skonczyl]]=1,telefony6[[#This Row],[czyKomorkowe]]=1,P74&lt;=0),IF(P74&lt;0,TIME(1,40,0)+P74-telefony6[[#This Row],[ile_zabraklo_od_podstawy]],TIME(1,40,0)),P74)</f>
        <v>0</v>
      </c>
      <c r="P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5" s="10">
        <f>IF(AND(telefony6[[#This Row],[czyAbonament_pods_sie_skonczyl]]=1,P74&lt;=0,telefony6[[#This Row],[czyKomorkowe]]=1),1,0)</f>
        <v>0</v>
      </c>
      <c r="R75">
        <f>IF(LEN(telefony6[[#This Row],[nr]])&gt;=10,1,0)</f>
        <v>0</v>
      </c>
      <c r="S75">
        <f>MINUTE(IF(telefony6[[#This Row],[czyZagranicczne]]=1,CEILING(telefony6[[#This Row],[długosc_połączenia]],"00:01"),0))</f>
        <v>0</v>
      </c>
    </row>
    <row r="76" spans="1:19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 s="2">
        <f>telefony6[[#This Row],[zakonczenie]]-telefony6[[#This Row],[rozpoczecie]]</f>
        <v>2.3148148148077752E-5</v>
      </c>
      <c r="F76" s="2">
        <f t="shared" si="1"/>
        <v>0.12869212962962956</v>
      </c>
      <c r="G76">
        <f>IF(LEN(telefony6[[#This Row],[nr]])=7,1,0)</f>
        <v>1</v>
      </c>
      <c r="H76">
        <f>IF(LEN(telefony6[[#This Row],[nr]])=8,1,0)</f>
        <v>0</v>
      </c>
      <c r="I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0.12866898148148148</v>
      </c>
      <c r="J76" s="2">
        <f>IF(AND(telefony6[[#This Row],[abonament pods przed]]-telefony6[[#This Row],[długosc_połączenia]]&lt;0,I75&gt;0),-telefony6[[#This Row],[ile_zostalo_abonamentu_pods]],0)</f>
        <v>0</v>
      </c>
      <c r="K76" s="10">
        <f>IF(telefony6[[#This Row],[ile_zostalo_abonamentu_pods]]&lt;0,1,0)</f>
        <v>0</v>
      </c>
      <c r="L76" s="2">
        <f>IF(AND(telefony6[[#This Row],[czyAbonament_pods_sie_skonczyl]]=1,telefony6[[#This Row],[czyStacjonarny]]=1,M75&lt;=0),IF(M75&lt;0,TIME(1,40,0)+M75,TIME(1,40,0)),M75)</f>
        <v>0</v>
      </c>
      <c r="M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6" s="10">
        <f>IF(AND(telefony6[[#This Row],[czyAbonament_pods_sie_skonczyl]]=1,telefony6[[#This Row],[czyStacjonarny]]=1,M75&lt;=0),1,0)</f>
        <v>0</v>
      </c>
      <c r="O76" s="2">
        <f>IF(AND(telefony6[[#This Row],[czyAbonament_pods_sie_skonczyl]]=1,telefony6[[#This Row],[czyKomorkowe]]=1,P75&lt;=0),IF(P75&lt;0,TIME(1,40,0)+P75-telefony6[[#This Row],[ile_zabraklo_od_podstawy]],TIME(1,40,0)),P75)</f>
        <v>0</v>
      </c>
      <c r="P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6" s="10">
        <f>IF(AND(telefony6[[#This Row],[czyAbonament_pods_sie_skonczyl]]=1,P75&lt;=0,telefony6[[#This Row],[czyKomorkowe]]=1),1,0)</f>
        <v>0</v>
      </c>
      <c r="R76">
        <f>IF(LEN(telefony6[[#This Row],[nr]])&gt;=10,1,0)</f>
        <v>0</v>
      </c>
      <c r="S76">
        <f>MINUTE(IF(telefony6[[#This Row],[czyZagranicczne]]=1,CEILING(telefony6[[#This Row],[długosc_połączenia]],"00:01"),0))</f>
        <v>0</v>
      </c>
    </row>
    <row r="77" spans="1:19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 s="2">
        <f>telefony6[[#This Row],[zakonczenie]]-telefony6[[#This Row],[rozpoczecie]]</f>
        <v>2.9282407407407174E-3</v>
      </c>
      <c r="F77" s="2">
        <f t="shared" si="1"/>
        <v>0.12866898148148148</v>
      </c>
      <c r="G77">
        <f>IF(LEN(telefony6[[#This Row],[nr]])=7,1,0)</f>
        <v>1</v>
      </c>
      <c r="H77">
        <f>IF(LEN(telefony6[[#This Row],[nr]])=8,1,0)</f>
        <v>0</v>
      </c>
      <c r="I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0.12574074074074076</v>
      </c>
      <c r="J77" s="2">
        <f>IF(AND(telefony6[[#This Row],[abonament pods przed]]-telefony6[[#This Row],[długosc_połączenia]]&lt;0,I76&gt;0),-telefony6[[#This Row],[ile_zostalo_abonamentu_pods]],0)</f>
        <v>0</v>
      </c>
      <c r="K77" s="10">
        <f>IF(telefony6[[#This Row],[ile_zostalo_abonamentu_pods]]&lt;0,1,0)</f>
        <v>0</v>
      </c>
      <c r="L77" s="2">
        <f>IF(AND(telefony6[[#This Row],[czyAbonament_pods_sie_skonczyl]]=1,telefony6[[#This Row],[czyStacjonarny]]=1,M76&lt;=0),IF(M76&lt;0,TIME(1,40,0)+M76,TIME(1,40,0)),M76)</f>
        <v>0</v>
      </c>
      <c r="M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7" s="10">
        <f>IF(AND(telefony6[[#This Row],[czyAbonament_pods_sie_skonczyl]]=1,telefony6[[#This Row],[czyStacjonarny]]=1,M76&lt;=0),1,0)</f>
        <v>0</v>
      </c>
      <c r="O77" s="2">
        <f>IF(AND(telefony6[[#This Row],[czyAbonament_pods_sie_skonczyl]]=1,telefony6[[#This Row],[czyKomorkowe]]=1,P76&lt;=0),IF(P76&lt;0,TIME(1,40,0)+P76-telefony6[[#This Row],[ile_zabraklo_od_podstawy]],TIME(1,40,0)),P76)</f>
        <v>0</v>
      </c>
      <c r="P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7" s="10">
        <f>IF(AND(telefony6[[#This Row],[czyAbonament_pods_sie_skonczyl]]=1,P76&lt;=0,telefony6[[#This Row],[czyKomorkowe]]=1),1,0)</f>
        <v>0</v>
      </c>
      <c r="R77">
        <f>IF(LEN(telefony6[[#This Row],[nr]])&gt;=10,1,0)</f>
        <v>0</v>
      </c>
      <c r="S77">
        <f>MINUTE(IF(telefony6[[#This Row],[czyZagranicczne]]=1,CEILING(telefony6[[#This Row],[długosc_połączenia]],"00:01"),0))</f>
        <v>0</v>
      </c>
    </row>
    <row r="78" spans="1:19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 s="2">
        <f>telefony6[[#This Row],[zakonczenie]]-telefony6[[#This Row],[rozpoczecie]]</f>
        <v>4.0624999999999689E-3</v>
      </c>
      <c r="F78" s="2">
        <f t="shared" si="1"/>
        <v>0.12574074074074076</v>
      </c>
      <c r="G78">
        <f>IF(LEN(telefony6[[#This Row],[nr]])=7,1,0)</f>
        <v>0</v>
      </c>
      <c r="H78">
        <f>IF(LEN(telefony6[[#This Row],[nr]])=8,1,0)</f>
        <v>1</v>
      </c>
      <c r="I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0.1216782407407408</v>
      </c>
      <c r="J78" s="2">
        <f>IF(AND(telefony6[[#This Row],[abonament pods przed]]-telefony6[[#This Row],[długosc_połączenia]]&lt;0,I77&gt;0),-telefony6[[#This Row],[ile_zostalo_abonamentu_pods]],0)</f>
        <v>0</v>
      </c>
      <c r="K78" s="10">
        <f>IF(telefony6[[#This Row],[ile_zostalo_abonamentu_pods]]&lt;0,1,0)</f>
        <v>0</v>
      </c>
      <c r="L78" s="2">
        <f>IF(AND(telefony6[[#This Row],[czyAbonament_pods_sie_skonczyl]]=1,telefony6[[#This Row],[czyStacjonarny]]=1,M77&lt;=0),IF(M77&lt;0,TIME(1,40,0)+M77,TIME(1,40,0)),M77)</f>
        <v>0</v>
      </c>
      <c r="M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8" s="10">
        <f>IF(AND(telefony6[[#This Row],[czyAbonament_pods_sie_skonczyl]]=1,telefony6[[#This Row],[czyStacjonarny]]=1,M77&lt;=0),1,0)</f>
        <v>0</v>
      </c>
      <c r="O78" s="2">
        <f>IF(AND(telefony6[[#This Row],[czyAbonament_pods_sie_skonczyl]]=1,telefony6[[#This Row],[czyKomorkowe]]=1,P77&lt;=0),IF(P77&lt;0,TIME(1,40,0)+P77-telefony6[[#This Row],[ile_zabraklo_od_podstawy]],TIME(1,40,0)),P77)</f>
        <v>0</v>
      </c>
      <c r="P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8" s="10">
        <f>IF(AND(telefony6[[#This Row],[czyAbonament_pods_sie_skonczyl]]=1,P77&lt;=0,telefony6[[#This Row],[czyKomorkowe]]=1),1,0)</f>
        <v>0</v>
      </c>
      <c r="R78">
        <f>IF(LEN(telefony6[[#This Row],[nr]])&gt;=10,1,0)</f>
        <v>0</v>
      </c>
      <c r="S78">
        <f>MINUTE(IF(telefony6[[#This Row],[czyZagranicczne]]=1,CEILING(telefony6[[#This Row],[długosc_połączenia]],"00:01"),0))</f>
        <v>0</v>
      </c>
    </row>
    <row r="79" spans="1:19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 s="2">
        <f>telefony6[[#This Row],[zakonczenie]]-telefony6[[#This Row],[rozpoczecie]]</f>
        <v>8.900462962962874E-3</v>
      </c>
      <c r="F79" s="2">
        <f t="shared" si="1"/>
        <v>0.1216782407407408</v>
      </c>
      <c r="G79">
        <f>IF(LEN(telefony6[[#This Row],[nr]])=7,1,0)</f>
        <v>1</v>
      </c>
      <c r="H79">
        <f>IF(LEN(telefony6[[#This Row],[nr]])=8,1,0)</f>
        <v>0</v>
      </c>
      <c r="I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0.11277777777777792</v>
      </c>
      <c r="J79" s="2">
        <f>IF(AND(telefony6[[#This Row],[abonament pods przed]]-telefony6[[#This Row],[długosc_połączenia]]&lt;0,I78&gt;0),-telefony6[[#This Row],[ile_zostalo_abonamentu_pods]],0)</f>
        <v>0</v>
      </c>
      <c r="K79" s="10">
        <f>IF(telefony6[[#This Row],[ile_zostalo_abonamentu_pods]]&lt;0,1,0)</f>
        <v>0</v>
      </c>
      <c r="L79" s="2">
        <f>IF(AND(telefony6[[#This Row],[czyAbonament_pods_sie_skonczyl]]=1,telefony6[[#This Row],[czyStacjonarny]]=1,M78&lt;=0),IF(M78&lt;0,TIME(1,40,0)+M78,TIME(1,40,0)),M78)</f>
        <v>0</v>
      </c>
      <c r="M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79" s="10">
        <f>IF(AND(telefony6[[#This Row],[czyAbonament_pods_sie_skonczyl]]=1,telefony6[[#This Row],[czyStacjonarny]]=1,M78&lt;=0),1,0)</f>
        <v>0</v>
      </c>
      <c r="O79" s="2">
        <f>IF(AND(telefony6[[#This Row],[czyAbonament_pods_sie_skonczyl]]=1,telefony6[[#This Row],[czyKomorkowe]]=1,P78&lt;=0),IF(P78&lt;0,TIME(1,40,0)+P78-telefony6[[#This Row],[ile_zabraklo_od_podstawy]],TIME(1,40,0)),P78)</f>
        <v>0</v>
      </c>
      <c r="P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79" s="10">
        <f>IF(AND(telefony6[[#This Row],[czyAbonament_pods_sie_skonczyl]]=1,P78&lt;=0,telefony6[[#This Row],[czyKomorkowe]]=1),1,0)</f>
        <v>0</v>
      </c>
      <c r="R79">
        <f>IF(LEN(telefony6[[#This Row],[nr]])&gt;=10,1,0)</f>
        <v>0</v>
      </c>
      <c r="S79">
        <f>MINUTE(IF(telefony6[[#This Row],[czyZagranicczne]]=1,CEILING(telefony6[[#This Row],[długosc_połączenia]],"00:01"),0))</f>
        <v>0</v>
      </c>
    </row>
    <row r="80" spans="1:19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 s="2">
        <f>telefony6[[#This Row],[zakonczenie]]-telefony6[[#This Row],[rozpoczecie]]</f>
        <v>3.5069444444444375E-3</v>
      </c>
      <c r="F80" s="2">
        <f t="shared" si="1"/>
        <v>0.11277777777777792</v>
      </c>
      <c r="G80">
        <f>IF(LEN(telefony6[[#This Row],[nr]])=7,1,0)</f>
        <v>1</v>
      </c>
      <c r="H80">
        <f>IF(LEN(telefony6[[#This Row],[nr]])=8,1,0)</f>
        <v>0</v>
      </c>
      <c r="I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0.10927083333333348</v>
      </c>
      <c r="J80" s="2">
        <f>IF(AND(telefony6[[#This Row],[abonament pods przed]]-telefony6[[#This Row],[długosc_połączenia]]&lt;0,I79&gt;0),-telefony6[[#This Row],[ile_zostalo_abonamentu_pods]],0)</f>
        <v>0</v>
      </c>
      <c r="K80" s="10">
        <f>IF(telefony6[[#This Row],[ile_zostalo_abonamentu_pods]]&lt;0,1,0)</f>
        <v>0</v>
      </c>
      <c r="L80" s="2">
        <f>IF(AND(telefony6[[#This Row],[czyAbonament_pods_sie_skonczyl]]=1,telefony6[[#This Row],[czyStacjonarny]]=1,M79&lt;=0),IF(M79&lt;0,TIME(1,40,0)+M79,TIME(1,40,0)),M79)</f>
        <v>0</v>
      </c>
      <c r="M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0" s="10">
        <f>IF(AND(telefony6[[#This Row],[czyAbonament_pods_sie_skonczyl]]=1,telefony6[[#This Row],[czyStacjonarny]]=1,M79&lt;=0),1,0)</f>
        <v>0</v>
      </c>
      <c r="O80" s="2">
        <f>IF(AND(telefony6[[#This Row],[czyAbonament_pods_sie_skonczyl]]=1,telefony6[[#This Row],[czyKomorkowe]]=1,P79&lt;=0),IF(P79&lt;0,TIME(1,40,0)+P79-telefony6[[#This Row],[ile_zabraklo_od_podstawy]],TIME(1,40,0)),P79)</f>
        <v>0</v>
      </c>
      <c r="P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0" s="10">
        <f>IF(AND(telefony6[[#This Row],[czyAbonament_pods_sie_skonczyl]]=1,P79&lt;=0,telefony6[[#This Row],[czyKomorkowe]]=1),1,0)</f>
        <v>0</v>
      </c>
      <c r="R80">
        <f>IF(LEN(telefony6[[#This Row],[nr]])&gt;=10,1,0)</f>
        <v>0</v>
      </c>
      <c r="S80">
        <f>MINUTE(IF(telefony6[[#This Row],[czyZagranicczne]]=1,CEILING(telefony6[[#This Row],[długosc_połączenia]],"00:01"),0))</f>
        <v>0</v>
      </c>
    </row>
    <row r="81" spans="1:19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 s="2">
        <f>telefony6[[#This Row],[zakonczenie]]-telefony6[[#This Row],[rozpoczecie]]</f>
        <v>9.8379629629630205E-4</v>
      </c>
      <c r="F81" s="2">
        <f t="shared" si="1"/>
        <v>0.10927083333333348</v>
      </c>
      <c r="G81">
        <f>IF(LEN(telefony6[[#This Row],[nr]])=7,1,0)</f>
        <v>1</v>
      </c>
      <c r="H81">
        <f>IF(LEN(telefony6[[#This Row],[nr]])=8,1,0)</f>
        <v>0</v>
      </c>
      <c r="I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0.10828703703703718</v>
      </c>
      <c r="J81" s="2">
        <f>IF(AND(telefony6[[#This Row],[abonament pods przed]]-telefony6[[#This Row],[długosc_połączenia]]&lt;0,I80&gt;0),-telefony6[[#This Row],[ile_zostalo_abonamentu_pods]],0)</f>
        <v>0</v>
      </c>
      <c r="K81" s="10">
        <f>IF(telefony6[[#This Row],[ile_zostalo_abonamentu_pods]]&lt;0,1,0)</f>
        <v>0</v>
      </c>
      <c r="L81" s="2">
        <f>IF(AND(telefony6[[#This Row],[czyAbonament_pods_sie_skonczyl]]=1,telefony6[[#This Row],[czyStacjonarny]]=1,M80&lt;=0),IF(M80&lt;0,TIME(1,40,0)+M80,TIME(1,40,0)),M80)</f>
        <v>0</v>
      </c>
      <c r="M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1" s="10">
        <f>IF(AND(telefony6[[#This Row],[czyAbonament_pods_sie_skonczyl]]=1,telefony6[[#This Row],[czyStacjonarny]]=1,M80&lt;=0),1,0)</f>
        <v>0</v>
      </c>
      <c r="O81" s="2">
        <f>IF(AND(telefony6[[#This Row],[czyAbonament_pods_sie_skonczyl]]=1,telefony6[[#This Row],[czyKomorkowe]]=1,P80&lt;=0),IF(P80&lt;0,TIME(1,40,0)+P80-telefony6[[#This Row],[ile_zabraklo_od_podstawy]],TIME(1,40,0)),P80)</f>
        <v>0</v>
      </c>
      <c r="P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1" s="10">
        <f>IF(AND(telefony6[[#This Row],[czyAbonament_pods_sie_skonczyl]]=1,P80&lt;=0,telefony6[[#This Row],[czyKomorkowe]]=1),1,0)</f>
        <v>0</v>
      </c>
      <c r="R81">
        <f>IF(LEN(telefony6[[#This Row],[nr]])&gt;=10,1,0)</f>
        <v>0</v>
      </c>
      <c r="S81">
        <f>MINUTE(IF(telefony6[[#This Row],[czyZagranicczne]]=1,CEILING(telefony6[[#This Row],[długosc_połączenia]],"00:01"),0))</f>
        <v>0</v>
      </c>
    </row>
    <row r="82" spans="1:19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 s="2">
        <f>telefony6[[#This Row],[zakonczenie]]-telefony6[[#This Row],[rozpoczecie]]</f>
        <v>9.1435185185184675E-3</v>
      </c>
      <c r="F82" s="2">
        <f t="shared" si="1"/>
        <v>0.10828703703703718</v>
      </c>
      <c r="G82">
        <f>IF(LEN(telefony6[[#This Row],[nr]])=7,1,0)</f>
        <v>1</v>
      </c>
      <c r="H82">
        <f>IF(LEN(telefony6[[#This Row],[nr]])=8,1,0)</f>
        <v>0</v>
      </c>
      <c r="I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9.9143518518518714E-2</v>
      </c>
      <c r="J82" s="2">
        <f>IF(AND(telefony6[[#This Row],[abonament pods przed]]-telefony6[[#This Row],[długosc_połączenia]]&lt;0,I81&gt;0),-telefony6[[#This Row],[ile_zostalo_abonamentu_pods]],0)</f>
        <v>0</v>
      </c>
      <c r="K82" s="10">
        <f>IF(telefony6[[#This Row],[ile_zostalo_abonamentu_pods]]&lt;0,1,0)</f>
        <v>0</v>
      </c>
      <c r="L82" s="2">
        <f>IF(AND(telefony6[[#This Row],[czyAbonament_pods_sie_skonczyl]]=1,telefony6[[#This Row],[czyStacjonarny]]=1,M81&lt;=0),IF(M81&lt;0,TIME(1,40,0)+M81,TIME(1,40,0)),M81)</f>
        <v>0</v>
      </c>
      <c r="M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2" s="10">
        <f>IF(AND(telefony6[[#This Row],[czyAbonament_pods_sie_skonczyl]]=1,telefony6[[#This Row],[czyStacjonarny]]=1,M81&lt;=0),1,0)</f>
        <v>0</v>
      </c>
      <c r="O82" s="2">
        <f>IF(AND(telefony6[[#This Row],[czyAbonament_pods_sie_skonczyl]]=1,telefony6[[#This Row],[czyKomorkowe]]=1,P81&lt;=0),IF(P81&lt;0,TIME(1,40,0)+P81-telefony6[[#This Row],[ile_zabraklo_od_podstawy]],TIME(1,40,0)),P81)</f>
        <v>0</v>
      </c>
      <c r="P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2" s="10">
        <f>IF(AND(telefony6[[#This Row],[czyAbonament_pods_sie_skonczyl]]=1,P81&lt;=0,telefony6[[#This Row],[czyKomorkowe]]=1),1,0)</f>
        <v>0</v>
      </c>
      <c r="R82">
        <f>IF(LEN(telefony6[[#This Row],[nr]])&gt;=10,1,0)</f>
        <v>0</v>
      </c>
      <c r="S82">
        <f>MINUTE(IF(telefony6[[#This Row],[czyZagranicczne]]=1,CEILING(telefony6[[#This Row],[długosc_połączenia]],"00:01"),0))</f>
        <v>0</v>
      </c>
    </row>
    <row r="83" spans="1:19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 s="2">
        <f>telefony6[[#This Row],[zakonczenie]]-telefony6[[#This Row],[rozpoczecie]]</f>
        <v>2.0138888888888706E-3</v>
      </c>
      <c r="F83" s="2">
        <f t="shared" si="1"/>
        <v>9.9143518518518714E-2</v>
      </c>
      <c r="G83">
        <f>IF(LEN(telefony6[[#This Row],[nr]])=7,1,0)</f>
        <v>1</v>
      </c>
      <c r="H83">
        <f>IF(LEN(telefony6[[#This Row],[nr]])=8,1,0)</f>
        <v>0</v>
      </c>
      <c r="I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9.7129629629629843E-2</v>
      </c>
      <c r="J83" s="2">
        <f>IF(AND(telefony6[[#This Row],[abonament pods przed]]-telefony6[[#This Row],[długosc_połączenia]]&lt;0,I82&gt;0),-telefony6[[#This Row],[ile_zostalo_abonamentu_pods]],0)</f>
        <v>0</v>
      </c>
      <c r="K83" s="10">
        <f>IF(telefony6[[#This Row],[ile_zostalo_abonamentu_pods]]&lt;0,1,0)</f>
        <v>0</v>
      </c>
      <c r="L83" s="2">
        <f>IF(AND(telefony6[[#This Row],[czyAbonament_pods_sie_skonczyl]]=1,telefony6[[#This Row],[czyStacjonarny]]=1,M82&lt;=0),IF(M82&lt;0,TIME(1,40,0)+M82,TIME(1,40,0)),M82)</f>
        <v>0</v>
      </c>
      <c r="M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3" s="10">
        <f>IF(AND(telefony6[[#This Row],[czyAbonament_pods_sie_skonczyl]]=1,telefony6[[#This Row],[czyStacjonarny]]=1,M82&lt;=0),1,0)</f>
        <v>0</v>
      </c>
      <c r="O83" s="2">
        <f>IF(AND(telefony6[[#This Row],[czyAbonament_pods_sie_skonczyl]]=1,telefony6[[#This Row],[czyKomorkowe]]=1,P82&lt;=0),IF(P82&lt;0,TIME(1,40,0)+P82-telefony6[[#This Row],[ile_zabraklo_od_podstawy]],TIME(1,40,0)),P82)</f>
        <v>0</v>
      </c>
      <c r="P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3" s="10">
        <f>IF(AND(telefony6[[#This Row],[czyAbonament_pods_sie_skonczyl]]=1,P82&lt;=0,telefony6[[#This Row],[czyKomorkowe]]=1),1,0)</f>
        <v>0</v>
      </c>
      <c r="R83">
        <f>IF(LEN(telefony6[[#This Row],[nr]])&gt;=10,1,0)</f>
        <v>0</v>
      </c>
      <c r="S83">
        <f>MINUTE(IF(telefony6[[#This Row],[czyZagranicczne]]=1,CEILING(telefony6[[#This Row],[długosc_połączenia]],"00:01"),0))</f>
        <v>0</v>
      </c>
    </row>
    <row r="84" spans="1:19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 s="2">
        <f>telefony6[[#This Row],[zakonczenie]]-telefony6[[#This Row],[rozpoczecie]]</f>
        <v>3.6111111111111205E-3</v>
      </c>
      <c r="F84" s="2">
        <f t="shared" si="1"/>
        <v>9.7129629629629843E-2</v>
      </c>
      <c r="G84">
        <f>IF(LEN(telefony6[[#This Row],[nr]])=7,1,0)</f>
        <v>1</v>
      </c>
      <c r="H84">
        <f>IF(LEN(telefony6[[#This Row],[nr]])=8,1,0)</f>
        <v>0</v>
      </c>
      <c r="I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9.3518518518518723E-2</v>
      </c>
      <c r="J84" s="2">
        <f>IF(AND(telefony6[[#This Row],[abonament pods przed]]-telefony6[[#This Row],[długosc_połączenia]]&lt;0,I83&gt;0),-telefony6[[#This Row],[ile_zostalo_abonamentu_pods]],0)</f>
        <v>0</v>
      </c>
      <c r="K84" s="10">
        <f>IF(telefony6[[#This Row],[ile_zostalo_abonamentu_pods]]&lt;0,1,0)</f>
        <v>0</v>
      </c>
      <c r="L84" s="2">
        <f>IF(AND(telefony6[[#This Row],[czyAbonament_pods_sie_skonczyl]]=1,telefony6[[#This Row],[czyStacjonarny]]=1,M83&lt;=0),IF(M83&lt;0,TIME(1,40,0)+M83,TIME(1,40,0)),M83)</f>
        <v>0</v>
      </c>
      <c r="M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4" s="10">
        <f>IF(AND(telefony6[[#This Row],[czyAbonament_pods_sie_skonczyl]]=1,telefony6[[#This Row],[czyStacjonarny]]=1,M83&lt;=0),1,0)</f>
        <v>0</v>
      </c>
      <c r="O84" s="2">
        <f>IF(AND(telefony6[[#This Row],[czyAbonament_pods_sie_skonczyl]]=1,telefony6[[#This Row],[czyKomorkowe]]=1,P83&lt;=0),IF(P83&lt;0,TIME(1,40,0)+P83-telefony6[[#This Row],[ile_zabraklo_od_podstawy]],TIME(1,40,0)),P83)</f>
        <v>0</v>
      </c>
      <c r="P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4" s="10">
        <f>IF(AND(telefony6[[#This Row],[czyAbonament_pods_sie_skonczyl]]=1,P83&lt;=0,telefony6[[#This Row],[czyKomorkowe]]=1),1,0)</f>
        <v>0</v>
      </c>
      <c r="R84">
        <f>IF(LEN(telefony6[[#This Row],[nr]])&gt;=10,1,0)</f>
        <v>0</v>
      </c>
      <c r="S84">
        <f>MINUTE(IF(telefony6[[#This Row],[czyZagranicczne]]=1,CEILING(telefony6[[#This Row],[długosc_połączenia]],"00:01"),0))</f>
        <v>0</v>
      </c>
    </row>
    <row r="85" spans="1:19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 s="2">
        <f>telefony6[[#This Row],[zakonczenie]]-telefony6[[#This Row],[rozpoczecie]]</f>
        <v>4.9074074074074714E-3</v>
      </c>
      <c r="F85" s="2">
        <f t="shared" si="1"/>
        <v>9.3518518518518723E-2</v>
      </c>
      <c r="G85">
        <f>IF(LEN(telefony6[[#This Row],[nr]])=7,1,0)</f>
        <v>0</v>
      </c>
      <c r="H85">
        <f>IF(LEN(telefony6[[#This Row],[nr]])=8,1,0)</f>
        <v>1</v>
      </c>
      <c r="I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8.8611111111111251E-2</v>
      </c>
      <c r="J85" s="2">
        <f>IF(AND(telefony6[[#This Row],[abonament pods przed]]-telefony6[[#This Row],[długosc_połączenia]]&lt;0,I84&gt;0),-telefony6[[#This Row],[ile_zostalo_abonamentu_pods]],0)</f>
        <v>0</v>
      </c>
      <c r="K85" s="10">
        <f>IF(telefony6[[#This Row],[ile_zostalo_abonamentu_pods]]&lt;0,1,0)</f>
        <v>0</v>
      </c>
      <c r="L85" s="2">
        <f>IF(AND(telefony6[[#This Row],[czyAbonament_pods_sie_skonczyl]]=1,telefony6[[#This Row],[czyStacjonarny]]=1,M84&lt;=0),IF(M84&lt;0,TIME(1,40,0)+M84,TIME(1,40,0)),M84)</f>
        <v>0</v>
      </c>
      <c r="M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5" s="10">
        <f>IF(AND(telefony6[[#This Row],[czyAbonament_pods_sie_skonczyl]]=1,telefony6[[#This Row],[czyStacjonarny]]=1,M84&lt;=0),1,0)</f>
        <v>0</v>
      </c>
      <c r="O85" s="2">
        <f>IF(AND(telefony6[[#This Row],[czyAbonament_pods_sie_skonczyl]]=1,telefony6[[#This Row],[czyKomorkowe]]=1,P84&lt;=0),IF(P84&lt;0,TIME(1,40,0)+P84-telefony6[[#This Row],[ile_zabraklo_od_podstawy]],TIME(1,40,0)),P84)</f>
        <v>0</v>
      </c>
      <c r="P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5" s="10">
        <f>IF(AND(telefony6[[#This Row],[czyAbonament_pods_sie_skonczyl]]=1,P84&lt;=0,telefony6[[#This Row],[czyKomorkowe]]=1),1,0)</f>
        <v>0</v>
      </c>
      <c r="R85">
        <f>IF(LEN(telefony6[[#This Row],[nr]])&gt;=10,1,0)</f>
        <v>0</v>
      </c>
      <c r="S85">
        <f>MINUTE(IF(telefony6[[#This Row],[czyZagranicczne]]=1,CEILING(telefony6[[#This Row],[długosc_połączenia]],"00:01"),0))</f>
        <v>0</v>
      </c>
    </row>
    <row r="86" spans="1:19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 s="2">
        <f>telefony6[[#This Row],[zakonczenie]]-telefony6[[#This Row],[rozpoczecie]]</f>
        <v>9.68749999999996E-3</v>
      </c>
      <c r="F86" s="2">
        <f t="shared" si="1"/>
        <v>8.8611111111111251E-2</v>
      </c>
      <c r="G86">
        <f>IF(LEN(telefony6[[#This Row],[nr]])=7,1,0)</f>
        <v>1</v>
      </c>
      <c r="H86">
        <f>IF(LEN(telefony6[[#This Row],[nr]])=8,1,0)</f>
        <v>0</v>
      </c>
      <c r="I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7.8923611111111291E-2</v>
      </c>
      <c r="J86" s="2">
        <f>IF(AND(telefony6[[#This Row],[abonament pods przed]]-telefony6[[#This Row],[długosc_połączenia]]&lt;0,I85&gt;0),-telefony6[[#This Row],[ile_zostalo_abonamentu_pods]],0)</f>
        <v>0</v>
      </c>
      <c r="K86" s="10">
        <f>IF(telefony6[[#This Row],[ile_zostalo_abonamentu_pods]]&lt;0,1,0)</f>
        <v>0</v>
      </c>
      <c r="L86" s="2">
        <f>IF(AND(telefony6[[#This Row],[czyAbonament_pods_sie_skonczyl]]=1,telefony6[[#This Row],[czyStacjonarny]]=1,M85&lt;=0),IF(M85&lt;0,TIME(1,40,0)+M85,TIME(1,40,0)),M85)</f>
        <v>0</v>
      </c>
      <c r="M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6" s="10">
        <f>IF(AND(telefony6[[#This Row],[czyAbonament_pods_sie_skonczyl]]=1,telefony6[[#This Row],[czyStacjonarny]]=1,M85&lt;=0),1,0)</f>
        <v>0</v>
      </c>
      <c r="O86" s="2">
        <f>IF(AND(telefony6[[#This Row],[czyAbonament_pods_sie_skonczyl]]=1,telefony6[[#This Row],[czyKomorkowe]]=1,P85&lt;=0),IF(P85&lt;0,TIME(1,40,0)+P85-telefony6[[#This Row],[ile_zabraklo_od_podstawy]],TIME(1,40,0)),P85)</f>
        <v>0</v>
      </c>
      <c r="P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6" s="10">
        <f>IF(AND(telefony6[[#This Row],[czyAbonament_pods_sie_skonczyl]]=1,P85&lt;=0,telefony6[[#This Row],[czyKomorkowe]]=1),1,0)</f>
        <v>0</v>
      </c>
      <c r="R86">
        <f>IF(LEN(telefony6[[#This Row],[nr]])&gt;=10,1,0)</f>
        <v>0</v>
      </c>
      <c r="S86">
        <f>MINUTE(IF(telefony6[[#This Row],[czyZagranicczne]]=1,CEILING(telefony6[[#This Row],[długosc_połączenia]],"00:01"),0))</f>
        <v>0</v>
      </c>
    </row>
    <row r="87" spans="1:19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 s="2">
        <f>telefony6[[#This Row],[zakonczenie]]-telefony6[[#This Row],[rozpoczecie]]</f>
        <v>3.2291666666666163E-3</v>
      </c>
      <c r="F87" s="2">
        <f t="shared" si="1"/>
        <v>7.8923611111111291E-2</v>
      </c>
      <c r="G87">
        <f>IF(LEN(telefony6[[#This Row],[nr]])=7,1,0)</f>
        <v>1</v>
      </c>
      <c r="H87">
        <f>IF(LEN(telefony6[[#This Row],[nr]])=8,1,0)</f>
        <v>0</v>
      </c>
      <c r="I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7.5694444444444675E-2</v>
      </c>
      <c r="J87" s="2">
        <f>IF(AND(telefony6[[#This Row],[abonament pods przed]]-telefony6[[#This Row],[długosc_połączenia]]&lt;0,I86&gt;0),-telefony6[[#This Row],[ile_zostalo_abonamentu_pods]],0)</f>
        <v>0</v>
      </c>
      <c r="K87" s="10">
        <f>IF(telefony6[[#This Row],[ile_zostalo_abonamentu_pods]]&lt;0,1,0)</f>
        <v>0</v>
      </c>
      <c r="L87" s="2">
        <f>IF(AND(telefony6[[#This Row],[czyAbonament_pods_sie_skonczyl]]=1,telefony6[[#This Row],[czyStacjonarny]]=1,M86&lt;=0),IF(M86&lt;0,TIME(1,40,0)+M86,TIME(1,40,0)),M86)</f>
        <v>0</v>
      </c>
      <c r="M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7" s="10">
        <f>IF(AND(telefony6[[#This Row],[czyAbonament_pods_sie_skonczyl]]=1,telefony6[[#This Row],[czyStacjonarny]]=1,M86&lt;=0),1,0)</f>
        <v>0</v>
      </c>
      <c r="O87" s="2">
        <f>IF(AND(telefony6[[#This Row],[czyAbonament_pods_sie_skonczyl]]=1,telefony6[[#This Row],[czyKomorkowe]]=1,P86&lt;=0),IF(P86&lt;0,TIME(1,40,0)+P86-telefony6[[#This Row],[ile_zabraklo_od_podstawy]],TIME(1,40,0)),P86)</f>
        <v>0</v>
      </c>
      <c r="P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7" s="10">
        <f>IF(AND(telefony6[[#This Row],[czyAbonament_pods_sie_skonczyl]]=1,P86&lt;=0,telefony6[[#This Row],[czyKomorkowe]]=1),1,0)</f>
        <v>0</v>
      </c>
      <c r="R87">
        <f>IF(LEN(telefony6[[#This Row],[nr]])&gt;=10,1,0)</f>
        <v>0</v>
      </c>
      <c r="S87">
        <f>MINUTE(IF(telefony6[[#This Row],[czyZagranicczne]]=1,CEILING(telefony6[[#This Row],[długosc_połączenia]],"00:01"),0))</f>
        <v>0</v>
      </c>
    </row>
    <row r="88" spans="1:19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 s="2">
        <f>telefony6[[#This Row],[zakonczenie]]-telefony6[[#This Row],[rozpoczecie]]</f>
        <v>1.0624999999999996E-2</v>
      </c>
      <c r="F88" s="2">
        <f t="shared" si="1"/>
        <v>7.5694444444444675E-2</v>
      </c>
      <c r="G88">
        <f>IF(LEN(telefony6[[#This Row],[nr]])=7,1,0)</f>
        <v>1</v>
      </c>
      <c r="H88">
        <f>IF(LEN(telefony6[[#This Row],[nr]])=8,1,0)</f>
        <v>0</v>
      </c>
      <c r="I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6.506944444444468E-2</v>
      </c>
      <c r="J88" s="2">
        <f>IF(AND(telefony6[[#This Row],[abonament pods przed]]-telefony6[[#This Row],[długosc_połączenia]]&lt;0,I87&gt;0),-telefony6[[#This Row],[ile_zostalo_abonamentu_pods]],0)</f>
        <v>0</v>
      </c>
      <c r="K88" s="10">
        <f>IF(telefony6[[#This Row],[ile_zostalo_abonamentu_pods]]&lt;0,1,0)</f>
        <v>0</v>
      </c>
      <c r="L88" s="2">
        <f>IF(AND(telefony6[[#This Row],[czyAbonament_pods_sie_skonczyl]]=1,telefony6[[#This Row],[czyStacjonarny]]=1,M87&lt;=0),IF(M87&lt;0,TIME(1,40,0)+M87,TIME(1,40,0)),M87)</f>
        <v>0</v>
      </c>
      <c r="M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8" s="10">
        <f>IF(AND(telefony6[[#This Row],[czyAbonament_pods_sie_skonczyl]]=1,telefony6[[#This Row],[czyStacjonarny]]=1,M87&lt;=0),1,0)</f>
        <v>0</v>
      </c>
      <c r="O88" s="2">
        <f>IF(AND(telefony6[[#This Row],[czyAbonament_pods_sie_skonczyl]]=1,telefony6[[#This Row],[czyKomorkowe]]=1,P87&lt;=0),IF(P87&lt;0,TIME(1,40,0)+P87-telefony6[[#This Row],[ile_zabraklo_od_podstawy]],TIME(1,40,0)),P87)</f>
        <v>0</v>
      </c>
      <c r="P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8" s="10">
        <f>IF(AND(telefony6[[#This Row],[czyAbonament_pods_sie_skonczyl]]=1,P87&lt;=0,telefony6[[#This Row],[czyKomorkowe]]=1),1,0)</f>
        <v>0</v>
      </c>
      <c r="R88">
        <f>IF(LEN(telefony6[[#This Row],[nr]])&gt;=10,1,0)</f>
        <v>0</v>
      </c>
      <c r="S88">
        <f>MINUTE(IF(telefony6[[#This Row],[czyZagranicczne]]=1,CEILING(telefony6[[#This Row],[długosc_połączenia]],"00:01"),0))</f>
        <v>0</v>
      </c>
    </row>
    <row r="89" spans="1:19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 s="2">
        <f>telefony6[[#This Row],[zakonczenie]]-telefony6[[#This Row],[rozpoczecie]]</f>
        <v>4.5138888888889284E-3</v>
      </c>
      <c r="F89" s="2">
        <f t="shared" si="1"/>
        <v>6.506944444444468E-2</v>
      </c>
      <c r="G89">
        <f>IF(LEN(telefony6[[#This Row],[nr]])=7,1,0)</f>
        <v>1</v>
      </c>
      <c r="H89">
        <f>IF(LEN(telefony6[[#This Row],[nr]])=8,1,0)</f>
        <v>0</v>
      </c>
      <c r="I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6.0555555555555751E-2</v>
      </c>
      <c r="J89" s="2">
        <f>IF(AND(telefony6[[#This Row],[abonament pods przed]]-telefony6[[#This Row],[długosc_połączenia]]&lt;0,I88&gt;0),-telefony6[[#This Row],[ile_zostalo_abonamentu_pods]],0)</f>
        <v>0</v>
      </c>
      <c r="K89" s="10">
        <f>IF(telefony6[[#This Row],[ile_zostalo_abonamentu_pods]]&lt;0,1,0)</f>
        <v>0</v>
      </c>
      <c r="L89" s="2">
        <f>IF(AND(telefony6[[#This Row],[czyAbonament_pods_sie_skonczyl]]=1,telefony6[[#This Row],[czyStacjonarny]]=1,M88&lt;=0),IF(M88&lt;0,TIME(1,40,0)+M88,TIME(1,40,0)),M88)</f>
        <v>0</v>
      </c>
      <c r="M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89" s="10">
        <f>IF(AND(telefony6[[#This Row],[czyAbonament_pods_sie_skonczyl]]=1,telefony6[[#This Row],[czyStacjonarny]]=1,M88&lt;=0),1,0)</f>
        <v>0</v>
      </c>
      <c r="O89" s="2">
        <f>IF(AND(telefony6[[#This Row],[czyAbonament_pods_sie_skonczyl]]=1,telefony6[[#This Row],[czyKomorkowe]]=1,P88&lt;=0),IF(P88&lt;0,TIME(1,40,0)+P88-telefony6[[#This Row],[ile_zabraklo_od_podstawy]],TIME(1,40,0)),P88)</f>
        <v>0</v>
      </c>
      <c r="P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89" s="10">
        <f>IF(AND(telefony6[[#This Row],[czyAbonament_pods_sie_skonczyl]]=1,P88&lt;=0,telefony6[[#This Row],[czyKomorkowe]]=1),1,0)</f>
        <v>0</v>
      </c>
      <c r="R89">
        <f>IF(LEN(telefony6[[#This Row],[nr]])&gt;=10,1,0)</f>
        <v>0</v>
      </c>
      <c r="S89">
        <f>MINUTE(IF(telefony6[[#This Row],[czyZagranicczne]]=1,CEILING(telefony6[[#This Row],[długosc_połączenia]],"00:01"),0))</f>
        <v>0</v>
      </c>
    </row>
    <row r="90" spans="1:19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 s="2">
        <f>telefony6[[#This Row],[zakonczenie]]-telefony6[[#This Row],[rozpoczecie]]</f>
        <v>3.6689814814814259E-3</v>
      </c>
      <c r="F90" s="2">
        <f t="shared" si="1"/>
        <v>6.0555555555555751E-2</v>
      </c>
      <c r="G90">
        <f>IF(LEN(telefony6[[#This Row],[nr]])=7,1,0)</f>
        <v>0</v>
      </c>
      <c r="H90">
        <f>IF(LEN(telefony6[[#This Row],[nr]])=8,1,0)</f>
        <v>1</v>
      </c>
      <c r="I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5.6886574074074325E-2</v>
      </c>
      <c r="J90" s="2">
        <f>IF(AND(telefony6[[#This Row],[abonament pods przed]]-telefony6[[#This Row],[długosc_połączenia]]&lt;0,I89&gt;0),-telefony6[[#This Row],[ile_zostalo_abonamentu_pods]],0)</f>
        <v>0</v>
      </c>
      <c r="K90" s="10">
        <f>IF(telefony6[[#This Row],[ile_zostalo_abonamentu_pods]]&lt;0,1,0)</f>
        <v>0</v>
      </c>
      <c r="L90" s="2">
        <f>IF(AND(telefony6[[#This Row],[czyAbonament_pods_sie_skonczyl]]=1,telefony6[[#This Row],[czyStacjonarny]]=1,M89&lt;=0),IF(M89&lt;0,TIME(1,40,0)+M89,TIME(1,40,0)),M89)</f>
        <v>0</v>
      </c>
      <c r="M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0" s="10">
        <f>IF(AND(telefony6[[#This Row],[czyAbonament_pods_sie_skonczyl]]=1,telefony6[[#This Row],[czyStacjonarny]]=1,M89&lt;=0),1,0)</f>
        <v>0</v>
      </c>
      <c r="O90" s="2">
        <f>IF(AND(telefony6[[#This Row],[czyAbonament_pods_sie_skonczyl]]=1,telefony6[[#This Row],[czyKomorkowe]]=1,P89&lt;=0),IF(P89&lt;0,TIME(1,40,0)+P89-telefony6[[#This Row],[ile_zabraklo_od_podstawy]],TIME(1,40,0)),P89)</f>
        <v>0</v>
      </c>
      <c r="P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0" s="10">
        <f>IF(AND(telefony6[[#This Row],[czyAbonament_pods_sie_skonczyl]]=1,P89&lt;=0,telefony6[[#This Row],[czyKomorkowe]]=1),1,0)</f>
        <v>0</v>
      </c>
      <c r="R90">
        <f>IF(LEN(telefony6[[#This Row],[nr]])&gt;=10,1,0)</f>
        <v>0</v>
      </c>
      <c r="S90">
        <f>MINUTE(IF(telefony6[[#This Row],[czyZagranicczne]]=1,CEILING(telefony6[[#This Row],[długosc_połączenia]],"00:01"),0))</f>
        <v>0</v>
      </c>
    </row>
    <row r="91" spans="1:19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 s="2">
        <f>telefony6[[#This Row],[zakonczenie]]-telefony6[[#This Row],[rozpoczecie]]</f>
        <v>1.0243055555555491E-2</v>
      </c>
      <c r="F91" s="2">
        <f t="shared" si="1"/>
        <v>5.6886574074074325E-2</v>
      </c>
      <c r="G91">
        <f>IF(LEN(telefony6[[#This Row],[nr]])=7,1,0)</f>
        <v>1</v>
      </c>
      <c r="H91">
        <f>IF(LEN(telefony6[[#This Row],[nr]])=8,1,0)</f>
        <v>0</v>
      </c>
      <c r="I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4.6643518518518834E-2</v>
      </c>
      <c r="J91" s="2">
        <f>IF(AND(telefony6[[#This Row],[abonament pods przed]]-telefony6[[#This Row],[długosc_połączenia]]&lt;0,I90&gt;0),-telefony6[[#This Row],[ile_zostalo_abonamentu_pods]],0)</f>
        <v>0</v>
      </c>
      <c r="K91" s="10">
        <f>IF(telefony6[[#This Row],[ile_zostalo_abonamentu_pods]]&lt;0,1,0)</f>
        <v>0</v>
      </c>
      <c r="L91" s="2">
        <f>IF(AND(telefony6[[#This Row],[czyAbonament_pods_sie_skonczyl]]=1,telefony6[[#This Row],[czyStacjonarny]]=1,M90&lt;=0),IF(M90&lt;0,TIME(1,40,0)+M90,TIME(1,40,0)),M90)</f>
        <v>0</v>
      </c>
      <c r="M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1" s="10">
        <f>IF(AND(telefony6[[#This Row],[czyAbonament_pods_sie_skonczyl]]=1,telefony6[[#This Row],[czyStacjonarny]]=1,M90&lt;=0),1,0)</f>
        <v>0</v>
      </c>
      <c r="O91" s="2">
        <f>IF(AND(telefony6[[#This Row],[czyAbonament_pods_sie_skonczyl]]=1,telefony6[[#This Row],[czyKomorkowe]]=1,P90&lt;=0),IF(P90&lt;0,TIME(1,40,0)+P90-telefony6[[#This Row],[ile_zabraklo_od_podstawy]],TIME(1,40,0)),P90)</f>
        <v>0</v>
      </c>
      <c r="P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1" s="10">
        <f>IF(AND(telefony6[[#This Row],[czyAbonament_pods_sie_skonczyl]]=1,P90&lt;=0,telefony6[[#This Row],[czyKomorkowe]]=1),1,0)</f>
        <v>0</v>
      </c>
      <c r="R91">
        <f>IF(LEN(telefony6[[#This Row],[nr]])&gt;=10,1,0)</f>
        <v>0</v>
      </c>
      <c r="S91">
        <f>MINUTE(IF(telefony6[[#This Row],[czyZagranicczne]]=1,CEILING(telefony6[[#This Row],[długosc_połączenia]],"00:01"),0))</f>
        <v>0</v>
      </c>
    </row>
    <row r="92" spans="1:19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 s="2">
        <f>telefony6[[#This Row],[zakonczenie]]-telefony6[[#This Row],[rozpoczecie]]</f>
        <v>2.5462962962963243E-4</v>
      </c>
      <c r="F92" s="2">
        <f t="shared" si="1"/>
        <v>4.6643518518518834E-2</v>
      </c>
      <c r="G92">
        <f>IF(LEN(telefony6[[#This Row],[nr]])=7,1,0)</f>
        <v>1</v>
      </c>
      <c r="H92">
        <f>IF(LEN(telefony6[[#This Row],[nr]])=8,1,0)</f>
        <v>0</v>
      </c>
      <c r="I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4.6388888888889201E-2</v>
      </c>
      <c r="J92" s="2">
        <f>IF(AND(telefony6[[#This Row],[abonament pods przed]]-telefony6[[#This Row],[długosc_połączenia]]&lt;0,I91&gt;0),-telefony6[[#This Row],[ile_zostalo_abonamentu_pods]],0)</f>
        <v>0</v>
      </c>
      <c r="K92" s="10">
        <f>IF(telefony6[[#This Row],[ile_zostalo_abonamentu_pods]]&lt;0,1,0)</f>
        <v>0</v>
      </c>
      <c r="L92" s="2">
        <f>IF(AND(telefony6[[#This Row],[czyAbonament_pods_sie_skonczyl]]=1,telefony6[[#This Row],[czyStacjonarny]]=1,M91&lt;=0),IF(M91&lt;0,TIME(1,40,0)+M91,TIME(1,40,0)),M91)</f>
        <v>0</v>
      </c>
      <c r="M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2" s="10">
        <f>IF(AND(telefony6[[#This Row],[czyAbonament_pods_sie_skonczyl]]=1,telefony6[[#This Row],[czyStacjonarny]]=1,M91&lt;=0),1,0)</f>
        <v>0</v>
      </c>
      <c r="O92" s="2">
        <f>IF(AND(telefony6[[#This Row],[czyAbonament_pods_sie_skonczyl]]=1,telefony6[[#This Row],[czyKomorkowe]]=1,P91&lt;=0),IF(P91&lt;0,TIME(1,40,0)+P91-telefony6[[#This Row],[ile_zabraklo_od_podstawy]],TIME(1,40,0)),P91)</f>
        <v>0</v>
      </c>
      <c r="P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2" s="10">
        <f>IF(AND(telefony6[[#This Row],[czyAbonament_pods_sie_skonczyl]]=1,P91&lt;=0,telefony6[[#This Row],[czyKomorkowe]]=1),1,0)</f>
        <v>0</v>
      </c>
      <c r="R92">
        <f>IF(LEN(telefony6[[#This Row],[nr]])&gt;=10,1,0)</f>
        <v>0</v>
      </c>
      <c r="S92">
        <f>MINUTE(IF(telefony6[[#This Row],[czyZagranicczne]]=1,CEILING(telefony6[[#This Row],[długosc_połączenia]],"00:01"),0))</f>
        <v>0</v>
      </c>
    </row>
    <row r="93" spans="1:19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 s="2">
        <f>telefony6[[#This Row],[zakonczenie]]-telefony6[[#This Row],[rozpoczecie]]</f>
        <v>9.6643518518518823E-3</v>
      </c>
      <c r="F93" s="2">
        <f t="shared" si="1"/>
        <v>4.6388888888889201E-2</v>
      </c>
      <c r="G93">
        <f>IF(LEN(telefony6[[#This Row],[nr]])=7,1,0)</f>
        <v>1</v>
      </c>
      <c r="H93">
        <f>IF(LEN(telefony6[[#This Row],[nr]])=8,1,0)</f>
        <v>0</v>
      </c>
      <c r="I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3.6724537037037319E-2</v>
      </c>
      <c r="J93" s="2">
        <f>IF(AND(telefony6[[#This Row],[abonament pods przed]]-telefony6[[#This Row],[długosc_połączenia]]&lt;0,I92&gt;0),-telefony6[[#This Row],[ile_zostalo_abonamentu_pods]],0)</f>
        <v>0</v>
      </c>
      <c r="K93" s="10">
        <f>IF(telefony6[[#This Row],[ile_zostalo_abonamentu_pods]]&lt;0,1,0)</f>
        <v>0</v>
      </c>
      <c r="L93" s="2">
        <f>IF(AND(telefony6[[#This Row],[czyAbonament_pods_sie_skonczyl]]=1,telefony6[[#This Row],[czyStacjonarny]]=1,M92&lt;=0),IF(M92&lt;0,TIME(1,40,0)+M92,TIME(1,40,0)),M92)</f>
        <v>0</v>
      </c>
      <c r="M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3" s="10">
        <f>IF(AND(telefony6[[#This Row],[czyAbonament_pods_sie_skonczyl]]=1,telefony6[[#This Row],[czyStacjonarny]]=1,M92&lt;=0),1,0)</f>
        <v>0</v>
      </c>
      <c r="O93" s="2">
        <f>IF(AND(telefony6[[#This Row],[czyAbonament_pods_sie_skonczyl]]=1,telefony6[[#This Row],[czyKomorkowe]]=1,P92&lt;=0),IF(P92&lt;0,TIME(1,40,0)+P92-telefony6[[#This Row],[ile_zabraklo_od_podstawy]],TIME(1,40,0)),P92)</f>
        <v>0</v>
      </c>
      <c r="P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3" s="10">
        <f>IF(AND(telefony6[[#This Row],[czyAbonament_pods_sie_skonczyl]]=1,P92&lt;=0,telefony6[[#This Row],[czyKomorkowe]]=1),1,0)</f>
        <v>0</v>
      </c>
      <c r="R93">
        <f>IF(LEN(telefony6[[#This Row],[nr]])&gt;=10,1,0)</f>
        <v>0</v>
      </c>
      <c r="S93">
        <f>MINUTE(IF(telefony6[[#This Row],[czyZagranicczne]]=1,CEILING(telefony6[[#This Row],[długosc_połączenia]],"00:01"),0))</f>
        <v>0</v>
      </c>
    </row>
    <row r="94" spans="1:19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 s="2">
        <f>telefony6[[#This Row],[zakonczenie]]-telefony6[[#This Row],[rozpoczecie]]</f>
        <v>7.0023148148148362E-3</v>
      </c>
      <c r="F94" s="2">
        <f t="shared" si="1"/>
        <v>3.6724537037037319E-2</v>
      </c>
      <c r="G94">
        <f>IF(LEN(telefony6[[#This Row],[nr]])=7,1,0)</f>
        <v>1</v>
      </c>
      <c r="H94">
        <f>IF(LEN(telefony6[[#This Row],[nr]])=8,1,0)</f>
        <v>0</v>
      </c>
      <c r="I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2.9722222222222483E-2</v>
      </c>
      <c r="J94" s="2">
        <f>IF(AND(telefony6[[#This Row],[abonament pods przed]]-telefony6[[#This Row],[długosc_połączenia]]&lt;0,I93&gt;0),-telefony6[[#This Row],[ile_zostalo_abonamentu_pods]],0)</f>
        <v>0</v>
      </c>
      <c r="K94" s="10">
        <f>IF(telefony6[[#This Row],[ile_zostalo_abonamentu_pods]]&lt;0,1,0)</f>
        <v>0</v>
      </c>
      <c r="L94" s="2">
        <f>IF(AND(telefony6[[#This Row],[czyAbonament_pods_sie_skonczyl]]=1,telefony6[[#This Row],[czyStacjonarny]]=1,M93&lt;=0),IF(M93&lt;0,TIME(1,40,0)+M93,TIME(1,40,0)),M93)</f>
        <v>0</v>
      </c>
      <c r="M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4" s="10">
        <f>IF(AND(telefony6[[#This Row],[czyAbonament_pods_sie_skonczyl]]=1,telefony6[[#This Row],[czyStacjonarny]]=1,M93&lt;=0),1,0)</f>
        <v>0</v>
      </c>
      <c r="O94" s="2">
        <f>IF(AND(telefony6[[#This Row],[czyAbonament_pods_sie_skonczyl]]=1,telefony6[[#This Row],[czyKomorkowe]]=1,P93&lt;=0),IF(P93&lt;0,TIME(1,40,0)+P93-telefony6[[#This Row],[ile_zabraklo_od_podstawy]],TIME(1,40,0)),P93)</f>
        <v>0</v>
      </c>
      <c r="P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4" s="10">
        <f>IF(AND(telefony6[[#This Row],[czyAbonament_pods_sie_skonczyl]]=1,P93&lt;=0,telefony6[[#This Row],[czyKomorkowe]]=1),1,0)</f>
        <v>0</v>
      </c>
      <c r="R94">
        <f>IF(LEN(telefony6[[#This Row],[nr]])&gt;=10,1,0)</f>
        <v>0</v>
      </c>
      <c r="S94">
        <f>MINUTE(IF(telefony6[[#This Row],[czyZagranicczne]]=1,CEILING(telefony6[[#This Row],[długosc_połączenia]],"00:01"),0))</f>
        <v>0</v>
      </c>
    </row>
    <row r="95" spans="1:19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 s="2">
        <f>telefony6[[#This Row],[zakonczenie]]-telefony6[[#This Row],[rozpoczecie]]</f>
        <v>1.0775462962962945E-2</v>
      </c>
      <c r="F95" s="2">
        <f t="shared" si="1"/>
        <v>2.9722222222222483E-2</v>
      </c>
      <c r="G95">
        <f>IF(LEN(telefony6[[#This Row],[nr]])=7,1,0)</f>
        <v>1</v>
      </c>
      <c r="H95">
        <f>IF(LEN(telefony6[[#This Row],[nr]])=8,1,0)</f>
        <v>0</v>
      </c>
      <c r="I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1.8946759259259538E-2</v>
      </c>
      <c r="J95" s="2">
        <f>IF(AND(telefony6[[#This Row],[abonament pods przed]]-telefony6[[#This Row],[długosc_połączenia]]&lt;0,I94&gt;0),-telefony6[[#This Row],[ile_zostalo_abonamentu_pods]],0)</f>
        <v>0</v>
      </c>
      <c r="K95" s="10">
        <f>IF(telefony6[[#This Row],[ile_zostalo_abonamentu_pods]]&lt;0,1,0)</f>
        <v>0</v>
      </c>
      <c r="L95" s="2">
        <f>IF(AND(telefony6[[#This Row],[czyAbonament_pods_sie_skonczyl]]=1,telefony6[[#This Row],[czyStacjonarny]]=1,M94&lt;=0),IF(M94&lt;0,TIME(1,40,0)+M94,TIME(1,40,0)),M94)</f>
        <v>0</v>
      </c>
      <c r="M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5" s="10">
        <f>IF(AND(telefony6[[#This Row],[czyAbonament_pods_sie_skonczyl]]=1,telefony6[[#This Row],[czyStacjonarny]]=1,M94&lt;=0),1,0)</f>
        <v>0</v>
      </c>
      <c r="O95" s="2">
        <f>IF(AND(telefony6[[#This Row],[czyAbonament_pods_sie_skonczyl]]=1,telefony6[[#This Row],[czyKomorkowe]]=1,P94&lt;=0),IF(P94&lt;0,TIME(1,40,0)+P94-telefony6[[#This Row],[ile_zabraklo_od_podstawy]],TIME(1,40,0)),P94)</f>
        <v>0</v>
      </c>
      <c r="P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5" s="10">
        <f>IF(AND(telefony6[[#This Row],[czyAbonament_pods_sie_skonczyl]]=1,P94&lt;=0,telefony6[[#This Row],[czyKomorkowe]]=1),1,0)</f>
        <v>0</v>
      </c>
      <c r="R95">
        <f>IF(LEN(telefony6[[#This Row],[nr]])&gt;=10,1,0)</f>
        <v>0</v>
      </c>
      <c r="S95">
        <f>MINUTE(IF(telefony6[[#This Row],[czyZagranicczne]]=1,CEILING(telefony6[[#This Row],[długosc_połączenia]],"00:01"),0))</f>
        <v>0</v>
      </c>
    </row>
    <row r="96" spans="1:19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 s="2">
        <f>telefony6[[#This Row],[zakonczenie]]-telefony6[[#This Row],[rozpoczecie]]</f>
        <v>5.740740740740824E-3</v>
      </c>
      <c r="F96" s="2">
        <f t="shared" si="1"/>
        <v>1.8946759259259538E-2</v>
      </c>
      <c r="G96">
        <f>IF(LEN(telefony6[[#This Row],[nr]])=7,1,0)</f>
        <v>1</v>
      </c>
      <c r="H96">
        <f>IF(LEN(telefony6[[#This Row],[nr]])=8,1,0)</f>
        <v>0</v>
      </c>
      <c r="I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1.3206018518518714E-2</v>
      </c>
      <c r="J96" s="2">
        <f>IF(AND(telefony6[[#This Row],[abonament pods przed]]-telefony6[[#This Row],[długosc_połączenia]]&lt;0,I95&gt;0),-telefony6[[#This Row],[ile_zostalo_abonamentu_pods]],0)</f>
        <v>0</v>
      </c>
      <c r="K96" s="10">
        <f>IF(telefony6[[#This Row],[ile_zostalo_abonamentu_pods]]&lt;0,1,0)</f>
        <v>0</v>
      </c>
      <c r="L96" s="2">
        <f>IF(AND(telefony6[[#This Row],[czyAbonament_pods_sie_skonczyl]]=1,telefony6[[#This Row],[czyStacjonarny]]=1,M95&lt;=0),IF(M95&lt;0,TIME(1,40,0)+M95,TIME(1,40,0)),M95)</f>
        <v>0</v>
      </c>
      <c r="M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6" s="10">
        <f>IF(AND(telefony6[[#This Row],[czyAbonament_pods_sie_skonczyl]]=1,telefony6[[#This Row],[czyStacjonarny]]=1,M95&lt;=0),1,0)</f>
        <v>0</v>
      </c>
      <c r="O96" s="2">
        <f>IF(AND(telefony6[[#This Row],[czyAbonament_pods_sie_skonczyl]]=1,telefony6[[#This Row],[czyKomorkowe]]=1,P95&lt;=0),IF(P95&lt;0,TIME(1,40,0)+P95-telefony6[[#This Row],[ile_zabraklo_od_podstawy]],TIME(1,40,0)),P95)</f>
        <v>0</v>
      </c>
      <c r="P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6" s="10">
        <f>IF(AND(telefony6[[#This Row],[czyAbonament_pods_sie_skonczyl]]=1,P95&lt;=0,telefony6[[#This Row],[czyKomorkowe]]=1),1,0)</f>
        <v>0</v>
      </c>
      <c r="R96">
        <f>IF(LEN(telefony6[[#This Row],[nr]])&gt;=10,1,0)</f>
        <v>0</v>
      </c>
      <c r="S96">
        <f>MINUTE(IF(telefony6[[#This Row],[czyZagranicczne]]=1,CEILING(telefony6[[#This Row],[długosc_połączenia]],"00:01"),0))</f>
        <v>0</v>
      </c>
    </row>
    <row r="97" spans="1:19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 s="2">
        <f>telefony6[[#This Row],[zakonczenie]]-telefony6[[#This Row],[rozpoczecie]]</f>
        <v>3.1249999999993783E-4</v>
      </c>
      <c r="F97" s="2">
        <f t="shared" si="1"/>
        <v>1.3206018518518714E-2</v>
      </c>
      <c r="G97">
        <f>IF(LEN(telefony6[[#This Row],[nr]])=7,1,0)</f>
        <v>1</v>
      </c>
      <c r="H97">
        <f>IF(LEN(telefony6[[#This Row],[nr]])=8,1,0)</f>
        <v>0</v>
      </c>
      <c r="I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1.2893518518518776E-2</v>
      </c>
      <c r="J97" s="2">
        <f>IF(AND(telefony6[[#This Row],[abonament pods przed]]-telefony6[[#This Row],[długosc_połączenia]]&lt;0,I96&gt;0),-telefony6[[#This Row],[ile_zostalo_abonamentu_pods]],0)</f>
        <v>0</v>
      </c>
      <c r="K97" s="10">
        <f>IF(telefony6[[#This Row],[ile_zostalo_abonamentu_pods]]&lt;0,1,0)</f>
        <v>0</v>
      </c>
      <c r="L97" s="2">
        <f>IF(AND(telefony6[[#This Row],[czyAbonament_pods_sie_skonczyl]]=1,telefony6[[#This Row],[czyStacjonarny]]=1,M96&lt;=0),IF(M96&lt;0,TIME(1,40,0)+M96,TIME(1,40,0)),M96)</f>
        <v>0</v>
      </c>
      <c r="M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7" s="10">
        <f>IF(AND(telefony6[[#This Row],[czyAbonament_pods_sie_skonczyl]]=1,telefony6[[#This Row],[czyStacjonarny]]=1,M96&lt;=0),1,0)</f>
        <v>0</v>
      </c>
      <c r="O97" s="2">
        <f>IF(AND(telefony6[[#This Row],[czyAbonament_pods_sie_skonczyl]]=1,telefony6[[#This Row],[czyKomorkowe]]=1,P96&lt;=0),IF(P96&lt;0,TIME(1,40,0)+P96-telefony6[[#This Row],[ile_zabraklo_od_podstawy]],TIME(1,40,0)),P96)</f>
        <v>0</v>
      </c>
      <c r="P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7" s="10">
        <f>IF(AND(telefony6[[#This Row],[czyAbonament_pods_sie_skonczyl]]=1,P96&lt;=0,telefony6[[#This Row],[czyKomorkowe]]=1),1,0)</f>
        <v>0</v>
      </c>
      <c r="R97">
        <f>IF(LEN(telefony6[[#This Row],[nr]])&gt;=10,1,0)</f>
        <v>0</v>
      </c>
      <c r="S97">
        <f>MINUTE(IF(telefony6[[#This Row],[czyZagranicczne]]=1,CEILING(telefony6[[#This Row],[długosc_połączenia]],"00:01"),0))</f>
        <v>0</v>
      </c>
    </row>
    <row r="98" spans="1:19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 s="2">
        <f>telefony6[[#This Row],[zakonczenie]]-telefony6[[#This Row],[rozpoczecie]]</f>
        <v>1.1469907407407387E-2</v>
      </c>
      <c r="F98" s="2">
        <f t="shared" si="1"/>
        <v>1.2893518518518776E-2</v>
      </c>
      <c r="G98">
        <f>IF(LEN(telefony6[[#This Row],[nr]])=7,1,0)</f>
        <v>1</v>
      </c>
      <c r="H98">
        <f>IF(LEN(telefony6[[#This Row],[nr]])=8,1,0)</f>
        <v>0</v>
      </c>
      <c r="I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1.4236111111113892E-3</v>
      </c>
      <c r="J98" s="2">
        <f>IF(AND(telefony6[[#This Row],[abonament pods przed]]-telefony6[[#This Row],[długosc_połączenia]]&lt;0,I97&gt;0),-telefony6[[#This Row],[ile_zostalo_abonamentu_pods]],0)</f>
        <v>0</v>
      </c>
      <c r="K98" s="10">
        <f>IF(telefony6[[#This Row],[ile_zostalo_abonamentu_pods]]&lt;0,1,0)</f>
        <v>0</v>
      </c>
      <c r="L98" s="2">
        <f>IF(AND(telefony6[[#This Row],[czyAbonament_pods_sie_skonczyl]]=1,telefony6[[#This Row],[czyStacjonarny]]=1,M97&lt;=0),IF(M97&lt;0,TIME(1,40,0)+M97,TIME(1,40,0)),M97)</f>
        <v>0</v>
      </c>
      <c r="M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8" s="10">
        <f>IF(AND(telefony6[[#This Row],[czyAbonament_pods_sie_skonczyl]]=1,telefony6[[#This Row],[czyStacjonarny]]=1,M97&lt;=0),1,0)</f>
        <v>0</v>
      </c>
      <c r="O98" s="2">
        <f>IF(AND(telefony6[[#This Row],[czyAbonament_pods_sie_skonczyl]]=1,telefony6[[#This Row],[czyKomorkowe]]=1,P97&lt;=0),IF(P97&lt;0,TIME(1,40,0)+P97-telefony6[[#This Row],[ile_zabraklo_od_podstawy]],TIME(1,40,0)),P97)</f>
        <v>0</v>
      </c>
      <c r="P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0</v>
      </c>
      <c r="Q98" s="10">
        <f>IF(AND(telefony6[[#This Row],[czyAbonament_pods_sie_skonczyl]]=1,P97&lt;=0,telefony6[[#This Row],[czyKomorkowe]]=1),1,0)</f>
        <v>0</v>
      </c>
      <c r="R98">
        <f>IF(LEN(telefony6[[#This Row],[nr]])&gt;=10,1,0)</f>
        <v>0</v>
      </c>
      <c r="S98">
        <f>MINUTE(IF(telefony6[[#This Row],[czyZagranicczne]]=1,CEILING(telefony6[[#This Row],[długosc_połączenia]],"00:01"),0))</f>
        <v>0</v>
      </c>
    </row>
    <row r="99" spans="1:19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 s="2">
        <f>telefony6[[#This Row],[zakonczenie]]-telefony6[[#This Row],[rozpoczecie]]</f>
        <v>2.3958333333333193E-3</v>
      </c>
      <c r="F99" s="2">
        <f t="shared" si="1"/>
        <v>1.4236111111113892E-3</v>
      </c>
      <c r="G99">
        <f>IF(LEN(telefony6[[#This Row],[nr]])=7,1,0)</f>
        <v>0</v>
      </c>
      <c r="H99">
        <f>IF(LEN(telefony6[[#This Row],[nr]])=8,1,0)</f>
        <v>1</v>
      </c>
      <c r="I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-9.7222222222193011E-4</v>
      </c>
      <c r="J99" s="2">
        <f>IF(AND(telefony6[[#This Row],[abonament pods przed]]-telefony6[[#This Row],[długosc_połączenia]]&lt;0,I98&gt;0),-telefony6[[#This Row],[ile_zostalo_abonamentu_pods]],0)</f>
        <v>9.7222222222193011E-4</v>
      </c>
      <c r="K99" s="10">
        <f>IF(telefony6[[#This Row],[ile_zostalo_abonamentu_pods]]&lt;0,1,0)</f>
        <v>1</v>
      </c>
      <c r="L99" s="2">
        <f>IF(AND(telefony6[[#This Row],[czyAbonament_pods_sie_skonczyl]]=1,telefony6[[#This Row],[czyStacjonarny]]=1,M98&lt;=0),IF(M98&lt;0,TIME(1,40,0)+M98,TIME(1,40,0)),M98)</f>
        <v>0</v>
      </c>
      <c r="M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99" s="10">
        <f>IF(AND(telefony6[[#This Row],[czyAbonament_pods_sie_skonczyl]]=1,telefony6[[#This Row],[czyStacjonarny]]=1,M98&lt;=0),1,0)</f>
        <v>0</v>
      </c>
      <c r="O99" s="2">
        <f>IF(AND(telefony6[[#This Row],[czyAbonament_pods_sie_skonczyl]]=1,telefony6[[#This Row],[czyKomorkowe]]=1,P98&lt;=0),IF(P98&lt;0,TIME(1,40,0)+P98-telefony6[[#This Row],[ile_zabraklo_od_podstawy]],TIME(1,40,0)),P98)</f>
        <v>6.9444444444444448E-2</v>
      </c>
      <c r="P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6.7048611111111128E-2</v>
      </c>
      <c r="Q99" s="10">
        <f>IF(AND(telefony6[[#This Row],[czyAbonament_pods_sie_skonczyl]]=1,P98&lt;=0,telefony6[[#This Row],[czyKomorkowe]]=1),1,0)</f>
        <v>1</v>
      </c>
      <c r="R99">
        <f>IF(LEN(telefony6[[#This Row],[nr]])&gt;=10,1,0)</f>
        <v>0</v>
      </c>
      <c r="S99">
        <f>MINUTE(IF(telefony6[[#This Row],[czyZagranicczne]]=1,CEILING(telefony6[[#This Row],[długosc_połączenia]],"00:01"),0))</f>
        <v>0</v>
      </c>
    </row>
    <row r="100" spans="1:19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 s="2">
        <f>telefony6[[#This Row],[zakonczenie]]-telefony6[[#This Row],[rozpoczecie]]</f>
        <v>1.1412037037037026E-2</v>
      </c>
      <c r="F100" s="2">
        <f t="shared" si="1"/>
        <v>-9.7222222222193011E-4</v>
      </c>
      <c r="G100">
        <f>IF(LEN(telefony6[[#This Row],[nr]])=7,1,0)</f>
        <v>0</v>
      </c>
      <c r="H100">
        <f>IF(LEN(telefony6[[#This Row],[nr]])=8,1,0)</f>
        <v>1</v>
      </c>
      <c r="I1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-1.2384259259258956E-2</v>
      </c>
      <c r="J100" s="2">
        <f>IF(AND(telefony6[[#This Row],[abonament pods przed]]-telefony6[[#This Row],[długosc_połączenia]]&lt;0,I99&gt;0),-telefony6[[#This Row],[ile_zostalo_abonamentu_pods]],0)</f>
        <v>0</v>
      </c>
      <c r="K100" s="10">
        <f>IF(telefony6[[#This Row],[ile_zostalo_abonamentu_pods]]&lt;0,1,0)</f>
        <v>1</v>
      </c>
      <c r="L100" s="2">
        <f>IF(AND(telefony6[[#This Row],[czyAbonament_pods_sie_skonczyl]]=1,telefony6[[#This Row],[czyStacjonarny]]=1,M99&lt;=0),IF(M99&lt;0,TIME(1,40,0)+M99,TIME(1,40,0)),M99)</f>
        <v>0</v>
      </c>
      <c r="M1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00" s="10">
        <f>IF(AND(telefony6[[#This Row],[czyAbonament_pods_sie_skonczyl]]=1,telefony6[[#This Row],[czyStacjonarny]]=1,M99&lt;=0),1,0)</f>
        <v>0</v>
      </c>
      <c r="O100" s="2">
        <f>IF(AND(telefony6[[#This Row],[czyAbonament_pods_sie_skonczyl]]=1,telefony6[[#This Row],[czyKomorkowe]]=1,P99&lt;=0),IF(P99&lt;0,TIME(1,40,0)+P99-telefony6[[#This Row],[ile_zabraklo_od_podstawy]],TIME(1,40,0)),P99)</f>
        <v>6.7048611111111128E-2</v>
      </c>
      <c r="P1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5.5636574074074102E-2</v>
      </c>
      <c r="Q100" s="10">
        <f>IF(AND(telefony6[[#This Row],[czyAbonament_pods_sie_skonczyl]]=1,P99&lt;=0,telefony6[[#This Row],[czyKomorkowe]]=1),1,0)</f>
        <v>0</v>
      </c>
      <c r="R100">
        <f>IF(LEN(telefony6[[#This Row],[nr]])&gt;=10,1,0)</f>
        <v>0</v>
      </c>
      <c r="S100">
        <f>MINUTE(IF(telefony6[[#This Row],[czyZagranicczne]]=1,CEILING(telefony6[[#This Row],[długosc_połączenia]],"00:01"),0))</f>
        <v>0</v>
      </c>
    </row>
    <row r="101" spans="1:19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 s="2">
        <f>telefony6[[#This Row],[zakonczenie]]-telefony6[[#This Row],[rozpoczecie]]</f>
        <v>8.9004629629629295E-3</v>
      </c>
      <c r="F101" s="2">
        <f t="shared" si="1"/>
        <v>-1.2384259259258956E-2</v>
      </c>
      <c r="G101">
        <f>IF(LEN(telefony6[[#This Row],[nr]])=7,1,0)</f>
        <v>0</v>
      </c>
      <c r="H101">
        <f>IF(LEN(telefony6[[#This Row],[nr]])=8,1,0)</f>
        <v>0</v>
      </c>
      <c r="I1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-2.1284722222221886E-2</v>
      </c>
      <c r="J101" s="2">
        <f>IF(AND(telefony6[[#This Row],[abonament pods przed]]-telefony6[[#This Row],[długosc_połączenia]]&lt;0,I100&gt;0),-telefony6[[#This Row],[ile_zostalo_abonamentu_pods]],0)</f>
        <v>0</v>
      </c>
      <c r="K101" s="10">
        <f>IF(telefony6[[#This Row],[ile_zostalo_abonamentu_pods]]&lt;0,1,0)</f>
        <v>1</v>
      </c>
      <c r="L101" s="2">
        <f>IF(AND(telefony6[[#This Row],[czyAbonament_pods_sie_skonczyl]]=1,telefony6[[#This Row],[czyStacjonarny]]=1,M100&lt;=0),IF(M100&lt;0,TIME(1,40,0)+M100,TIME(1,40,0)),M100)</f>
        <v>0</v>
      </c>
      <c r="M1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0</v>
      </c>
      <c r="N101" s="10">
        <f>IF(AND(telefony6[[#This Row],[czyAbonament_pods_sie_skonczyl]]=1,telefony6[[#This Row],[czyStacjonarny]]=1,M100&lt;=0),1,0)</f>
        <v>0</v>
      </c>
      <c r="O101" s="2">
        <f>IF(AND(telefony6[[#This Row],[czyAbonament_pods_sie_skonczyl]]=1,telefony6[[#This Row],[czyKomorkowe]]=1,P100&lt;=0),IF(P100&lt;0,TIME(1,40,0)+P100-telefony6[[#This Row],[ile_zabraklo_od_podstawy]],TIME(1,40,0)),P100)</f>
        <v>5.5636574074074102E-2</v>
      </c>
      <c r="P1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5.5636574074074102E-2</v>
      </c>
      <c r="Q101" s="10">
        <f>IF(AND(telefony6[[#This Row],[czyAbonament_pods_sie_skonczyl]]=1,P100&lt;=0,telefony6[[#This Row],[czyKomorkowe]]=1),1,0)</f>
        <v>0</v>
      </c>
      <c r="R101">
        <f>IF(LEN(telefony6[[#This Row],[nr]])&gt;=10,1,0)</f>
        <v>1</v>
      </c>
      <c r="S101">
        <f>MINUTE(IF(telefony6[[#This Row],[czyZagranicczne]]=1,CEILING(telefony6[[#This Row],[długosc_połączenia]],"00:01"),0))</f>
        <v>13</v>
      </c>
    </row>
    <row r="102" spans="1:19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 s="2">
        <f>telefony6[[#This Row],[zakonczenie]]-telefony6[[#This Row],[rozpoczecie]]</f>
        <v>1.1342592592592571E-2</v>
      </c>
      <c r="F102" s="2">
        <f t="shared" si="1"/>
        <v>-2.1284722222221886E-2</v>
      </c>
      <c r="G102">
        <f>IF(LEN(telefony6[[#This Row],[nr]])=7,1,0)</f>
        <v>1</v>
      </c>
      <c r="H102">
        <f>IF(LEN(telefony6[[#This Row],[nr]])=8,1,0)</f>
        <v>0</v>
      </c>
      <c r="I1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-3.2627314814814457E-2</v>
      </c>
      <c r="J102" s="2">
        <f>IF(AND(telefony6[[#This Row],[abonament pods przed]]-telefony6[[#This Row],[długosc_połączenia]]&lt;0,I101&gt;0),-telefony6[[#This Row],[ile_zostalo_abonamentu_pods]],0)</f>
        <v>0</v>
      </c>
      <c r="K102" s="10">
        <f>IF(telefony6[[#This Row],[ile_zostalo_abonamentu_pods]]&lt;0,1,0)</f>
        <v>1</v>
      </c>
      <c r="L102" s="2">
        <f>IF(AND(telefony6[[#This Row],[czyAbonament_pods_sie_skonczyl]]=1,telefony6[[#This Row],[czyStacjonarny]]=1,M101&lt;=0),IF(M101&lt;0,TIME(1,40,0)+M101,TIME(1,40,0)),M101)</f>
        <v>6.9444444444444448E-2</v>
      </c>
      <c r="M1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5.8101851851851877E-2</v>
      </c>
      <c r="N102" s="10">
        <f>IF(AND(telefony6[[#This Row],[czyAbonament_pods_sie_skonczyl]]=1,telefony6[[#This Row],[czyStacjonarny]]=1,M101&lt;=0),1,0)</f>
        <v>1</v>
      </c>
      <c r="O102" s="2">
        <f>IF(AND(telefony6[[#This Row],[czyAbonament_pods_sie_skonczyl]]=1,telefony6[[#This Row],[czyKomorkowe]]=1,P101&lt;=0),IF(P101&lt;0,TIME(1,40,0)+P101-telefony6[[#This Row],[ile_zabraklo_od_podstawy]],TIME(1,40,0)),P101)</f>
        <v>5.5636574074074102E-2</v>
      </c>
      <c r="P1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5.5636574074074102E-2</v>
      </c>
      <c r="Q102" s="10">
        <f>IF(AND(telefony6[[#This Row],[czyAbonament_pods_sie_skonczyl]]=1,P101&lt;=0,telefony6[[#This Row],[czyKomorkowe]]=1),1,0)</f>
        <v>0</v>
      </c>
      <c r="R102">
        <f>IF(LEN(telefony6[[#This Row],[nr]])&gt;=10,1,0)</f>
        <v>0</v>
      </c>
      <c r="S102">
        <f>MINUTE(IF(telefony6[[#This Row],[czyZagranicczne]]=1,CEILING(telefony6[[#This Row],[długosc_połączenia]],"00:01"),0))</f>
        <v>0</v>
      </c>
    </row>
    <row r="103" spans="1:19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 s="2">
        <f>telefony6[[#This Row],[zakonczenie]]-telefony6[[#This Row],[rozpoczecie]]</f>
        <v>5.8680555555555292E-3</v>
      </c>
      <c r="F103" s="2">
        <f t="shared" si="1"/>
        <v>-3.2627314814814457E-2</v>
      </c>
      <c r="G103">
        <f>IF(LEN(telefony6[[#This Row],[nr]])=7,1,0)</f>
        <v>0</v>
      </c>
      <c r="H103">
        <f>IF(LEN(telefony6[[#This Row],[nr]])=8,1,0)</f>
        <v>1</v>
      </c>
      <c r="I1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-3.8495370370369986E-2</v>
      </c>
      <c r="J103" s="2">
        <f>IF(AND(telefony6[[#This Row],[abonament pods przed]]-telefony6[[#This Row],[długosc_połączenia]]&lt;0,I102&gt;0),-telefony6[[#This Row],[ile_zostalo_abonamentu_pods]],0)</f>
        <v>0</v>
      </c>
      <c r="K103" s="10">
        <f>IF(telefony6[[#This Row],[ile_zostalo_abonamentu_pods]]&lt;0,1,0)</f>
        <v>1</v>
      </c>
      <c r="L103" s="2">
        <f>IF(AND(telefony6[[#This Row],[czyAbonament_pods_sie_skonczyl]]=1,telefony6[[#This Row],[czyStacjonarny]]=1,M102&lt;=0),IF(M102&lt;0,TIME(1,40,0)+M102,TIME(1,40,0)),M102)</f>
        <v>5.8101851851851877E-2</v>
      </c>
      <c r="M1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5.8101851851851877E-2</v>
      </c>
      <c r="N103" s="10">
        <f>IF(AND(telefony6[[#This Row],[czyAbonament_pods_sie_skonczyl]]=1,telefony6[[#This Row],[czyStacjonarny]]=1,M102&lt;=0),1,0)</f>
        <v>0</v>
      </c>
      <c r="O103" s="2">
        <f>IF(AND(telefony6[[#This Row],[czyAbonament_pods_sie_skonczyl]]=1,telefony6[[#This Row],[czyKomorkowe]]=1,P102&lt;=0),IF(P102&lt;0,TIME(1,40,0)+P102-telefony6[[#This Row],[ile_zabraklo_od_podstawy]],TIME(1,40,0)),P102)</f>
        <v>5.5636574074074102E-2</v>
      </c>
      <c r="P1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4.9768518518518573E-2</v>
      </c>
      <c r="Q103" s="10">
        <f>IF(AND(telefony6[[#This Row],[czyAbonament_pods_sie_skonczyl]]=1,P102&lt;=0,telefony6[[#This Row],[czyKomorkowe]]=1),1,0)</f>
        <v>0</v>
      </c>
      <c r="R103">
        <f>IF(LEN(telefony6[[#This Row],[nr]])&gt;=10,1,0)</f>
        <v>0</v>
      </c>
      <c r="S103">
        <f>MINUTE(IF(telefony6[[#This Row],[czyZagranicczne]]=1,CEILING(telefony6[[#This Row],[długosc_połączenia]],"00:01"),0))</f>
        <v>0</v>
      </c>
    </row>
    <row r="104" spans="1:19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 s="2">
        <f>telefony6[[#This Row],[zakonczenie]]-telefony6[[#This Row],[rozpoczecie]]</f>
        <v>4.0856481481481022E-3</v>
      </c>
      <c r="F104" s="2">
        <f t="shared" si="1"/>
        <v>-3.8495370370369986E-2</v>
      </c>
      <c r="G104">
        <f>IF(LEN(telefony6[[#This Row],[nr]])=7,1,0)</f>
        <v>1</v>
      </c>
      <c r="H104">
        <f>IF(LEN(telefony6[[#This Row],[nr]])=8,1,0)</f>
        <v>0</v>
      </c>
      <c r="I1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-4.2581018518518088E-2</v>
      </c>
      <c r="J104" s="2">
        <f>IF(AND(telefony6[[#This Row],[abonament pods przed]]-telefony6[[#This Row],[długosc_połączenia]]&lt;0,I103&gt;0),-telefony6[[#This Row],[ile_zostalo_abonamentu_pods]],0)</f>
        <v>0</v>
      </c>
      <c r="K104" s="10">
        <f>IF(telefony6[[#This Row],[ile_zostalo_abonamentu_pods]]&lt;0,1,0)</f>
        <v>1</v>
      </c>
      <c r="L104" s="2">
        <f>IF(AND(telefony6[[#This Row],[czyAbonament_pods_sie_skonczyl]]=1,telefony6[[#This Row],[czyStacjonarny]]=1,M103&lt;=0),IF(M103&lt;0,TIME(1,40,0)+M103,TIME(1,40,0)),M103)</f>
        <v>5.8101851851851877E-2</v>
      </c>
      <c r="M1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5.4016203703703775E-2</v>
      </c>
      <c r="N104" s="10">
        <f>IF(AND(telefony6[[#This Row],[czyAbonament_pods_sie_skonczyl]]=1,telefony6[[#This Row],[czyStacjonarny]]=1,M103&lt;=0),1,0)</f>
        <v>0</v>
      </c>
      <c r="O104" s="2">
        <f>IF(AND(telefony6[[#This Row],[czyAbonament_pods_sie_skonczyl]]=1,telefony6[[#This Row],[czyKomorkowe]]=1,P103&lt;=0),IF(P103&lt;0,TIME(1,40,0)+P103-telefony6[[#This Row],[ile_zabraklo_od_podstawy]],TIME(1,40,0)),P103)</f>
        <v>4.9768518518518573E-2</v>
      </c>
      <c r="P1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4.9768518518518573E-2</v>
      </c>
      <c r="Q104" s="10">
        <f>IF(AND(telefony6[[#This Row],[czyAbonament_pods_sie_skonczyl]]=1,P103&lt;=0,telefony6[[#This Row],[czyKomorkowe]]=1),1,0)</f>
        <v>0</v>
      </c>
      <c r="R104">
        <f>IF(LEN(telefony6[[#This Row],[nr]])&gt;=10,1,0)</f>
        <v>0</v>
      </c>
      <c r="S104">
        <f>MINUTE(IF(telefony6[[#This Row],[czyZagranicczne]]=1,CEILING(telefony6[[#This Row],[długosc_połączenia]],"00:01"),0))</f>
        <v>0</v>
      </c>
    </row>
    <row r="105" spans="1:19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 s="2">
        <f>telefony6[[#This Row],[zakonczenie]]-telefony6[[#This Row],[rozpoczecie]]</f>
        <v>5.2083333333333703E-3</v>
      </c>
      <c r="F105" s="2">
        <f t="shared" si="1"/>
        <v>-4.2581018518518088E-2</v>
      </c>
      <c r="G105">
        <f>IF(LEN(telefony6[[#This Row],[nr]])=7,1,0)</f>
        <v>0</v>
      </c>
      <c r="H105">
        <f>IF(LEN(telefony6[[#This Row],[nr]])=8,1,0)</f>
        <v>1</v>
      </c>
      <c r="I1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-4.7789351851851458E-2</v>
      </c>
      <c r="J105" s="2">
        <f>IF(AND(telefony6[[#This Row],[abonament pods przed]]-telefony6[[#This Row],[długosc_połączenia]]&lt;0,I104&gt;0),-telefony6[[#This Row],[ile_zostalo_abonamentu_pods]],0)</f>
        <v>0</v>
      </c>
      <c r="K105" s="10">
        <f>IF(telefony6[[#This Row],[ile_zostalo_abonamentu_pods]]&lt;0,1,0)</f>
        <v>1</v>
      </c>
      <c r="L105" s="2">
        <f>IF(AND(telefony6[[#This Row],[czyAbonament_pods_sie_skonczyl]]=1,telefony6[[#This Row],[czyStacjonarny]]=1,M104&lt;=0),IF(M104&lt;0,TIME(1,40,0)+M104,TIME(1,40,0)),M104)</f>
        <v>5.4016203703703775E-2</v>
      </c>
      <c r="M1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5.4016203703703775E-2</v>
      </c>
      <c r="N105" s="10">
        <f>IF(AND(telefony6[[#This Row],[czyAbonament_pods_sie_skonczyl]]=1,telefony6[[#This Row],[czyStacjonarny]]=1,M104&lt;=0),1,0)</f>
        <v>0</v>
      </c>
      <c r="O105" s="2">
        <f>IF(AND(telefony6[[#This Row],[czyAbonament_pods_sie_skonczyl]]=1,telefony6[[#This Row],[czyKomorkowe]]=1,P104&lt;=0),IF(P104&lt;0,TIME(1,40,0)+P104-telefony6[[#This Row],[ile_zabraklo_od_podstawy]],TIME(1,40,0)),P104)</f>
        <v>4.9768518518518573E-2</v>
      </c>
      <c r="P1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4.4560185185185203E-2</v>
      </c>
      <c r="Q105" s="10">
        <f>IF(AND(telefony6[[#This Row],[czyAbonament_pods_sie_skonczyl]]=1,P104&lt;=0,telefony6[[#This Row],[czyKomorkowe]]=1),1,0)</f>
        <v>0</v>
      </c>
      <c r="R105">
        <f>IF(LEN(telefony6[[#This Row],[nr]])&gt;=10,1,0)</f>
        <v>0</v>
      </c>
      <c r="S105">
        <f>MINUTE(IF(telefony6[[#This Row],[czyZagranicczne]]=1,CEILING(telefony6[[#This Row],[długosc_połączenia]],"00:01"),0))</f>
        <v>0</v>
      </c>
    </row>
    <row r="106" spans="1:19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 s="2">
        <f>telefony6[[#This Row],[zakonczenie]]-telefony6[[#This Row],[rozpoczecie]]</f>
        <v>9.7569444444444153E-3</v>
      </c>
      <c r="F106" s="2">
        <f t="shared" si="1"/>
        <v>-4.7789351851851458E-2</v>
      </c>
      <c r="G106">
        <f>IF(LEN(telefony6[[#This Row],[nr]])=7,1,0)</f>
        <v>1</v>
      </c>
      <c r="H106">
        <f>IF(LEN(telefony6[[#This Row],[nr]])=8,1,0)</f>
        <v>0</v>
      </c>
      <c r="I1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-5.7546296296295874E-2</v>
      </c>
      <c r="J106" s="2">
        <f>IF(AND(telefony6[[#This Row],[abonament pods przed]]-telefony6[[#This Row],[długosc_połączenia]]&lt;0,I105&gt;0),-telefony6[[#This Row],[ile_zostalo_abonamentu_pods]],0)</f>
        <v>0</v>
      </c>
      <c r="K106" s="10">
        <f>IF(telefony6[[#This Row],[ile_zostalo_abonamentu_pods]]&lt;0,1,0)</f>
        <v>1</v>
      </c>
      <c r="L106" s="2">
        <f>IF(AND(telefony6[[#This Row],[czyAbonament_pods_sie_skonczyl]]=1,telefony6[[#This Row],[czyStacjonarny]]=1,M105&lt;=0),IF(M105&lt;0,TIME(1,40,0)+M105,TIME(1,40,0)),M105)</f>
        <v>5.4016203703703775E-2</v>
      </c>
      <c r="M1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4.4259259259259359E-2</v>
      </c>
      <c r="N106" s="10">
        <f>IF(AND(telefony6[[#This Row],[czyAbonament_pods_sie_skonczyl]]=1,telefony6[[#This Row],[czyStacjonarny]]=1,M105&lt;=0),1,0)</f>
        <v>0</v>
      </c>
      <c r="O106" s="2">
        <f>IF(AND(telefony6[[#This Row],[czyAbonament_pods_sie_skonczyl]]=1,telefony6[[#This Row],[czyKomorkowe]]=1,P105&lt;=0),IF(P105&lt;0,TIME(1,40,0)+P105-telefony6[[#This Row],[ile_zabraklo_od_podstawy]],TIME(1,40,0)),P105)</f>
        <v>4.4560185185185203E-2</v>
      </c>
      <c r="P1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4.4560185185185203E-2</v>
      </c>
      <c r="Q106" s="10">
        <f>IF(AND(telefony6[[#This Row],[czyAbonament_pods_sie_skonczyl]]=1,P105&lt;=0,telefony6[[#This Row],[czyKomorkowe]]=1),1,0)</f>
        <v>0</v>
      </c>
      <c r="R106">
        <f>IF(LEN(telefony6[[#This Row],[nr]])&gt;=10,1,0)</f>
        <v>0</v>
      </c>
      <c r="S106">
        <f>MINUTE(IF(telefony6[[#This Row],[czyZagranicczne]]=1,CEILING(telefony6[[#This Row],[długosc_połączenia]],"00:01"),0))</f>
        <v>0</v>
      </c>
    </row>
    <row r="107" spans="1:19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 s="2">
        <f>telefony6[[#This Row],[zakonczenie]]-telefony6[[#This Row],[rozpoczecie]]</f>
        <v>6.0185185185185341E-4</v>
      </c>
      <c r="F107" s="2">
        <f t="shared" si="1"/>
        <v>-5.7546296296295874E-2</v>
      </c>
      <c r="G107">
        <f>IF(LEN(telefony6[[#This Row],[nr]])=7,1,0)</f>
        <v>0</v>
      </c>
      <c r="H107">
        <f>IF(LEN(telefony6[[#This Row],[nr]])=8,1,0)</f>
        <v>1</v>
      </c>
      <c r="I1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-5.8148148148147727E-2</v>
      </c>
      <c r="J107" s="2">
        <f>IF(AND(telefony6[[#This Row],[abonament pods przed]]-telefony6[[#This Row],[długosc_połączenia]]&lt;0,I106&gt;0),-telefony6[[#This Row],[ile_zostalo_abonamentu_pods]],0)</f>
        <v>0</v>
      </c>
      <c r="K107" s="10">
        <f>IF(telefony6[[#This Row],[ile_zostalo_abonamentu_pods]]&lt;0,1,0)</f>
        <v>1</v>
      </c>
      <c r="L107" s="2">
        <f>IF(AND(telefony6[[#This Row],[czyAbonament_pods_sie_skonczyl]]=1,telefony6[[#This Row],[czyStacjonarny]]=1,M106&lt;=0),IF(M106&lt;0,TIME(1,40,0)+M106,TIME(1,40,0)),M106)</f>
        <v>4.4259259259259359E-2</v>
      </c>
      <c r="M1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4.4259259259259359E-2</v>
      </c>
      <c r="N107" s="10">
        <f>IF(AND(telefony6[[#This Row],[czyAbonament_pods_sie_skonczyl]]=1,telefony6[[#This Row],[czyStacjonarny]]=1,M106&lt;=0),1,0)</f>
        <v>0</v>
      </c>
      <c r="O107" s="2">
        <f>IF(AND(telefony6[[#This Row],[czyAbonament_pods_sie_skonczyl]]=1,telefony6[[#This Row],[czyKomorkowe]]=1,P106&lt;=0),IF(P106&lt;0,TIME(1,40,0)+P106-telefony6[[#This Row],[ile_zabraklo_od_podstawy]],TIME(1,40,0)),P106)</f>
        <v>4.4560185185185203E-2</v>
      </c>
      <c r="P1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4.3958333333333349E-2</v>
      </c>
      <c r="Q107" s="10">
        <f>IF(AND(telefony6[[#This Row],[czyAbonament_pods_sie_skonczyl]]=1,P106&lt;=0,telefony6[[#This Row],[czyKomorkowe]]=1),1,0)</f>
        <v>0</v>
      </c>
      <c r="R107">
        <f>IF(LEN(telefony6[[#This Row],[nr]])&gt;=10,1,0)</f>
        <v>0</v>
      </c>
      <c r="S107">
        <f>MINUTE(IF(telefony6[[#This Row],[czyZagranicczne]]=1,CEILING(telefony6[[#This Row],[długosc_połączenia]],"00:01"),0))</f>
        <v>0</v>
      </c>
    </row>
    <row r="108" spans="1:19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 s="2">
        <f>telefony6[[#This Row],[zakonczenie]]-telefony6[[#This Row],[rozpoczecie]]</f>
        <v>1.0196759259259225E-2</v>
      </c>
      <c r="F108" s="2">
        <f t="shared" si="1"/>
        <v>-5.8148148148147727E-2</v>
      </c>
      <c r="G108">
        <f>IF(LEN(telefony6[[#This Row],[nr]])=7,1,0)</f>
        <v>1</v>
      </c>
      <c r="H108">
        <f>IF(LEN(telefony6[[#This Row],[nr]])=8,1,0)</f>
        <v>0</v>
      </c>
      <c r="I1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-6.8344907407406952E-2</v>
      </c>
      <c r="J108" s="2">
        <f>IF(AND(telefony6[[#This Row],[abonament pods przed]]-telefony6[[#This Row],[długosc_połączenia]]&lt;0,I107&gt;0),-telefony6[[#This Row],[ile_zostalo_abonamentu_pods]],0)</f>
        <v>0</v>
      </c>
      <c r="K108" s="10">
        <f>IF(telefony6[[#This Row],[ile_zostalo_abonamentu_pods]]&lt;0,1,0)</f>
        <v>1</v>
      </c>
      <c r="L108" s="2">
        <f>IF(AND(telefony6[[#This Row],[czyAbonament_pods_sie_skonczyl]]=1,telefony6[[#This Row],[czyStacjonarny]]=1,M107&lt;=0),IF(M107&lt;0,TIME(1,40,0)+M107,TIME(1,40,0)),M107)</f>
        <v>4.4259259259259359E-2</v>
      </c>
      <c r="M1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3.4062500000000134E-2</v>
      </c>
      <c r="N108" s="10">
        <f>IF(AND(telefony6[[#This Row],[czyAbonament_pods_sie_skonczyl]]=1,telefony6[[#This Row],[czyStacjonarny]]=1,M107&lt;=0),1,0)</f>
        <v>0</v>
      </c>
      <c r="O108" s="2">
        <f>IF(AND(telefony6[[#This Row],[czyAbonament_pods_sie_skonczyl]]=1,telefony6[[#This Row],[czyKomorkowe]]=1,P107&lt;=0),IF(P107&lt;0,TIME(1,40,0)+P107-telefony6[[#This Row],[ile_zabraklo_od_podstawy]],TIME(1,40,0)),P107)</f>
        <v>4.3958333333333349E-2</v>
      </c>
      <c r="P1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4.3958333333333349E-2</v>
      </c>
      <c r="Q108" s="10">
        <f>IF(AND(telefony6[[#This Row],[czyAbonament_pods_sie_skonczyl]]=1,P107&lt;=0,telefony6[[#This Row],[czyKomorkowe]]=1),1,0)</f>
        <v>0</v>
      </c>
      <c r="R108">
        <f>IF(LEN(telefony6[[#This Row],[nr]])&gt;=10,1,0)</f>
        <v>0</v>
      </c>
      <c r="S108">
        <f>MINUTE(IF(telefony6[[#This Row],[czyZagranicczne]]=1,CEILING(telefony6[[#This Row],[długosc_połączenia]],"00:01"),0))</f>
        <v>0</v>
      </c>
    </row>
    <row r="109" spans="1:19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 s="2">
        <f>telefony6[[#This Row],[zakonczenie]]-telefony6[[#This Row],[rozpoczecie]]</f>
        <v>1.0972222222222217E-2</v>
      </c>
      <c r="F109" s="2">
        <f t="shared" si="1"/>
        <v>-6.8344907407406952E-2</v>
      </c>
      <c r="G109">
        <f>IF(LEN(telefony6[[#This Row],[nr]])=7,1,0)</f>
        <v>1</v>
      </c>
      <c r="H109">
        <f>IF(LEN(telefony6[[#This Row],[nr]])=8,1,0)</f>
        <v>0</v>
      </c>
      <c r="I1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-7.9317129629629168E-2</v>
      </c>
      <c r="J109" s="2">
        <f>IF(AND(telefony6[[#This Row],[abonament pods przed]]-telefony6[[#This Row],[długosc_połączenia]]&lt;0,I108&gt;0),-telefony6[[#This Row],[ile_zostalo_abonamentu_pods]],0)</f>
        <v>0</v>
      </c>
      <c r="K109" s="10">
        <f>IF(telefony6[[#This Row],[ile_zostalo_abonamentu_pods]]&lt;0,1,0)</f>
        <v>1</v>
      </c>
      <c r="L109" s="2">
        <f>IF(AND(telefony6[[#This Row],[czyAbonament_pods_sie_skonczyl]]=1,telefony6[[#This Row],[czyStacjonarny]]=1,M108&lt;=0),IF(M108&lt;0,TIME(1,40,0)+M108,TIME(1,40,0)),M108)</f>
        <v>3.4062500000000134E-2</v>
      </c>
      <c r="M1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2.3090277777777918E-2</v>
      </c>
      <c r="N109" s="10">
        <f>IF(AND(telefony6[[#This Row],[czyAbonament_pods_sie_skonczyl]]=1,telefony6[[#This Row],[czyStacjonarny]]=1,M108&lt;=0),1,0)</f>
        <v>0</v>
      </c>
      <c r="O109" s="2">
        <f>IF(AND(telefony6[[#This Row],[czyAbonament_pods_sie_skonczyl]]=1,telefony6[[#This Row],[czyKomorkowe]]=1,P108&lt;=0),IF(P108&lt;0,TIME(1,40,0)+P108-telefony6[[#This Row],[ile_zabraklo_od_podstawy]],TIME(1,40,0)),P108)</f>
        <v>4.3958333333333349E-2</v>
      </c>
      <c r="P1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4.3958333333333349E-2</v>
      </c>
      <c r="Q109" s="10">
        <f>IF(AND(telefony6[[#This Row],[czyAbonament_pods_sie_skonczyl]]=1,P108&lt;=0,telefony6[[#This Row],[czyKomorkowe]]=1),1,0)</f>
        <v>0</v>
      </c>
      <c r="R109">
        <f>IF(LEN(telefony6[[#This Row],[nr]])&gt;=10,1,0)</f>
        <v>0</v>
      </c>
      <c r="S109">
        <f>MINUTE(IF(telefony6[[#This Row],[czyZagranicczne]]=1,CEILING(telefony6[[#This Row],[długosc_połączenia]],"00:01"),0))</f>
        <v>0</v>
      </c>
    </row>
    <row r="110" spans="1:19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 s="2">
        <f>telefony6[[#This Row],[zakonczenie]]-telefony6[[#This Row],[rozpoczecie]]</f>
        <v>4.2708333333333348E-3</v>
      </c>
      <c r="F110" s="2">
        <f t="shared" si="1"/>
        <v>-7.9317129629629168E-2</v>
      </c>
      <c r="G110">
        <f>IF(LEN(telefony6[[#This Row],[nr]])=7,1,0)</f>
        <v>1</v>
      </c>
      <c r="H110">
        <f>IF(LEN(telefony6[[#This Row],[nr]])=8,1,0)</f>
        <v>0</v>
      </c>
      <c r="I1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-8.3587962962962503E-2</v>
      </c>
      <c r="J110" s="2">
        <f>IF(AND(telefony6[[#This Row],[abonament pods przed]]-telefony6[[#This Row],[długosc_połączenia]]&lt;0,I109&gt;0),-telefony6[[#This Row],[ile_zostalo_abonamentu_pods]],0)</f>
        <v>0</v>
      </c>
      <c r="K110" s="10">
        <f>IF(telefony6[[#This Row],[ile_zostalo_abonamentu_pods]]&lt;0,1,0)</f>
        <v>1</v>
      </c>
      <c r="L110" s="2">
        <f>IF(AND(telefony6[[#This Row],[czyAbonament_pods_sie_skonczyl]]=1,telefony6[[#This Row],[czyStacjonarny]]=1,M109&lt;=0),IF(M109&lt;0,TIME(1,40,0)+M109,TIME(1,40,0)),M109)</f>
        <v>2.3090277777777918E-2</v>
      </c>
      <c r="M1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1.8819444444444583E-2</v>
      </c>
      <c r="N110" s="10">
        <f>IF(AND(telefony6[[#This Row],[czyAbonament_pods_sie_skonczyl]]=1,telefony6[[#This Row],[czyStacjonarny]]=1,M109&lt;=0),1,0)</f>
        <v>0</v>
      </c>
      <c r="O110" s="2">
        <f>IF(AND(telefony6[[#This Row],[czyAbonament_pods_sie_skonczyl]]=1,telefony6[[#This Row],[czyKomorkowe]]=1,P109&lt;=0),IF(P109&lt;0,TIME(1,40,0)+P109-telefony6[[#This Row],[ile_zabraklo_od_podstawy]],TIME(1,40,0)),P109)</f>
        <v>4.3958333333333349E-2</v>
      </c>
      <c r="P1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4.3958333333333349E-2</v>
      </c>
      <c r="Q110" s="10">
        <f>IF(AND(telefony6[[#This Row],[czyAbonament_pods_sie_skonczyl]]=1,P109&lt;=0,telefony6[[#This Row],[czyKomorkowe]]=1),1,0)</f>
        <v>0</v>
      </c>
      <c r="R110">
        <f>IF(LEN(telefony6[[#This Row],[nr]])&gt;=10,1,0)</f>
        <v>0</v>
      </c>
      <c r="S110">
        <f>MINUTE(IF(telefony6[[#This Row],[czyZagranicczne]]=1,CEILING(telefony6[[#This Row],[długosc_połączenia]],"00:01"),0))</f>
        <v>0</v>
      </c>
    </row>
    <row r="111" spans="1:19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 s="2">
        <f>telefony6[[#This Row],[zakonczenie]]-telefony6[[#This Row],[rozpoczecie]]</f>
        <v>4.4212962962962843E-3</v>
      </c>
      <c r="F111" s="2">
        <f t="shared" si="1"/>
        <v>-8.3587962962962503E-2</v>
      </c>
      <c r="G111">
        <f>IF(LEN(telefony6[[#This Row],[nr]])=7,1,0)</f>
        <v>1</v>
      </c>
      <c r="H111">
        <f>IF(LEN(telefony6[[#This Row],[nr]])=8,1,0)</f>
        <v>0</v>
      </c>
      <c r="I1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-8.8009259259258787E-2</v>
      </c>
      <c r="J111" s="2">
        <f>IF(AND(telefony6[[#This Row],[abonament pods przed]]-telefony6[[#This Row],[długosc_połączenia]]&lt;0,I110&gt;0),-telefony6[[#This Row],[ile_zostalo_abonamentu_pods]],0)</f>
        <v>0</v>
      </c>
      <c r="K111" s="10">
        <f>IF(telefony6[[#This Row],[ile_zostalo_abonamentu_pods]]&lt;0,1,0)</f>
        <v>1</v>
      </c>
      <c r="L111" s="2">
        <f>IF(AND(telefony6[[#This Row],[czyAbonament_pods_sie_skonczyl]]=1,telefony6[[#This Row],[czyStacjonarny]]=1,M110&lt;=0),IF(M110&lt;0,TIME(1,40,0)+M110,TIME(1,40,0)),M110)</f>
        <v>1.8819444444444583E-2</v>
      </c>
      <c r="M1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1.4398148148148299E-2</v>
      </c>
      <c r="N111" s="10">
        <f>IF(AND(telefony6[[#This Row],[czyAbonament_pods_sie_skonczyl]]=1,telefony6[[#This Row],[czyStacjonarny]]=1,M110&lt;=0),1,0)</f>
        <v>0</v>
      </c>
      <c r="O111" s="2">
        <f>IF(AND(telefony6[[#This Row],[czyAbonament_pods_sie_skonczyl]]=1,telefony6[[#This Row],[czyKomorkowe]]=1,P110&lt;=0),IF(P110&lt;0,TIME(1,40,0)+P110-telefony6[[#This Row],[ile_zabraklo_od_podstawy]],TIME(1,40,0)),P110)</f>
        <v>4.3958333333333349E-2</v>
      </c>
      <c r="P1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4.3958333333333349E-2</v>
      </c>
      <c r="Q111" s="10">
        <f>IF(AND(telefony6[[#This Row],[czyAbonament_pods_sie_skonczyl]]=1,P110&lt;=0,telefony6[[#This Row],[czyKomorkowe]]=1),1,0)</f>
        <v>0</v>
      </c>
      <c r="R111">
        <f>IF(LEN(telefony6[[#This Row],[nr]])&gt;=10,1,0)</f>
        <v>0</v>
      </c>
      <c r="S111">
        <f>MINUTE(IF(telefony6[[#This Row],[czyZagranicczne]]=1,CEILING(telefony6[[#This Row],[długosc_połączenia]],"00:01"),0))</f>
        <v>0</v>
      </c>
    </row>
    <row r="112" spans="1:19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 s="2">
        <f>telefony6[[#This Row],[zakonczenie]]-telefony6[[#This Row],[rozpoczecie]]</f>
        <v>7.7430555555555447E-3</v>
      </c>
      <c r="F112" s="2">
        <f t="shared" si="1"/>
        <v>-8.8009259259258787E-2</v>
      </c>
      <c r="G112">
        <f>IF(LEN(telefony6[[#This Row],[nr]])=7,1,0)</f>
        <v>0</v>
      </c>
      <c r="H112">
        <f>IF(LEN(telefony6[[#This Row],[nr]])=8,1,0)</f>
        <v>1</v>
      </c>
      <c r="I1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-9.5752314814814332E-2</v>
      </c>
      <c r="J112" s="2">
        <f>IF(AND(telefony6[[#This Row],[abonament pods przed]]-telefony6[[#This Row],[długosc_połączenia]]&lt;0,I111&gt;0),-telefony6[[#This Row],[ile_zostalo_abonamentu_pods]],0)</f>
        <v>0</v>
      </c>
      <c r="K112" s="10">
        <f>IF(telefony6[[#This Row],[ile_zostalo_abonamentu_pods]]&lt;0,1,0)</f>
        <v>1</v>
      </c>
      <c r="L112" s="2">
        <f>IF(AND(telefony6[[#This Row],[czyAbonament_pods_sie_skonczyl]]=1,telefony6[[#This Row],[czyStacjonarny]]=1,M111&lt;=0),IF(M111&lt;0,TIME(1,40,0)+M111,TIME(1,40,0)),M111)</f>
        <v>1.4398148148148299E-2</v>
      </c>
      <c r="M1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1.4398148148148299E-2</v>
      </c>
      <c r="N112" s="10">
        <f>IF(AND(telefony6[[#This Row],[czyAbonament_pods_sie_skonczyl]]=1,telefony6[[#This Row],[czyStacjonarny]]=1,M111&lt;=0),1,0)</f>
        <v>0</v>
      </c>
      <c r="O112" s="2">
        <f>IF(AND(telefony6[[#This Row],[czyAbonament_pods_sie_skonczyl]]=1,telefony6[[#This Row],[czyKomorkowe]]=1,P111&lt;=0),IF(P111&lt;0,TIME(1,40,0)+P111-telefony6[[#This Row],[ile_zabraklo_od_podstawy]],TIME(1,40,0)),P111)</f>
        <v>4.3958333333333349E-2</v>
      </c>
      <c r="P1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2" s="10">
        <f>IF(AND(telefony6[[#This Row],[czyAbonament_pods_sie_skonczyl]]=1,P111&lt;=0,telefony6[[#This Row],[czyKomorkowe]]=1),1,0)</f>
        <v>0</v>
      </c>
      <c r="R112">
        <f>IF(LEN(telefony6[[#This Row],[nr]])&gt;=10,1,0)</f>
        <v>0</v>
      </c>
      <c r="S112">
        <f>MINUTE(IF(telefony6[[#This Row],[czyZagranicczne]]=1,CEILING(telefony6[[#This Row],[długosc_połączenia]],"00:01"),0))</f>
        <v>0</v>
      </c>
    </row>
    <row r="113" spans="1:19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 s="2">
        <f>telefony6[[#This Row],[zakonczenie]]-telefony6[[#This Row],[rozpoczecie]]</f>
        <v>3.564814814814854E-3</v>
      </c>
      <c r="F113" s="2">
        <f t="shared" si="1"/>
        <v>-9.5752314814814332E-2</v>
      </c>
      <c r="G113">
        <f>IF(LEN(telefony6[[#This Row],[nr]])=7,1,0)</f>
        <v>1</v>
      </c>
      <c r="H113">
        <f>IF(LEN(telefony6[[#This Row],[nr]])=8,1,0)</f>
        <v>0</v>
      </c>
      <c r="I1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-9.9317129629629186E-2</v>
      </c>
      <c r="J113" s="2">
        <f>IF(AND(telefony6[[#This Row],[abonament pods przed]]-telefony6[[#This Row],[długosc_połączenia]]&lt;0,I112&gt;0),-telefony6[[#This Row],[ile_zostalo_abonamentu_pods]],0)</f>
        <v>0</v>
      </c>
      <c r="K113" s="10">
        <f>IF(telefony6[[#This Row],[ile_zostalo_abonamentu_pods]]&lt;0,1,0)</f>
        <v>1</v>
      </c>
      <c r="L113" s="2">
        <f>IF(AND(telefony6[[#This Row],[czyAbonament_pods_sie_skonczyl]]=1,telefony6[[#This Row],[czyStacjonarny]]=1,M112&lt;=0),IF(M112&lt;0,TIME(1,40,0)+M112,TIME(1,40,0)),M112)</f>
        <v>1.4398148148148299E-2</v>
      </c>
      <c r="M1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1.0833333333333445E-2</v>
      </c>
      <c r="N113" s="10">
        <f>IF(AND(telefony6[[#This Row],[czyAbonament_pods_sie_skonczyl]]=1,telefony6[[#This Row],[czyStacjonarny]]=1,M112&lt;=0),1,0)</f>
        <v>0</v>
      </c>
      <c r="O113" s="2">
        <f>IF(AND(telefony6[[#This Row],[czyAbonament_pods_sie_skonczyl]]=1,telefony6[[#This Row],[czyKomorkowe]]=1,P112&lt;=0),IF(P112&lt;0,TIME(1,40,0)+P112-telefony6[[#This Row],[ile_zabraklo_od_podstawy]],TIME(1,40,0)),P112)</f>
        <v>3.6215277777777805E-2</v>
      </c>
      <c r="P1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3" s="10">
        <f>IF(AND(telefony6[[#This Row],[czyAbonament_pods_sie_skonczyl]]=1,P112&lt;=0,telefony6[[#This Row],[czyKomorkowe]]=1),1,0)</f>
        <v>0</v>
      </c>
      <c r="R113">
        <f>IF(LEN(telefony6[[#This Row],[nr]])&gt;=10,1,0)</f>
        <v>0</v>
      </c>
      <c r="S113">
        <f>MINUTE(IF(telefony6[[#This Row],[czyZagranicczne]]=1,CEILING(telefony6[[#This Row],[długosc_połączenia]],"00:01"),0))</f>
        <v>0</v>
      </c>
    </row>
    <row r="114" spans="1:19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 s="2">
        <f>telefony6[[#This Row],[zakonczenie]]-telefony6[[#This Row],[rozpoczecie]]</f>
        <v>2.0486111111110983E-3</v>
      </c>
      <c r="F114" s="2">
        <f t="shared" si="1"/>
        <v>-9.9317129629629186E-2</v>
      </c>
      <c r="G114">
        <f>IF(LEN(telefony6[[#This Row],[nr]])=7,1,0)</f>
        <v>1</v>
      </c>
      <c r="H114">
        <f>IF(LEN(telefony6[[#This Row],[nr]])=8,1,0)</f>
        <v>0</v>
      </c>
      <c r="I1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-0.10136574074074028</v>
      </c>
      <c r="J114" s="2">
        <f>IF(AND(telefony6[[#This Row],[abonament pods przed]]-telefony6[[#This Row],[długosc_połączenia]]&lt;0,I113&gt;0),-telefony6[[#This Row],[ile_zostalo_abonamentu_pods]],0)</f>
        <v>0</v>
      </c>
      <c r="K114" s="10">
        <f>IF(telefony6[[#This Row],[ile_zostalo_abonamentu_pods]]&lt;0,1,0)</f>
        <v>1</v>
      </c>
      <c r="L114" s="2">
        <f>IF(AND(telefony6[[#This Row],[czyAbonament_pods_sie_skonczyl]]=1,telefony6[[#This Row],[czyStacjonarny]]=1,M113&lt;=0),IF(M113&lt;0,TIME(1,40,0)+M113,TIME(1,40,0)),M113)</f>
        <v>1.0833333333333445E-2</v>
      </c>
      <c r="M1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8.7847222222223464E-3</v>
      </c>
      <c r="N114" s="10">
        <f>IF(AND(telefony6[[#This Row],[czyAbonament_pods_sie_skonczyl]]=1,telefony6[[#This Row],[czyStacjonarny]]=1,M113&lt;=0),1,0)</f>
        <v>0</v>
      </c>
      <c r="O114" s="2">
        <f>IF(AND(telefony6[[#This Row],[czyAbonament_pods_sie_skonczyl]]=1,telefony6[[#This Row],[czyKomorkowe]]=1,P113&lt;=0),IF(P113&lt;0,TIME(1,40,0)+P113-telefony6[[#This Row],[ile_zabraklo_od_podstawy]],TIME(1,40,0)),P113)</f>
        <v>3.6215277777777805E-2</v>
      </c>
      <c r="P1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4" s="10">
        <f>IF(AND(telefony6[[#This Row],[czyAbonament_pods_sie_skonczyl]]=1,P113&lt;=0,telefony6[[#This Row],[czyKomorkowe]]=1),1,0)</f>
        <v>0</v>
      </c>
      <c r="R114">
        <f>IF(LEN(telefony6[[#This Row],[nr]])&gt;=10,1,0)</f>
        <v>0</v>
      </c>
      <c r="S114">
        <f>MINUTE(IF(telefony6[[#This Row],[czyZagranicczne]]=1,CEILING(telefony6[[#This Row],[długosc_połączenia]],"00:01"),0))</f>
        <v>0</v>
      </c>
    </row>
    <row r="115" spans="1:19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 s="2">
        <f>telefony6[[#This Row],[zakonczenie]]-telefony6[[#This Row],[rozpoczecie]]</f>
        <v>5.5324074074074026E-3</v>
      </c>
      <c r="F115" s="2">
        <f t="shared" si="1"/>
        <v>-0.10136574074074028</v>
      </c>
      <c r="G115">
        <f>IF(LEN(telefony6[[#This Row],[nr]])=7,1,0)</f>
        <v>1</v>
      </c>
      <c r="H115">
        <f>IF(LEN(telefony6[[#This Row],[nr]])=8,1,0)</f>
        <v>0</v>
      </c>
      <c r="I1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-0.10689814814814769</v>
      </c>
      <c r="J115" s="2">
        <f>IF(AND(telefony6[[#This Row],[abonament pods przed]]-telefony6[[#This Row],[długosc_połączenia]]&lt;0,I114&gt;0),-telefony6[[#This Row],[ile_zostalo_abonamentu_pods]],0)</f>
        <v>0</v>
      </c>
      <c r="K115" s="10">
        <f>IF(telefony6[[#This Row],[ile_zostalo_abonamentu_pods]]&lt;0,1,0)</f>
        <v>1</v>
      </c>
      <c r="L115" s="2">
        <f>IF(AND(telefony6[[#This Row],[czyAbonament_pods_sie_skonczyl]]=1,telefony6[[#This Row],[czyStacjonarny]]=1,M114&lt;=0),IF(M114&lt;0,TIME(1,40,0)+M114,TIME(1,40,0)),M114)</f>
        <v>8.7847222222223464E-3</v>
      </c>
      <c r="M1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3.2523148148149439E-3</v>
      </c>
      <c r="N115" s="10">
        <f>IF(AND(telefony6[[#This Row],[czyAbonament_pods_sie_skonczyl]]=1,telefony6[[#This Row],[czyStacjonarny]]=1,M114&lt;=0),1,0)</f>
        <v>0</v>
      </c>
      <c r="O115" s="2">
        <f>IF(AND(telefony6[[#This Row],[czyAbonament_pods_sie_skonczyl]]=1,telefony6[[#This Row],[czyKomorkowe]]=1,P114&lt;=0),IF(P114&lt;0,TIME(1,40,0)+P114-telefony6[[#This Row],[ile_zabraklo_od_podstawy]],TIME(1,40,0)),P114)</f>
        <v>3.6215277777777805E-2</v>
      </c>
      <c r="P1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5" s="10">
        <f>IF(AND(telefony6[[#This Row],[czyAbonament_pods_sie_skonczyl]]=1,P114&lt;=0,telefony6[[#This Row],[czyKomorkowe]]=1),1,0)</f>
        <v>0</v>
      </c>
      <c r="R115">
        <f>IF(LEN(telefony6[[#This Row],[nr]])&gt;=10,1,0)</f>
        <v>0</v>
      </c>
      <c r="S115">
        <f>MINUTE(IF(telefony6[[#This Row],[czyZagranicczne]]=1,CEILING(telefony6[[#This Row],[długosc_połączenia]],"00:01"),0))</f>
        <v>0</v>
      </c>
    </row>
    <row r="116" spans="1:19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 s="2">
        <f>telefony6[[#This Row],[zakonczenie]]-telefony6[[#This Row],[rozpoczecie]]</f>
        <v>6.7129629629630871E-4</v>
      </c>
      <c r="F116" s="2">
        <f t="shared" si="1"/>
        <v>-0.10689814814814769</v>
      </c>
      <c r="G116">
        <f>IF(LEN(telefony6[[#This Row],[nr]])=7,1,0)</f>
        <v>1</v>
      </c>
      <c r="H116">
        <f>IF(LEN(telefony6[[#This Row],[nr]])=8,1,0)</f>
        <v>0</v>
      </c>
      <c r="I1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-0.107569444444444</v>
      </c>
      <c r="J116" s="2">
        <f>IF(AND(telefony6[[#This Row],[abonament pods przed]]-telefony6[[#This Row],[długosc_połączenia]]&lt;0,I115&gt;0),-telefony6[[#This Row],[ile_zostalo_abonamentu_pods]],0)</f>
        <v>0</v>
      </c>
      <c r="K116" s="10">
        <f>IF(telefony6[[#This Row],[ile_zostalo_abonamentu_pods]]&lt;0,1,0)</f>
        <v>1</v>
      </c>
      <c r="L116" s="2">
        <f>IF(AND(telefony6[[#This Row],[czyAbonament_pods_sie_skonczyl]]=1,telefony6[[#This Row],[czyStacjonarny]]=1,M115&lt;=0),IF(M115&lt;0,TIME(1,40,0)+M115,TIME(1,40,0)),M115)</f>
        <v>3.2523148148149439E-3</v>
      </c>
      <c r="M1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2.5810185185186352E-3</v>
      </c>
      <c r="N116" s="10">
        <f>IF(AND(telefony6[[#This Row],[czyAbonament_pods_sie_skonczyl]]=1,telefony6[[#This Row],[czyStacjonarny]]=1,M115&lt;=0),1,0)</f>
        <v>0</v>
      </c>
      <c r="O116" s="2">
        <f>IF(AND(telefony6[[#This Row],[czyAbonament_pods_sie_skonczyl]]=1,telefony6[[#This Row],[czyKomorkowe]]=1,P115&lt;=0),IF(P115&lt;0,TIME(1,40,0)+P115-telefony6[[#This Row],[ile_zabraklo_od_podstawy]],TIME(1,40,0)),P115)</f>
        <v>3.6215277777777805E-2</v>
      </c>
      <c r="P1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6" s="10">
        <f>IF(AND(telefony6[[#This Row],[czyAbonament_pods_sie_skonczyl]]=1,P115&lt;=0,telefony6[[#This Row],[czyKomorkowe]]=1),1,0)</f>
        <v>0</v>
      </c>
      <c r="R116">
        <f>IF(LEN(telefony6[[#This Row],[nr]])&gt;=10,1,0)</f>
        <v>0</v>
      </c>
      <c r="S116">
        <f>MINUTE(IF(telefony6[[#This Row],[czyZagranicczne]]=1,CEILING(telefony6[[#This Row],[długosc_połączenia]],"00:01"),0))</f>
        <v>0</v>
      </c>
    </row>
    <row r="117" spans="1:19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 s="2">
        <f>telefony6[[#This Row],[zakonczenie]]-telefony6[[#This Row],[rozpoczecie]]</f>
        <v>5.7986111111111294E-3</v>
      </c>
      <c r="F117" s="2">
        <f t="shared" si="1"/>
        <v>-0.107569444444444</v>
      </c>
      <c r="G117">
        <f>IF(LEN(telefony6[[#This Row],[nr]])=7,1,0)</f>
        <v>1</v>
      </c>
      <c r="H117">
        <f>IF(LEN(telefony6[[#This Row],[nr]])=8,1,0)</f>
        <v>0</v>
      </c>
      <c r="I1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-0.11336805555555513</v>
      </c>
      <c r="J117" s="2">
        <f>IF(AND(telefony6[[#This Row],[abonament pods przed]]-telefony6[[#This Row],[długosc_połączenia]]&lt;0,I116&gt;0),-telefony6[[#This Row],[ile_zostalo_abonamentu_pods]],0)</f>
        <v>0</v>
      </c>
      <c r="K117" s="10">
        <f>IF(telefony6[[#This Row],[ile_zostalo_abonamentu_pods]]&lt;0,1,0)</f>
        <v>1</v>
      </c>
      <c r="L117" s="2">
        <f>IF(AND(telefony6[[#This Row],[czyAbonament_pods_sie_skonczyl]]=1,telefony6[[#This Row],[czyStacjonarny]]=1,M116&lt;=0),IF(M116&lt;0,TIME(1,40,0)+M116,TIME(1,40,0)),M116)</f>
        <v>2.5810185185186352E-3</v>
      </c>
      <c r="M1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-3.2175925925924942E-3</v>
      </c>
      <c r="N117" s="10">
        <f>IF(AND(telefony6[[#This Row],[czyAbonament_pods_sie_skonczyl]]=1,telefony6[[#This Row],[czyStacjonarny]]=1,M116&lt;=0),1,0)</f>
        <v>0</v>
      </c>
      <c r="O117" s="2">
        <f>IF(AND(telefony6[[#This Row],[czyAbonament_pods_sie_skonczyl]]=1,telefony6[[#This Row],[czyKomorkowe]]=1,P116&lt;=0),IF(P116&lt;0,TIME(1,40,0)+P116-telefony6[[#This Row],[ile_zabraklo_od_podstawy]],TIME(1,40,0)),P116)</f>
        <v>3.6215277777777805E-2</v>
      </c>
      <c r="P1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7" s="10">
        <f>IF(AND(telefony6[[#This Row],[czyAbonament_pods_sie_skonczyl]]=1,P116&lt;=0,telefony6[[#This Row],[czyKomorkowe]]=1),1,0)</f>
        <v>0</v>
      </c>
      <c r="R117">
        <f>IF(LEN(telefony6[[#This Row],[nr]])&gt;=10,1,0)</f>
        <v>0</v>
      </c>
      <c r="S117">
        <f>MINUTE(IF(telefony6[[#This Row],[czyZagranicczne]]=1,CEILING(telefony6[[#This Row],[długosc_połączenia]],"00:01"),0))</f>
        <v>0</v>
      </c>
    </row>
    <row r="118" spans="1:19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 s="2">
        <f>telefony6[[#This Row],[zakonczenie]]-telefony6[[#This Row],[rozpoczecie]]</f>
        <v>1.1539351851851842E-2</v>
      </c>
      <c r="F118" s="2">
        <f t="shared" si="1"/>
        <v>-0.11336805555555513</v>
      </c>
      <c r="G118">
        <f>IF(LEN(telefony6[[#This Row],[nr]])=7,1,0)</f>
        <v>1</v>
      </c>
      <c r="H118">
        <f>IF(LEN(telefony6[[#This Row],[nr]])=8,1,0)</f>
        <v>0</v>
      </c>
      <c r="I1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-0.12490740740740697</v>
      </c>
      <c r="J118" s="2">
        <f>IF(AND(telefony6[[#This Row],[abonament pods przed]]-telefony6[[#This Row],[długosc_połączenia]]&lt;0,I117&gt;0),-telefony6[[#This Row],[ile_zostalo_abonamentu_pods]],0)</f>
        <v>0</v>
      </c>
      <c r="K118" s="10">
        <f>IF(telefony6[[#This Row],[ile_zostalo_abonamentu_pods]]&lt;0,1,0)</f>
        <v>1</v>
      </c>
      <c r="L118" s="2">
        <f>IF(AND(telefony6[[#This Row],[czyAbonament_pods_sie_skonczyl]]=1,telefony6[[#This Row],[czyStacjonarny]]=1,M117&lt;=0),IF(M117&lt;0,TIME(1,40,0)+M117,TIME(1,40,0)),M117)</f>
        <v>6.6226851851851953E-2</v>
      </c>
      <c r="M1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5.4687500000000111E-2</v>
      </c>
      <c r="N118" s="10">
        <f>IF(AND(telefony6[[#This Row],[czyAbonament_pods_sie_skonczyl]]=1,telefony6[[#This Row],[czyStacjonarny]]=1,M117&lt;=0),1,0)</f>
        <v>1</v>
      </c>
      <c r="O118" s="2">
        <f>IF(AND(telefony6[[#This Row],[czyAbonament_pods_sie_skonczyl]]=1,telefony6[[#This Row],[czyKomorkowe]]=1,P117&lt;=0),IF(P117&lt;0,TIME(1,40,0)+P117-telefony6[[#This Row],[ile_zabraklo_od_podstawy]],TIME(1,40,0)),P117)</f>
        <v>3.6215277777777805E-2</v>
      </c>
      <c r="P1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8" s="10">
        <f>IF(AND(telefony6[[#This Row],[czyAbonament_pods_sie_skonczyl]]=1,P117&lt;=0,telefony6[[#This Row],[czyKomorkowe]]=1),1,0)</f>
        <v>0</v>
      </c>
      <c r="R118">
        <f>IF(LEN(telefony6[[#This Row],[nr]])&gt;=10,1,0)</f>
        <v>0</v>
      </c>
      <c r="S118">
        <f>MINUTE(IF(telefony6[[#This Row],[czyZagranicczne]]=1,CEILING(telefony6[[#This Row],[długosc_połączenia]],"00:01"),0))</f>
        <v>0</v>
      </c>
    </row>
    <row r="119" spans="1:19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 s="2">
        <f>telefony6[[#This Row],[zakonczenie]]-telefony6[[#This Row],[rozpoczecie]]</f>
        <v>4.9189814814814548E-3</v>
      </c>
      <c r="F119" s="2">
        <f t="shared" si="1"/>
        <v>-0.12490740740740697</v>
      </c>
      <c r="G119">
        <f>IF(LEN(telefony6[[#This Row],[nr]])=7,1,0)</f>
        <v>1</v>
      </c>
      <c r="H119">
        <f>IF(LEN(telefony6[[#This Row],[nr]])=8,1,0)</f>
        <v>0</v>
      </c>
      <c r="I1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-0.12982638888888842</v>
      </c>
      <c r="J119" s="2">
        <f>IF(AND(telefony6[[#This Row],[abonament pods przed]]-telefony6[[#This Row],[długosc_połączenia]]&lt;0,I118&gt;0),-telefony6[[#This Row],[ile_zostalo_abonamentu_pods]],0)</f>
        <v>0</v>
      </c>
      <c r="K119" s="10">
        <f>IF(telefony6[[#This Row],[ile_zostalo_abonamentu_pods]]&lt;0,1,0)</f>
        <v>1</v>
      </c>
      <c r="L119" s="2">
        <f>IF(AND(telefony6[[#This Row],[czyAbonament_pods_sie_skonczyl]]=1,telefony6[[#This Row],[czyStacjonarny]]=1,M118&lt;=0),IF(M118&lt;0,TIME(1,40,0)+M118,TIME(1,40,0)),M118)</f>
        <v>5.4687500000000111E-2</v>
      </c>
      <c r="M1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4.9768518518518656E-2</v>
      </c>
      <c r="N119" s="10">
        <f>IF(AND(telefony6[[#This Row],[czyAbonament_pods_sie_skonczyl]]=1,telefony6[[#This Row],[czyStacjonarny]]=1,M118&lt;=0),1,0)</f>
        <v>0</v>
      </c>
      <c r="O119" s="2">
        <f>IF(AND(telefony6[[#This Row],[czyAbonament_pods_sie_skonczyl]]=1,telefony6[[#This Row],[czyKomorkowe]]=1,P118&lt;=0),IF(P118&lt;0,TIME(1,40,0)+P118-telefony6[[#This Row],[ile_zabraklo_od_podstawy]],TIME(1,40,0)),P118)</f>
        <v>3.6215277777777805E-2</v>
      </c>
      <c r="P1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3.6215277777777805E-2</v>
      </c>
      <c r="Q119" s="10">
        <f>IF(AND(telefony6[[#This Row],[czyAbonament_pods_sie_skonczyl]]=1,P118&lt;=0,telefony6[[#This Row],[czyKomorkowe]]=1),1,0)</f>
        <v>0</v>
      </c>
      <c r="R119">
        <f>IF(LEN(telefony6[[#This Row],[nr]])&gt;=10,1,0)</f>
        <v>0</v>
      </c>
      <c r="S119">
        <f>MINUTE(IF(telefony6[[#This Row],[czyZagranicczne]]=1,CEILING(telefony6[[#This Row],[długosc_połączenia]],"00:01"),0))</f>
        <v>0</v>
      </c>
    </row>
    <row r="120" spans="1:19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 s="2">
        <f>telefony6[[#This Row],[zakonczenie]]-telefony6[[#This Row],[rozpoczecie]]</f>
        <v>8.3101851851851705E-3</v>
      </c>
      <c r="F120" s="2">
        <f t="shared" si="1"/>
        <v>-0.12982638888888842</v>
      </c>
      <c r="G120">
        <f>IF(LEN(telefony6[[#This Row],[nr]])=7,1,0)</f>
        <v>0</v>
      </c>
      <c r="H120">
        <f>IF(LEN(telefony6[[#This Row],[nr]])=8,1,0)</f>
        <v>1</v>
      </c>
      <c r="I1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-0.13813657407407359</v>
      </c>
      <c r="J120" s="2">
        <f>IF(AND(telefony6[[#This Row],[abonament pods przed]]-telefony6[[#This Row],[długosc_połączenia]]&lt;0,I119&gt;0),-telefony6[[#This Row],[ile_zostalo_abonamentu_pods]],0)</f>
        <v>0</v>
      </c>
      <c r="K120" s="10">
        <f>IF(telefony6[[#This Row],[ile_zostalo_abonamentu_pods]]&lt;0,1,0)</f>
        <v>1</v>
      </c>
      <c r="L120" s="2">
        <f>IF(AND(telefony6[[#This Row],[czyAbonament_pods_sie_skonczyl]]=1,telefony6[[#This Row],[czyStacjonarny]]=1,M119&lt;=0),IF(M119&lt;0,TIME(1,40,0)+M119,TIME(1,40,0)),M119)</f>
        <v>4.9768518518518656E-2</v>
      </c>
      <c r="M1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4.9768518518518656E-2</v>
      </c>
      <c r="N120" s="10">
        <f>IF(AND(telefony6[[#This Row],[czyAbonament_pods_sie_skonczyl]]=1,telefony6[[#This Row],[czyStacjonarny]]=1,M119&lt;=0),1,0)</f>
        <v>0</v>
      </c>
      <c r="O120" s="2">
        <f>IF(AND(telefony6[[#This Row],[czyAbonament_pods_sie_skonczyl]]=1,telefony6[[#This Row],[czyKomorkowe]]=1,P119&lt;=0),IF(P119&lt;0,TIME(1,40,0)+P119-telefony6[[#This Row],[ile_zabraklo_od_podstawy]],TIME(1,40,0)),P119)</f>
        <v>3.6215277777777805E-2</v>
      </c>
      <c r="P1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2.7905092592592634E-2</v>
      </c>
      <c r="Q120" s="10">
        <f>IF(AND(telefony6[[#This Row],[czyAbonament_pods_sie_skonczyl]]=1,P119&lt;=0,telefony6[[#This Row],[czyKomorkowe]]=1),1,0)</f>
        <v>0</v>
      </c>
      <c r="R120">
        <f>IF(LEN(telefony6[[#This Row],[nr]])&gt;=10,1,0)</f>
        <v>0</v>
      </c>
      <c r="S120">
        <f>MINUTE(IF(telefony6[[#This Row],[czyZagranicczne]]=1,CEILING(telefony6[[#This Row],[długosc_połączenia]],"00:01"),0))</f>
        <v>0</v>
      </c>
    </row>
    <row r="121" spans="1:19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 s="2">
        <f>telefony6[[#This Row],[zakonczenie]]-telefony6[[#This Row],[rozpoczecie]]</f>
        <v>1.2499999999999734E-3</v>
      </c>
      <c r="F121" s="2">
        <f t="shared" si="1"/>
        <v>-0.13813657407407359</v>
      </c>
      <c r="G121">
        <f>IF(LEN(telefony6[[#This Row],[nr]])=7,1,0)</f>
        <v>0</v>
      </c>
      <c r="H121">
        <f>IF(LEN(telefony6[[#This Row],[nr]])=8,1,0)</f>
        <v>1</v>
      </c>
      <c r="I1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-0.13938657407407357</v>
      </c>
      <c r="J121" s="2">
        <f>IF(AND(telefony6[[#This Row],[abonament pods przed]]-telefony6[[#This Row],[długosc_połączenia]]&lt;0,I120&gt;0),-telefony6[[#This Row],[ile_zostalo_abonamentu_pods]],0)</f>
        <v>0</v>
      </c>
      <c r="K121" s="10">
        <f>IF(telefony6[[#This Row],[ile_zostalo_abonamentu_pods]]&lt;0,1,0)</f>
        <v>1</v>
      </c>
      <c r="L121" s="2">
        <f>IF(AND(telefony6[[#This Row],[czyAbonament_pods_sie_skonczyl]]=1,telefony6[[#This Row],[czyStacjonarny]]=1,M120&lt;=0),IF(M120&lt;0,TIME(1,40,0)+M120,TIME(1,40,0)),M120)</f>
        <v>4.9768518518518656E-2</v>
      </c>
      <c r="M1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4.9768518518518656E-2</v>
      </c>
      <c r="N121" s="10">
        <f>IF(AND(telefony6[[#This Row],[czyAbonament_pods_sie_skonczyl]]=1,telefony6[[#This Row],[czyStacjonarny]]=1,M120&lt;=0),1,0)</f>
        <v>0</v>
      </c>
      <c r="O121" s="2">
        <f>IF(AND(telefony6[[#This Row],[czyAbonament_pods_sie_skonczyl]]=1,telefony6[[#This Row],[czyKomorkowe]]=1,P120&lt;=0),IF(P120&lt;0,TIME(1,40,0)+P120-telefony6[[#This Row],[ile_zabraklo_od_podstawy]],TIME(1,40,0)),P120)</f>
        <v>2.7905092592592634E-2</v>
      </c>
      <c r="P1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2.6655092592592661E-2</v>
      </c>
      <c r="Q121" s="10">
        <f>IF(AND(telefony6[[#This Row],[czyAbonament_pods_sie_skonczyl]]=1,P120&lt;=0,telefony6[[#This Row],[czyKomorkowe]]=1),1,0)</f>
        <v>0</v>
      </c>
      <c r="R121">
        <f>IF(LEN(telefony6[[#This Row],[nr]])&gt;=10,1,0)</f>
        <v>0</v>
      </c>
      <c r="S121">
        <f>MINUTE(IF(telefony6[[#This Row],[czyZagranicczne]]=1,CEILING(telefony6[[#This Row],[długosc_połączenia]],"00:01"),0))</f>
        <v>0</v>
      </c>
    </row>
    <row r="122" spans="1:19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 s="2">
        <f>telefony6[[#This Row],[zakonczenie]]-telefony6[[#This Row],[rozpoczecie]]</f>
        <v>1.1469907407407443E-2</v>
      </c>
      <c r="F122" s="2">
        <f t="shared" si="1"/>
        <v>-0.13938657407407357</v>
      </c>
      <c r="G122">
        <f>IF(LEN(telefony6[[#This Row],[nr]])=7,1,0)</f>
        <v>0</v>
      </c>
      <c r="H122">
        <f>IF(LEN(telefony6[[#This Row],[nr]])=8,1,0)</f>
        <v>1</v>
      </c>
      <c r="I1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-0.15085648148148101</v>
      </c>
      <c r="J122" s="2">
        <f>IF(AND(telefony6[[#This Row],[abonament pods przed]]-telefony6[[#This Row],[długosc_połączenia]]&lt;0,I121&gt;0),-telefony6[[#This Row],[ile_zostalo_abonamentu_pods]],0)</f>
        <v>0</v>
      </c>
      <c r="K122" s="10">
        <f>IF(telefony6[[#This Row],[ile_zostalo_abonamentu_pods]]&lt;0,1,0)</f>
        <v>1</v>
      </c>
      <c r="L122" s="2">
        <f>IF(AND(telefony6[[#This Row],[czyAbonament_pods_sie_skonczyl]]=1,telefony6[[#This Row],[czyStacjonarny]]=1,M121&lt;=0),IF(M121&lt;0,TIME(1,40,0)+M121,TIME(1,40,0)),M121)</f>
        <v>4.9768518518518656E-2</v>
      </c>
      <c r="M1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4.9768518518518656E-2</v>
      </c>
      <c r="N122" s="10">
        <f>IF(AND(telefony6[[#This Row],[czyAbonament_pods_sie_skonczyl]]=1,telefony6[[#This Row],[czyStacjonarny]]=1,M121&lt;=0),1,0)</f>
        <v>0</v>
      </c>
      <c r="O122" s="2">
        <f>IF(AND(telefony6[[#This Row],[czyAbonament_pods_sie_skonczyl]]=1,telefony6[[#This Row],[czyKomorkowe]]=1,P121&lt;=0),IF(P121&lt;0,TIME(1,40,0)+P121-telefony6[[#This Row],[ile_zabraklo_od_podstawy]],TIME(1,40,0)),P121)</f>
        <v>2.6655092592592661E-2</v>
      </c>
      <c r="P1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2" s="10">
        <f>IF(AND(telefony6[[#This Row],[czyAbonament_pods_sie_skonczyl]]=1,P121&lt;=0,telefony6[[#This Row],[czyKomorkowe]]=1),1,0)</f>
        <v>0</v>
      </c>
      <c r="R122">
        <f>IF(LEN(telefony6[[#This Row],[nr]])&gt;=10,1,0)</f>
        <v>0</v>
      </c>
      <c r="S122">
        <f>MINUTE(IF(telefony6[[#This Row],[czyZagranicczne]]=1,CEILING(telefony6[[#This Row],[długosc_połączenia]],"00:01"),0))</f>
        <v>0</v>
      </c>
    </row>
    <row r="123" spans="1:19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 s="2">
        <f>telefony6[[#This Row],[zakonczenie]]-telefony6[[#This Row],[rozpoczecie]]</f>
        <v>2.9050925925925841E-3</v>
      </c>
      <c r="F123" s="2">
        <f t="shared" si="1"/>
        <v>-0.15085648148148101</v>
      </c>
      <c r="G123">
        <f>IF(LEN(telefony6[[#This Row],[nr]])=7,1,0)</f>
        <v>1</v>
      </c>
      <c r="H123">
        <f>IF(LEN(telefony6[[#This Row],[nr]])=8,1,0)</f>
        <v>0</v>
      </c>
      <c r="I1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-0.15376157407407359</v>
      </c>
      <c r="J123" s="2">
        <f>IF(AND(telefony6[[#This Row],[abonament pods przed]]-telefony6[[#This Row],[długosc_połączenia]]&lt;0,I122&gt;0),-telefony6[[#This Row],[ile_zostalo_abonamentu_pods]],0)</f>
        <v>0</v>
      </c>
      <c r="K123" s="10">
        <f>IF(telefony6[[#This Row],[ile_zostalo_abonamentu_pods]]&lt;0,1,0)</f>
        <v>1</v>
      </c>
      <c r="L123" s="2">
        <f>IF(AND(telefony6[[#This Row],[czyAbonament_pods_sie_skonczyl]]=1,telefony6[[#This Row],[czyStacjonarny]]=1,M122&lt;=0),IF(M122&lt;0,TIME(1,40,0)+M122,TIME(1,40,0)),M122)</f>
        <v>4.9768518518518656E-2</v>
      </c>
      <c r="M1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4.6863425925926072E-2</v>
      </c>
      <c r="N123" s="10">
        <f>IF(AND(telefony6[[#This Row],[czyAbonament_pods_sie_skonczyl]]=1,telefony6[[#This Row],[czyStacjonarny]]=1,M122&lt;=0),1,0)</f>
        <v>0</v>
      </c>
      <c r="O123" s="2">
        <f>IF(AND(telefony6[[#This Row],[czyAbonament_pods_sie_skonczyl]]=1,telefony6[[#This Row],[czyKomorkowe]]=1,P122&lt;=0),IF(P122&lt;0,TIME(1,40,0)+P122-telefony6[[#This Row],[ile_zabraklo_od_podstawy]],TIME(1,40,0)),P122)</f>
        <v>1.5185185185185218E-2</v>
      </c>
      <c r="P1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3" s="10">
        <f>IF(AND(telefony6[[#This Row],[czyAbonament_pods_sie_skonczyl]]=1,P122&lt;=0,telefony6[[#This Row],[czyKomorkowe]]=1),1,0)</f>
        <v>0</v>
      </c>
      <c r="R123">
        <f>IF(LEN(telefony6[[#This Row],[nr]])&gt;=10,1,0)</f>
        <v>0</v>
      </c>
      <c r="S123">
        <f>MINUTE(IF(telefony6[[#This Row],[czyZagranicczne]]=1,CEILING(telefony6[[#This Row],[długosc_połączenia]],"00:01"),0))</f>
        <v>0</v>
      </c>
    </row>
    <row r="124" spans="1:19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 s="2">
        <f>telefony6[[#This Row],[zakonczenie]]-telefony6[[#This Row],[rozpoczecie]]</f>
        <v>6.9907407407407418E-3</v>
      </c>
      <c r="F124" s="2">
        <f t="shared" si="1"/>
        <v>-0.15376157407407359</v>
      </c>
      <c r="G124">
        <f>IF(LEN(telefony6[[#This Row],[nr]])=7,1,0)</f>
        <v>1</v>
      </c>
      <c r="H124">
        <f>IF(LEN(telefony6[[#This Row],[nr]])=8,1,0)</f>
        <v>0</v>
      </c>
      <c r="I1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-0.16075231481481433</v>
      </c>
      <c r="J124" s="2">
        <f>IF(AND(telefony6[[#This Row],[abonament pods przed]]-telefony6[[#This Row],[długosc_połączenia]]&lt;0,I123&gt;0),-telefony6[[#This Row],[ile_zostalo_abonamentu_pods]],0)</f>
        <v>0</v>
      </c>
      <c r="K124" s="10">
        <f>IF(telefony6[[#This Row],[ile_zostalo_abonamentu_pods]]&lt;0,1,0)</f>
        <v>1</v>
      </c>
      <c r="L124" s="2">
        <f>IF(AND(telefony6[[#This Row],[czyAbonament_pods_sie_skonczyl]]=1,telefony6[[#This Row],[czyStacjonarny]]=1,M123&lt;=0),IF(M123&lt;0,TIME(1,40,0)+M123,TIME(1,40,0)),M123)</f>
        <v>4.6863425925926072E-2</v>
      </c>
      <c r="M1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3.987268518518533E-2</v>
      </c>
      <c r="N124" s="10">
        <f>IF(AND(telefony6[[#This Row],[czyAbonament_pods_sie_skonczyl]]=1,telefony6[[#This Row],[czyStacjonarny]]=1,M123&lt;=0),1,0)</f>
        <v>0</v>
      </c>
      <c r="O124" s="2">
        <f>IF(AND(telefony6[[#This Row],[czyAbonament_pods_sie_skonczyl]]=1,telefony6[[#This Row],[czyKomorkowe]]=1,P123&lt;=0),IF(P123&lt;0,TIME(1,40,0)+P123-telefony6[[#This Row],[ile_zabraklo_od_podstawy]],TIME(1,40,0)),P123)</f>
        <v>1.5185185185185218E-2</v>
      </c>
      <c r="P1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4" s="10">
        <f>IF(AND(telefony6[[#This Row],[czyAbonament_pods_sie_skonczyl]]=1,P123&lt;=0,telefony6[[#This Row],[czyKomorkowe]]=1),1,0)</f>
        <v>0</v>
      </c>
      <c r="R124">
        <f>IF(LEN(telefony6[[#This Row],[nr]])&gt;=10,1,0)</f>
        <v>0</v>
      </c>
      <c r="S124">
        <f>MINUTE(IF(telefony6[[#This Row],[czyZagranicczne]]=1,CEILING(telefony6[[#This Row],[długosc_połączenia]],"00:01"),0))</f>
        <v>0</v>
      </c>
    </row>
    <row r="125" spans="1:19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 s="2">
        <f>telefony6[[#This Row],[zakonczenie]]-telefony6[[#This Row],[rozpoczecie]]</f>
        <v>5.1620370370369928E-3</v>
      </c>
      <c r="F125" s="2">
        <f t="shared" si="1"/>
        <v>-0.16075231481481433</v>
      </c>
      <c r="G125">
        <f>IF(LEN(telefony6[[#This Row],[nr]])=7,1,0)</f>
        <v>1</v>
      </c>
      <c r="H125">
        <f>IF(LEN(telefony6[[#This Row],[nr]])=8,1,0)</f>
        <v>0</v>
      </c>
      <c r="I1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-0.16591435185185133</v>
      </c>
      <c r="J125" s="2">
        <f>IF(AND(telefony6[[#This Row],[abonament pods przed]]-telefony6[[#This Row],[długosc_połączenia]]&lt;0,I124&gt;0),-telefony6[[#This Row],[ile_zostalo_abonamentu_pods]],0)</f>
        <v>0</v>
      </c>
      <c r="K125" s="10">
        <f>IF(telefony6[[#This Row],[ile_zostalo_abonamentu_pods]]&lt;0,1,0)</f>
        <v>1</v>
      </c>
      <c r="L125" s="2">
        <f>IF(AND(telefony6[[#This Row],[czyAbonament_pods_sie_skonczyl]]=1,telefony6[[#This Row],[czyStacjonarny]]=1,M124&lt;=0),IF(M124&lt;0,TIME(1,40,0)+M124,TIME(1,40,0)),M124)</f>
        <v>3.987268518518533E-2</v>
      </c>
      <c r="M1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3.4710648148148338E-2</v>
      </c>
      <c r="N125" s="10">
        <f>IF(AND(telefony6[[#This Row],[czyAbonament_pods_sie_skonczyl]]=1,telefony6[[#This Row],[czyStacjonarny]]=1,M124&lt;=0),1,0)</f>
        <v>0</v>
      </c>
      <c r="O125" s="2">
        <f>IF(AND(telefony6[[#This Row],[czyAbonament_pods_sie_skonczyl]]=1,telefony6[[#This Row],[czyKomorkowe]]=1,P124&lt;=0),IF(P124&lt;0,TIME(1,40,0)+P124-telefony6[[#This Row],[ile_zabraklo_od_podstawy]],TIME(1,40,0)),P124)</f>
        <v>1.5185185185185218E-2</v>
      </c>
      <c r="P1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5" s="10">
        <f>IF(AND(telefony6[[#This Row],[czyAbonament_pods_sie_skonczyl]]=1,P124&lt;=0,telefony6[[#This Row],[czyKomorkowe]]=1),1,0)</f>
        <v>0</v>
      </c>
      <c r="R125">
        <f>IF(LEN(telefony6[[#This Row],[nr]])&gt;=10,1,0)</f>
        <v>0</v>
      </c>
      <c r="S125">
        <f>MINUTE(IF(telefony6[[#This Row],[czyZagranicczne]]=1,CEILING(telefony6[[#This Row],[długosc_połączenia]],"00:01"),0))</f>
        <v>0</v>
      </c>
    </row>
    <row r="126" spans="1:19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 s="2">
        <f>telefony6[[#This Row],[zakonczenie]]-telefony6[[#This Row],[rozpoczecie]]</f>
        <v>1.0590277777777768E-2</v>
      </c>
      <c r="F126" s="2">
        <f t="shared" si="1"/>
        <v>-0.16591435185185133</v>
      </c>
      <c r="G126">
        <f>IF(LEN(telefony6[[#This Row],[nr]])=7,1,0)</f>
        <v>1</v>
      </c>
      <c r="H126">
        <f>IF(LEN(telefony6[[#This Row],[nr]])=8,1,0)</f>
        <v>0</v>
      </c>
      <c r="I1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-0.1765046296296291</v>
      </c>
      <c r="J126" s="2">
        <f>IF(AND(telefony6[[#This Row],[abonament pods przed]]-telefony6[[#This Row],[długosc_połączenia]]&lt;0,I125&gt;0),-telefony6[[#This Row],[ile_zostalo_abonamentu_pods]],0)</f>
        <v>0</v>
      </c>
      <c r="K126" s="10">
        <f>IF(telefony6[[#This Row],[ile_zostalo_abonamentu_pods]]&lt;0,1,0)</f>
        <v>1</v>
      </c>
      <c r="L126" s="2">
        <f>IF(AND(telefony6[[#This Row],[czyAbonament_pods_sie_skonczyl]]=1,telefony6[[#This Row],[czyStacjonarny]]=1,M125&lt;=0),IF(M125&lt;0,TIME(1,40,0)+M125,TIME(1,40,0)),M125)</f>
        <v>3.4710648148148338E-2</v>
      </c>
      <c r="M1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2.412037037037057E-2</v>
      </c>
      <c r="N126" s="10">
        <f>IF(AND(telefony6[[#This Row],[czyAbonament_pods_sie_skonczyl]]=1,telefony6[[#This Row],[czyStacjonarny]]=1,M125&lt;=0),1,0)</f>
        <v>0</v>
      </c>
      <c r="O126" s="2">
        <f>IF(AND(telefony6[[#This Row],[czyAbonament_pods_sie_skonczyl]]=1,telefony6[[#This Row],[czyKomorkowe]]=1,P125&lt;=0),IF(P125&lt;0,TIME(1,40,0)+P125-telefony6[[#This Row],[ile_zabraklo_od_podstawy]],TIME(1,40,0)),P125)</f>
        <v>1.5185185185185218E-2</v>
      </c>
      <c r="P1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6" s="10">
        <f>IF(AND(telefony6[[#This Row],[czyAbonament_pods_sie_skonczyl]]=1,P125&lt;=0,telefony6[[#This Row],[czyKomorkowe]]=1),1,0)</f>
        <v>0</v>
      </c>
      <c r="R126">
        <f>IF(LEN(telefony6[[#This Row],[nr]])&gt;=10,1,0)</f>
        <v>0</v>
      </c>
      <c r="S126">
        <f>MINUTE(IF(telefony6[[#This Row],[czyZagranicczne]]=1,CEILING(telefony6[[#This Row],[długosc_połączenia]],"00:01"),0))</f>
        <v>0</v>
      </c>
    </row>
    <row r="127" spans="1:19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 s="2">
        <f>telefony6[[#This Row],[zakonczenie]]-telefony6[[#This Row],[rozpoczecie]]</f>
        <v>1.5856481481481555E-3</v>
      </c>
      <c r="F127" s="2">
        <f t="shared" si="1"/>
        <v>-0.1765046296296291</v>
      </c>
      <c r="G127">
        <f>IF(LEN(telefony6[[#This Row],[nr]])=7,1,0)</f>
        <v>0</v>
      </c>
      <c r="H127">
        <f>IF(LEN(telefony6[[#This Row],[nr]])=8,1,0)</f>
        <v>0</v>
      </c>
      <c r="I1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-0.17809027777777725</v>
      </c>
      <c r="J127" s="2">
        <f>IF(AND(telefony6[[#This Row],[abonament pods przed]]-telefony6[[#This Row],[długosc_połączenia]]&lt;0,I126&gt;0),-telefony6[[#This Row],[ile_zostalo_abonamentu_pods]],0)</f>
        <v>0</v>
      </c>
      <c r="K127" s="10">
        <f>IF(telefony6[[#This Row],[ile_zostalo_abonamentu_pods]]&lt;0,1,0)</f>
        <v>1</v>
      </c>
      <c r="L127" s="2">
        <f>IF(AND(telefony6[[#This Row],[czyAbonament_pods_sie_skonczyl]]=1,telefony6[[#This Row],[czyStacjonarny]]=1,M126&lt;=0),IF(M126&lt;0,TIME(1,40,0)+M126,TIME(1,40,0)),M126)</f>
        <v>2.412037037037057E-2</v>
      </c>
      <c r="M1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2.412037037037057E-2</v>
      </c>
      <c r="N127" s="10">
        <f>IF(AND(telefony6[[#This Row],[czyAbonament_pods_sie_skonczyl]]=1,telefony6[[#This Row],[czyStacjonarny]]=1,M126&lt;=0),1,0)</f>
        <v>0</v>
      </c>
      <c r="O127" s="2">
        <f>IF(AND(telefony6[[#This Row],[czyAbonament_pods_sie_skonczyl]]=1,telefony6[[#This Row],[czyKomorkowe]]=1,P126&lt;=0),IF(P126&lt;0,TIME(1,40,0)+P126-telefony6[[#This Row],[ile_zabraklo_od_podstawy]],TIME(1,40,0)),P126)</f>
        <v>1.5185185185185218E-2</v>
      </c>
      <c r="P1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7" s="10">
        <f>IF(AND(telefony6[[#This Row],[czyAbonament_pods_sie_skonczyl]]=1,P126&lt;=0,telefony6[[#This Row],[czyKomorkowe]]=1),1,0)</f>
        <v>0</v>
      </c>
      <c r="R127">
        <f>IF(LEN(telefony6[[#This Row],[nr]])&gt;=10,1,0)</f>
        <v>1</v>
      </c>
      <c r="S127">
        <f>MINUTE(IF(telefony6[[#This Row],[czyZagranicczne]]=1,CEILING(telefony6[[#This Row],[długosc_połączenia]],"00:01"),0))</f>
        <v>3</v>
      </c>
    </row>
    <row r="128" spans="1:19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 s="2">
        <f>telefony6[[#This Row],[zakonczenie]]-telefony6[[#This Row],[rozpoczecie]]</f>
        <v>1.1921296296296124E-3</v>
      </c>
      <c r="F128" s="2">
        <f t="shared" si="1"/>
        <v>-0.17809027777777725</v>
      </c>
      <c r="G128">
        <f>IF(LEN(telefony6[[#This Row],[nr]])=7,1,0)</f>
        <v>1</v>
      </c>
      <c r="H128">
        <f>IF(LEN(telefony6[[#This Row],[nr]])=8,1,0)</f>
        <v>0</v>
      </c>
      <c r="I1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-0.17928240740740686</v>
      </c>
      <c r="J128" s="2">
        <f>IF(AND(telefony6[[#This Row],[abonament pods przed]]-telefony6[[#This Row],[długosc_połączenia]]&lt;0,I127&gt;0),-telefony6[[#This Row],[ile_zostalo_abonamentu_pods]],0)</f>
        <v>0</v>
      </c>
      <c r="K128" s="10">
        <f>IF(telefony6[[#This Row],[ile_zostalo_abonamentu_pods]]&lt;0,1,0)</f>
        <v>1</v>
      </c>
      <c r="L128" s="2">
        <f>IF(AND(telefony6[[#This Row],[czyAbonament_pods_sie_skonczyl]]=1,telefony6[[#This Row],[czyStacjonarny]]=1,M127&lt;=0),IF(M127&lt;0,TIME(1,40,0)+M127,TIME(1,40,0)),M127)</f>
        <v>2.412037037037057E-2</v>
      </c>
      <c r="M1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2.2928240740740957E-2</v>
      </c>
      <c r="N128" s="10">
        <f>IF(AND(telefony6[[#This Row],[czyAbonament_pods_sie_skonczyl]]=1,telefony6[[#This Row],[czyStacjonarny]]=1,M127&lt;=0),1,0)</f>
        <v>0</v>
      </c>
      <c r="O128" s="2">
        <f>IF(AND(telefony6[[#This Row],[czyAbonament_pods_sie_skonczyl]]=1,telefony6[[#This Row],[czyKomorkowe]]=1,P127&lt;=0),IF(P127&lt;0,TIME(1,40,0)+P127-telefony6[[#This Row],[ile_zabraklo_od_podstawy]],TIME(1,40,0)),P127)</f>
        <v>1.5185185185185218E-2</v>
      </c>
      <c r="P1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8" s="10">
        <f>IF(AND(telefony6[[#This Row],[czyAbonament_pods_sie_skonczyl]]=1,P127&lt;=0,telefony6[[#This Row],[czyKomorkowe]]=1),1,0)</f>
        <v>0</v>
      </c>
      <c r="R128">
        <f>IF(LEN(telefony6[[#This Row],[nr]])&gt;=10,1,0)</f>
        <v>0</v>
      </c>
      <c r="S128">
        <f>MINUTE(IF(telefony6[[#This Row],[czyZagranicczne]]=1,CEILING(telefony6[[#This Row],[długosc_połączenia]],"00:01"),0))</f>
        <v>0</v>
      </c>
    </row>
    <row r="129" spans="1:19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 s="2">
        <f>telefony6[[#This Row],[zakonczenie]]-telefony6[[#This Row],[rozpoczecie]]</f>
        <v>5.8449074074073959E-3</v>
      </c>
      <c r="F129" s="2">
        <f t="shared" si="1"/>
        <v>-0.17928240740740686</v>
      </c>
      <c r="G129">
        <f>IF(LEN(telefony6[[#This Row],[nr]])=7,1,0)</f>
        <v>1</v>
      </c>
      <c r="H129">
        <f>IF(LEN(telefony6[[#This Row],[nr]])=8,1,0)</f>
        <v>0</v>
      </c>
      <c r="I1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-0.18512731481481426</v>
      </c>
      <c r="J129" s="2">
        <f>IF(AND(telefony6[[#This Row],[abonament pods przed]]-telefony6[[#This Row],[długosc_połączenia]]&lt;0,I128&gt;0),-telefony6[[#This Row],[ile_zostalo_abonamentu_pods]],0)</f>
        <v>0</v>
      </c>
      <c r="K129" s="10">
        <f>IF(telefony6[[#This Row],[ile_zostalo_abonamentu_pods]]&lt;0,1,0)</f>
        <v>1</v>
      </c>
      <c r="L129" s="2">
        <f>IF(AND(telefony6[[#This Row],[czyAbonament_pods_sie_skonczyl]]=1,telefony6[[#This Row],[czyStacjonarny]]=1,M128&lt;=0),IF(M128&lt;0,TIME(1,40,0)+M128,TIME(1,40,0)),M128)</f>
        <v>2.2928240740740957E-2</v>
      </c>
      <c r="M1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1.7083333333333561E-2</v>
      </c>
      <c r="N129" s="10">
        <f>IF(AND(telefony6[[#This Row],[czyAbonament_pods_sie_skonczyl]]=1,telefony6[[#This Row],[czyStacjonarny]]=1,M128&lt;=0),1,0)</f>
        <v>0</v>
      </c>
      <c r="O129" s="2">
        <f>IF(AND(telefony6[[#This Row],[czyAbonament_pods_sie_skonczyl]]=1,telefony6[[#This Row],[czyKomorkowe]]=1,P128&lt;=0),IF(P128&lt;0,TIME(1,40,0)+P128-telefony6[[#This Row],[ile_zabraklo_od_podstawy]],TIME(1,40,0)),P128)</f>
        <v>1.5185185185185218E-2</v>
      </c>
      <c r="P1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29" s="10">
        <f>IF(AND(telefony6[[#This Row],[czyAbonament_pods_sie_skonczyl]]=1,P128&lt;=0,telefony6[[#This Row],[czyKomorkowe]]=1),1,0)</f>
        <v>0</v>
      </c>
      <c r="R129">
        <f>IF(LEN(telefony6[[#This Row],[nr]])&gt;=10,1,0)</f>
        <v>0</v>
      </c>
      <c r="S129">
        <f>MINUTE(IF(telefony6[[#This Row],[czyZagranicczne]]=1,CEILING(telefony6[[#This Row],[długosc_połączenia]],"00:01"),0))</f>
        <v>0</v>
      </c>
    </row>
    <row r="130" spans="1:19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 s="2">
        <f>telefony6[[#This Row],[zakonczenie]]-telefony6[[#This Row],[rozpoczecie]]</f>
        <v>8.9467592592592515E-3</v>
      </c>
      <c r="F130" s="2">
        <f t="shared" si="1"/>
        <v>-0.18512731481481426</v>
      </c>
      <c r="G130">
        <f>IF(LEN(telefony6[[#This Row],[nr]])=7,1,0)</f>
        <v>1</v>
      </c>
      <c r="H130">
        <f>IF(LEN(telefony6[[#This Row],[nr]])=8,1,0)</f>
        <v>0</v>
      </c>
      <c r="I1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-0.19407407407407351</v>
      </c>
      <c r="J130" s="2">
        <f>IF(AND(telefony6[[#This Row],[abonament pods przed]]-telefony6[[#This Row],[długosc_połączenia]]&lt;0,I129&gt;0),-telefony6[[#This Row],[ile_zostalo_abonamentu_pods]],0)</f>
        <v>0</v>
      </c>
      <c r="K130" s="10">
        <f>IF(telefony6[[#This Row],[ile_zostalo_abonamentu_pods]]&lt;0,1,0)</f>
        <v>1</v>
      </c>
      <c r="L130" s="2">
        <f>IF(AND(telefony6[[#This Row],[czyAbonament_pods_sie_skonczyl]]=1,telefony6[[#This Row],[czyStacjonarny]]=1,M129&lt;=0),IF(M129&lt;0,TIME(1,40,0)+M129,TIME(1,40,0)),M129)</f>
        <v>1.7083333333333561E-2</v>
      </c>
      <c r="M1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8.1365740740743098E-3</v>
      </c>
      <c r="N130" s="10">
        <f>IF(AND(telefony6[[#This Row],[czyAbonament_pods_sie_skonczyl]]=1,telefony6[[#This Row],[czyStacjonarny]]=1,M129&lt;=0),1,0)</f>
        <v>0</v>
      </c>
      <c r="O130" s="2">
        <f>IF(AND(telefony6[[#This Row],[czyAbonament_pods_sie_skonczyl]]=1,telefony6[[#This Row],[czyKomorkowe]]=1,P129&lt;=0),IF(P129&lt;0,TIME(1,40,0)+P129-telefony6[[#This Row],[ile_zabraklo_od_podstawy]],TIME(1,40,0)),P129)</f>
        <v>1.5185185185185218E-2</v>
      </c>
      <c r="P1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0" s="10">
        <f>IF(AND(telefony6[[#This Row],[czyAbonament_pods_sie_skonczyl]]=1,P129&lt;=0,telefony6[[#This Row],[czyKomorkowe]]=1),1,0)</f>
        <v>0</v>
      </c>
      <c r="R130">
        <f>IF(LEN(telefony6[[#This Row],[nr]])&gt;=10,1,0)</f>
        <v>0</v>
      </c>
      <c r="S130">
        <f>MINUTE(IF(telefony6[[#This Row],[czyZagranicczne]]=1,CEILING(telefony6[[#This Row],[długosc_połączenia]],"00:01"),0))</f>
        <v>0</v>
      </c>
    </row>
    <row r="131" spans="1:19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 s="2">
        <f>telefony6[[#This Row],[zakonczenie]]-telefony6[[#This Row],[rozpoczecie]]</f>
        <v>5.4976851851852304E-3</v>
      </c>
      <c r="F131" s="2">
        <f t="shared" si="1"/>
        <v>-0.19407407407407351</v>
      </c>
      <c r="G131">
        <f>IF(LEN(telefony6[[#This Row],[nr]])=7,1,0)</f>
        <v>1</v>
      </c>
      <c r="H131">
        <f>IF(LEN(telefony6[[#This Row],[nr]])=8,1,0)</f>
        <v>0</v>
      </c>
      <c r="I1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-0.19957175925925874</v>
      </c>
      <c r="J131" s="2">
        <f>IF(AND(telefony6[[#This Row],[abonament pods przed]]-telefony6[[#This Row],[długosc_połączenia]]&lt;0,I130&gt;0),-telefony6[[#This Row],[ile_zostalo_abonamentu_pods]],0)</f>
        <v>0</v>
      </c>
      <c r="K131" s="10">
        <f>IF(telefony6[[#This Row],[ile_zostalo_abonamentu_pods]]&lt;0,1,0)</f>
        <v>1</v>
      </c>
      <c r="L131" s="2">
        <f>IF(AND(telefony6[[#This Row],[czyAbonament_pods_sie_skonczyl]]=1,telefony6[[#This Row],[czyStacjonarny]]=1,M130&lt;=0),IF(M130&lt;0,TIME(1,40,0)+M130,TIME(1,40,0)),M130)</f>
        <v>8.1365740740743098E-3</v>
      </c>
      <c r="M1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2.6388888888890794E-3</v>
      </c>
      <c r="N131" s="10">
        <f>IF(AND(telefony6[[#This Row],[czyAbonament_pods_sie_skonczyl]]=1,telefony6[[#This Row],[czyStacjonarny]]=1,M130&lt;=0),1,0)</f>
        <v>0</v>
      </c>
      <c r="O131" s="2">
        <f>IF(AND(telefony6[[#This Row],[czyAbonament_pods_sie_skonczyl]]=1,telefony6[[#This Row],[czyKomorkowe]]=1,P130&lt;=0),IF(P130&lt;0,TIME(1,40,0)+P130-telefony6[[#This Row],[ile_zabraklo_od_podstawy]],TIME(1,40,0)),P130)</f>
        <v>1.5185185185185218E-2</v>
      </c>
      <c r="P1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1" s="10">
        <f>IF(AND(telefony6[[#This Row],[czyAbonament_pods_sie_skonczyl]]=1,P130&lt;=0,telefony6[[#This Row],[czyKomorkowe]]=1),1,0)</f>
        <v>0</v>
      </c>
      <c r="R131">
        <f>IF(LEN(telefony6[[#This Row],[nr]])&gt;=10,1,0)</f>
        <v>0</v>
      </c>
      <c r="S131">
        <f>MINUTE(IF(telefony6[[#This Row],[czyZagranicczne]]=1,CEILING(telefony6[[#This Row],[długosc_połączenia]],"00:01"),0))</f>
        <v>0</v>
      </c>
    </row>
    <row r="132" spans="1:19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 s="2">
        <f>telefony6[[#This Row],[zakonczenie]]-telefony6[[#This Row],[rozpoczecie]]</f>
        <v>3.657407407407387E-3</v>
      </c>
      <c r="F132" s="2">
        <f t="shared" ref="F132:F195" si="2">I131</f>
        <v>-0.19957175925925874</v>
      </c>
      <c r="G132">
        <f>IF(LEN(telefony6[[#This Row],[nr]])=7,1,0)</f>
        <v>1</v>
      </c>
      <c r="H132">
        <f>IF(LEN(telefony6[[#This Row],[nr]])=8,1,0)</f>
        <v>0</v>
      </c>
      <c r="I1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-0.20322916666666613</v>
      </c>
      <c r="J132" s="2">
        <f>IF(AND(telefony6[[#This Row],[abonament pods przed]]-telefony6[[#This Row],[długosc_połączenia]]&lt;0,I131&gt;0),-telefony6[[#This Row],[ile_zostalo_abonamentu_pods]],0)</f>
        <v>0</v>
      </c>
      <c r="K132" s="10">
        <f>IF(telefony6[[#This Row],[ile_zostalo_abonamentu_pods]]&lt;0,1,0)</f>
        <v>1</v>
      </c>
      <c r="L132" s="2">
        <f>IF(AND(telefony6[[#This Row],[czyAbonament_pods_sie_skonczyl]]=1,telefony6[[#This Row],[czyStacjonarny]]=1,M131&lt;=0),IF(M131&lt;0,TIME(1,40,0)+M131,TIME(1,40,0)),M131)</f>
        <v>2.6388888888890794E-3</v>
      </c>
      <c r="M1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-1.0185185185183077E-3</v>
      </c>
      <c r="N132" s="10">
        <f>IF(AND(telefony6[[#This Row],[czyAbonament_pods_sie_skonczyl]]=1,telefony6[[#This Row],[czyStacjonarny]]=1,M131&lt;=0),1,0)</f>
        <v>0</v>
      </c>
      <c r="O132" s="2">
        <f>IF(AND(telefony6[[#This Row],[czyAbonament_pods_sie_skonczyl]]=1,telefony6[[#This Row],[czyKomorkowe]]=1,P131&lt;=0),IF(P131&lt;0,TIME(1,40,0)+P131-telefony6[[#This Row],[ile_zabraklo_od_podstawy]],TIME(1,40,0)),P131)</f>
        <v>1.5185185185185218E-2</v>
      </c>
      <c r="P1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2" s="10">
        <f>IF(AND(telefony6[[#This Row],[czyAbonament_pods_sie_skonczyl]]=1,P131&lt;=0,telefony6[[#This Row],[czyKomorkowe]]=1),1,0)</f>
        <v>0</v>
      </c>
      <c r="R132">
        <f>IF(LEN(telefony6[[#This Row],[nr]])&gt;=10,1,0)</f>
        <v>0</v>
      </c>
      <c r="S132">
        <f>MINUTE(IF(telefony6[[#This Row],[czyZagranicczne]]=1,CEILING(telefony6[[#This Row],[długosc_połączenia]],"00:01"),0))</f>
        <v>0</v>
      </c>
    </row>
    <row r="133" spans="1:19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 s="2">
        <f>telefony6[[#This Row],[zakonczenie]]-telefony6[[#This Row],[rozpoczecie]]</f>
        <v>1.1064814814814805E-2</v>
      </c>
      <c r="F133" s="2">
        <f t="shared" si="2"/>
        <v>-0.20322916666666613</v>
      </c>
      <c r="G133">
        <f>IF(LEN(telefony6[[#This Row],[nr]])=7,1,0)</f>
        <v>1</v>
      </c>
      <c r="H133">
        <f>IF(LEN(telefony6[[#This Row],[nr]])=8,1,0)</f>
        <v>0</v>
      </c>
      <c r="I1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-0.21429398148148093</v>
      </c>
      <c r="J133" s="2">
        <f>IF(AND(telefony6[[#This Row],[abonament pods przed]]-telefony6[[#This Row],[długosc_połączenia]]&lt;0,I132&gt;0),-telefony6[[#This Row],[ile_zostalo_abonamentu_pods]],0)</f>
        <v>0</v>
      </c>
      <c r="K133" s="10">
        <f>IF(telefony6[[#This Row],[ile_zostalo_abonamentu_pods]]&lt;0,1,0)</f>
        <v>1</v>
      </c>
      <c r="L133" s="2">
        <f>IF(AND(telefony6[[#This Row],[czyAbonament_pods_sie_skonczyl]]=1,telefony6[[#This Row],[czyStacjonarny]]=1,M132&lt;=0),IF(M132&lt;0,TIME(1,40,0)+M132,TIME(1,40,0)),M132)</f>
        <v>6.842592592592614E-2</v>
      </c>
      <c r="M1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5.7361111111111335E-2</v>
      </c>
      <c r="N133" s="10">
        <f>IF(AND(telefony6[[#This Row],[czyAbonament_pods_sie_skonczyl]]=1,telefony6[[#This Row],[czyStacjonarny]]=1,M132&lt;=0),1,0)</f>
        <v>1</v>
      </c>
      <c r="O133" s="2">
        <f>IF(AND(telefony6[[#This Row],[czyAbonament_pods_sie_skonczyl]]=1,telefony6[[#This Row],[czyKomorkowe]]=1,P132&lt;=0),IF(P132&lt;0,TIME(1,40,0)+P132-telefony6[[#This Row],[ile_zabraklo_od_podstawy]],TIME(1,40,0)),P132)</f>
        <v>1.5185185185185218E-2</v>
      </c>
      <c r="P1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3" s="10">
        <f>IF(AND(telefony6[[#This Row],[czyAbonament_pods_sie_skonczyl]]=1,P132&lt;=0,telefony6[[#This Row],[czyKomorkowe]]=1),1,0)</f>
        <v>0</v>
      </c>
      <c r="R133">
        <f>IF(LEN(telefony6[[#This Row],[nr]])&gt;=10,1,0)</f>
        <v>0</v>
      </c>
      <c r="S133">
        <f>MINUTE(IF(telefony6[[#This Row],[czyZagranicczne]]=1,CEILING(telefony6[[#This Row],[długosc_połączenia]],"00:01"),0))</f>
        <v>0</v>
      </c>
    </row>
    <row r="134" spans="1:19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 s="2">
        <f>telefony6[[#This Row],[zakonczenie]]-telefony6[[#This Row],[rozpoczecie]]</f>
        <v>8.4375000000000422E-3</v>
      </c>
      <c r="F134" s="2">
        <f t="shared" si="2"/>
        <v>-0.21429398148148093</v>
      </c>
      <c r="G134">
        <f>IF(LEN(telefony6[[#This Row],[nr]])=7,1,0)</f>
        <v>1</v>
      </c>
      <c r="H134">
        <f>IF(LEN(telefony6[[#This Row],[nr]])=8,1,0)</f>
        <v>0</v>
      </c>
      <c r="I1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-0.22273148148148098</v>
      </c>
      <c r="J134" s="2">
        <f>IF(AND(telefony6[[#This Row],[abonament pods przed]]-telefony6[[#This Row],[długosc_połączenia]]&lt;0,I133&gt;0),-telefony6[[#This Row],[ile_zostalo_abonamentu_pods]],0)</f>
        <v>0</v>
      </c>
      <c r="K134" s="10">
        <f>IF(telefony6[[#This Row],[ile_zostalo_abonamentu_pods]]&lt;0,1,0)</f>
        <v>1</v>
      </c>
      <c r="L134" s="2">
        <f>IF(AND(telefony6[[#This Row],[czyAbonament_pods_sie_skonczyl]]=1,telefony6[[#This Row],[czyStacjonarny]]=1,M133&lt;=0),IF(M133&lt;0,TIME(1,40,0)+M133,TIME(1,40,0)),M133)</f>
        <v>5.7361111111111335E-2</v>
      </c>
      <c r="M1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4.8923611111111293E-2</v>
      </c>
      <c r="N134" s="10">
        <f>IF(AND(telefony6[[#This Row],[czyAbonament_pods_sie_skonczyl]]=1,telefony6[[#This Row],[czyStacjonarny]]=1,M133&lt;=0),1,0)</f>
        <v>0</v>
      </c>
      <c r="O134" s="2">
        <f>IF(AND(telefony6[[#This Row],[czyAbonament_pods_sie_skonczyl]]=1,telefony6[[#This Row],[czyKomorkowe]]=1,P133&lt;=0),IF(P133&lt;0,TIME(1,40,0)+P133-telefony6[[#This Row],[ile_zabraklo_od_podstawy]],TIME(1,40,0)),P133)</f>
        <v>1.5185185185185218E-2</v>
      </c>
      <c r="P1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4" s="10">
        <f>IF(AND(telefony6[[#This Row],[czyAbonament_pods_sie_skonczyl]]=1,P133&lt;=0,telefony6[[#This Row],[czyKomorkowe]]=1),1,0)</f>
        <v>0</v>
      </c>
      <c r="R134">
        <f>IF(LEN(telefony6[[#This Row],[nr]])&gt;=10,1,0)</f>
        <v>0</v>
      </c>
      <c r="S134">
        <f>MINUTE(IF(telefony6[[#This Row],[czyZagranicczne]]=1,CEILING(telefony6[[#This Row],[długosc_połączenia]],"00:01"),0))</f>
        <v>0</v>
      </c>
    </row>
    <row r="135" spans="1:19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 s="2">
        <f>telefony6[[#This Row],[zakonczenie]]-telefony6[[#This Row],[rozpoczecie]]</f>
        <v>5.4745370370370416E-3</v>
      </c>
      <c r="F135" s="2">
        <f t="shared" si="2"/>
        <v>-0.22273148148148098</v>
      </c>
      <c r="G135">
        <f>IF(LEN(telefony6[[#This Row],[nr]])=7,1,0)</f>
        <v>1</v>
      </c>
      <c r="H135">
        <f>IF(LEN(telefony6[[#This Row],[nr]])=8,1,0)</f>
        <v>0</v>
      </c>
      <c r="I1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-0.22820601851851802</v>
      </c>
      <c r="J135" s="2">
        <f>IF(AND(telefony6[[#This Row],[abonament pods przed]]-telefony6[[#This Row],[długosc_połączenia]]&lt;0,I134&gt;0),-telefony6[[#This Row],[ile_zostalo_abonamentu_pods]],0)</f>
        <v>0</v>
      </c>
      <c r="K135" s="10">
        <f>IF(telefony6[[#This Row],[ile_zostalo_abonamentu_pods]]&lt;0,1,0)</f>
        <v>1</v>
      </c>
      <c r="L135" s="2">
        <f>IF(AND(telefony6[[#This Row],[czyAbonament_pods_sie_skonczyl]]=1,telefony6[[#This Row],[czyStacjonarny]]=1,M134&lt;=0),IF(M134&lt;0,TIME(1,40,0)+M134,TIME(1,40,0)),M134)</f>
        <v>4.8923611111111293E-2</v>
      </c>
      <c r="M1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4.3449074074074251E-2</v>
      </c>
      <c r="N135" s="10">
        <f>IF(AND(telefony6[[#This Row],[czyAbonament_pods_sie_skonczyl]]=1,telefony6[[#This Row],[czyStacjonarny]]=1,M134&lt;=0),1,0)</f>
        <v>0</v>
      </c>
      <c r="O135" s="2">
        <f>IF(AND(telefony6[[#This Row],[czyAbonament_pods_sie_skonczyl]]=1,telefony6[[#This Row],[czyKomorkowe]]=1,P134&lt;=0),IF(P134&lt;0,TIME(1,40,0)+P134-telefony6[[#This Row],[ile_zabraklo_od_podstawy]],TIME(1,40,0)),P134)</f>
        <v>1.5185185185185218E-2</v>
      </c>
      <c r="P1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5" s="10">
        <f>IF(AND(telefony6[[#This Row],[czyAbonament_pods_sie_skonczyl]]=1,P134&lt;=0,telefony6[[#This Row],[czyKomorkowe]]=1),1,0)</f>
        <v>0</v>
      </c>
      <c r="R135">
        <f>IF(LEN(telefony6[[#This Row],[nr]])&gt;=10,1,0)</f>
        <v>0</v>
      </c>
      <c r="S135">
        <f>MINUTE(IF(telefony6[[#This Row],[czyZagranicczne]]=1,CEILING(telefony6[[#This Row],[długosc_połączenia]],"00:01"),0))</f>
        <v>0</v>
      </c>
    </row>
    <row r="136" spans="1:19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 s="2">
        <f>telefony6[[#This Row],[zakonczenie]]-telefony6[[#This Row],[rozpoczecie]]</f>
        <v>8.9120370370370794E-3</v>
      </c>
      <c r="F136" s="2">
        <f t="shared" si="2"/>
        <v>-0.22820601851851802</v>
      </c>
      <c r="G136">
        <f>IF(LEN(telefony6[[#This Row],[nr]])=7,1,0)</f>
        <v>1</v>
      </c>
      <c r="H136">
        <f>IF(LEN(telefony6[[#This Row],[nr]])=8,1,0)</f>
        <v>0</v>
      </c>
      <c r="I1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-0.2371180555555551</v>
      </c>
      <c r="J136" s="2">
        <f>IF(AND(telefony6[[#This Row],[abonament pods przed]]-telefony6[[#This Row],[długosc_połączenia]]&lt;0,I135&gt;0),-telefony6[[#This Row],[ile_zostalo_abonamentu_pods]],0)</f>
        <v>0</v>
      </c>
      <c r="K136" s="10">
        <f>IF(telefony6[[#This Row],[ile_zostalo_abonamentu_pods]]&lt;0,1,0)</f>
        <v>1</v>
      </c>
      <c r="L136" s="2">
        <f>IF(AND(telefony6[[#This Row],[czyAbonament_pods_sie_skonczyl]]=1,telefony6[[#This Row],[czyStacjonarny]]=1,M135&lt;=0),IF(M135&lt;0,TIME(1,40,0)+M135,TIME(1,40,0)),M135)</f>
        <v>4.3449074074074251E-2</v>
      </c>
      <c r="M1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3.4537037037037172E-2</v>
      </c>
      <c r="N136" s="10">
        <f>IF(AND(telefony6[[#This Row],[czyAbonament_pods_sie_skonczyl]]=1,telefony6[[#This Row],[czyStacjonarny]]=1,M135&lt;=0),1,0)</f>
        <v>0</v>
      </c>
      <c r="O136" s="2">
        <f>IF(AND(telefony6[[#This Row],[czyAbonament_pods_sie_skonczyl]]=1,telefony6[[#This Row],[czyKomorkowe]]=1,P135&lt;=0),IF(P135&lt;0,TIME(1,40,0)+P135-telefony6[[#This Row],[ile_zabraklo_od_podstawy]],TIME(1,40,0)),P135)</f>
        <v>1.5185185185185218E-2</v>
      </c>
      <c r="P1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1.5185185185185218E-2</v>
      </c>
      <c r="Q136" s="10">
        <f>IF(AND(telefony6[[#This Row],[czyAbonament_pods_sie_skonczyl]]=1,P135&lt;=0,telefony6[[#This Row],[czyKomorkowe]]=1),1,0)</f>
        <v>0</v>
      </c>
      <c r="R136">
        <f>IF(LEN(telefony6[[#This Row],[nr]])&gt;=10,1,0)</f>
        <v>0</v>
      </c>
      <c r="S136">
        <f>MINUTE(IF(telefony6[[#This Row],[czyZagranicczne]]=1,CEILING(telefony6[[#This Row],[długosc_połączenia]],"00:01"),0))</f>
        <v>0</v>
      </c>
    </row>
    <row r="137" spans="1:19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 s="2">
        <f>telefony6[[#This Row],[zakonczenie]]-telefony6[[#This Row],[rozpoczecie]]</f>
        <v>8.703703703703658E-3</v>
      </c>
      <c r="F137" s="2">
        <f t="shared" si="2"/>
        <v>-0.2371180555555551</v>
      </c>
      <c r="G137">
        <f>IF(LEN(telefony6[[#This Row],[nr]])=7,1,0)</f>
        <v>0</v>
      </c>
      <c r="H137">
        <f>IF(LEN(telefony6[[#This Row],[nr]])=8,1,0)</f>
        <v>1</v>
      </c>
      <c r="I1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-0.24582175925925875</v>
      </c>
      <c r="J137" s="2">
        <f>IF(AND(telefony6[[#This Row],[abonament pods przed]]-telefony6[[#This Row],[długosc_połączenia]]&lt;0,I136&gt;0),-telefony6[[#This Row],[ile_zostalo_abonamentu_pods]],0)</f>
        <v>0</v>
      </c>
      <c r="K137" s="10">
        <f>IF(telefony6[[#This Row],[ile_zostalo_abonamentu_pods]]&lt;0,1,0)</f>
        <v>1</v>
      </c>
      <c r="L137" s="2">
        <f>IF(AND(telefony6[[#This Row],[czyAbonament_pods_sie_skonczyl]]=1,telefony6[[#This Row],[czyStacjonarny]]=1,M136&lt;=0),IF(M136&lt;0,TIME(1,40,0)+M136,TIME(1,40,0)),M136)</f>
        <v>3.4537037037037172E-2</v>
      </c>
      <c r="M1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3.4537037037037172E-2</v>
      </c>
      <c r="N137" s="10">
        <f>IF(AND(telefony6[[#This Row],[czyAbonament_pods_sie_skonczyl]]=1,telefony6[[#This Row],[czyStacjonarny]]=1,M136&lt;=0),1,0)</f>
        <v>0</v>
      </c>
      <c r="O137" s="2">
        <f>IF(AND(telefony6[[#This Row],[czyAbonament_pods_sie_skonczyl]]=1,telefony6[[#This Row],[czyKomorkowe]]=1,P136&lt;=0),IF(P136&lt;0,TIME(1,40,0)+P136-telefony6[[#This Row],[ile_zabraklo_od_podstawy]],TIME(1,40,0)),P136)</f>
        <v>1.5185185185185218E-2</v>
      </c>
      <c r="P1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6.4814814814815602E-3</v>
      </c>
      <c r="Q137" s="10">
        <f>IF(AND(telefony6[[#This Row],[czyAbonament_pods_sie_skonczyl]]=1,P136&lt;=0,telefony6[[#This Row],[czyKomorkowe]]=1),1,0)</f>
        <v>0</v>
      </c>
      <c r="R137">
        <f>IF(LEN(telefony6[[#This Row],[nr]])&gt;=10,1,0)</f>
        <v>0</v>
      </c>
      <c r="S137">
        <f>MINUTE(IF(telefony6[[#This Row],[czyZagranicczne]]=1,CEILING(telefony6[[#This Row],[długosc_połączenia]],"00:01"),0))</f>
        <v>0</v>
      </c>
    </row>
    <row r="138" spans="1:19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 s="2">
        <f>telefony6[[#This Row],[zakonczenie]]-telefony6[[#This Row],[rozpoczecie]]</f>
        <v>5.1736111111110872E-3</v>
      </c>
      <c r="F138" s="2">
        <f t="shared" si="2"/>
        <v>-0.24582175925925875</v>
      </c>
      <c r="G138">
        <f>IF(LEN(telefony6[[#This Row],[nr]])=7,1,0)</f>
        <v>0</v>
      </c>
      <c r="H138">
        <f>IF(LEN(telefony6[[#This Row],[nr]])=8,1,0)</f>
        <v>1</v>
      </c>
      <c r="I1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-0.25099537037036984</v>
      </c>
      <c r="J138" s="2">
        <f>IF(AND(telefony6[[#This Row],[abonament pods przed]]-telefony6[[#This Row],[długosc_połączenia]]&lt;0,I137&gt;0),-telefony6[[#This Row],[ile_zostalo_abonamentu_pods]],0)</f>
        <v>0</v>
      </c>
      <c r="K138" s="10">
        <f>IF(telefony6[[#This Row],[ile_zostalo_abonamentu_pods]]&lt;0,1,0)</f>
        <v>1</v>
      </c>
      <c r="L138" s="2">
        <f>IF(AND(telefony6[[#This Row],[czyAbonament_pods_sie_skonczyl]]=1,telefony6[[#This Row],[czyStacjonarny]]=1,M137&lt;=0),IF(M137&lt;0,TIME(1,40,0)+M137,TIME(1,40,0)),M137)</f>
        <v>3.4537037037037172E-2</v>
      </c>
      <c r="M1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3.4537037037037172E-2</v>
      </c>
      <c r="N138" s="10">
        <f>IF(AND(telefony6[[#This Row],[czyAbonament_pods_sie_skonczyl]]=1,telefony6[[#This Row],[czyStacjonarny]]=1,M137&lt;=0),1,0)</f>
        <v>0</v>
      </c>
      <c r="O138" s="2">
        <f>IF(AND(telefony6[[#This Row],[czyAbonament_pods_sie_skonczyl]]=1,telefony6[[#This Row],[czyKomorkowe]]=1,P137&lt;=0),IF(P137&lt;0,TIME(1,40,0)+P137-telefony6[[#This Row],[ile_zabraklo_od_podstawy]],TIME(1,40,0)),P137)</f>
        <v>6.4814814814815602E-3</v>
      </c>
      <c r="P1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38" s="10">
        <f>IF(AND(telefony6[[#This Row],[czyAbonament_pods_sie_skonczyl]]=1,P137&lt;=0,telefony6[[#This Row],[czyKomorkowe]]=1),1,0)</f>
        <v>0</v>
      </c>
      <c r="R138">
        <f>IF(LEN(telefony6[[#This Row],[nr]])&gt;=10,1,0)</f>
        <v>0</v>
      </c>
      <c r="S138">
        <f>MINUTE(IF(telefony6[[#This Row],[czyZagranicczne]]=1,CEILING(telefony6[[#This Row],[długosc_połączenia]],"00:01"),0))</f>
        <v>0</v>
      </c>
    </row>
    <row r="139" spans="1:19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 s="2">
        <f>telefony6[[#This Row],[zakonczenie]]-telefony6[[#This Row],[rozpoczecie]]</f>
        <v>4.1435185185185186E-3</v>
      </c>
      <c r="F139" s="2">
        <f t="shared" si="2"/>
        <v>-0.25099537037036984</v>
      </c>
      <c r="G139">
        <f>IF(LEN(telefony6[[#This Row],[nr]])=7,1,0)</f>
        <v>1</v>
      </c>
      <c r="H139">
        <f>IF(LEN(telefony6[[#This Row],[nr]])=8,1,0)</f>
        <v>0</v>
      </c>
      <c r="I1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-0.25513888888888836</v>
      </c>
      <c r="J139" s="2">
        <f>IF(AND(telefony6[[#This Row],[abonament pods przed]]-telefony6[[#This Row],[długosc_połączenia]]&lt;0,I138&gt;0),-telefony6[[#This Row],[ile_zostalo_abonamentu_pods]],0)</f>
        <v>0</v>
      </c>
      <c r="K139" s="10">
        <f>IF(telefony6[[#This Row],[ile_zostalo_abonamentu_pods]]&lt;0,1,0)</f>
        <v>1</v>
      </c>
      <c r="L139" s="2">
        <f>IF(AND(telefony6[[#This Row],[czyAbonament_pods_sie_skonczyl]]=1,telefony6[[#This Row],[czyStacjonarny]]=1,M138&lt;=0),IF(M138&lt;0,TIME(1,40,0)+M138,TIME(1,40,0)),M138)</f>
        <v>3.4537037037037172E-2</v>
      </c>
      <c r="M1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3.0393518518518653E-2</v>
      </c>
      <c r="N139" s="10">
        <f>IF(AND(telefony6[[#This Row],[czyAbonament_pods_sie_skonczyl]]=1,telefony6[[#This Row],[czyStacjonarny]]=1,M138&lt;=0),1,0)</f>
        <v>0</v>
      </c>
      <c r="O139" s="2">
        <f>IF(AND(telefony6[[#This Row],[czyAbonament_pods_sie_skonczyl]]=1,telefony6[[#This Row],[czyKomorkowe]]=1,P138&lt;=0),IF(P138&lt;0,TIME(1,40,0)+P138-telefony6[[#This Row],[ile_zabraklo_od_podstawy]],TIME(1,40,0)),P138)</f>
        <v>1.307870370370473E-3</v>
      </c>
      <c r="P1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39" s="10">
        <f>IF(AND(telefony6[[#This Row],[czyAbonament_pods_sie_skonczyl]]=1,P138&lt;=0,telefony6[[#This Row],[czyKomorkowe]]=1),1,0)</f>
        <v>0</v>
      </c>
      <c r="R139">
        <f>IF(LEN(telefony6[[#This Row],[nr]])&gt;=10,1,0)</f>
        <v>0</v>
      </c>
      <c r="S139">
        <f>MINUTE(IF(telefony6[[#This Row],[czyZagranicczne]]=1,CEILING(telefony6[[#This Row],[długosc_połączenia]],"00:01"),0))</f>
        <v>0</v>
      </c>
    </row>
    <row r="140" spans="1:19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 s="2">
        <f>telefony6[[#This Row],[zakonczenie]]-telefony6[[#This Row],[rozpoczecie]]</f>
        <v>1.0787037037037039E-2</v>
      </c>
      <c r="F140" s="2">
        <f t="shared" si="2"/>
        <v>-0.25513888888888836</v>
      </c>
      <c r="G140">
        <f>IF(LEN(telefony6[[#This Row],[nr]])=7,1,0)</f>
        <v>1</v>
      </c>
      <c r="H140">
        <f>IF(LEN(telefony6[[#This Row],[nr]])=8,1,0)</f>
        <v>0</v>
      </c>
      <c r="I1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-0.2659259259259254</v>
      </c>
      <c r="J140" s="2">
        <f>IF(AND(telefony6[[#This Row],[abonament pods przed]]-telefony6[[#This Row],[długosc_połączenia]]&lt;0,I139&gt;0),-telefony6[[#This Row],[ile_zostalo_abonamentu_pods]],0)</f>
        <v>0</v>
      </c>
      <c r="K140" s="10">
        <f>IF(telefony6[[#This Row],[ile_zostalo_abonamentu_pods]]&lt;0,1,0)</f>
        <v>1</v>
      </c>
      <c r="L140" s="2">
        <f>IF(AND(telefony6[[#This Row],[czyAbonament_pods_sie_skonczyl]]=1,telefony6[[#This Row],[czyStacjonarny]]=1,M139&lt;=0),IF(M139&lt;0,TIME(1,40,0)+M139,TIME(1,40,0)),M139)</f>
        <v>3.0393518518518653E-2</v>
      </c>
      <c r="M1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1.9606481481481614E-2</v>
      </c>
      <c r="N140" s="10">
        <f>IF(AND(telefony6[[#This Row],[czyAbonament_pods_sie_skonczyl]]=1,telefony6[[#This Row],[czyStacjonarny]]=1,M139&lt;=0),1,0)</f>
        <v>0</v>
      </c>
      <c r="O140" s="2">
        <f>IF(AND(telefony6[[#This Row],[czyAbonament_pods_sie_skonczyl]]=1,telefony6[[#This Row],[czyKomorkowe]]=1,P139&lt;=0),IF(P139&lt;0,TIME(1,40,0)+P139-telefony6[[#This Row],[ile_zabraklo_od_podstawy]],TIME(1,40,0)),P139)</f>
        <v>1.307870370370473E-3</v>
      </c>
      <c r="P1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0" s="10">
        <f>IF(AND(telefony6[[#This Row],[czyAbonament_pods_sie_skonczyl]]=1,P139&lt;=0,telefony6[[#This Row],[czyKomorkowe]]=1),1,0)</f>
        <v>0</v>
      </c>
      <c r="R140">
        <f>IF(LEN(telefony6[[#This Row],[nr]])&gt;=10,1,0)</f>
        <v>0</v>
      </c>
      <c r="S140">
        <f>MINUTE(IF(telefony6[[#This Row],[czyZagranicczne]]=1,CEILING(telefony6[[#This Row],[długosc_połączenia]],"00:01"),0))</f>
        <v>0</v>
      </c>
    </row>
    <row r="141" spans="1:19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 s="2">
        <f>telefony6[[#This Row],[zakonczenie]]-telefony6[[#This Row],[rozpoczecie]]</f>
        <v>4.1898148148147851E-3</v>
      </c>
      <c r="F141" s="2">
        <f t="shared" si="2"/>
        <v>-0.2659259259259254</v>
      </c>
      <c r="G141">
        <f>IF(LEN(telefony6[[#This Row],[nr]])=7,1,0)</f>
        <v>1</v>
      </c>
      <c r="H141">
        <f>IF(LEN(telefony6[[#This Row],[nr]])=8,1,0)</f>
        <v>0</v>
      </c>
      <c r="I1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-0.27011574074074018</v>
      </c>
      <c r="J141" s="2">
        <f>IF(AND(telefony6[[#This Row],[abonament pods przed]]-telefony6[[#This Row],[długosc_połączenia]]&lt;0,I140&gt;0),-telefony6[[#This Row],[ile_zostalo_abonamentu_pods]],0)</f>
        <v>0</v>
      </c>
      <c r="K141" s="10">
        <f>IF(telefony6[[#This Row],[ile_zostalo_abonamentu_pods]]&lt;0,1,0)</f>
        <v>1</v>
      </c>
      <c r="L141" s="2">
        <f>IF(AND(telefony6[[#This Row],[czyAbonament_pods_sie_skonczyl]]=1,telefony6[[#This Row],[czyStacjonarny]]=1,M140&lt;=0),IF(M140&lt;0,TIME(1,40,0)+M140,TIME(1,40,0)),M140)</f>
        <v>1.9606481481481614E-2</v>
      </c>
      <c r="M1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1.5416666666666828E-2</v>
      </c>
      <c r="N141" s="10">
        <f>IF(AND(telefony6[[#This Row],[czyAbonament_pods_sie_skonczyl]]=1,telefony6[[#This Row],[czyStacjonarny]]=1,M140&lt;=0),1,0)</f>
        <v>0</v>
      </c>
      <c r="O141" s="2">
        <f>IF(AND(telefony6[[#This Row],[czyAbonament_pods_sie_skonczyl]]=1,telefony6[[#This Row],[czyKomorkowe]]=1,P140&lt;=0),IF(P140&lt;0,TIME(1,40,0)+P140-telefony6[[#This Row],[ile_zabraklo_od_podstawy]],TIME(1,40,0)),P140)</f>
        <v>1.307870370370473E-3</v>
      </c>
      <c r="P1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1" s="10">
        <f>IF(AND(telefony6[[#This Row],[czyAbonament_pods_sie_skonczyl]]=1,P140&lt;=0,telefony6[[#This Row],[czyKomorkowe]]=1),1,0)</f>
        <v>0</v>
      </c>
      <c r="R141">
        <f>IF(LEN(telefony6[[#This Row],[nr]])&gt;=10,1,0)</f>
        <v>0</v>
      </c>
      <c r="S141">
        <f>MINUTE(IF(telefony6[[#This Row],[czyZagranicczne]]=1,CEILING(telefony6[[#This Row],[długosc_połączenia]],"00:01"),0))</f>
        <v>0</v>
      </c>
    </row>
    <row r="142" spans="1:19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 s="2">
        <f>telefony6[[#This Row],[zakonczenie]]-telefony6[[#This Row],[rozpoczecie]]</f>
        <v>8.8657407407407574E-3</v>
      </c>
      <c r="F142" s="2">
        <f t="shared" si="2"/>
        <v>-0.27011574074074018</v>
      </c>
      <c r="G142">
        <f>IF(LEN(telefony6[[#This Row],[nr]])=7,1,0)</f>
        <v>1</v>
      </c>
      <c r="H142">
        <f>IF(LEN(telefony6[[#This Row],[nr]])=8,1,0)</f>
        <v>0</v>
      </c>
      <c r="I1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-0.27898148148148094</v>
      </c>
      <c r="J142" s="2">
        <f>IF(AND(telefony6[[#This Row],[abonament pods przed]]-telefony6[[#This Row],[długosc_połączenia]]&lt;0,I141&gt;0),-telefony6[[#This Row],[ile_zostalo_abonamentu_pods]],0)</f>
        <v>0</v>
      </c>
      <c r="K142" s="10">
        <f>IF(telefony6[[#This Row],[ile_zostalo_abonamentu_pods]]&lt;0,1,0)</f>
        <v>1</v>
      </c>
      <c r="L142" s="2">
        <f>IF(AND(telefony6[[#This Row],[czyAbonament_pods_sie_skonczyl]]=1,telefony6[[#This Row],[czyStacjonarny]]=1,M141&lt;=0),IF(M141&lt;0,TIME(1,40,0)+M141,TIME(1,40,0)),M141)</f>
        <v>1.5416666666666828E-2</v>
      </c>
      <c r="M1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6.550925925926071E-3</v>
      </c>
      <c r="N142" s="10">
        <f>IF(AND(telefony6[[#This Row],[czyAbonament_pods_sie_skonczyl]]=1,telefony6[[#This Row],[czyStacjonarny]]=1,M141&lt;=0),1,0)</f>
        <v>0</v>
      </c>
      <c r="O142" s="2">
        <f>IF(AND(telefony6[[#This Row],[czyAbonament_pods_sie_skonczyl]]=1,telefony6[[#This Row],[czyKomorkowe]]=1,P141&lt;=0),IF(P141&lt;0,TIME(1,40,0)+P141-telefony6[[#This Row],[ile_zabraklo_od_podstawy]],TIME(1,40,0)),P141)</f>
        <v>1.307870370370473E-3</v>
      </c>
      <c r="P1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2" s="10">
        <f>IF(AND(telefony6[[#This Row],[czyAbonament_pods_sie_skonczyl]]=1,P141&lt;=0,telefony6[[#This Row],[czyKomorkowe]]=1),1,0)</f>
        <v>0</v>
      </c>
      <c r="R142">
        <f>IF(LEN(telefony6[[#This Row],[nr]])&gt;=10,1,0)</f>
        <v>0</v>
      </c>
      <c r="S142">
        <f>MINUTE(IF(telefony6[[#This Row],[czyZagranicczne]]=1,CEILING(telefony6[[#This Row],[długosc_połączenia]],"00:01"),0))</f>
        <v>0</v>
      </c>
    </row>
    <row r="143" spans="1:19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 s="2">
        <f>telefony6[[#This Row],[zakonczenie]]-telefony6[[#This Row],[rozpoczecie]]</f>
        <v>5.7870370370366464E-4</v>
      </c>
      <c r="F143" s="2">
        <f t="shared" si="2"/>
        <v>-0.27898148148148094</v>
      </c>
      <c r="G143">
        <f>IF(LEN(telefony6[[#This Row],[nr]])=7,1,0)</f>
        <v>1</v>
      </c>
      <c r="H143">
        <f>IF(LEN(telefony6[[#This Row],[nr]])=8,1,0)</f>
        <v>0</v>
      </c>
      <c r="I1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-0.27956018518518461</v>
      </c>
      <c r="J143" s="2">
        <f>IF(AND(telefony6[[#This Row],[abonament pods przed]]-telefony6[[#This Row],[długosc_połączenia]]&lt;0,I142&gt;0),-telefony6[[#This Row],[ile_zostalo_abonamentu_pods]],0)</f>
        <v>0</v>
      </c>
      <c r="K143" s="10">
        <f>IF(telefony6[[#This Row],[ile_zostalo_abonamentu_pods]]&lt;0,1,0)</f>
        <v>1</v>
      </c>
      <c r="L143" s="2">
        <f>IF(AND(telefony6[[#This Row],[czyAbonament_pods_sie_skonczyl]]=1,telefony6[[#This Row],[czyStacjonarny]]=1,M142&lt;=0),IF(M142&lt;0,TIME(1,40,0)+M142,TIME(1,40,0)),M142)</f>
        <v>6.550925925926071E-3</v>
      </c>
      <c r="M1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5.9722222222224064E-3</v>
      </c>
      <c r="N143" s="10">
        <f>IF(AND(telefony6[[#This Row],[czyAbonament_pods_sie_skonczyl]]=1,telefony6[[#This Row],[czyStacjonarny]]=1,M142&lt;=0),1,0)</f>
        <v>0</v>
      </c>
      <c r="O143" s="2">
        <f>IF(AND(telefony6[[#This Row],[czyAbonament_pods_sie_skonczyl]]=1,telefony6[[#This Row],[czyKomorkowe]]=1,P142&lt;=0),IF(P142&lt;0,TIME(1,40,0)+P142-telefony6[[#This Row],[ile_zabraklo_od_podstawy]],TIME(1,40,0)),P142)</f>
        <v>1.307870370370473E-3</v>
      </c>
      <c r="P1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3" s="10">
        <f>IF(AND(telefony6[[#This Row],[czyAbonament_pods_sie_skonczyl]]=1,P142&lt;=0,telefony6[[#This Row],[czyKomorkowe]]=1),1,0)</f>
        <v>0</v>
      </c>
      <c r="R143">
        <f>IF(LEN(telefony6[[#This Row],[nr]])&gt;=10,1,0)</f>
        <v>0</v>
      </c>
      <c r="S143">
        <f>MINUTE(IF(telefony6[[#This Row],[czyZagranicczne]]=1,CEILING(telefony6[[#This Row],[długosc_połączenia]],"00:01"),0))</f>
        <v>0</v>
      </c>
    </row>
    <row r="144" spans="1:19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 s="2">
        <f>telefony6[[#This Row],[zakonczenie]]-telefony6[[#This Row],[rozpoczecie]]</f>
        <v>5.5092592592592693E-3</v>
      </c>
      <c r="F144" s="2">
        <f t="shared" si="2"/>
        <v>-0.27956018518518461</v>
      </c>
      <c r="G144">
        <f>IF(LEN(telefony6[[#This Row],[nr]])=7,1,0)</f>
        <v>1</v>
      </c>
      <c r="H144">
        <f>IF(LEN(telefony6[[#This Row],[nr]])=8,1,0)</f>
        <v>0</v>
      </c>
      <c r="I1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-0.28506944444444388</v>
      </c>
      <c r="J144" s="2">
        <f>IF(AND(telefony6[[#This Row],[abonament pods przed]]-telefony6[[#This Row],[długosc_połączenia]]&lt;0,I143&gt;0),-telefony6[[#This Row],[ile_zostalo_abonamentu_pods]],0)</f>
        <v>0</v>
      </c>
      <c r="K144" s="10">
        <f>IF(telefony6[[#This Row],[ile_zostalo_abonamentu_pods]]&lt;0,1,0)</f>
        <v>1</v>
      </c>
      <c r="L144" s="2">
        <f>IF(AND(telefony6[[#This Row],[czyAbonament_pods_sie_skonczyl]]=1,telefony6[[#This Row],[czyStacjonarny]]=1,M143&lt;=0),IF(M143&lt;0,TIME(1,40,0)+M143,TIME(1,40,0)),M143)</f>
        <v>5.9722222222224064E-3</v>
      </c>
      <c r="M1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4.629629629631371E-4</v>
      </c>
      <c r="N144" s="10">
        <f>IF(AND(telefony6[[#This Row],[czyAbonament_pods_sie_skonczyl]]=1,telefony6[[#This Row],[czyStacjonarny]]=1,M143&lt;=0),1,0)</f>
        <v>0</v>
      </c>
      <c r="O144" s="2">
        <f>IF(AND(telefony6[[#This Row],[czyAbonament_pods_sie_skonczyl]]=1,telefony6[[#This Row],[czyKomorkowe]]=1,P143&lt;=0),IF(P143&lt;0,TIME(1,40,0)+P143-telefony6[[#This Row],[ile_zabraklo_od_podstawy]],TIME(1,40,0)),P143)</f>
        <v>1.307870370370473E-3</v>
      </c>
      <c r="P1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4" s="10">
        <f>IF(AND(telefony6[[#This Row],[czyAbonament_pods_sie_skonczyl]]=1,P143&lt;=0,telefony6[[#This Row],[czyKomorkowe]]=1),1,0)</f>
        <v>0</v>
      </c>
      <c r="R144">
        <f>IF(LEN(telefony6[[#This Row],[nr]])&gt;=10,1,0)</f>
        <v>0</v>
      </c>
      <c r="S144">
        <f>MINUTE(IF(telefony6[[#This Row],[czyZagranicczne]]=1,CEILING(telefony6[[#This Row],[długosc_połączenia]],"00:01"),0))</f>
        <v>0</v>
      </c>
    </row>
    <row r="145" spans="1:19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 s="2">
        <f>telefony6[[#This Row],[zakonczenie]]-telefony6[[#This Row],[rozpoczecie]]</f>
        <v>2.6851851851851793E-3</v>
      </c>
      <c r="F145" s="2">
        <f t="shared" si="2"/>
        <v>-0.28506944444444388</v>
      </c>
      <c r="G145">
        <f>IF(LEN(telefony6[[#This Row],[nr]])=7,1,0)</f>
        <v>1</v>
      </c>
      <c r="H145">
        <f>IF(LEN(telefony6[[#This Row],[nr]])=8,1,0)</f>
        <v>0</v>
      </c>
      <c r="I1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-0.28775462962962906</v>
      </c>
      <c r="J145" s="2">
        <f>IF(AND(telefony6[[#This Row],[abonament pods przed]]-telefony6[[#This Row],[długosc_połączenia]]&lt;0,I144&gt;0),-telefony6[[#This Row],[ile_zostalo_abonamentu_pods]],0)</f>
        <v>0</v>
      </c>
      <c r="K145" s="10">
        <f>IF(telefony6[[#This Row],[ile_zostalo_abonamentu_pods]]&lt;0,1,0)</f>
        <v>1</v>
      </c>
      <c r="L145" s="2">
        <f>IF(AND(telefony6[[#This Row],[czyAbonament_pods_sie_skonczyl]]=1,telefony6[[#This Row],[czyStacjonarny]]=1,M144&lt;=0),IF(M144&lt;0,TIME(1,40,0)+M144,TIME(1,40,0)),M144)</f>
        <v>4.629629629631371E-4</v>
      </c>
      <c r="M1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-2.2222222222220422E-3</v>
      </c>
      <c r="N145" s="10">
        <f>IF(AND(telefony6[[#This Row],[czyAbonament_pods_sie_skonczyl]]=1,telefony6[[#This Row],[czyStacjonarny]]=1,M144&lt;=0),1,0)</f>
        <v>0</v>
      </c>
      <c r="O145" s="2">
        <f>IF(AND(telefony6[[#This Row],[czyAbonament_pods_sie_skonczyl]]=1,telefony6[[#This Row],[czyKomorkowe]]=1,P144&lt;=0),IF(P144&lt;0,TIME(1,40,0)+P144-telefony6[[#This Row],[ile_zabraklo_od_podstawy]],TIME(1,40,0)),P144)</f>
        <v>1.307870370370473E-3</v>
      </c>
      <c r="P1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5" s="10">
        <f>IF(AND(telefony6[[#This Row],[czyAbonament_pods_sie_skonczyl]]=1,P144&lt;=0,telefony6[[#This Row],[czyKomorkowe]]=1),1,0)</f>
        <v>0</v>
      </c>
      <c r="R145">
        <f>IF(LEN(telefony6[[#This Row],[nr]])&gt;=10,1,0)</f>
        <v>0</v>
      </c>
      <c r="S145">
        <f>MINUTE(IF(telefony6[[#This Row],[czyZagranicczne]]=1,CEILING(telefony6[[#This Row],[długosc_połączenia]],"00:01"),0))</f>
        <v>0</v>
      </c>
    </row>
    <row r="146" spans="1:19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 s="2">
        <f>telefony6[[#This Row],[zakonczenie]]-telefony6[[#This Row],[rozpoczecie]]</f>
        <v>1.1469907407407443E-2</v>
      </c>
      <c r="F146" s="2">
        <f t="shared" si="2"/>
        <v>-0.28775462962962906</v>
      </c>
      <c r="G146">
        <f>IF(LEN(telefony6[[#This Row],[nr]])=7,1,0)</f>
        <v>1</v>
      </c>
      <c r="H146">
        <f>IF(LEN(telefony6[[#This Row],[nr]])=8,1,0)</f>
        <v>0</v>
      </c>
      <c r="I1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-0.2992245370370365</v>
      </c>
      <c r="J146" s="2">
        <f>IF(AND(telefony6[[#This Row],[abonament pods przed]]-telefony6[[#This Row],[długosc_połączenia]]&lt;0,I145&gt;0),-telefony6[[#This Row],[ile_zostalo_abonamentu_pods]],0)</f>
        <v>0</v>
      </c>
      <c r="K146" s="10">
        <f>IF(telefony6[[#This Row],[ile_zostalo_abonamentu_pods]]&lt;0,1,0)</f>
        <v>1</v>
      </c>
      <c r="L146" s="2">
        <f>IF(AND(telefony6[[#This Row],[czyAbonament_pods_sie_skonczyl]]=1,telefony6[[#This Row],[czyStacjonarny]]=1,M145&lt;=0),IF(M145&lt;0,TIME(1,40,0)+M145,TIME(1,40,0)),M145)</f>
        <v>6.7222222222222405E-2</v>
      </c>
      <c r="M1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5.5752314814814963E-2</v>
      </c>
      <c r="N146" s="10">
        <f>IF(AND(telefony6[[#This Row],[czyAbonament_pods_sie_skonczyl]]=1,telefony6[[#This Row],[czyStacjonarny]]=1,M145&lt;=0),1,0)</f>
        <v>1</v>
      </c>
      <c r="O146" s="2">
        <f>IF(AND(telefony6[[#This Row],[czyAbonament_pods_sie_skonczyl]]=1,telefony6[[#This Row],[czyKomorkowe]]=1,P145&lt;=0),IF(P145&lt;0,TIME(1,40,0)+P145-telefony6[[#This Row],[ile_zabraklo_od_podstawy]],TIME(1,40,0)),P145)</f>
        <v>1.307870370370473E-3</v>
      </c>
      <c r="P1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6" s="10">
        <f>IF(AND(telefony6[[#This Row],[czyAbonament_pods_sie_skonczyl]]=1,P145&lt;=0,telefony6[[#This Row],[czyKomorkowe]]=1),1,0)</f>
        <v>0</v>
      </c>
      <c r="R146">
        <f>IF(LEN(telefony6[[#This Row],[nr]])&gt;=10,1,0)</f>
        <v>0</v>
      </c>
      <c r="S146">
        <f>MINUTE(IF(telefony6[[#This Row],[czyZagranicczne]]=1,CEILING(telefony6[[#This Row],[długosc_połączenia]],"00:01"),0))</f>
        <v>0</v>
      </c>
    </row>
    <row r="147" spans="1:19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 s="2">
        <f>telefony6[[#This Row],[zakonczenie]]-telefony6[[#This Row],[rozpoczecie]]</f>
        <v>9.6527777777777879E-3</v>
      </c>
      <c r="F147" s="2">
        <f t="shared" si="2"/>
        <v>-0.2992245370370365</v>
      </c>
      <c r="G147">
        <f>IF(LEN(telefony6[[#This Row],[nr]])=7,1,0)</f>
        <v>1</v>
      </c>
      <c r="H147">
        <f>IF(LEN(telefony6[[#This Row],[nr]])=8,1,0)</f>
        <v>0</v>
      </c>
      <c r="I1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-0.30887731481481429</v>
      </c>
      <c r="J147" s="2">
        <f>IF(AND(telefony6[[#This Row],[abonament pods przed]]-telefony6[[#This Row],[długosc_połączenia]]&lt;0,I146&gt;0),-telefony6[[#This Row],[ile_zostalo_abonamentu_pods]],0)</f>
        <v>0</v>
      </c>
      <c r="K147" s="10">
        <f>IF(telefony6[[#This Row],[ile_zostalo_abonamentu_pods]]&lt;0,1,0)</f>
        <v>1</v>
      </c>
      <c r="L147" s="2">
        <f>IF(AND(telefony6[[#This Row],[czyAbonament_pods_sie_skonczyl]]=1,telefony6[[#This Row],[czyStacjonarny]]=1,M146&lt;=0),IF(M146&lt;0,TIME(1,40,0)+M146,TIME(1,40,0)),M146)</f>
        <v>5.5752314814814963E-2</v>
      </c>
      <c r="M1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4.6099537037037175E-2</v>
      </c>
      <c r="N147" s="10">
        <f>IF(AND(telefony6[[#This Row],[czyAbonament_pods_sie_skonczyl]]=1,telefony6[[#This Row],[czyStacjonarny]]=1,M146&lt;=0),1,0)</f>
        <v>0</v>
      </c>
      <c r="O147" s="2">
        <f>IF(AND(telefony6[[#This Row],[czyAbonament_pods_sie_skonczyl]]=1,telefony6[[#This Row],[czyKomorkowe]]=1,P146&lt;=0),IF(P146&lt;0,TIME(1,40,0)+P146-telefony6[[#This Row],[ile_zabraklo_od_podstawy]],TIME(1,40,0)),P146)</f>
        <v>1.307870370370473E-3</v>
      </c>
      <c r="P1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1.307870370370473E-3</v>
      </c>
      <c r="Q147" s="10">
        <f>IF(AND(telefony6[[#This Row],[czyAbonament_pods_sie_skonczyl]]=1,P146&lt;=0,telefony6[[#This Row],[czyKomorkowe]]=1),1,0)</f>
        <v>0</v>
      </c>
      <c r="R147">
        <f>IF(LEN(telefony6[[#This Row],[nr]])&gt;=10,1,0)</f>
        <v>0</v>
      </c>
      <c r="S147">
        <f>MINUTE(IF(telefony6[[#This Row],[czyZagranicczne]]=1,CEILING(telefony6[[#This Row],[długosc_połączenia]],"00:01"),0))</f>
        <v>0</v>
      </c>
    </row>
    <row r="148" spans="1:19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 s="2">
        <f>telefony6[[#This Row],[zakonczenie]]-telefony6[[#This Row],[rozpoczecie]]</f>
        <v>6.3888888888888884E-3</v>
      </c>
      <c r="F148" s="2">
        <f t="shared" si="2"/>
        <v>-0.30887731481481429</v>
      </c>
      <c r="G148">
        <f>IF(LEN(telefony6[[#This Row],[nr]])=7,1,0)</f>
        <v>0</v>
      </c>
      <c r="H148">
        <f>IF(LEN(telefony6[[#This Row],[nr]])=8,1,0)</f>
        <v>1</v>
      </c>
      <c r="I1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-0.31526620370370317</v>
      </c>
      <c r="J148" s="2">
        <f>IF(AND(telefony6[[#This Row],[abonament pods przed]]-telefony6[[#This Row],[długosc_połączenia]]&lt;0,I147&gt;0),-telefony6[[#This Row],[ile_zostalo_abonamentu_pods]],0)</f>
        <v>0</v>
      </c>
      <c r="K148" s="10">
        <f>IF(telefony6[[#This Row],[ile_zostalo_abonamentu_pods]]&lt;0,1,0)</f>
        <v>1</v>
      </c>
      <c r="L148" s="2">
        <f>IF(AND(telefony6[[#This Row],[czyAbonament_pods_sie_skonczyl]]=1,telefony6[[#This Row],[czyStacjonarny]]=1,M147&lt;=0),IF(M147&lt;0,TIME(1,40,0)+M147,TIME(1,40,0)),M147)</f>
        <v>4.6099537037037175E-2</v>
      </c>
      <c r="M1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4.6099537037037175E-2</v>
      </c>
      <c r="N148" s="10">
        <f>IF(AND(telefony6[[#This Row],[czyAbonament_pods_sie_skonczyl]]=1,telefony6[[#This Row],[czyStacjonarny]]=1,M147&lt;=0),1,0)</f>
        <v>0</v>
      </c>
      <c r="O148" s="2">
        <f>IF(AND(telefony6[[#This Row],[czyAbonament_pods_sie_skonczyl]]=1,telefony6[[#This Row],[czyKomorkowe]]=1,P147&lt;=0),IF(P147&lt;0,TIME(1,40,0)+P147-telefony6[[#This Row],[ile_zabraklo_od_podstawy]],TIME(1,40,0)),P147)</f>
        <v>1.307870370370473E-3</v>
      </c>
      <c r="P1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-5.0810185185184154E-3</v>
      </c>
      <c r="Q148" s="10">
        <f>IF(AND(telefony6[[#This Row],[czyAbonament_pods_sie_skonczyl]]=1,P147&lt;=0,telefony6[[#This Row],[czyKomorkowe]]=1),1,0)</f>
        <v>0</v>
      </c>
      <c r="R148">
        <f>IF(LEN(telefony6[[#This Row],[nr]])&gt;=10,1,0)</f>
        <v>0</v>
      </c>
      <c r="S148">
        <f>MINUTE(IF(telefony6[[#This Row],[czyZagranicczne]]=1,CEILING(telefony6[[#This Row],[długosc_połączenia]],"00:01"),0))</f>
        <v>0</v>
      </c>
    </row>
    <row r="149" spans="1:19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 s="2">
        <f>telefony6[[#This Row],[zakonczenie]]-telefony6[[#This Row],[rozpoczecie]]</f>
        <v>9.2592592592593004E-3</v>
      </c>
      <c r="F149" s="2">
        <f t="shared" si="2"/>
        <v>-0.31526620370370317</v>
      </c>
      <c r="G149">
        <f>IF(LEN(telefony6[[#This Row],[nr]])=7,1,0)</f>
        <v>1</v>
      </c>
      <c r="H149">
        <f>IF(LEN(telefony6[[#This Row],[nr]])=8,1,0)</f>
        <v>0</v>
      </c>
      <c r="I1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-0.32452546296296247</v>
      </c>
      <c r="J149" s="2">
        <f>IF(AND(telefony6[[#This Row],[abonament pods przed]]-telefony6[[#This Row],[długosc_połączenia]]&lt;0,I148&gt;0),-telefony6[[#This Row],[ile_zostalo_abonamentu_pods]],0)</f>
        <v>0</v>
      </c>
      <c r="K149" s="10">
        <f>IF(telefony6[[#This Row],[ile_zostalo_abonamentu_pods]]&lt;0,1,0)</f>
        <v>1</v>
      </c>
      <c r="L149" s="2">
        <f>IF(AND(telefony6[[#This Row],[czyAbonament_pods_sie_skonczyl]]=1,telefony6[[#This Row],[czyStacjonarny]]=1,M148&lt;=0),IF(M148&lt;0,TIME(1,40,0)+M148,TIME(1,40,0)),M148)</f>
        <v>4.6099537037037175E-2</v>
      </c>
      <c r="M1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3.6840277777777874E-2</v>
      </c>
      <c r="N149" s="10">
        <f>IF(AND(telefony6[[#This Row],[czyAbonament_pods_sie_skonczyl]]=1,telefony6[[#This Row],[czyStacjonarny]]=1,M148&lt;=0),1,0)</f>
        <v>0</v>
      </c>
      <c r="O149" s="2">
        <f>IF(AND(telefony6[[#This Row],[czyAbonament_pods_sie_skonczyl]]=1,telefony6[[#This Row],[czyKomorkowe]]=1,P148&lt;=0),IF(P148&lt;0,TIME(1,40,0)+P148-telefony6[[#This Row],[ile_zabraklo_od_podstawy]],TIME(1,40,0)),P148)</f>
        <v>-5.0810185185184154E-3</v>
      </c>
      <c r="P1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-5.0810185185184154E-3</v>
      </c>
      <c r="Q149" s="10">
        <f>IF(AND(telefony6[[#This Row],[czyAbonament_pods_sie_skonczyl]]=1,P148&lt;=0,telefony6[[#This Row],[czyKomorkowe]]=1),1,0)</f>
        <v>0</v>
      </c>
      <c r="R149">
        <f>IF(LEN(telefony6[[#This Row],[nr]])&gt;=10,1,0)</f>
        <v>0</v>
      </c>
      <c r="S149">
        <f>MINUTE(IF(telefony6[[#This Row],[czyZagranicczne]]=1,CEILING(telefony6[[#This Row],[długosc_połączenia]],"00:01"),0))</f>
        <v>0</v>
      </c>
    </row>
    <row r="150" spans="1:19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 s="2">
        <f>telefony6[[#This Row],[zakonczenie]]-telefony6[[#This Row],[rozpoczecie]]</f>
        <v>8.2638888888888484E-3</v>
      </c>
      <c r="F150" s="2">
        <f t="shared" si="2"/>
        <v>-0.32452546296296247</v>
      </c>
      <c r="G150">
        <f>IF(LEN(telefony6[[#This Row],[nr]])=7,1,0)</f>
        <v>1</v>
      </c>
      <c r="H150">
        <f>IF(LEN(telefony6[[#This Row],[nr]])=8,1,0)</f>
        <v>0</v>
      </c>
      <c r="I1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-0.33278935185185132</v>
      </c>
      <c r="J150" s="2">
        <f>IF(AND(telefony6[[#This Row],[abonament pods przed]]-telefony6[[#This Row],[długosc_połączenia]]&lt;0,I149&gt;0),-telefony6[[#This Row],[ile_zostalo_abonamentu_pods]],0)</f>
        <v>0</v>
      </c>
      <c r="K150" s="10">
        <f>IF(telefony6[[#This Row],[ile_zostalo_abonamentu_pods]]&lt;0,1,0)</f>
        <v>1</v>
      </c>
      <c r="L150" s="2">
        <f>IF(AND(telefony6[[#This Row],[czyAbonament_pods_sie_skonczyl]]=1,telefony6[[#This Row],[czyStacjonarny]]=1,M149&lt;=0),IF(M149&lt;0,TIME(1,40,0)+M149,TIME(1,40,0)),M149)</f>
        <v>3.6840277777777874E-2</v>
      </c>
      <c r="M1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2.8576388888889026E-2</v>
      </c>
      <c r="N150" s="10">
        <f>IF(AND(telefony6[[#This Row],[czyAbonament_pods_sie_skonczyl]]=1,telefony6[[#This Row],[czyStacjonarny]]=1,M149&lt;=0),1,0)</f>
        <v>0</v>
      </c>
      <c r="O150" s="2">
        <f>IF(AND(telefony6[[#This Row],[czyAbonament_pods_sie_skonczyl]]=1,telefony6[[#This Row],[czyKomorkowe]]=1,P149&lt;=0),IF(P149&lt;0,TIME(1,40,0)+P149-telefony6[[#This Row],[ile_zabraklo_od_podstawy]],TIME(1,40,0)),P149)</f>
        <v>-5.0810185185184154E-3</v>
      </c>
      <c r="P1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-5.0810185185184154E-3</v>
      </c>
      <c r="Q150" s="10">
        <f>IF(AND(telefony6[[#This Row],[czyAbonament_pods_sie_skonczyl]]=1,P149&lt;=0,telefony6[[#This Row],[czyKomorkowe]]=1),1,0)</f>
        <v>0</v>
      </c>
      <c r="R150">
        <f>IF(LEN(telefony6[[#This Row],[nr]])&gt;=10,1,0)</f>
        <v>0</v>
      </c>
      <c r="S150">
        <f>MINUTE(IF(telefony6[[#This Row],[czyZagranicczne]]=1,CEILING(telefony6[[#This Row],[długosc_połączenia]],"00:01"),0))</f>
        <v>0</v>
      </c>
    </row>
    <row r="151" spans="1:19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 s="2">
        <f>telefony6[[#This Row],[zakonczenie]]-telefony6[[#This Row],[rozpoczecie]]</f>
        <v>8.7962962962963021E-3</v>
      </c>
      <c r="F151" s="2">
        <f t="shared" si="2"/>
        <v>-0.33278935185185132</v>
      </c>
      <c r="G151">
        <f>IF(LEN(telefony6[[#This Row],[nr]])=7,1,0)</f>
        <v>0</v>
      </c>
      <c r="H151">
        <f>IF(LEN(telefony6[[#This Row],[nr]])=8,1,0)</f>
        <v>1</v>
      </c>
      <c r="I1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-0.34158564814814762</v>
      </c>
      <c r="J151" s="2">
        <f>IF(AND(telefony6[[#This Row],[abonament pods przed]]-telefony6[[#This Row],[długosc_połączenia]]&lt;0,I150&gt;0),-telefony6[[#This Row],[ile_zostalo_abonamentu_pods]],0)</f>
        <v>0</v>
      </c>
      <c r="K151" s="10">
        <f>IF(telefony6[[#This Row],[ile_zostalo_abonamentu_pods]]&lt;0,1,0)</f>
        <v>1</v>
      </c>
      <c r="L151" s="2">
        <f>IF(AND(telefony6[[#This Row],[czyAbonament_pods_sie_skonczyl]]=1,telefony6[[#This Row],[czyStacjonarny]]=1,M150&lt;=0),IF(M150&lt;0,TIME(1,40,0)+M150,TIME(1,40,0)),M150)</f>
        <v>2.8576388888889026E-2</v>
      </c>
      <c r="M1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2.8576388888889026E-2</v>
      </c>
      <c r="N151" s="10">
        <f>IF(AND(telefony6[[#This Row],[czyAbonament_pods_sie_skonczyl]]=1,telefony6[[#This Row],[czyStacjonarny]]=1,M150&lt;=0),1,0)</f>
        <v>0</v>
      </c>
      <c r="O151" s="2">
        <f>IF(AND(telefony6[[#This Row],[czyAbonament_pods_sie_skonczyl]]=1,telefony6[[#This Row],[czyKomorkowe]]=1,P150&lt;=0),IF(P150&lt;0,TIME(1,40,0)+P150-telefony6[[#This Row],[ile_zabraklo_od_podstawy]],TIME(1,40,0)),P150)</f>
        <v>6.4363425925926032E-2</v>
      </c>
      <c r="P1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5.556712962962973E-2</v>
      </c>
      <c r="Q151" s="10">
        <f>IF(AND(telefony6[[#This Row],[czyAbonament_pods_sie_skonczyl]]=1,P150&lt;=0,telefony6[[#This Row],[czyKomorkowe]]=1),1,0)</f>
        <v>1</v>
      </c>
      <c r="R151">
        <f>IF(LEN(telefony6[[#This Row],[nr]])&gt;=10,1,0)</f>
        <v>0</v>
      </c>
      <c r="S151">
        <f>MINUTE(IF(telefony6[[#This Row],[czyZagranicczne]]=1,CEILING(telefony6[[#This Row],[długosc_połączenia]],"00:01"),0))</f>
        <v>0</v>
      </c>
    </row>
    <row r="152" spans="1:19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 s="2">
        <f>telefony6[[#This Row],[zakonczenie]]-telefony6[[#This Row],[rozpoczecie]]</f>
        <v>1.0671296296296318E-2</v>
      </c>
      <c r="F152" s="2">
        <f t="shared" si="2"/>
        <v>-0.34158564814814762</v>
      </c>
      <c r="G152">
        <f>IF(LEN(telefony6[[#This Row],[nr]])=7,1,0)</f>
        <v>1</v>
      </c>
      <c r="H152">
        <f>IF(LEN(telefony6[[#This Row],[nr]])=8,1,0)</f>
        <v>0</v>
      </c>
      <c r="I1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-0.35225694444444394</v>
      </c>
      <c r="J152" s="2">
        <f>IF(AND(telefony6[[#This Row],[abonament pods przed]]-telefony6[[#This Row],[długosc_połączenia]]&lt;0,I151&gt;0),-telefony6[[#This Row],[ile_zostalo_abonamentu_pods]],0)</f>
        <v>0</v>
      </c>
      <c r="K152" s="10">
        <f>IF(telefony6[[#This Row],[ile_zostalo_abonamentu_pods]]&lt;0,1,0)</f>
        <v>1</v>
      </c>
      <c r="L152" s="2">
        <f>IF(AND(telefony6[[#This Row],[czyAbonament_pods_sie_skonczyl]]=1,telefony6[[#This Row],[czyStacjonarny]]=1,M151&lt;=0),IF(M151&lt;0,TIME(1,40,0)+M151,TIME(1,40,0)),M151)</f>
        <v>2.8576388888889026E-2</v>
      </c>
      <c r="M1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1.7905092592592708E-2</v>
      </c>
      <c r="N152" s="10">
        <f>IF(AND(telefony6[[#This Row],[czyAbonament_pods_sie_skonczyl]]=1,telefony6[[#This Row],[czyStacjonarny]]=1,M151&lt;=0),1,0)</f>
        <v>0</v>
      </c>
      <c r="O152" s="2">
        <f>IF(AND(telefony6[[#This Row],[czyAbonament_pods_sie_skonczyl]]=1,telefony6[[#This Row],[czyKomorkowe]]=1,P151&lt;=0),IF(P151&lt;0,TIME(1,40,0)+P151-telefony6[[#This Row],[ile_zabraklo_od_podstawy]],TIME(1,40,0)),P151)</f>
        <v>5.556712962962973E-2</v>
      </c>
      <c r="P1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5.556712962962973E-2</v>
      </c>
      <c r="Q152" s="10">
        <f>IF(AND(telefony6[[#This Row],[czyAbonament_pods_sie_skonczyl]]=1,P151&lt;=0,telefony6[[#This Row],[czyKomorkowe]]=1),1,0)</f>
        <v>0</v>
      </c>
      <c r="R152">
        <f>IF(LEN(telefony6[[#This Row],[nr]])&gt;=10,1,0)</f>
        <v>0</v>
      </c>
      <c r="S152">
        <f>MINUTE(IF(telefony6[[#This Row],[czyZagranicczne]]=1,CEILING(telefony6[[#This Row],[długosc_połączenia]],"00:01"),0))</f>
        <v>0</v>
      </c>
    </row>
    <row r="153" spans="1:19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 s="2">
        <f>telefony6[[#This Row],[zakonczenie]]-telefony6[[#This Row],[rozpoczecie]]</f>
        <v>8.009259259259216E-3</v>
      </c>
      <c r="F153" s="2">
        <f t="shared" si="2"/>
        <v>-0.35225694444444394</v>
      </c>
      <c r="G153">
        <f>IF(LEN(telefony6[[#This Row],[nr]])=7,1,0)</f>
        <v>0</v>
      </c>
      <c r="H153">
        <f>IF(LEN(telefony6[[#This Row],[nr]])=8,1,0)</f>
        <v>1</v>
      </c>
      <c r="I1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-0.36026620370370316</v>
      </c>
      <c r="J153" s="2">
        <f>IF(AND(telefony6[[#This Row],[abonament pods przed]]-telefony6[[#This Row],[długosc_połączenia]]&lt;0,I152&gt;0),-telefony6[[#This Row],[ile_zostalo_abonamentu_pods]],0)</f>
        <v>0</v>
      </c>
      <c r="K153" s="10">
        <f>IF(telefony6[[#This Row],[ile_zostalo_abonamentu_pods]]&lt;0,1,0)</f>
        <v>1</v>
      </c>
      <c r="L153" s="2">
        <f>IF(AND(telefony6[[#This Row],[czyAbonament_pods_sie_skonczyl]]=1,telefony6[[#This Row],[czyStacjonarny]]=1,M152&lt;=0),IF(M152&lt;0,TIME(1,40,0)+M152,TIME(1,40,0)),M152)</f>
        <v>1.7905092592592708E-2</v>
      </c>
      <c r="M1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1.7905092592592708E-2</v>
      </c>
      <c r="N153" s="10">
        <f>IF(AND(telefony6[[#This Row],[czyAbonament_pods_sie_skonczyl]]=1,telefony6[[#This Row],[czyStacjonarny]]=1,M152&lt;=0),1,0)</f>
        <v>0</v>
      </c>
      <c r="O153" s="2">
        <f>IF(AND(telefony6[[#This Row],[czyAbonament_pods_sie_skonczyl]]=1,telefony6[[#This Row],[czyKomorkowe]]=1,P152&lt;=0),IF(P152&lt;0,TIME(1,40,0)+P152-telefony6[[#This Row],[ile_zabraklo_od_podstawy]],TIME(1,40,0)),P152)</f>
        <v>5.556712962962973E-2</v>
      </c>
      <c r="P1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4.7557870370370514E-2</v>
      </c>
      <c r="Q153" s="10">
        <f>IF(AND(telefony6[[#This Row],[czyAbonament_pods_sie_skonczyl]]=1,P152&lt;=0,telefony6[[#This Row],[czyKomorkowe]]=1),1,0)</f>
        <v>0</v>
      </c>
      <c r="R153">
        <f>IF(LEN(telefony6[[#This Row],[nr]])&gt;=10,1,0)</f>
        <v>0</v>
      </c>
      <c r="S153">
        <f>MINUTE(IF(telefony6[[#This Row],[czyZagranicczne]]=1,CEILING(telefony6[[#This Row],[długosc_połączenia]],"00:01"),0))</f>
        <v>0</v>
      </c>
    </row>
    <row r="154" spans="1:19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 s="2">
        <f>telefony6[[#This Row],[zakonczenie]]-telefony6[[#This Row],[rozpoczecie]]</f>
        <v>9.7569444444444153E-3</v>
      </c>
      <c r="F154" s="2">
        <f t="shared" si="2"/>
        <v>-0.36026620370370316</v>
      </c>
      <c r="G154">
        <f>IF(LEN(telefony6[[#This Row],[nr]])=7,1,0)</f>
        <v>1</v>
      </c>
      <c r="H154">
        <f>IF(LEN(telefony6[[#This Row],[nr]])=8,1,0)</f>
        <v>0</v>
      </c>
      <c r="I1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-0.37002314814814757</v>
      </c>
      <c r="J154" s="2">
        <f>IF(AND(telefony6[[#This Row],[abonament pods przed]]-telefony6[[#This Row],[długosc_połączenia]]&lt;0,I153&gt;0),-telefony6[[#This Row],[ile_zostalo_abonamentu_pods]],0)</f>
        <v>0</v>
      </c>
      <c r="K154" s="10">
        <f>IF(telefony6[[#This Row],[ile_zostalo_abonamentu_pods]]&lt;0,1,0)</f>
        <v>1</v>
      </c>
      <c r="L154" s="2">
        <f>IF(AND(telefony6[[#This Row],[czyAbonament_pods_sie_skonczyl]]=1,telefony6[[#This Row],[czyStacjonarny]]=1,M153&lt;=0),IF(M153&lt;0,TIME(1,40,0)+M153,TIME(1,40,0)),M153)</f>
        <v>1.7905092592592708E-2</v>
      </c>
      <c r="M1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8.1481481481482931E-3</v>
      </c>
      <c r="N154" s="10">
        <f>IF(AND(telefony6[[#This Row],[czyAbonament_pods_sie_skonczyl]]=1,telefony6[[#This Row],[czyStacjonarny]]=1,M153&lt;=0),1,0)</f>
        <v>0</v>
      </c>
      <c r="O154" s="2">
        <f>IF(AND(telefony6[[#This Row],[czyAbonament_pods_sie_skonczyl]]=1,telefony6[[#This Row],[czyKomorkowe]]=1,P153&lt;=0),IF(P153&lt;0,TIME(1,40,0)+P153-telefony6[[#This Row],[ile_zabraklo_od_podstawy]],TIME(1,40,0)),P153)</f>
        <v>4.7557870370370514E-2</v>
      </c>
      <c r="P1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4.7557870370370514E-2</v>
      </c>
      <c r="Q154" s="10">
        <f>IF(AND(telefony6[[#This Row],[czyAbonament_pods_sie_skonczyl]]=1,P153&lt;=0,telefony6[[#This Row],[czyKomorkowe]]=1),1,0)</f>
        <v>0</v>
      </c>
      <c r="R154">
        <f>IF(LEN(telefony6[[#This Row],[nr]])&gt;=10,1,0)</f>
        <v>0</v>
      </c>
      <c r="S154">
        <f>MINUTE(IF(telefony6[[#This Row],[czyZagranicczne]]=1,CEILING(telefony6[[#This Row],[długosc_połączenia]],"00:01"),0))</f>
        <v>0</v>
      </c>
    </row>
    <row r="155" spans="1:19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 s="2">
        <f>telefony6[[#This Row],[zakonczenie]]-telefony6[[#This Row],[rozpoczecie]]</f>
        <v>8.1250000000000488E-3</v>
      </c>
      <c r="F155" s="2">
        <f t="shared" si="2"/>
        <v>-0.37002314814814757</v>
      </c>
      <c r="G155">
        <f>IF(LEN(telefony6[[#This Row],[nr]])=7,1,0)</f>
        <v>1</v>
      </c>
      <c r="H155">
        <f>IF(LEN(telefony6[[#This Row],[nr]])=8,1,0)</f>
        <v>0</v>
      </c>
      <c r="I1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-0.37814814814814762</v>
      </c>
      <c r="J155" s="2">
        <f>IF(AND(telefony6[[#This Row],[abonament pods przed]]-telefony6[[#This Row],[długosc_połączenia]]&lt;0,I154&gt;0),-telefony6[[#This Row],[ile_zostalo_abonamentu_pods]],0)</f>
        <v>0</v>
      </c>
      <c r="K155" s="10">
        <f>IF(telefony6[[#This Row],[ile_zostalo_abonamentu_pods]]&lt;0,1,0)</f>
        <v>1</v>
      </c>
      <c r="L155" s="2">
        <f>IF(AND(telefony6[[#This Row],[czyAbonament_pods_sie_skonczyl]]=1,telefony6[[#This Row],[czyStacjonarny]]=1,M154&lt;=0),IF(M154&lt;0,TIME(1,40,0)+M154,TIME(1,40,0)),M154)</f>
        <v>8.1481481481482931E-3</v>
      </c>
      <c r="M1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2.3148148148244285E-5</v>
      </c>
      <c r="N155" s="10">
        <f>IF(AND(telefony6[[#This Row],[czyAbonament_pods_sie_skonczyl]]=1,telefony6[[#This Row],[czyStacjonarny]]=1,M154&lt;=0),1,0)</f>
        <v>0</v>
      </c>
      <c r="O155" s="2">
        <f>IF(AND(telefony6[[#This Row],[czyAbonament_pods_sie_skonczyl]]=1,telefony6[[#This Row],[czyKomorkowe]]=1,P154&lt;=0),IF(P154&lt;0,TIME(1,40,0)+P154-telefony6[[#This Row],[ile_zabraklo_od_podstawy]],TIME(1,40,0)),P154)</f>
        <v>4.7557870370370514E-2</v>
      </c>
      <c r="P1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4.7557870370370514E-2</v>
      </c>
      <c r="Q155" s="10">
        <f>IF(AND(telefony6[[#This Row],[czyAbonament_pods_sie_skonczyl]]=1,P154&lt;=0,telefony6[[#This Row],[czyKomorkowe]]=1),1,0)</f>
        <v>0</v>
      </c>
      <c r="R155">
        <f>IF(LEN(telefony6[[#This Row],[nr]])&gt;=10,1,0)</f>
        <v>0</v>
      </c>
      <c r="S155">
        <f>MINUTE(IF(telefony6[[#This Row],[czyZagranicczne]]=1,CEILING(telefony6[[#This Row],[długosc_połączenia]],"00:01"),0))</f>
        <v>0</v>
      </c>
    </row>
    <row r="156" spans="1:19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 s="2">
        <f>telefony6[[#This Row],[zakonczenie]]-telefony6[[#This Row],[rozpoczecie]]</f>
        <v>9.4560185185185164E-3</v>
      </c>
      <c r="F156" s="2">
        <f t="shared" si="2"/>
        <v>-0.37814814814814762</v>
      </c>
      <c r="G156">
        <f>IF(LEN(telefony6[[#This Row],[nr]])=7,1,0)</f>
        <v>1</v>
      </c>
      <c r="H156">
        <f>IF(LEN(telefony6[[#This Row],[nr]])=8,1,0)</f>
        <v>0</v>
      </c>
      <c r="I1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-0.38760416666666614</v>
      </c>
      <c r="J156" s="2">
        <f>IF(AND(telefony6[[#This Row],[abonament pods przed]]-telefony6[[#This Row],[długosc_połączenia]]&lt;0,I155&gt;0),-telefony6[[#This Row],[ile_zostalo_abonamentu_pods]],0)</f>
        <v>0</v>
      </c>
      <c r="K156" s="10">
        <f>IF(telefony6[[#This Row],[ile_zostalo_abonamentu_pods]]&lt;0,1,0)</f>
        <v>1</v>
      </c>
      <c r="L156" s="2">
        <f>IF(AND(telefony6[[#This Row],[czyAbonament_pods_sie_skonczyl]]=1,telefony6[[#This Row],[czyStacjonarny]]=1,M155&lt;=0),IF(M155&lt;0,TIME(1,40,0)+M155,TIME(1,40,0)),M155)</f>
        <v>2.3148148148244285E-5</v>
      </c>
      <c r="M1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-9.4328703703702721E-3</v>
      </c>
      <c r="N156" s="10">
        <f>IF(AND(telefony6[[#This Row],[czyAbonament_pods_sie_skonczyl]]=1,telefony6[[#This Row],[czyStacjonarny]]=1,M155&lt;=0),1,0)</f>
        <v>0</v>
      </c>
      <c r="O156" s="2">
        <f>IF(AND(telefony6[[#This Row],[czyAbonament_pods_sie_skonczyl]]=1,telefony6[[#This Row],[czyKomorkowe]]=1,P155&lt;=0),IF(P155&lt;0,TIME(1,40,0)+P155-telefony6[[#This Row],[ile_zabraklo_od_podstawy]],TIME(1,40,0)),P155)</f>
        <v>4.7557870370370514E-2</v>
      </c>
      <c r="P1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4.7557870370370514E-2</v>
      </c>
      <c r="Q156" s="10">
        <f>IF(AND(telefony6[[#This Row],[czyAbonament_pods_sie_skonczyl]]=1,P155&lt;=0,telefony6[[#This Row],[czyKomorkowe]]=1),1,0)</f>
        <v>0</v>
      </c>
      <c r="R156">
        <f>IF(LEN(telefony6[[#This Row],[nr]])&gt;=10,1,0)</f>
        <v>0</v>
      </c>
      <c r="S156">
        <f>MINUTE(IF(telefony6[[#This Row],[czyZagranicczne]]=1,CEILING(telefony6[[#This Row],[długosc_połączenia]],"00:01"),0))</f>
        <v>0</v>
      </c>
    </row>
    <row r="157" spans="1:19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 s="2">
        <f>telefony6[[#This Row],[zakonczenie]]-telefony6[[#This Row],[rozpoczecie]]</f>
        <v>8.1365740740740877E-3</v>
      </c>
      <c r="F157" s="2">
        <f t="shared" si="2"/>
        <v>-0.38760416666666614</v>
      </c>
      <c r="G157">
        <f>IF(LEN(telefony6[[#This Row],[nr]])=7,1,0)</f>
        <v>1</v>
      </c>
      <c r="H157">
        <f>IF(LEN(telefony6[[#This Row],[nr]])=8,1,0)</f>
        <v>0</v>
      </c>
      <c r="I1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-0.39574074074074023</v>
      </c>
      <c r="J157" s="2">
        <f>IF(AND(telefony6[[#This Row],[abonament pods przed]]-telefony6[[#This Row],[długosc_połączenia]]&lt;0,I156&gt;0),-telefony6[[#This Row],[ile_zostalo_abonamentu_pods]],0)</f>
        <v>0</v>
      </c>
      <c r="K157" s="10">
        <f>IF(telefony6[[#This Row],[ile_zostalo_abonamentu_pods]]&lt;0,1,0)</f>
        <v>1</v>
      </c>
      <c r="L157" s="2">
        <f>IF(AND(telefony6[[#This Row],[czyAbonament_pods_sie_skonczyl]]=1,telefony6[[#This Row],[czyStacjonarny]]=1,M156&lt;=0),IF(M156&lt;0,TIME(1,40,0)+M156,TIME(1,40,0)),M156)</f>
        <v>6.0011574074074175E-2</v>
      </c>
      <c r="M1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5.1875000000000088E-2</v>
      </c>
      <c r="N157" s="10">
        <f>IF(AND(telefony6[[#This Row],[czyAbonament_pods_sie_skonczyl]]=1,telefony6[[#This Row],[czyStacjonarny]]=1,M156&lt;=0),1,0)</f>
        <v>1</v>
      </c>
      <c r="O157" s="2">
        <f>IF(AND(telefony6[[#This Row],[czyAbonament_pods_sie_skonczyl]]=1,telefony6[[#This Row],[czyKomorkowe]]=1,P156&lt;=0),IF(P156&lt;0,TIME(1,40,0)+P156-telefony6[[#This Row],[ile_zabraklo_od_podstawy]],TIME(1,40,0)),P156)</f>
        <v>4.7557870370370514E-2</v>
      </c>
      <c r="P1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4.7557870370370514E-2</v>
      </c>
      <c r="Q157" s="10">
        <f>IF(AND(telefony6[[#This Row],[czyAbonament_pods_sie_skonczyl]]=1,P156&lt;=0,telefony6[[#This Row],[czyKomorkowe]]=1),1,0)</f>
        <v>0</v>
      </c>
      <c r="R157">
        <f>IF(LEN(telefony6[[#This Row],[nr]])&gt;=10,1,0)</f>
        <v>0</v>
      </c>
      <c r="S157">
        <f>MINUTE(IF(telefony6[[#This Row],[czyZagranicczne]]=1,CEILING(telefony6[[#This Row],[długosc_połączenia]],"00:01"),0))</f>
        <v>0</v>
      </c>
    </row>
    <row r="158" spans="1:19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 s="2">
        <f>telefony6[[#This Row],[zakonczenie]]-telefony6[[#This Row],[rozpoczecie]]</f>
        <v>4.0624999999999689E-3</v>
      </c>
      <c r="F158" s="2">
        <f t="shared" si="2"/>
        <v>-0.39574074074074023</v>
      </c>
      <c r="G158">
        <f>IF(LEN(telefony6[[#This Row],[nr]])=7,1,0)</f>
        <v>0</v>
      </c>
      <c r="H158">
        <f>IF(LEN(telefony6[[#This Row],[nr]])=8,1,0)</f>
        <v>1</v>
      </c>
      <c r="I1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-0.3998032407407402</v>
      </c>
      <c r="J158" s="2">
        <f>IF(AND(telefony6[[#This Row],[abonament pods przed]]-telefony6[[#This Row],[długosc_połączenia]]&lt;0,I157&gt;0),-telefony6[[#This Row],[ile_zostalo_abonamentu_pods]],0)</f>
        <v>0</v>
      </c>
      <c r="K158" s="10">
        <f>IF(telefony6[[#This Row],[ile_zostalo_abonamentu_pods]]&lt;0,1,0)</f>
        <v>1</v>
      </c>
      <c r="L158" s="2">
        <f>IF(AND(telefony6[[#This Row],[czyAbonament_pods_sie_skonczyl]]=1,telefony6[[#This Row],[czyStacjonarny]]=1,M157&lt;=0),IF(M157&lt;0,TIME(1,40,0)+M157,TIME(1,40,0)),M157)</f>
        <v>5.1875000000000088E-2</v>
      </c>
      <c r="M1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5.1875000000000088E-2</v>
      </c>
      <c r="N158" s="10">
        <f>IF(AND(telefony6[[#This Row],[czyAbonament_pods_sie_skonczyl]]=1,telefony6[[#This Row],[czyStacjonarny]]=1,M157&lt;=0),1,0)</f>
        <v>0</v>
      </c>
      <c r="O158" s="2">
        <f>IF(AND(telefony6[[#This Row],[czyAbonament_pods_sie_skonczyl]]=1,telefony6[[#This Row],[czyKomorkowe]]=1,P157&lt;=0),IF(P157&lt;0,TIME(1,40,0)+P157-telefony6[[#This Row],[ile_zabraklo_od_podstawy]],TIME(1,40,0)),P157)</f>
        <v>4.7557870370370514E-2</v>
      </c>
      <c r="P1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4.3495370370370545E-2</v>
      </c>
      <c r="Q158" s="10">
        <f>IF(AND(telefony6[[#This Row],[czyAbonament_pods_sie_skonczyl]]=1,P157&lt;=0,telefony6[[#This Row],[czyKomorkowe]]=1),1,0)</f>
        <v>0</v>
      </c>
      <c r="R158">
        <f>IF(LEN(telefony6[[#This Row],[nr]])&gt;=10,1,0)</f>
        <v>0</v>
      </c>
      <c r="S158">
        <f>MINUTE(IF(telefony6[[#This Row],[czyZagranicczne]]=1,CEILING(telefony6[[#This Row],[długosc_połączenia]],"00:01"),0))</f>
        <v>0</v>
      </c>
    </row>
    <row r="159" spans="1:19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 s="2">
        <f>telefony6[[#This Row],[zakonczenie]]-telefony6[[#This Row],[rozpoczecie]]</f>
        <v>3.0787037037037779E-3</v>
      </c>
      <c r="F159" s="2">
        <f t="shared" si="2"/>
        <v>-0.3998032407407402</v>
      </c>
      <c r="G159">
        <f>IF(LEN(telefony6[[#This Row],[nr]])=7,1,0)</f>
        <v>1</v>
      </c>
      <c r="H159">
        <f>IF(LEN(telefony6[[#This Row],[nr]])=8,1,0)</f>
        <v>0</v>
      </c>
      <c r="I1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-0.40288194444444397</v>
      </c>
      <c r="J159" s="2">
        <f>IF(AND(telefony6[[#This Row],[abonament pods przed]]-telefony6[[#This Row],[długosc_połączenia]]&lt;0,I158&gt;0),-telefony6[[#This Row],[ile_zostalo_abonamentu_pods]],0)</f>
        <v>0</v>
      </c>
      <c r="K159" s="10">
        <f>IF(telefony6[[#This Row],[ile_zostalo_abonamentu_pods]]&lt;0,1,0)</f>
        <v>1</v>
      </c>
      <c r="L159" s="2">
        <f>IF(AND(telefony6[[#This Row],[czyAbonament_pods_sie_skonczyl]]=1,telefony6[[#This Row],[czyStacjonarny]]=1,M158&lt;=0),IF(M158&lt;0,TIME(1,40,0)+M158,TIME(1,40,0)),M158)</f>
        <v>5.1875000000000088E-2</v>
      </c>
      <c r="M1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4.879629629629631E-2</v>
      </c>
      <c r="N159" s="10">
        <f>IF(AND(telefony6[[#This Row],[czyAbonament_pods_sie_skonczyl]]=1,telefony6[[#This Row],[czyStacjonarny]]=1,M158&lt;=0),1,0)</f>
        <v>0</v>
      </c>
      <c r="O159" s="2">
        <f>IF(AND(telefony6[[#This Row],[czyAbonament_pods_sie_skonczyl]]=1,telefony6[[#This Row],[czyKomorkowe]]=1,P158&lt;=0),IF(P158&lt;0,TIME(1,40,0)+P158-telefony6[[#This Row],[ile_zabraklo_od_podstawy]],TIME(1,40,0)),P158)</f>
        <v>4.3495370370370545E-2</v>
      </c>
      <c r="P1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4.3495370370370545E-2</v>
      </c>
      <c r="Q159" s="10">
        <f>IF(AND(telefony6[[#This Row],[czyAbonament_pods_sie_skonczyl]]=1,P158&lt;=0,telefony6[[#This Row],[czyKomorkowe]]=1),1,0)</f>
        <v>0</v>
      </c>
      <c r="R159">
        <f>IF(LEN(telefony6[[#This Row],[nr]])&gt;=10,1,0)</f>
        <v>0</v>
      </c>
      <c r="S159">
        <f>MINUTE(IF(telefony6[[#This Row],[czyZagranicczne]]=1,CEILING(telefony6[[#This Row],[długosc_połączenia]],"00:01"),0))</f>
        <v>0</v>
      </c>
    </row>
    <row r="160" spans="1:19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 s="2">
        <f>telefony6[[#This Row],[zakonczenie]]-telefony6[[#This Row],[rozpoczecie]]</f>
        <v>8.6805555555558023E-4</v>
      </c>
      <c r="F160" s="2">
        <f t="shared" si="2"/>
        <v>-0.40288194444444397</v>
      </c>
      <c r="G160">
        <f>IF(LEN(telefony6[[#This Row],[nr]])=7,1,0)</f>
        <v>0</v>
      </c>
      <c r="H160">
        <f>IF(LEN(telefony6[[#This Row],[nr]])=8,1,0)</f>
        <v>1</v>
      </c>
      <c r="I1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-0.40374999999999955</v>
      </c>
      <c r="J160" s="2">
        <f>IF(AND(telefony6[[#This Row],[abonament pods przed]]-telefony6[[#This Row],[długosc_połączenia]]&lt;0,I159&gt;0),-telefony6[[#This Row],[ile_zostalo_abonamentu_pods]],0)</f>
        <v>0</v>
      </c>
      <c r="K160" s="10">
        <f>IF(telefony6[[#This Row],[ile_zostalo_abonamentu_pods]]&lt;0,1,0)</f>
        <v>1</v>
      </c>
      <c r="L160" s="2">
        <f>IF(AND(telefony6[[#This Row],[czyAbonament_pods_sie_skonczyl]]=1,telefony6[[#This Row],[czyStacjonarny]]=1,M159&lt;=0),IF(M159&lt;0,TIME(1,40,0)+M159,TIME(1,40,0)),M159)</f>
        <v>4.879629629629631E-2</v>
      </c>
      <c r="M1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4.879629629629631E-2</v>
      </c>
      <c r="N160" s="10">
        <f>IF(AND(telefony6[[#This Row],[czyAbonament_pods_sie_skonczyl]]=1,telefony6[[#This Row],[czyStacjonarny]]=1,M159&lt;=0),1,0)</f>
        <v>0</v>
      </c>
      <c r="O160" s="2">
        <f>IF(AND(telefony6[[#This Row],[czyAbonament_pods_sie_skonczyl]]=1,telefony6[[#This Row],[czyKomorkowe]]=1,P159&lt;=0),IF(P159&lt;0,TIME(1,40,0)+P159-telefony6[[#This Row],[ile_zabraklo_od_podstawy]],TIME(1,40,0)),P159)</f>
        <v>4.3495370370370545E-2</v>
      </c>
      <c r="P1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4.2627314814814965E-2</v>
      </c>
      <c r="Q160" s="10">
        <f>IF(AND(telefony6[[#This Row],[czyAbonament_pods_sie_skonczyl]]=1,P159&lt;=0,telefony6[[#This Row],[czyKomorkowe]]=1),1,0)</f>
        <v>0</v>
      </c>
      <c r="R160">
        <f>IF(LEN(telefony6[[#This Row],[nr]])&gt;=10,1,0)</f>
        <v>0</v>
      </c>
      <c r="S160">
        <f>MINUTE(IF(telefony6[[#This Row],[czyZagranicczne]]=1,CEILING(telefony6[[#This Row],[długosc_połączenia]],"00:01"),0))</f>
        <v>0</v>
      </c>
    </row>
    <row r="161" spans="1:19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 s="2">
        <f>telefony6[[#This Row],[zakonczenie]]-telefony6[[#This Row],[rozpoczecie]]</f>
        <v>1.0914351851851856E-2</v>
      </c>
      <c r="F161" s="2">
        <f t="shared" si="2"/>
        <v>-0.40374999999999955</v>
      </c>
      <c r="G161">
        <f>IF(LEN(telefony6[[#This Row],[nr]])=7,1,0)</f>
        <v>1</v>
      </c>
      <c r="H161">
        <f>IF(LEN(telefony6[[#This Row],[nr]])=8,1,0)</f>
        <v>0</v>
      </c>
      <c r="I1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-0.41466435185185141</v>
      </c>
      <c r="J161" s="2">
        <f>IF(AND(telefony6[[#This Row],[abonament pods przed]]-telefony6[[#This Row],[długosc_połączenia]]&lt;0,I160&gt;0),-telefony6[[#This Row],[ile_zostalo_abonamentu_pods]],0)</f>
        <v>0</v>
      </c>
      <c r="K161" s="10">
        <f>IF(telefony6[[#This Row],[ile_zostalo_abonamentu_pods]]&lt;0,1,0)</f>
        <v>1</v>
      </c>
      <c r="L161" s="2">
        <f>IF(AND(telefony6[[#This Row],[czyAbonament_pods_sie_skonczyl]]=1,telefony6[[#This Row],[czyStacjonarny]]=1,M160&lt;=0),IF(M160&lt;0,TIME(1,40,0)+M160,TIME(1,40,0)),M160)</f>
        <v>4.879629629629631E-2</v>
      </c>
      <c r="M1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3.7881944444444454E-2</v>
      </c>
      <c r="N161" s="10">
        <f>IF(AND(telefony6[[#This Row],[czyAbonament_pods_sie_skonczyl]]=1,telefony6[[#This Row],[czyStacjonarny]]=1,M160&lt;=0),1,0)</f>
        <v>0</v>
      </c>
      <c r="O161" s="2">
        <f>IF(AND(telefony6[[#This Row],[czyAbonament_pods_sie_skonczyl]]=1,telefony6[[#This Row],[czyKomorkowe]]=1,P160&lt;=0),IF(P160&lt;0,TIME(1,40,0)+P160-telefony6[[#This Row],[ile_zabraklo_od_podstawy]],TIME(1,40,0)),P160)</f>
        <v>4.2627314814814965E-2</v>
      </c>
      <c r="P1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4.2627314814814965E-2</v>
      </c>
      <c r="Q161" s="10">
        <f>IF(AND(telefony6[[#This Row],[czyAbonament_pods_sie_skonczyl]]=1,P160&lt;=0,telefony6[[#This Row],[czyKomorkowe]]=1),1,0)</f>
        <v>0</v>
      </c>
      <c r="R161">
        <f>IF(LEN(telefony6[[#This Row],[nr]])&gt;=10,1,0)</f>
        <v>0</v>
      </c>
      <c r="S161">
        <f>MINUTE(IF(telefony6[[#This Row],[czyZagranicczne]]=1,CEILING(telefony6[[#This Row],[długosc_połączenia]],"00:01"),0))</f>
        <v>0</v>
      </c>
    </row>
    <row r="162" spans="1:19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 s="2">
        <f>telefony6[[#This Row],[zakonczenie]]-telefony6[[#This Row],[rozpoczecie]]</f>
        <v>2.6041666666666297E-3</v>
      </c>
      <c r="F162" s="2">
        <f t="shared" si="2"/>
        <v>-0.41466435185185141</v>
      </c>
      <c r="G162">
        <f>IF(LEN(telefony6[[#This Row],[nr]])=7,1,0)</f>
        <v>0</v>
      </c>
      <c r="H162">
        <f>IF(LEN(telefony6[[#This Row],[nr]])=8,1,0)</f>
        <v>1</v>
      </c>
      <c r="I1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-0.41726851851851804</v>
      </c>
      <c r="J162" s="2">
        <f>IF(AND(telefony6[[#This Row],[abonament pods przed]]-telefony6[[#This Row],[długosc_połączenia]]&lt;0,I161&gt;0),-telefony6[[#This Row],[ile_zostalo_abonamentu_pods]],0)</f>
        <v>0</v>
      </c>
      <c r="K162" s="10">
        <f>IF(telefony6[[#This Row],[ile_zostalo_abonamentu_pods]]&lt;0,1,0)</f>
        <v>1</v>
      </c>
      <c r="L162" s="2">
        <f>IF(AND(telefony6[[#This Row],[czyAbonament_pods_sie_skonczyl]]=1,telefony6[[#This Row],[czyStacjonarny]]=1,M161&lt;=0),IF(M161&lt;0,TIME(1,40,0)+M161,TIME(1,40,0)),M161)</f>
        <v>3.7881944444444454E-2</v>
      </c>
      <c r="M1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3.7881944444444454E-2</v>
      </c>
      <c r="N162" s="10">
        <f>IF(AND(telefony6[[#This Row],[czyAbonament_pods_sie_skonczyl]]=1,telefony6[[#This Row],[czyStacjonarny]]=1,M161&lt;=0),1,0)</f>
        <v>0</v>
      </c>
      <c r="O162" s="2">
        <f>IF(AND(telefony6[[#This Row],[czyAbonament_pods_sie_skonczyl]]=1,telefony6[[#This Row],[czyKomorkowe]]=1,P161&lt;=0),IF(P161&lt;0,TIME(1,40,0)+P161-telefony6[[#This Row],[ile_zabraklo_od_podstawy]],TIME(1,40,0)),P161)</f>
        <v>4.2627314814814965E-2</v>
      </c>
      <c r="P1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4.0023148148148335E-2</v>
      </c>
      <c r="Q162" s="10">
        <f>IF(AND(telefony6[[#This Row],[czyAbonament_pods_sie_skonczyl]]=1,P161&lt;=0,telefony6[[#This Row],[czyKomorkowe]]=1),1,0)</f>
        <v>0</v>
      </c>
      <c r="R162">
        <f>IF(LEN(telefony6[[#This Row],[nr]])&gt;=10,1,0)</f>
        <v>0</v>
      </c>
      <c r="S162">
        <f>MINUTE(IF(telefony6[[#This Row],[czyZagranicczne]]=1,CEILING(telefony6[[#This Row],[długosc_połączenia]],"00:01"),0))</f>
        <v>0</v>
      </c>
    </row>
    <row r="163" spans="1:19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 s="2">
        <f>telefony6[[#This Row],[zakonczenie]]-telefony6[[#This Row],[rozpoczecie]]</f>
        <v>4.6064814814814614E-3</v>
      </c>
      <c r="F163" s="2">
        <f t="shared" si="2"/>
        <v>-0.41726851851851804</v>
      </c>
      <c r="G163">
        <f>IF(LEN(telefony6[[#This Row],[nr]])=7,1,0)</f>
        <v>0</v>
      </c>
      <c r="H163">
        <f>IF(LEN(telefony6[[#This Row],[nr]])=8,1,0)</f>
        <v>1</v>
      </c>
      <c r="I1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-0.4218749999999995</v>
      </c>
      <c r="J163" s="2">
        <f>IF(AND(telefony6[[#This Row],[abonament pods przed]]-telefony6[[#This Row],[długosc_połączenia]]&lt;0,I162&gt;0),-telefony6[[#This Row],[ile_zostalo_abonamentu_pods]],0)</f>
        <v>0</v>
      </c>
      <c r="K163" s="10">
        <f>IF(telefony6[[#This Row],[ile_zostalo_abonamentu_pods]]&lt;0,1,0)</f>
        <v>1</v>
      </c>
      <c r="L163" s="2">
        <f>IF(AND(telefony6[[#This Row],[czyAbonament_pods_sie_skonczyl]]=1,telefony6[[#This Row],[czyStacjonarny]]=1,M162&lt;=0),IF(M162&lt;0,TIME(1,40,0)+M162,TIME(1,40,0)),M162)</f>
        <v>3.7881944444444454E-2</v>
      </c>
      <c r="M1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3.7881944444444454E-2</v>
      </c>
      <c r="N163" s="10">
        <f>IF(AND(telefony6[[#This Row],[czyAbonament_pods_sie_skonczyl]]=1,telefony6[[#This Row],[czyStacjonarny]]=1,M162&lt;=0),1,0)</f>
        <v>0</v>
      </c>
      <c r="O163" s="2">
        <f>IF(AND(telefony6[[#This Row],[czyAbonament_pods_sie_skonczyl]]=1,telefony6[[#This Row],[czyKomorkowe]]=1,P162&lt;=0),IF(P162&lt;0,TIME(1,40,0)+P162-telefony6[[#This Row],[ile_zabraklo_od_podstawy]],TIME(1,40,0)),P162)</f>
        <v>4.0023148148148335E-2</v>
      </c>
      <c r="P1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3.5416666666666874E-2</v>
      </c>
      <c r="Q163" s="10">
        <f>IF(AND(telefony6[[#This Row],[czyAbonament_pods_sie_skonczyl]]=1,P162&lt;=0,telefony6[[#This Row],[czyKomorkowe]]=1),1,0)</f>
        <v>0</v>
      </c>
      <c r="R163">
        <f>IF(LEN(telefony6[[#This Row],[nr]])&gt;=10,1,0)</f>
        <v>0</v>
      </c>
      <c r="S163">
        <f>MINUTE(IF(telefony6[[#This Row],[czyZagranicczne]]=1,CEILING(telefony6[[#This Row],[długosc_połączenia]],"00:01"),0))</f>
        <v>0</v>
      </c>
    </row>
    <row r="164" spans="1:19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 s="2">
        <f>telefony6[[#This Row],[zakonczenie]]-telefony6[[#This Row],[rozpoczecie]]</f>
        <v>1.026620370370368E-2</v>
      </c>
      <c r="F164" s="2">
        <f t="shared" si="2"/>
        <v>-0.4218749999999995</v>
      </c>
      <c r="G164">
        <f>IF(LEN(telefony6[[#This Row],[nr]])=7,1,0)</f>
        <v>1</v>
      </c>
      <c r="H164">
        <f>IF(LEN(telefony6[[#This Row],[nr]])=8,1,0)</f>
        <v>0</v>
      </c>
      <c r="I1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-0.43214120370370318</v>
      </c>
      <c r="J164" s="2">
        <f>IF(AND(telefony6[[#This Row],[abonament pods przed]]-telefony6[[#This Row],[długosc_połączenia]]&lt;0,I163&gt;0),-telefony6[[#This Row],[ile_zostalo_abonamentu_pods]],0)</f>
        <v>0</v>
      </c>
      <c r="K164" s="10">
        <f>IF(telefony6[[#This Row],[ile_zostalo_abonamentu_pods]]&lt;0,1,0)</f>
        <v>1</v>
      </c>
      <c r="L164" s="2">
        <f>IF(AND(telefony6[[#This Row],[czyAbonament_pods_sie_skonczyl]]=1,telefony6[[#This Row],[czyStacjonarny]]=1,M163&lt;=0),IF(M163&lt;0,TIME(1,40,0)+M163,TIME(1,40,0)),M163)</f>
        <v>3.7881944444444454E-2</v>
      </c>
      <c r="M1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2.7615740740740774E-2</v>
      </c>
      <c r="N164" s="10">
        <f>IF(AND(telefony6[[#This Row],[czyAbonament_pods_sie_skonczyl]]=1,telefony6[[#This Row],[czyStacjonarny]]=1,M163&lt;=0),1,0)</f>
        <v>0</v>
      </c>
      <c r="O164" s="2">
        <f>IF(AND(telefony6[[#This Row],[czyAbonament_pods_sie_skonczyl]]=1,telefony6[[#This Row],[czyKomorkowe]]=1,P163&lt;=0),IF(P163&lt;0,TIME(1,40,0)+P163-telefony6[[#This Row],[ile_zabraklo_od_podstawy]],TIME(1,40,0)),P163)</f>
        <v>3.5416666666666874E-2</v>
      </c>
      <c r="P1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3.5416666666666874E-2</v>
      </c>
      <c r="Q164" s="10">
        <f>IF(AND(telefony6[[#This Row],[czyAbonament_pods_sie_skonczyl]]=1,P163&lt;=0,telefony6[[#This Row],[czyKomorkowe]]=1),1,0)</f>
        <v>0</v>
      </c>
      <c r="R164">
        <f>IF(LEN(telefony6[[#This Row],[nr]])&gt;=10,1,0)</f>
        <v>0</v>
      </c>
      <c r="S164">
        <f>MINUTE(IF(telefony6[[#This Row],[czyZagranicczne]]=1,CEILING(telefony6[[#This Row],[długosc_połączenia]],"00:01"),0))</f>
        <v>0</v>
      </c>
    </row>
    <row r="165" spans="1:19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 s="2">
        <f>telefony6[[#This Row],[zakonczenie]]-telefony6[[#This Row],[rozpoczecie]]</f>
        <v>9.293981481481528E-3</v>
      </c>
      <c r="F165" s="2">
        <f t="shared" si="2"/>
        <v>-0.43214120370370318</v>
      </c>
      <c r="G165">
        <f>IF(LEN(telefony6[[#This Row],[nr]])=7,1,0)</f>
        <v>1</v>
      </c>
      <c r="H165">
        <f>IF(LEN(telefony6[[#This Row],[nr]])=8,1,0)</f>
        <v>0</v>
      </c>
      <c r="I1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-0.44143518518518471</v>
      </c>
      <c r="J165" s="2">
        <f>IF(AND(telefony6[[#This Row],[abonament pods przed]]-telefony6[[#This Row],[długosc_połączenia]]&lt;0,I164&gt;0),-telefony6[[#This Row],[ile_zostalo_abonamentu_pods]],0)</f>
        <v>0</v>
      </c>
      <c r="K165" s="10">
        <f>IF(telefony6[[#This Row],[ile_zostalo_abonamentu_pods]]&lt;0,1,0)</f>
        <v>1</v>
      </c>
      <c r="L165" s="2">
        <f>IF(AND(telefony6[[#This Row],[czyAbonament_pods_sie_skonczyl]]=1,telefony6[[#This Row],[czyStacjonarny]]=1,M164&lt;=0),IF(M164&lt;0,TIME(1,40,0)+M164,TIME(1,40,0)),M164)</f>
        <v>2.7615740740740774E-2</v>
      </c>
      <c r="M1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1.8321759259259246E-2</v>
      </c>
      <c r="N165" s="10">
        <f>IF(AND(telefony6[[#This Row],[czyAbonament_pods_sie_skonczyl]]=1,telefony6[[#This Row],[czyStacjonarny]]=1,M164&lt;=0),1,0)</f>
        <v>0</v>
      </c>
      <c r="O165" s="2">
        <f>IF(AND(telefony6[[#This Row],[czyAbonament_pods_sie_skonczyl]]=1,telefony6[[#This Row],[czyKomorkowe]]=1,P164&lt;=0),IF(P164&lt;0,TIME(1,40,0)+P164-telefony6[[#This Row],[ile_zabraklo_od_podstawy]],TIME(1,40,0)),P164)</f>
        <v>3.5416666666666874E-2</v>
      </c>
      <c r="P1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3.5416666666666874E-2</v>
      </c>
      <c r="Q165" s="10">
        <f>IF(AND(telefony6[[#This Row],[czyAbonament_pods_sie_skonczyl]]=1,P164&lt;=0,telefony6[[#This Row],[czyKomorkowe]]=1),1,0)</f>
        <v>0</v>
      </c>
      <c r="R165">
        <f>IF(LEN(telefony6[[#This Row],[nr]])&gt;=10,1,0)</f>
        <v>0</v>
      </c>
      <c r="S165">
        <f>MINUTE(IF(telefony6[[#This Row],[czyZagranicczne]]=1,CEILING(telefony6[[#This Row],[długosc_połączenia]],"00:01"),0))</f>
        <v>0</v>
      </c>
    </row>
    <row r="166" spans="1:19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 s="2">
        <f>telefony6[[#This Row],[zakonczenie]]-telefony6[[#This Row],[rozpoczecie]]</f>
        <v>5.5555555555553138E-4</v>
      </c>
      <c r="F166" s="2">
        <f t="shared" si="2"/>
        <v>-0.44143518518518471</v>
      </c>
      <c r="G166">
        <f>IF(LEN(telefony6[[#This Row],[nr]])=7,1,0)</f>
        <v>0</v>
      </c>
      <c r="H166">
        <f>IF(LEN(telefony6[[#This Row],[nr]])=8,1,0)</f>
        <v>1</v>
      </c>
      <c r="I1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-0.44199074074074024</v>
      </c>
      <c r="J166" s="2">
        <f>IF(AND(telefony6[[#This Row],[abonament pods przed]]-telefony6[[#This Row],[długosc_połączenia]]&lt;0,I165&gt;0),-telefony6[[#This Row],[ile_zostalo_abonamentu_pods]],0)</f>
        <v>0</v>
      </c>
      <c r="K166" s="10">
        <f>IF(telefony6[[#This Row],[ile_zostalo_abonamentu_pods]]&lt;0,1,0)</f>
        <v>1</v>
      </c>
      <c r="L166" s="2">
        <f>IF(AND(telefony6[[#This Row],[czyAbonament_pods_sie_skonczyl]]=1,telefony6[[#This Row],[czyStacjonarny]]=1,M165&lt;=0),IF(M165&lt;0,TIME(1,40,0)+M165,TIME(1,40,0)),M165)</f>
        <v>1.8321759259259246E-2</v>
      </c>
      <c r="M1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1.8321759259259246E-2</v>
      </c>
      <c r="N166" s="10">
        <f>IF(AND(telefony6[[#This Row],[czyAbonament_pods_sie_skonczyl]]=1,telefony6[[#This Row],[czyStacjonarny]]=1,M165&lt;=0),1,0)</f>
        <v>0</v>
      </c>
      <c r="O166" s="2">
        <f>IF(AND(telefony6[[#This Row],[czyAbonament_pods_sie_skonczyl]]=1,telefony6[[#This Row],[czyKomorkowe]]=1,P165&lt;=0),IF(P165&lt;0,TIME(1,40,0)+P165-telefony6[[#This Row],[ile_zabraklo_od_podstawy]],TIME(1,40,0)),P165)</f>
        <v>3.5416666666666874E-2</v>
      </c>
      <c r="P1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66" s="10">
        <f>IF(AND(telefony6[[#This Row],[czyAbonament_pods_sie_skonczyl]]=1,P165&lt;=0,telefony6[[#This Row],[czyKomorkowe]]=1),1,0)</f>
        <v>0</v>
      </c>
      <c r="R166">
        <f>IF(LEN(telefony6[[#This Row],[nr]])&gt;=10,1,0)</f>
        <v>0</v>
      </c>
      <c r="S166">
        <f>MINUTE(IF(telefony6[[#This Row],[czyZagranicczne]]=1,CEILING(telefony6[[#This Row],[długosc_połączenia]],"00:01"),0))</f>
        <v>0</v>
      </c>
    </row>
    <row r="167" spans="1:19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 s="2">
        <f>telefony6[[#This Row],[zakonczenie]]-telefony6[[#This Row],[rozpoczecie]]</f>
        <v>1.979166666666643E-3</v>
      </c>
      <c r="F167" s="2">
        <f t="shared" si="2"/>
        <v>-0.44199074074074024</v>
      </c>
      <c r="G167">
        <f>IF(LEN(telefony6[[#This Row],[nr]])=7,1,0)</f>
        <v>1</v>
      </c>
      <c r="H167">
        <f>IF(LEN(telefony6[[#This Row],[nr]])=8,1,0)</f>
        <v>0</v>
      </c>
      <c r="I1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-0.44396990740740688</v>
      </c>
      <c r="J167" s="2">
        <f>IF(AND(telefony6[[#This Row],[abonament pods przed]]-telefony6[[#This Row],[długosc_połączenia]]&lt;0,I166&gt;0),-telefony6[[#This Row],[ile_zostalo_abonamentu_pods]],0)</f>
        <v>0</v>
      </c>
      <c r="K167" s="10">
        <f>IF(telefony6[[#This Row],[ile_zostalo_abonamentu_pods]]&lt;0,1,0)</f>
        <v>1</v>
      </c>
      <c r="L167" s="2">
        <f>IF(AND(telefony6[[#This Row],[czyAbonament_pods_sie_skonczyl]]=1,telefony6[[#This Row],[czyStacjonarny]]=1,M166&lt;=0),IF(M166&lt;0,TIME(1,40,0)+M166,TIME(1,40,0)),M166)</f>
        <v>1.8321759259259246E-2</v>
      </c>
      <c r="M1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1.6342592592592603E-2</v>
      </c>
      <c r="N167" s="10">
        <f>IF(AND(telefony6[[#This Row],[czyAbonament_pods_sie_skonczyl]]=1,telefony6[[#This Row],[czyStacjonarny]]=1,M166&lt;=0),1,0)</f>
        <v>0</v>
      </c>
      <c r="O167" s="2">
        <f>IF(AND(telefony6[[#This Row],[czyAbonament_pods_sie_skonczyl]]=1,telefony6[[#This Row],[czyKomorkowe]]=1,P166&lt;=0),IF(P166&lt;0,TIME(1,40,0)+P166-telefony6[[#This Row],[ile_zabraklo_od_podstawy]],TIME(1,40,0)),P166)</f>
        <v>3.4861111111111343E-2</v>
      </c>
      <c r="P1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67" s="10">
        <f>IF(AND(telefony6[[#This Row],[czyAbonament_pods_sie_skonczyl]]=1,P166&lt;=0,telefony6[[#This Row],[czyKomorkowe]]=1),1,0)</f>
        <v>0</v>
      </c>
      <c r="R167">
        <f>IF(LEN(telefony6[[#This Row],[nr]])&gt;=10,1,0)</f>
        <v>0</v>
      </c>
      <c r="S167">
        <f>MINUTE(IF(telefony6[[#This Row],[czyZagranicczne]]=1,CEILING(telefony6[[#This Row],[długosc_połączenia]],"00:01"),0))</f>
        <v>0</v>
      </c>
    </row>
    <row r="168" spans="1:19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 s="2">
        <f>telefony6[[#This Row],[zakonczenie]]-telefony6[[#This Row],[rozpoczecie]]</f>
        <v>3.3796296296295658E-3</v>
      </c>
      <c r="F168" s="2">
        <f t="shared" si="2"/>
        <v>-0.44396990740740688</v>
      </c>
      <c r="G168">
        <f>IF(LEN(telefony6[[#This Row],[nr]])=7,1,0)</f>
        <v>1</v>
      </c>
      <c r="H168">
        <f>IF(LEN(telefony6[[#This Row],[nr]])=8,1,0)</f>
        <v>0</v>
      </c>
      <c r="I1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-0.44734953703703645</v>
      </c>
      <c r="J168" s="2">
        <f>IF(AND(telefony6[[#This Row],[abonament pods przed]]-telefony6[[#This Row],[długosc_połączenia]]&lt;0,I167&gt;0),-telefony6[[#This Row],[ile_zostalo_abonamentu_pods]],0)</f>
        <v>0</v>
      </c>
      <c r="K168" s="10">
        <f>IF(telefony6[[#This Row],[ile_zostalo_abonamentu_pods]]&lt;0,1,0)</f>
        <v>1</v>
      </c>
      <c r="L168" s="2">
        <f>IF(AND(telefony6[[#This Row],[czyAbonament_pods_sie_skonczyl]]=1,telefony6[[#This Row],[czyStacjonarny]]=1,M167&lt;=0),IF(M167&lt;0,TIME(1,40,0)+M167,TIME(1,40,0)),M167)</f>
        <v>1.6342592592592603E-2</v>
      </c>
      <c r="M1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1.2962962962963037E-2</v>
      </c>
      <c r="N168" s="10">
        <f>IF(AND(telefony6[[#This Row],[czyAbonament_pods_sie_skonczyl]]=1,telefony6[[#This Row],[czyStacjonarny]]=1,M167&lt;=0),1,0)</f>
        <v>0</v>
      </c>
      <c r="O168" s="2">
        <f>IF(AND(telefony6[[#This Row],[czyAbonament_pods_sie_skonczyl]]=1,telefony6[[#This Row],[czyKomorkowe]]=1,P167&lt;=0),IF(P167&lt;0,TIME(1,40,0)+P167-telefony6[[#This Row],[ile_zabraklo_od_podstawy]],TIME(1,40,0)),P167)</f>
        <v>3.4861111111111343E-2</v>
      </c>
      <c r="P1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68" s="10">
        <f>IF(AND(telefony6[[#This Row],[czyAbonament_pods_sie_skonczyl]]=1,P167&lt;=0,telefony6[[#This Row],[czyKomorkowe]]=1),1,0)</f>
        <v>0</v>
      </c>
      <c r="R168">
        <f>IF(LEN(telefony6[[#This Row],[nr]])&gt;=10,1,0)</f>
        <v>0</v>
      </c>
      <c r="S168">
        <f>MINUTE(IF(telefony6[[#This Row],[czyZagranicczne]]=1,CEILING(telefony6[[#This Row],[długosc_połączenia]],"00:01"),0))</f>
        <v>0</v>
      </c>
    </row>
    <row r="169" spans="1:19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 s="2">
        <f>telefony6[[#This Row],[zakonczenie]]-telefony6[[#This Row],[rozpoczecie]]</f>
        <v>3.0787037037037779E-3</v>
      </c>
      <c r="F169" s="2">
        <f t="shared" si="2"/>
        <v>-0.44734953703703645</v>
      </c>
      <c r="G169">
        <f>IF(LEN(telefony6[[#This Row],[nr]])=7,1,0)</f>
        <v>1</v>
      </c>
      <c r="H169">
        <f>IF(LEN(telefony6[[#This Row],[nr]])=8,1,0)</f>
        <v>0</v>
      </c>
      <c r="I1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-0.45042824074074023</v>
      </c>
      <c r="J169" s="2">
        <f>IF(AND(telefony6[[#This Row],[abonament pods przed]]-telefony6[[#This Row],[długosc_połączenia]]&lt;0,I168&gt;0),-telefony6[[#This Row],[ile_zostalo_abonamentu_pods]],0)</f>
        <v>0</v>
      </c>
      <c r="K169" s="10">
        <f>IF(telefony6[[#This Row],[ile_zostalo_abonamentu_pods]]&lt;0,1,0)</f>
        <v>1</v>
      </c>
      <c r="L169" s="2">
        <f>IF(AND(telefony6[[#This Row],[czyAbonament_pods_sie_skonczyl]]=1,telefony6[[#This Row],[czyStacjonarny]]=1,M168&lt;=0),IF(M168&lt;0,TIME(1,40,0)+M168,TIME(1,40,0)),M168)</f>
        <v>1.2962962962963037E-2</v>
      </c>
      <c r="M1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9.8842592592592593E-3</v>
      </c>
      <c r="N169" s="10">
        <f>IF(AND(telefony6[[#This Row],[czyAbonament_pods_sie_skonczyl]]=1,telefony6[[#This Row],[czyStacjonarny]]=1,M168&lt;=0),1,0)</f>
        <v>0</v>
      </c>
      <c r="O169" s="2">
        <f>IF(AND(telefony6[[#This Row],[czyAbonament_pods_sie_skonczyl]]=1,telefony6[[#This Row],[czyKomorkowe]]=1,P168&lt;=0),IF(P168&lt;0,TIME(1,40,0)+P168-telefony6[[#This Row],[ile_zabraklo_od_podstawy]],TIME(1,40,0)),P168)</f>
        <v>3.4861111111111343E-2</v>
      </c>
      <c r="P1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69" s="10">
        <f>IF(AND(telefony6[[#This Row],[czyAbonament_pods_sie_skonczyl]]=1,P168&lt;=0,telefony6[[#This Row],[czyKomorkowe]]=1),1,0)</f>
        <v>0</v>
      </c>
      <c r="R169">
        <f>IF(LEN(telefony6[[#This Row],[nr]])&gt;=10,1,0)</f>
        <v>0</v>
      </c>
      <c r="S169">
        <f>MINUTE(IF(telefony6[[#This Row],[czyZagranicczne]]=1,CEILING(telefony6[[#This Row],[długosc_połączenia]],"00:01"),0))</f>
        <v>0</v>
      </c>
    </row>
    <row r="170" spans="1:19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 s="2">
        <f>telefony6[[#This Row],[zakonczenie]]-telefony6[[#This Row],[rozpoczecie]]</f>
        <v>2.962962962962945E-3</v>
      </c>
      <c r="F170" s="2">
        <f t="shared" si="2"/>
        <v>-0.45042824074074023</v>
      </c>
      <c r="G170">
        <f>IF(LEN(telefony6[[#This Row],[nr]])=7,1,0)</f>
        <v>0</v>
      </c>
      <c r="H170">
        <f>IF(LEN(telefony6[[#This Row],[nr]])=8,1,0)</f>
        <v>0</v>
      </c>
      <c r="I1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-0.45339120370370317</v>
      </c>
      <c r="J170" s="2">
        <f>IF(AND(telefony6[[#This Row],[abonament pods przed]]-telefony6[[#This Row],[długosc_połączenia]]&lt;0,I169&gt;0),-telefony6[[#This Row],[ile_zostalo_abonamentu_pods]],0)</f>
        <v>0</v>
      </c>
      <c r="K170" s="10">
        <f>IF(telefony6[[#This Row],[ile_zostalo_abonamentu_pods]]&lt;0,1,0)</f>
        <v>1</v>
      </c>
      <c r="L170" s="2">
        <f>IF(AND(telefony6[[#This Row],[czyAbonament_pods_sie_skonczyl]]=1,telefony6[[#This Row],[czyStacjonarny]]=1,M169&lt;=0),IF(M169&lt;0,TIME(1,40,0)+M169,TIME(1,40,0)),M169)</f>
        <v>9.8842592592592593E-3</v>
      </c>
      <c r="M1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9.8842592592592593E-3</v>
      </c>
      <c r="N170" s="10">
        <f>IF(AND(telefony6[[#This Row],[czyAbonament_pods_sie_skonczyl]]=1,telefony6[[#This Row],[czyStacjonarny]]=1,M169&lt;=0),1,0)</f>
        <v>0</v>
      </c>
      <c r="O170" s="2">
        <f>IF(AND(telefony6[[#This Row],[czyAbonament_pods_sie_skonczyl]]=1,telefony6[[#This Row],[czyKomorkowe]]=1,P169&lt;=0),IF(P169&lt;0,TIME(1,40,0)+P169-telefony6[[#This Row],[ile_zabraklo_od_podstawy]],TIME(1,40,0)),P169)</f>
        <v>3.4861111111111343E-2</v>
      </c>
      <c r="P1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0" s="10">
        <f>IF(AND(telefony6[[#This Row],[czyAbonament_pods_sie_skonczyl]]=1,P169&lt;=0,telefony6[[#This Row],[czyKomorkowe]]=1),1,0)</f>
        <v>0</v>
      </c>
      <c r="R170">
        <f>IF(LEN(telefony6[[#This Row],[nr]])&gt;=10,1,0)</f>
        <v>1</v>
      </c>
      <c r="S170">
        <f>MINUTE(IF(telefony6[[#This Row],[czyZagranicczne]]=1,CEILING(telefony6[[#This Row],[długosc_połączenia]],"00:01"),0))</f>
        <v>5</v>
      </c>
    </row>
    <row r="171" spans="1:19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 s="2">
        <f>telefony6[[#This Row],[zakonczenie]]-telefony6[[#This Row],[rozpoczecie]]</f>
        <v>4.3749999999999067E-3</v>
      </c>
      <c r="F171" s="2">
        <f t="shared" si="2"/>
        <v>-0.45339120370370317</v>
      </c>
      <c r="G171">
        <f>IF(LEN(telefony6[[#This Row],[nr]])=7,1,0)</f>
        <v>1</v>
      </c>
      <c r="H171">
        <f>IF(LEN(telefony6[[#This Row],[nr]])=8,1,0)</f>
        <v>0</v>
      </c>
      <c r="I1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-0.45776620370370308</v>
      </c>
      <c r="J171" s="2">
        <f>IF(AND(telefony6[[#This Row],[abonament pods przed]]-telefony6[[#This Row],[długosc_połączenia]]&lt;0,I170&gt;0),-telefony6[[#This Row],[ile_zostalo_abonamentu_pods]],0)</f>
        <v>0</v>
      </c>
      <c r="K171" s="10">
        <f>IF(telefony6[[#This Row],[ile_zostalo_abonamentu_pods]]&lt;0,1,0)</f>
        <v>1</v>
      </c>
      <c r="L171" s="2">
        <f>IF(AND(telefony6[[#This Row],[czyAbonament_pods_sie_skonczyl]]=1,telefony6[[#This Row],[czyStacjonarny]]=1,M170&lt;=0),IF(M170&lt;0,TIME(1,40,0)+M170,TIME(1,40,0)),M170)</f>
        <v>9.8842592592592593E-3</v>
      </c>
      <c r="M1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5.5092592592593526E-3</v>
      </c>
      <c r="N171" s="10">
        <f>IF(AND(telefony6[[#This Row],[czyAbonament_pods_sie_skonczyl]]=1,telefony6[[#This Row],[czyStacjonarny]]=1,M170&lt;=0),1,0)</f>
        <v>0</v>
      </c>
      <c r="O171" s="2">
        <f>IF(AND(telefony6[[#This Row],[czyAbonament_pods_sie_skonczyl]]=1,telefony6[[#This Row],[czyKomorkowe]]=1,P170&lt;=0),IF(P170&lt;0,TIME(1,40,0)+P170-telefony6[[#This Row],[ile_zabraklo_od_podstawy]],TIME(1,40,0)),P170)</f>
        <v>3.4861111111111343E-2</v>
      </c>
      <c r="P1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1" s="10">
        <f>IF(AND(telefony6[[#This Row],[czyAbonament_pods_sie_skonczyl]]=1,P170&lt;=0,telefony6[[#This Row],[czyKomorkowe]]=1),1,0)</f>
        <v>0</v>
      </c>
      <c r="R171">
        <f>IF(LEN(telefony6[[#This Row],[nr]])&gt;=10,1,0)</f>
        <v>0</v>
      </c>
      <c r="S171">
        <f>MINUTE(IF(telefony6[[#This Row],[czyZagranicczne]]=1,CEILING(telefony6[[#This Row],[długosc_połączenia]],"00:01"),0))</f>
        <v>0</v>
      </c>
    </row>
    <row r="172" spans="1:19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 s="2">
        <f>telefony6[[#This Row],[zakonczenie]]-telefony6[[#This Row],[rozpoczecie]]</f>
        <v>3.9351851851854303E-4</v>
      </c>
      <c r="F172" s="2">
        <f t="shared" si="2"/>
        <v>-0.45776620370370308</v>
      </c>
      <c r="G172">
        <f>IF(LEN(telefony6[[#This Row],[nr]])=7,1,0)</f>
        <v>1</v>
      </c>
      <c r="H172">
        <f>IF(LEN(telefony6[[#This Row],[nr]])=8,1,0)</f>
        <v>0</v>
      </c>
      <c r="I1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-0.45815972222222162</v>
      </c>
      <c r="J172" s="2">
        <f>IF(AND(telefony6[[#This Row],[abonament pods przed]]-telefony6[[#This Row],[długosc_połączenia]]&lt;0,I171&gt;0),-telefony6[[#This Row],[ile_zostalo_abonamentu_pods]],0)</f>
        <v>0</v>
      </c>
      <c r="K172" s="10">
        <f>IF(telefony6[[#This Row],[ile_zostalo_abonamentu_pods]]&lt;0,1,0)</f>
        <v>1</v>
      </c>
      <c r="L172" s="2">
        <f>IF(AND(telefony6[[#This Row],[czyAbonament_pods_sie_skonczyl]]=1,telefony6[[#This Row],[czyStacjonarny]]=1,M171&lt;=0),IF(M171&lt;0,TIME(1,40,0)+M171,TIME(1,40,0)),M171)</f>
        <v>5.5092592592593526E-3</v>
      </c>
      <c r="M1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5.1157407407408095E-3</v>
      </c>
      <c r="N172" s="10">
        <f>IF(AND(telefony6[[#This Row],[czyAbonament_pods_sie_skonczyl]]=1,telefony6[[#This Row],[czyStacjonarny]]=1,M171&lt;=0),1,0)</f>
        <v>0</v>
      </c>
      <c r="O172" s="2">
        <f>IF(AND(telefony6[[#This Row],[czyAbonament_pods_sie_skonczyl]]=1,telefony6[[#This Row],[czyKomorkowe]]=1,P171&lt;=0),IF(P171&lt;0,TIME(1,40,0)+P171-telefony6[[#This Row],[ile_zabraklo_od_podstawy]],TIME(1,40,0)),P171)</f>
        <v>3.4861111111111343E-2</v>
      </c>
      <c r="P1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2" s="10">
        <f>IF(AND(telefony6[[#This Row],[czyAbonament_pods_sie_skonczyl]]=1,P171&lt;=0,telefony6[[#This Row],[czyKomorkowe]]=1),1,0)</f>
        <v>0</v>
      </c>
      <c r="R172">
        <f>IF(LEN(telefony6[[#This Row],[nr]])&gt;=10,1,0)</f>
        <v>0</v>
      </c>
      <c r="S172">
        <f>MINUTE(IF(telefony6[[#This Row],[czyZagranicczne]]=1,CEILING(telefony6[[#This Row],[długosc_połączenia]],"00:01"),0))</f>
        <v>0</v>
      </c>
    </row>
    <row r="173" spans="1:19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 s="2">
        <f>telefony6[[#This Row],[zakonczenie]]-telefony6[[#This Row],[rozpoczecie]]</f>
        <v>6.3773148148148495E-3</v>
      </c>
      <c r="F173" s="2">
        <f t="shared" si="2"/>
        <v>-0.45815972222222162</v>
      </c>
      <c r="G173">
        <f>IF(LEN(telefony6[[#This Row],[nr]])=7,1,0)</f>
        <v>1</v>
      </c>
      <c r="H173">
        <f>IF(LEN(telefony6[[#This Row],[nr]])=8,1,0)</f>
        <v>0</v>
      </c>
      <c r="I1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-0.46453703703703647</v>
      </c>
      <c r="J173" s="2">
        <f>IF(AND(telefony6[[#This Row],[abonament pods przed]]-telefony6[[#This Row],[długosc_połączenia]]&lt;0,I172&gt;0),-telefony6[[#This Row],[ile_zostalo_abonamentu_pods]],0)</f>
        <v>0</v>
      </c>
      <c r="K173" s="10">
        <f>IF(telefony6[[#This Row],[ile_zostalo_abonamentu_pods]]&lt;0,1,0)</f>
        <v>1</v>
      </c>
      <c r="L173" s="2">
        <f>IF(AND(telefony6[[#This Row],[czyAbonament_pods_sie_skonczyl]]=1,telefony6[[#This Row],[czyStacjonarny]]=1,M172&lt;=0),IF(M172&lt;0,TIME(1,40,0)+M172,TIME(1,40,0)),M172)</f>
        <v>5.1157407407408095E-3</v>
      </c>
      <c r="M1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-1.26157407407404E-3</v>
      </c>
      <c r="N173" s="10">
        <f>IF(AND(telefony6[[#This Row],[czyAbonament_pods_sie_skonczyl]]=1,telefony6[[#This Row],[czyStacjonarny]]=1,M172&lt;=0),1,0)</f>
        <v>0</v>
      </c>
      <c r="O173" s="2">
        <f>IF(AND(telefony6[[#This Row],[czyAbonament_pods_sie_skonczyl]]=1,telefony6[[#This Row],[czyKomorkowe]]=1,P172&lt;=0),IF(P172&lt;0,TIME(1,40,0)+P172-telefony6[[#This Row],[ile_zabraklo_od_podstawy]],TIME(1,40,0)),P172)</f>
        <v>3.4861111111111343E-2</v>
      </c>
      <c r="P1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3" s="10">
        <f>IF(AND(telefony6[[#This Row],[czyAbonament_pods_sie_skonczyl]]=1,P172&lt;=0,telefony6[[#This Row],[czyKomorkowe]]=1),1,0)</f>
        <v>0</v>
      </c>
      <c r="R173">
        <f>IF(LEN(telefony6[[#This Row],[nr]])&gt;=10,1,0)</f>
        <v>0</v>
      </c>
      <c r="S173">
        <f>MINUTE(IF(telefony6[[#This Row],[czyZagranicczne]]=1,CEILING(telefony6[[#This Row],[długosc_połączenia]],"00:01"),0))</f>
        <v>0</v>
      </c>
    </row>
    <row r="174" spans="1:19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 s="2">
        <f>telefony6[[#This Row],[zakonczenie]]-telefony6[[#This Row],[rozpoczecie]]</f>
        <v>1.6666666666665941E-3</v>
      </c>
      <c r="F174" s="2">
        <f t="shared" si="2"/>
        <v>-0.46453703703703647</v>
      </c>
      <c r="G174">
        <f>IF(LEN(telefony6[[#This Row],[nr]])=7,1,0)</f>
        <v>1</v>
      </c>
      <c r="H174">
        <f>IF(LEN(telefony6[[#This Row],[nr]])=8,1,0)</f>
        <v>0</v>
      </c>
      <c r="I1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-0.46620370370370307</v>
      </c>
      <c r="J174" s="2">
        <f>IF(AND(telefony6[[#This Row],[abonament pods przed]]-telefony6[[#This Row],[długosc_połączenia]]&lt;0,I173&gt;0),-telefony6[[#This Row],[ile_zostalo_abonamentu_pods]],0)</f>
        <v>0</v>
      </c>
      <c r="K174" s="10">
        <f>IF(telefony6[[#This Row],[ile_zostalo_abonamentu_pods]]&lt;0,1,0)</f>
        <v>1</v>
      </c>
      <c r="L174" s="2">
        <f>IF(AND(telefony6[[#This Row],[czyAbonament_pods_sie_skonczyl]]=1,telefony6[[#This Row],[czyStacjonarny]]=1,M173&lt;=0),IF(M173&lt;0,TIME(1,40,0)+M173,TIME(1,40,0)),M173)</f>
        <v>6.8182870370370408E-2</v>
      </c>
      <c r="M1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6.6516203703703813E-2</v>
      </c>
      <c r="N174" s="10">
        <f>IF(AND(telefony6[[#This Row],[czyAbonament_pods_sie_skonczyl]]=1,telefony6[[#This Row],[czyStacjonarny]]=1,M173&lt;=0),1,0)</f>
        <v>1</v>
      </c>
      <c r="O174" s="2">
        <f>IF(AND(telefony6[[#This Row],[czyAbonament_pods_sie_skonczyl]]=1,telefony6[[#This Row],[czyKomorkowe]]=1,P173&lt;=0),IF(P173&lt;0,TIME(1,40,0)+P173-telefony6[[#This Row],[ile_zabraklo_od_podstawy]],TIME(1,40,0)),P173)</f>
        <v>3.4861111111111343E-2</v>
      </c>
      <c r="P1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4" s="10">
        <f>IF(AND(telefony6[[#This Row],[czyAbonament_pods_sie_skonczyl]]=1,P173&lt;=0,telefony6[[#This Row],[czyKomorkowe]]=1),1,0)</f>
        <v>0</v>
      </c>
      <c r="R174">
        <f>IF(LEN(telefony6[[#This Row],[nr]])&gt;=10,1,0)</f>
        <v>0</v>
      </c>
      <c r="S174">
        <f>MINUTE(IF(telefony6[[#This Row],[czyZagranicczne]]=1,CEILING(telefony6[[#This Row],[długosc_połączenia]],"00:01"),0))</f>
        <v>0</v>
      </c>
    </row>
    <row r="175" spans="1:19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 s="2">
        <f>telefony6[[#This Row],[zakonczenie]]-telefony6[[#This Row],[rozpoczecie]]</f>
        <v>1.0729166666666567E-2</v>
      </c>
      <c r="F175" s="2">
        <f t="shared" si="2"/>
        <v>-0.46620370370370307</v>
      </c>
      <c r="G175">
        <f>IF(LEN(telefony6[[#This Row],[nr]])=7,1,0)</f>
        <v>1</v>
      </c>
      <c r="H175">
        <f>IF(LEN(telefony6[[#This Row],[nr]])=8,1,0)</f>
        <v>0</v>
      </c>
      <c r="I1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-0.47693287037036963</v>
      </c>
      <c r="J175" s="2">
        <f>IF(AND(telefony6[[#This Row],[abonament pods przed]]-telefony6[[#This Row],[długosc_połączenia]]&lt;0,I174&gt;0),-telefony6[[#This Row],[ile_zostalo_abonamentu_pods]],0)</f>
        <v>0</v>
      </c>
      <c r="K175" s="10">
        <f>IF(telefony6[[#This Row],[ile_zostalo_abonamentu_pods]]&lt;0,1,0)</f>
        <v>1</v>
      </c>
      <c r="L175" s="2">
        <f>IF(AND(telefony6[[#This Row],[czyAbonament_pods_sie_skonczyl]]=1,telefony6[[#This Row],[czyStacjonarny]]=1,M174&lt;=0),IF(M174&lt;0,TIME(1,40,0)+M174,TIME(1,40,0)),M174)</f>
        <v>6.6516203703703813E-2</v>
      </c>
      <c r="M1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5.5787037037037246E-2</v>
      </c>
      <c r="N175" s="10">
        <f>IF(AND(telefony6[[#This Row],[czyAbonament_pods_sie_skonczyl]]=1,telefony6[[#This Row],[czyStacjonarny]]=1,M174&lt;=0),1,0)</f>
        <v>0</v>
      </c>
      <c r="O175" s="2">
        <f>IF(AND(telefony6[[#This Row],[czyAbonament_pods_sie_skonczyl]]=1,telefony6[[#This Row],[czyKomorkowe]]=1,P174&lt;=0),IF(P174&lt;0,TIME(1,40,0)+P174-telefony6[[#This Row],[ile_zabraklo_od_podstawy]],TIME(1,40,0)),P174)</f>
        <v>3.4861111111111343E-2</v>
      </c>
      <c r="P1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5" s="10">
        <f>IF(AND(telefony6[[#This Row],[czyAbonament_pods_sie_skonczyl]]=1,P174&lt;=0,telefony6[[#This Row],[czyKomorkowe]]=1),1,0)</f>
        <v>0</v>
      </c>
      <c r="R175">
        <f>IF(LEN(telefony6[[#This Row],[nr]])&gt;=10,1,0)</f>
        <v>0</v>
      </c>
      <c r="S175">
        <f>MINUTE(IF(telefony6[[#This Row],[czyZagranicczne]]=1,CEILING(telefony6[[#This Row],[długosc_połączenia]],"00:01"),0))</f>
        <v>0</v>
      </c>
    </row>
    <row r="176" spans="1:19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 s="2">
        <f>telefony6[[#This Row],[zakonczenie]]-telefony6[[#This Row],[rozpoczecie]]</f>
        <v>4.35185185185194E-3</v>
      </c>
      <c r="F176" s="2">
        <f t="shared" si="2"/>
        <v>-0.47693287037036963</v>
      </c>
      <c r="G176">
        <f>IF(LEN(telefony6[[#This Row],[nr]])=7,1,0)</f>
        <v>0</v>
      </c>
      <c r="H176">
        <f>IF(LEN(telefony6[[#This Row],[nr]])=8,1,0)</f>
        <v>0</v>
      </c>
      <c r="I1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-0.48128472222222157</v>
      </c>
      <c r="J176" s="2">
        <f>IF(AND(telefony6[[#This Row],[abonament pods przed]]-telefony6[[#This Row],[długosc_połączenia]]&lt;0,I175&gt;0),-telefony6[[#This Row],[ile_zostalo_abonamentu_pods]],0)</f>
        <v>0</v>
      </c>
      <c r="K176" s="10">
        <f>IF(telefony6[[#This Row],[ile_zostalo_abonamentu_pods]]&lt;0,1,0)</f>
        <v>1</v>
      </c>
      <c r="L176" s="2">
        <f>IF(AND(telefony6[[#This Row],[czyAbonament_pods_sie_skonczyl]]=1,telefony6[[#This Row],[czyStacjonarny]]=1,M175&lt;=0),IF(M175&lt;0,TIME(1,40,0)+M175,TIME(1,40,0)),M175)</f>
        <v>5.5787037037037246E-2</v>
      </c>
      <c r="M1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5.5787037037037246E-2</v>
      </c>
      <c r="N176" s="10">
        <f>IF(AND(telefony6[[#This Row],[czyAbonament_pods_sie_skonczyl]]=1,telefony6[[#This Row],[czyStacjonarny]]=1,M175&lt;=0),1,0)</f>
        <v>0</v>
      </c>
      <c r="O176" s="2">
        <f>IF(AND(telefony6[[#This Row],[czyAbonament_pods_sie_skonczyl]]=1,telefony6[[#This Row],[czyKomorkowe]]=1,P175&lt;=0),IF(P175&lt;0,TIME(1,40,0)+P175-telefony6[[#This Row],[ile_zabraklo_od_podstawy]],TIME(1,40,0)),P175)</f>
        <v>3.4861111111111343E-2</v>
      </c>
      <c r="P1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6" s="10">
        <f>IF(AND(telefony6[[#This Row],[czyAbonament_pods_sie_skonczyl]]=1,P175&lt;=0,telefony6[[#This Row],[czyKomorkowe]]=1),1,0)</f>
        <v>0</v>
      </c>
      <c r="R176">
        <f>IF(LEN(telefony6[[#This Row],[nr]])&gt;=10,1,0)</f>
        <v>1</v>
      </c>
      <c r="S176">
        <f>MINUTE(IF(telefony6[[#This Row],[czyZagranicczne]]=1,CEILING(telefony6[[#This Row],[długosc_połączenia]],"00:01"),0))</f>
        <v>7</v>
      </c>
    </row>
    <row r="177" spans="1:19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 s="2">
        <f>telefony6[[#This Row],[zakonczenie]]-telefony6[[#This Row],[rozpoczecie]]</f>
        <v>1.96759259259216E-4</v>
      </c>
      <c r="F177" s="2">
        <f t="shared" si="2"/>
        <v>-0.48128472222222157</v>
      </c>
      <c r="G177">
        <f>IF(LEN(telefony6[[#This Row],[nr]])=7,1,0)</f>
        <v>1</v>
      </c>
      <c r="H177">
        <f>IF(LEN(telefony6[[#This Row],[nr]])=8,1,0)</f>
        <v>0</v>
      </c>
      <c r="I1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-0.48148148148148079</v>
      </c>
      <c r="J177" s="2">
        <f>IF(AND(telefony6[[#This Row],[abonament pods przed]]-telefony6[[#This Row],[długosc_połączenia]]&lt;0,I176&gt;0),-telefony6[[#This Row],[ile_zostalo_abonamentu_pods]],0)</f>
        <v>0</v>
      </c>
      <c r="K177" s="10">
        <f>IF(telefony6[[#This Row],[ile_zostalo_abonamentu_pods]]&lt;0,1,0)</f>
        <v>1</v>
      </c>
      <c r="L177" s="2">
        <f>IF(AND(telefony6[[#This Row],[czyAbonament_pods_sie_skonczyl]]=1,telefony6[[#This Row],[czyStacjonarny]]=1,M176&lt;=0),IF(M176&lt;0,TIME(1,40,0)+M176,TIME(1,40,0)),M176)</f>
        <v>5.5787037037037246E-2</v>
      </c>
      <c r="M1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5.559027777777803E-2</v>
      </c>
      <c r="N177" s="10">
        <f>IF(AND(telefony6[[#This Row],[czyAbonament_pods_sie_skonczyl]]=1,telefony6[[#This Row],[czyStacjonarny]]=1,M176&lt;=0),1,0)</f>
        <v>0</v>
      </c>
      <c r="O177" s="2">
        <f>IF(AND(telefony6[[#This Row],[czyAbonament_pods_sie_skonczyl]]=1,telefony6[[#This Row],[czyKomorkowe]]=1,P176&lt;=0),IF(P176&lt;0,TIME(1,40,0)+P176-telefony6[[#This Row],[ile_zabraklo_od_podstawy]],TIME(1,40,0)),P176)</f>
        <v>3.4861111111111343E-2</v>
      </c>
      <c r="P1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3.4861111111111343E-2</v>
      </c>
      <c r="Q177" s="10">
        <f>IF(AND(telefony6[[#This Row],[czyAbonament_pods_sie_skonczyl]]=1,P176&lt;=0,telefony6[[#This Row],[czyKomorkowe]]=1),1,0)</f>
        <v>0</v>
      </c>
      <c r="R177">
        <f>IF(LEN(telefony6[[#This Row],[nr]])&gt;=10,1,0)</f>
        <v>0</v>
      </c>
      <c r="S177">
        <f>MINUTE(IF(telefony6[[#This Row],[czyZagranicczne]]=1,CEILING(telefony6[[#This Row],[długosc_połączenia]],"00:01"),0))</f>
        <v>0</v>
      </c>
    </row>
    <row r="178" spans="1:19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 s="2">
        <f>telefony6[[#This Row],[zakonczenie]]-telefony6[[#This Row],[rozpoczecie]]</f>
        <v>7.7546296296304718E-4</v>
      </c>
      <c r="F178" s="2">
        <f t="shared" si="2"/>
        <v>-0.48148148148148079</v>
      </c>
      <c r="G178">
        <f>IF(LEN(telefony6[[#This Row],[nr]])=7,1,0)</f>
        <v>0</v>
      </c>
      <c r="H178">
        <f>IF(LEN(telefony6[[#This Row],[nr]])=8,1,0)</f>
        <v>1</v>
      </c>
      <c r="I1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-0.48225694444444384</v>
      </c>
      <c r="J178" s="2">
        <f>IF(AND(telefony6[[#This Row],[abonament pods przed]]-telefony6[[#This Row],[długosc_połączenia]]&lt;0,I177&gt;0),-telefony6[[#This Row],[ile_zostalo_abonamentu_pods]],0)</f>
        <v>0</v>
      </c>
      <c r="K178" s="10">
        <f>IF(telefony6[[#This Row],[ile_zostalo_abonamentu_pods]]&lt;0,1,0)</f>
        <v>1</v>
      </c>
      <c r="L178" s="2">
        <f>IF(AND(telefony6[[#This Row],[czyAbonament_pods_sie_skonczyl]]=1,telefony6[[#This Row],[czyStacjonarny]]=1,M177&lt;=0),IF(M177&lt;0,TIME(1,40,0)+M177,TIME(1,40,0)),M177)</f>
        <v>5.559027777777803E-2</v>
      </c>
      <c r="M1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5.559027777777803E-2</v>
      </c>
      <c r="N178" s="10">
        <f>IF(AND(telefony6[[#This Row],[czyAbonament_pods_sie_skonczyl]]=1,telefony6[[#This Row],[czyStacjonarny]]=1,M177&lt;=0),1,0)</f>
        <v>0</v>
      </c>
      <c r="O178" s="2">
        <f>IF(AND(telefony6[[#This Row],[czyAbonament_pods_sie_skonczyl]]=1,telefony6[[#This Row],[czyKomorkowe]]=1,P177&lt;=0),IF(P177&lt;0,TIME(1,40,0)+P177-telefony6[[#This Row],[ile_zabraklo_od_podstawy]],TIME(1,40,0)),P177)</f>
        <v>3.4861111111111343E-2</v>
      </c>
      <c r="P1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3.4085648148148295E-2</v>
      </c>
      <c r="Q178" s="10">
        <f>IF(AND(telefony6[[#This Row],[czyAbonament_pods_sie_skonczyl]]=1,P177&lt;=0,telefony6[[#This Row],[czyKomorkowe]]=1),1,0)</f>
        <v>0</v>
      </c>
      <c r="R178">
        <f>IF(LEN(telefony6[[#This Row],[nr]])&gt;=10,1,0)</f>
        <v>0</v>
      </c>
      <c r="S178">
        <f>MINUTE(IF(telefony6[[#This Row],[czyZagranicczne]]=1,CEILING(telefony6[[#This Row],[długosc_połączenia]],"00:01"),0))</f>
        <v>0</v>
      </c>
    </row>
    <row r="179" spans="1:19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 s="2">
        <f>telefony6[[#This Row],[zakonczenie]]-telefony6[[#This Row],[rozpoczecie]]</f>
        <v>8.0902777777777102E-3</v>
      </c>
      <c r="F179" s="2">
        <f t="shared" si="2"/>
        <v>-0.48225694444444384</v>
      </c>
      <c r="G179">
        <f>IF(LEN(telefony6[[#This Row],[nr]])=7,1,0)</f>
        <v>1</v>
      </c>
      <c r="H179">
        <f>IF(LEN(telefony6[[#This Row],[nr]])=8,1,0)</f>
        <v>0</v>
      </c>
      <c r="I1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-0.49034722222222155</v>
      </c>
      <c r="J179" s="2">
        <f>IF(AND(telefony6[[#This Row],[abonament pods przed]]-telefony6[[#This Row],[długosc_połączenia]]&lt;0,I178&gt;0),-telefony6[[#This Row],[ile_zostalo_abonamentu_pods]],0)</f>
        <v>0</v>
      </c>
      <c r="K179" s="10">
        <f>IF(telefony6[[#This Row],[ile_zostalo_abonamentu_pods]]&lt;0,1,0)</f>
        <v>1</v>
      </c>
      <c r="L179" s="2">
        <f>IF(AND(telefony6[[#This Row],[czyAbonament_pods_sie_skonczyl]]=1,telefony6[[#This Row],[czyStacjonarny]]=1,M178&lt;=0),IF(M178&lt;0,TIME(1,40,0)+M178,TIME(1,40,0)),M178)</f>
        <v>5.559027777777803E-2</v>
      </c>
      <c r="M1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4.750000000000032E-2</v>
      </c>
      <c r="N179" s="10">
        <f>IF(AND(telefony6[[#This Row],[czyAbonament_pods_sie_skonczyl]]=1,telefony6[[#This Row],[czyStacjonarny]]=1,M178&lt;=0),1,0)</f>
        <v>0</v>
      </c>
      <c r="O179" s="2">
        <f>IF(AND(telefony6[[#This Row],[czyAbonament_pods_sie_skonczyl]]=1,telefony6[[#This Row],[czyKomorkowe]]=1,P178&lt;=0),IF(P178&lt;0,TIME(1,40,0)+P178-telefony6[[#This Row],[ile_zabraklo_od_podstawy]],TIME(1,40,0)),P178)</f>
        <v>3.4085648148148295E-2</v>
      </c>
      <c r="P1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3.4085648148148295E-2</v>
      </c>
      <c r="Q179" s="10">
        <f>IF(AND(telefony6[[#This Row],[czyAbonament_pods_sie_skonczyl]]=1,P178&lt;=0,telefony6[[#This Row],[czyKomorkowe]]=1),1,0)</f>
        <v>0</v>
      </c>
      <c r="R179">
        <f>IF(LEN(telefony6[[#This Row],[nr]])&gt;=10,1,0)</f>
        <v>0</v>
      </c>
      <c r="S179">
        <f>MINUTE(IF(telefony6[[#This Row],[czyZagranicczne]]=1,CEILING(telefony6[[#This Row],[długosc_połączenia]],"00:01"),0))</f>
        <v>0</v>
      </c>
    </row>
    <row r="180" spans="1:19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 s="2">
        <f>telefony6[[#This Row],[zakonczenie]]-telefony6[[#This Row],[rozpoczecie]]</f>
        <v>4.0972222222223076E-3</v>
      </c>
      <c r="F180" s="2">
        <f t="shared" si="2"/>
        <v>-0.49034722222222155</v>
      </c>
      <c r="G180">
        <f>IF(LEN(telefony6[[#This Row],[nr]])=7,1,0)</f>
        <v>1</v>
      </c>
      <c r="H180">
        <f>IF(LEN(telefony6[[#This Row],[nr]])=8,1,0)</f>
        <v>0</v>
      </c>
      <c r="I1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-0.49444444444444385</v>
      </c>
      <c r="J180" s="2">
        <f>IF(AND(telefony6[[#This Row],[abonament pods przed]]-telefony6[[#This Row],[długosc_połączenia]]&lt;0,I179&gt;0),-telefony6[[#This Row],[ile_zostalo_abonamentu_pods]],0)</f>
        <v>0</v>
      </c>
      <c r="K180" s="10">
        <f>IF(telefony6[[#This Row],[ile_zostalo_abonamentu_pods]]&lt;0,1,0)</f>
        <v>1</v>
      </c>
      <c r="L180" s="2">
        <f>IF(AND(telefony6[[#This Row],[czyAbonament_pods_sie_skonczyl]]=1,telefony6[[#This Row],[czyStacjonarny]]=1,M179&lt;=0),IF(M179&lt;0,TIME(1,40,0)+M179,TIME(1,40,0)),M179)</f>
        <v>4.750000000000032E-2</v>
      </c>
      <c r="M1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4.3402777777778012E-2</v>
      </c>
      <c r="N180" s="10">
        <f>IF(AND(telefony6[[#This Row],[czyAbonament_pods_sie_skonczyl]]=1,telefony6[[#This Row],[czyStacjonarny]]=1,M179&lt;=0),1,0)</f>
        <v>0</v>
      </c>
      <c r="O180" s="2">
        <f>IF(AND(telefony6[[#This Row],[czyAbonament_pods_sie_skonczyl]]=1,telefony6[[#This Row],[czyKomorkowe]]=1,P179&lt;=0),IF(P179&lt;0,TIME(1,40,0)+P179-telefony6[[#This Row],[ile_zabraklo_od_podstawy]],TIME(1,40,0)),P179)</f>
        <v>3.4085648148148295E-2</v>
      </c>
      <c r="P1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3.4085648148148295E-2</v>
      </c>
      <c r="Q180" s="10">
        <f>IF(AND(telefony6[[#This Row],[czyAbonament_pods_sie_skonczyl]]=1,P179&lt;=0,telefony6[[#This Row],[czyKomorkowe]]=1),1,0)</f>
        <v>0</v>
      </c>
      <c r="R180">
        <f>IF(LEN(telefony6[[#This Row],[nr]])&gt;=10,1,0)</f>
        <v>0</v>
      </c>
      <c r="S180">
        <f>MINUTE(IF(telefony6[[#This Row],[czyZagranicczne]]=1,CEILING(telefony6[[#This Row],[długosc_połączenia]],"00:01"),0))</f>
        <v>0</v>
      </c>
    </row>
    <row r="181" spans="1:19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 s="2">
        <f>telefony6[[#This Row],[zakonczenie]]-telefony6[[#This Row],[rozpoczecie]]</f>
        <v>6.3541666666666607E-3</v>
      </c>
      <c r="F181" s="2">
        <f t="shared" si="2"/>
        <v>-0.49444444444444385</v>
      </c>
      <c r="G181">
        <f>IF(LEN(telefony6[[#This Row],[nr]])=7,1,0)</f>
        <v>0</v>
      </c>
      <c r="H181">
        <f>IF(LEN(telefony6[[#This Row],[nr]])=8,1,0)</f>
        <v>0</v>
      </c>
      <c r="I1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-0.50079861111111046</v>
      </c>
      <c r="J181" s="2">
        <f>IF(AND(telefony6[[#This Row],[abonament pods przed]]-telefony6[[#This Row],[długosc_połączenia]]&lt;0,I180&gt;0),-telefony6[[#This Row],[ile_zostalo_abonamentu_pods]],0)</f>
        <v>0</v>
      </c>
      <c r="K181" s="10">
        <f>IF(telefony6[[#This Row],[ile_zostalo_abonamentu_pods]]&lt;0,1,0)</f>
        <v>1</v>
      </c>
      <c r="L181" s="2">
        <f>IF(AND(telefony6[[#This Row],[czyAbonament_pods_sie_skonczyl]]=1,telefony6[[#This Row],[czyStacjonarny]]=1,M180&lt;=0),IF(M180&lt;0,TIME(1,40,0)+M180,TIME(1,40,0)),M180)</f>
        <v>4.3402777777778012E-2</v>
      </c>
      <c r="M1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4.3402777777778012E-2</v>
      </c>
      <c r="N181" s="10">
        <f>IF(AND(telefony6[[#This Row],[czyAbonament_pods_sie_skonczyl]]=1,telefony6[[#This Row],[czyStacjonarny]]=1,M180&lt;=0),1,0)</f>
        <v>0</v>
      </c>
      <c r="O181" s="2">
        <f>IF(AND(telefony6[[#This Row],[czyAbonament_pods_sie_skonczyl]]=1,telefony6[[#This Row],[czyKomorkowe]]=1,P180&lt;=0),IF(P180&lt;0,TIME(1,40,0)+P180-telefony6[[#This Row],[ile_zabraklo_od_podstawy]],TIME(1,40,0)),P180)</f>
        <v>3.4085648148148295E-2</v>
      </c>
      <c r="P1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3.4085648148148295E-2</v>
      </c>
      <c r="Q181" s="10">
        <f>IF(AND(telefony6[[#This Row],[czyAbonament_pods_sie_skonczyl]]=1,P180&lt;=0,telefony6[[#This Row],[czyKomorkowe]]=1),1,0)</f>
        <v>0</v>
      </c>
      <c r="R181">
        <f>IF(LEN(telefony6[[#This Row],[nr]])&gt;=10,1,0)</f>
        <v>1</v>
      </c>
      <c r="S181">
        <f>MINUTE(IF(telefony6[[#This Row],[czyZagranicczne]]=1,CEILING(telefony6[[#This Row],[długosc_połączenia]],"00:01"),0))</f>
        <v>10</v>
      </c>
    </row>
    <row r="182" spans="1:19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 s="2">
        <f>telefony6[[#This Row],[zakonczenie]]-telefony6[[#This Row],[rozpoczecie]]</f>
        <v>1.0289351851851869E-2</v>
      </c>
      <c r="F182" s="2">
        <f t="shared" si="2"/>
        <v>-0.50079861111111046</v>
      </c>
      <c r="G182">
        <f>IF(LEN(telefony6[[#This Row],[nr]])=7,1,0)</f>
        <v>0</v>
      </c>
      <c r="H182">
        <f>IF(LEN(telefony6[[#This Row],[nr]])=8,1,0)</f>
        <v>1</v>
      </c>
      <c r="I1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-0.51108796296296233</v>
      </c>
      <c r="J182" s="2">
        <f>IF(AND(telefony6[[#This Row],[abonament pods przed]]-telefony6[[#This Row],[długosc_połączenia]]&lt;0,I181&gt;0),-telefony6[[#This Row],[ile_zostalo_abonamentu_pods]],0)</f>
        <v>0</v>
      </c>
      <c r="K182" s="10">
        <f>IF(telefony6[[#This Row],[ile_zostalo_abonamentu_pods]]&lt;0,1,0)</f>
        <v>1</v>
      </c>
      <c r="L182" s="2">
        <f>IF(AND(telefony6[[#This Row],[czyAbonament_pods_sie_skonczyl]]=1,telefony6[[#This Row],[czyStacjonarny]]=1,M181&lt;=0),IF(M181&lt;0,TIME(1,40,0)+M181,TIME(1,40,0)),M181)</f>
        <v>4.3402777777778012E-2</v>
      </c>
      <c r="M1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4.3402777777778012E-2</v>
      </c>
      <c r="N182" s="10">
        <f>IF(AND(telefony6[[#This Row],[czyAbonament_pods_sie_skonczyl]]=1,telefony6[[#This Row],[czyStacjonarny]]=1,M181&lt;=0),1,0)</f>
        <v>0</v>
      </c>
      <c r="O182" s="2">
        <f>IF(AND(telefony6[[#This Row],[czyAbonament_pods_sie_skonczyl]]=1,telefony6[[#This Row],[czyKomorkowe]]=1,P181&lt;=0),IF(P181&lt;0,TIME(1,40,0)+P181-telefony6[[#This Row],[ile_zabraklo_od_podstawy]],TIME(1,40,0)),P181)</f>
        <v>3.4085648148148295E-2</v>
      </c>
      <c r="P1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2.3796296296296426E-2</v>
      </c>
      <c r="Q182" s="10">
        <f>IF(AND(telefony6[[#This Row],[czyAbonament_pods_sie_skonczyl]]=1,P181&lt;=0,telefony6[[#This Row],[czyKomorkowe]]=1),1,0)</f>
        <v>0</v>
      </c>
      <c r="R182">
        <f>IF(LEN(telefony6[[#This Row],[nr]])&gt;=10,1,0)</f>
        <v>0</v>
      </c>
      <c r="S182">
        <f>MINUTE(IF(telefony6[[#This Row],[czyZagranicczne]]=1,CEILING(telefony6[[#This Row],[długosc_połączenia]],"00:01"),0))</f>
        <v>0</v>
      </c>
    </row>
    <row r="183" spans="1:19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 s="2">
        <f>telefony6[[#This Row],[zakonczenie]]-telefony6[[#This Row],[rozpoczecie]]</f>
        <v>4.6064814814814614E-3</v>
      </c>
      <c r="F183" s="2">
        <f t="shared" si="2"/>
        <v>-0.51108796296296233</v>
      </c>
      <c r="G183">
        <f>IF(LEN(telefony6[[#This Row],[nr]])=7,1,0)</f>
        <v>0</v>
      </c>
      <c r="H183">
        <f>IF(LEN(telefony6[[#This Row],[nr]])=8,1,0)</f>
        <v>1</v>
      </c>
      <c r="I1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-0.51569444444444379</v>
      </c>
      <c r="J183" s="2">
        <f>IF(AND(telefony6[[#This Row],[abonament pods przed]]-telefony6[[#This Row],[długosc_połączenia]]&lt;0,I182&gt;0),-telefony6[[#This Row],[ile_zostalo_abonamentu_pods]],0)</f>
        <v>0</v>
      </c>
      <c r="K183" s="10">
        <f>IF(telefony6[[#This Row],[ile_zostalo_abonamentu_pods]]&lt;0,1,0)</f>
        <v>1</v>
      </c>
      <c r="L183" s="2">
        <f>IF(AND(telefony6[[#This Row],[czyAbonament_pods_sie_skonczyl]]=1,telefony6[[#This Row],[czyStacjonarny]]=1,M182&lt;=0),IF(M182&lt;0,TIME(1,40,0)+M182,TIME(1,40,0)),M182)</f>
        <v>4.3402777777778012E-2</v>
      </c>
      <c r="M1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4.3402777777778012E-2</v>
      </c>
      <c r="N183" s="10">
        <f>IF(AND(telefony6[[#This Row],[czyAbonament_pods_sie_skonczyl]]=1,telefony6[[#This Row],[czyStacjonarny]]=1,M182&lt;=0),1,0)</f>
        <v>0</v>
      </c>
      <c r="O183" s="2">
        <f>IF(AND(telefony6[[#This Row],[czyAbonament_pods_sie_skonczyl]]=1,telefony6[[#This Row],[czyKomorkowe]]=1,P182&lt;=0),IF(P182&lt;0,TIME(1,40,0)+P182-telefony6[[#This Row],[ile_zabraklo_od_podstawy]],TIME(1,40,0)),P182)</f>
        <v>2.3796296296296426E-2</v>
      </c>
      <c r="P1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3" s="10">
        <f>IF(AND(telefony6[[#This Row],[czyAbonament_pods_sie_skonczyl]]=1,P182&lt;=0,telefony6[[#This Row],[czyKomorkowe]]=1),1,0)</f>
        <v>0</v>
      </c>
      <c r="R183">
        <f>IF(LEN(telefony6[[#This Row],[nr]])&gt;=10,1,0)</f>
        <v>0</v>
      </c>
      <c r="S183">
        <f>MINUTE(IF(telefony6[[#This Row],[czyZagranicczne]]=1,CEILING(telefony6[[#This Row],[długosc_połączenia]],"00:01"),0))</f>
        <v>0</v>
      </c>
    </row>
    <row r="184" spans="1:19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 s="2">
        <f>telefony6[[#This Row],[zakonczenie]]-telefony6[[#This Row],[rozpoczecie]]</f>
        <v>4.9537037037037379E-3</v>
      </c>
      <c r="F184" s="2">
        <f t="shared" si="2"/>
        <v>-0.51569444444444379</v>
      </c>
      <c r="G184">
        <f>IF(LEN(telefony6[[#This Row],[nr]])=7,1,0)</f>
        <v>1</v>
      </c>
      <c r="H184">
        <f>IF(LEN(telefony6[[#This Row],[nr]])=8,1,0)</f>
        <v>0</v>
      </c>
      <c r="I1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-0.52064814814814753</v>
      </c>
      <c r="J184" s="2">
        <f>IF(AND(telefony6[[#This Row],[abonament pods przed]]-telefony6[[#This Row],[długosc_połączenia]]&lt;0,I183&gt;0),-telefony6[[#This Row],[ile_zostalo_abonamentu_pods]],0)</f>
        <v>0</v>
      </c>
      <c r="K184" s="10">
        <f>IF(telefony6[[#This Row],[ile_zostalo_abonamentu_pods]]&lt;0,1,0)</f>
        <v>1</v>
      </c>
      <c r="L184" s="2">
        <f>IF(AND(telefony6[[#This Row],[czyAbonament_pods_sie_skonczyl]]=1,telefony6[[#This Row],[czyStacjonarny]]=1,M183&lt;=0),IF(M183&lt;0,TIME(1,40,0)+M183,TIME(1,40,0)),M183)</f>
        <v>4.3402777777778012E-2</v>
      </c>
      <c r="M1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3.8449074074074274E-2</v>
      </c>
      <c r="N184" s="10">
        <f>IF(AND(telefony6[[#This Row],[czyAbonament_pods_sie_skonczyl]]=1,telefony6[[#This Row],[czyStacjonarny]]=1,M183&lt;=0),1,0)</f>
        <v>0</v>
      </c>
      <c r="O184" s="2">
        <f>IF(AND(telefony6[[#This Row],[czyAbonament_pods_sie_skonczyl]]=1,telefony6[[#This Row],[czyKomorkowe]]=1,P183&lt;=0),IF(P183&lt;0,TIME(1,40,0)+P183-telefony6[[#This Row],[ile_zabraklo_od_podstawy]],TIME(1,40,0)),P183)</f>
        <v>1.9189814814814965E-2</v>
      </c>
      <c r="P1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4" s="10">
        <f>IF(AND(telefony6[[#This Row],[czyAbonament_pods_sie_skonczyl]]=1,P183&lt;=0,telefony6[[#This Row],[czyKomorkowe]]=1),1,0)</f>
        <v>0</v>
      </c>
      <c r="R184">
        <f>IF(LEN(telefony6[[#This Row],[nr]])&gt;=10,1,0)</f>
        <v>0</v>
      </c>
      <c r="S184">
        <f>MINUTE(IF(telefony6[[#This Row],[czyZagranicczne]]=1,CEILING(telefony6[[#This Row],[długosc_połączenia]],"00:01"),0))</f>
        <v>0</v>
      </c>
    </row>
    <row r="185" spans="1:19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 s="2">
        <f>telefony6[[#This Row],[zakonczenie]]-telefony6[[#This Row],[rozpoczecie]]</f>
        <v>4.4675925925925508E-3</v>
      </c>
      <c r="F185" s="2">
        <f t="shared" si="2"/>
        <v>-0.52064814814814753</v>
      </c>
      <c r="G185">
        <f>IF(LEN(telefony6[[#This Row],[nr]])=7,1,0)</f>
        <v>0</v>
      </c>
      <c r="H185">
        <f>IF(LEN(telefony6[[#This Row],[nr]])=8,1,0)</f>
        <v>0</v>
      </c>
      <c r="I1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-0.52511574074074008</v>
      </c>
      <c r="J185" s="2">
        <f>IF(AND(telefony6[[#This Row],[abonament pods przed]]-telefony6[[#This Row],[długosc_połączenia]]&lt;0,I184&gt;0),-telefony6[[#This Row],[ile_zostalo_abonamentu_pods]],0)</f>
        <v>0</v>
      </c>
      <c r="K185" s="10">
        <f>IF(telefony6[[#This Row],[ile_zostalo_abonamentu_pods]]&lt;0,1,0)</f>
        <v>1</v>
      </c>
      <c r="L185" s="2">
        <f>IF(AND(telefony6[[#This Row],[czyAbonament_pods_sie_skonczyl]]=1,telefony6[[#This Row],[czyStacjonarny]]=1,M184&lt;=0),IF(M184&lt;0,TIME(1,40,0)+M184,TIME(1,40,0)),M184)</f>
        <v>3.8449074074074274E-2</v>
      </c>
      <c r="M1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3.8449074074074274E-2</v>
      </c>
      <c r="N185" s="10">
        <f>IF(AND(telefony6[[#This Row],[czyAbonament_pods_sie_skonczyl]]=1,telefony6[[#This Row],[czyStacjonarny]]=1,M184&lt;=0),1,0)</f>
        <v>0</v>
      </c>
      <c r="O185" s="2">
        <f>IF(AND(telefony6[[#This Row],[czyAbonament_pods_sie_skonczyl]]=1,telefony6[[#This Row],[czyKomorkowe]]=1,P184&lt;=0),IF(P184&lt;0,TIME(1,40,0)+P184-telefony6[[#This Row],[ile_zabraklo_od_podstawy]],TIME(1,40,0)),P184)</f>
        <v>1.9189814814814965E-2</v>
      </c>
      <c r="P1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5" s="10">
        <f>IF(AND(telefony6[[#This Row],[czyAbonament_pods_sie_skonczyl]]=1,P184&lt;=0,telefony6[[#This Row],[czyKomorkowe]]=1),1,0)</f>
        <v>0</v>
      </c>
      <c r="R185">
        <f>IF(LEN(telefony6[[#This Row],[nr]])&gt;=10,1,0)</f>
        <v>1</v>
      </c>
      <c r="S185">
        <f>MINUTE(IF(telefony6[[#This Row],[czyZagranicczne]]=1,CEILING(telefony6[[#This Row],[długosc_połączenia]],"00:01"),0))</f>
        <v>7</v>
      </c>
    </row>
    <row r="186" spans="1:19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 s="2">
        <f>telefony6[[#This Row],[zakonczenie]]-telefony6[[#This Row],[rozpoczecie]]</f>
        <v>0</v>
      </c>
      <c r="F186" s="2">
        <f t="shared" si="2"/>
        <v>-0.52511574074074008</v>
      </c>
      <c r="G186">
        <f>IF(LEN(telefony6[[#This Row],[nr]])=7,1,0)</f>
        <v>1</v>
      </c>
      <c r="H186">
        <f>IF(LEN(telefony6[[#This Row],[nr]])=8,1,0)</f>
        <v>0</v>
      </c>
      <c r="I1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-0.52511574074074008</v>
      </c>
      <c r="J186" s="2">
        <f>IF(AND(telefony6[[#This Row],[abonament pods przed]]-telefony6[[#This Row],[długosc_połączenia]]&lt;0,I185&gt;0),-telefony6[[#This Row],[ile_zostalo_abonamentu_pods]],0)</f>
        <v>0</v>
      </c>
      <c r="K186" s="10">
        <f>IF(telefony6[[#This Row],[ile_zostalo_abonamentu_pods]]&lt;0,1,0)</f>
        <v>1</v>
      </c>
      <c r="L186" s="2">
        <f>IF(AND(telefony6[[#This Row],[czyAbonament_pods_sie_skonczyl]]=1,telefony6[[#This Row],[czyStacjonarny]]=1,M185&lt;=0),IF(M185&lt;0,TIME(1,40,0)+M185,TIME(1,40,0)),M185)</f>
        <v>3.8449074074074274E-2</v>
      </c>
      <c r="M1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3.8449074074074274E-2</v>
      </c>
      <c r="N186" s="10">
        <f>IF(AND(telefony6[[#This Row],[czyAbonament_pods_sie_skonczyl]]=1,telefony6[[#This Row],[czyStacjonarny]]=1,M185&lt;=0),1,0)</f>
        <v>0</v>
      </c>
      <c r="O186" s="2">
        <f>IF(AND(telefony6[[#This Row],[czyAbonament_pods_sie_skonczyl]]=1,telefony6[[#This Row],[czyKomorkowe]]=1,P185&lt;=0),IF(P185&lt;0,TIME(1,40,0)+P185-telefony6[[#This Row],[ile_zabraklo_od_podstawy]],TIME(1,40,0)),P185)</f>
        <v>1.9189814814814965E-2</v>
      </c>
      <c r="P1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6" s="10">
        <f>IF(AND(telefony6[[#This Row],[czyAbonament_pods_sie_skonczyl]]=1,P185&lt;=0,telefony6[[#This Row],[czyKomorkowe]]=1),1,0)</f>
        <v>0</v>
      </c>
      <c r="R186">
        <f>IF(LEN(telefony6[[#This Row],[nr]])&gt;=10,1,0)</f>
        <v>0</v>
      </c>
      <c r="S186">
        <f>MINUTE(IF(telefony6[[#This Row],[czyZagranicczne]]=1,CEILING(telefony6[[#This Row],[długosc_połączenia]],"00:01"),0))</f>
        <v>0</v>
      </c>
    </row>
    <row r="187" spans="1:19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 s="2">
        <f>telefony6[[#This Row],[zakonczenie]]-telefony6[[#This Row],[rozpoczecie]]</f>
        <v>4.6875000000000666E-3</v>
      </c>
      <c r="F187" s="2">
        <f t="shared" si="2"/>
        <v>-0.52511574074074008</v>
      </c>
      <c r="G187">
        <f>IF(LEN(telefony6[[#This Row],[nr]])=7,1,0)</f>
        <v>1</v>
      </c>
      <c r="H187">
        <f>IF(LEN(telefony6[[#This Row],[nr]])=8,1,0)</f>
        <v>0</v>
      </c>
      <c r="I1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-0.52980324074074014</v>
      </c>
      <c r="J187" s="2">
        <f>IF(AND(telefony6[[#This Row],[abonament pods przed]]-telefony6[[#This Row],[długosc_połączenia]]&lt;0,I186&gt;0),-telefony6[[#This Row],[ile_zostalo_abonamentu_pods]],0)</f>
        <v>0</v>
      </c>
      <c r="K187" s="10">
        <f>IF(telefony6[[#This Row],[ile_zostalo_abonamentu_pods]]&lt;0,1,0)</f>
        <v>1</v>
      </c>
      <c r="L187" s="2">
        <f>IF(AND(telefony6[[#This Row],[czyAbonament_pods_sie_skonczyl]]=1,telefony6[[#This Row],[czyStacjonarny]]=1,M186&lt;=0),IF(M186&lt;0,TIME(1,40,0)+M186,TIME(1,40,0)),M186)</f>
        <v>3.8449074074074274E-2</v>
      </c>
      <c r="M1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3.3761574074074208E-2</v>
      </c>
      <c r="N187" s="10">
        <f>IF(AND(telefony6[[#This Row],[czyAbonament_pods_sie_skonczyl]]=1,telefony6[[#This Row],[czyStacjonarny]]=1,M186&lt;=0),1,0)</f>
        <v>0</v>
      </c>
      <c r="O187" s="2">
        <f>IF(AND(telefony6[[#This Row],[czyAbonament_pods_sie_skonczyl]]=1,telefony6[[#This Row],[czyKomorkowe]]=1,P186&lt;=0),IF(P186&lt;0,TIME(1,40,0)+P186-telefony6[[#This Row],[ile_zabraklo_od_podstawy]],TIME(1,40,0)),P186)</f>
        <v>1.9189814814814965E-2</v>
      </c>
      <c r="P1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7" s="10">
        <f>IF(AND(telefony6[[#This Row],[czyAbonament_pods_sie_skonczyl]]=1,P186&lt;=0,telefony6[[#This Row],[czyKomorkowe]]=1),1,0)</f>
        <v>0</v>
      </c>
      <c r="R187">
        <f>IF(LEN(telefony6[[#This Row],[nr]])&gt;=10,1,0)</f>
        <v>0</v>
      </c>
      <c r="S187">
        <f>MINUTE(IF(telefony6[[#This Row],[czyZagranicczne]]=1,CEILING(telefony6[[#This Row],[długosc_połączenia]],"00:01"),0))</f>
        <v>0</v>
      </c>
    </row>
    <row r="188" spans="1:19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 s="2">
        <f>telefony6[[#This Row],[zakonczenie]]-telefony6[[#This Row],[rozpoczecie]]</f>
        <v>4.9999999999998934E-3</v>
      </c>
      <c r="F188" s="2">
        <f t="shared" si="2"/>
        <v>-0.52980324074074014</v>
      </c>
      <c r="G188">
        <f>IF(LEN(telefony6[[#This Row],[nr]])=7,1,0)</f>
        <v>1</v>
      </c>
      <c r="H188">
        <f>IF(LEN(telefony6[[#This Row],[nr]])=8,1,0)</f>
        <v>0</v>
      </c>
      <c r="I1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-0.53480324074074004</v>
      </c>
      <c r="J188" s="2">
        <f>IF(AND(telefony6[[#This Row],[abonament pods przed]]-telefony6[[#This Row],[długosc_połączenia]]&lt;0,I187&gt;0),-telefony6[[#This Row],[ile_zostalo_abonamentu_pods]],0)</f>
        <v>0</v>
      </c>
      <c r="K188" s="10">
        <f>IF(telefony6[[#This Row],[ile_zostalo_abonamentu_pods]]&lt;0,1,0)</f>
        <v>1</v>
      </c>
      <c r="L188" s="2">
        <f>IF(AND(telefony6[[#This Row],[czyAbonament_pods_sie_skonczyl]]=1,telefony6[[#This Row],[czyStacjonarny]]=1,M187&lt;=0),IF(M187&lt;0,TIME(1,40,0)+M187,TIME(1,40,0)),M187)</f>
        <v>3.3761574074074208E-2</v>
      </c>
      <c r="M1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2.8761574074074314E-2</v>
      </c>
      <c r="N188" s="10">
        <f>IF(AND(telefony6[[#This Row],[czyAbonament_pods_sie_skonczyl]]=1,telefony6[[#This Row],[czyStacjonarny]]=1,M187&lt;=0),1,0)</f>
        <v>0</v>
      </c>
      <c r="O188" s="2">
        <f>IF(AND(telefony6[[#This Row],[czyAbonament_pods_sie_skonczyl]]=1,telefony6[[#This Row],[czyKomorkowe]]=1,P187&lt;=0),IF(P187&lt;0,TIME(1,40,0)+P187-telefony6[[#This Row],[ile_zabraklo_od_podstawy]],TIME(1,40,0)),P187)</f>
        <v>1.9189814814814965E-2</v>
      </c>
      <c r="P1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8" s="10">
        <f>IF(AND(telefony6[[#This Row],[czyAbonament_pods_sie_skonczyl]]=1,P187&lt;=0,telefony6[[#This Row],[czyKomorkowe]]=1),1,0)</f>
        <v>0</v>
      </c>
      <c r="R188">
        <f>IF(LEN(telefony6[[#This Row],[nr]])&gt;=10,1,0)</f>
        <v>0</v>
      </c>
      <c r="S188">
        <f>MINUTE(IF(telefony6[[#This Row],[czyZagranicczne]]=1,CEILING(telefony6[[#This Row],[długosc_połączenia]],"00:01"),0))</f>
        <v>0</v>
      </c>
    </row>
    <row r="189" spans="1:19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 s="2">
        <f>telefony6[[#This Row],[zakonczenie]]-telefony6[[#This Row],[rozpoczecie]]</f>
        <v>7.1064814814815191E-3</v>
      </c>
      <c r="F189" s="2">
        <f t="shared" si="2"/>
        <v>-0.53480324074074004</v>
      </c>
      <c r="G189">
        <f>IF(LEN(telefony6[[#This Row],[nr]])=7,1,0)</f>
        <v>1</v>
      </c>
      <c r="H189">
        <f>IF(LEN(telefony6[[#This Row],[nr]])=8,1,0)</f>
        <v>0</v>
      </c>
      <c r="I1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-0.54190972222222156</v>
      </c>
      <c r="J189" s="2">
        <f>IF(AND(telefony6[[#This Row],[abonament pods przed]]-telefony6[[#This Row],[długosc_połączenia]]&lt;0,I188&gt;0),-telefony6[[#This Row],[ile_zostalo_abonamentu_pods]],0)</f>
        <v>0</v>
      </c>
      <c r="K189" s="10">
        <f>IF(telefony6[[#This Row],[ile_zostalo_abonamentu_pods]]&lt;0,1,0)</f>
        <v>1</v>
      </c>
      <c r="L189" s="2">
        <f>IF(AND(telefony6[[#This Row],[czyAbonament_pods_sie_skonczyl]]=1,telefony6[[#This Row],[czyStacjonarny]]=1,M188&lt;=0),IF(M188&lt;0,TIME(1,40,0)+M188,TIME(1,40,0)),M188)</f>
        <v>2.8761574074074314E-2</v>
      </c>
      <c r="M1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2.1655092592592795E-2</v>
      </c>
      <c r="N189" s="10">
        <f>IF(AND(telefony6[[#This Row],[czyAbonament_pods_sie_skonczyl]]=1,telefony6[[#This Row],[czyStacjonarny]]=1,M188&lt;=0),1,0)</f>
        <v>0</v>
      </c>
      <c r="O189" s="2">
        <f>IF(AND(telefony6[[#This Row],[czyAbonament_pods_sie_skonczyl]]=1,telefony6[[#This Row],[czyKomorkowe]]=1,P188&lt;=0),IF(P188&lt;0,TIME(1,40,0)+P188-telefony6[[#This Row],[ile_zabraklo_od_podstawy]],TIME(1,40,0)),P188)</f>
        <v>1.9189814814814965E-2</v>
      </c>
      <c r="P1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89" s="10">
        <f>IF(AND(telefony6[[#This Row],[czyAbonament_pods_sie_skonczyl]]=1,P188&lt;=0,telefony6[[#This Row],[czyKomorkowe]]=1),1,0)</f>
        <v>0</v>
      </c>
      <c r="R189">
        <f>IF(LEN(telefony6[[#This Row],[nr]])&gt;=10,1,0)</f>
        <v>0</v>
      </c>
      <c r="S189">
        <f>MINUTE(IF(telefony6[[#This Row],[czyZagranicczne]]=1,CEILING(telefony6[[#This Row],[długosc_połączenia]],"00:01"),0))</f>
        <v>0</v>
      </c>
    </row>
    <row r="190" spans="1:19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 s="2">
        <f>telefony6[[#This Row],[zakonczenie]]-telefony6[[#This Row],[rozpoczecie]]</f>
        <v>7.5578703703703676E-3</v>
      </c>
      <c r="F190" s="2">
        <f t="shared" si="2"/>
        <v>-0.54190972222222156</v>
      </c>
      <c r="G190">
        <f>IF(LEN(telefony6[[#This Row],[nr]])=7,1,0)</f>
        <v>1</v>
      </c>
      <c r="H190">
        <f>IF(LEN(telefony6[[#This Row],[nr]])=8,1,0)</f>
        <v>0</v>
      </c>
      <c r="I1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-0.54946759259259192</v>
      </c>
      <c r="J190" s="2">
        <f>IF(AND(telefony6[[#This Row],[abonament pods przed]]-telefony6[[#This Row],[długosc_połączenia]]&lt;0,I189&gt;0),-telefony6[[#This Row],[ile_zostalo_abonamentu_pods]],0)</f>
        <v>0</v>
      </c>
      <c r="K190" s="10">
        <f>IF(telefony6[[#This Row],[ile_zostalo_abonamentu_pods]]&lt;0,1,0)</f>
        <v>1</v>
      </c>
      <c r="L190" s="2">
        <f>IF(AND(telefony6[[#This Row],[czyAbonament_pods_sie_skonczyl]]=1,telefony6[[#This Row],[czyStacjonarny]]=1,M189&lt;=0),IF(M189&lt;0,TIME(1,40,0)+M189,TIME(1,40,0)),M189)</f>
        <v>2.1655092592592795E-2</v>
      </c>
      <c r="M1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1.4097222222222427E-2</v>
      </c>
      <c r="N190" s="10">
        <f>IF(AND(telefony6[[#This Row],[czyAbonament_pods_sie_skonczyl]]=1,telefony6[[#This Row],[czyStacjonarny]]=1,M189&lt;=0),1,0)</f>
        <v>0</v>
      </c>
      <c r="O190" s="2">
        <f>IF(AND(telefony6[[#This Row],[czyAbonament_pods_sie_skonczyl]]=1,telefony6[[#This Row],[czyKomorkowe]]=1,P189&lt;=0),IF(P189&lt;0,TIME(1,40,0)+P189-telefony6[[#This Row],[ile_zabraklo_od_podstawy]],TIME(1,40,0)),P189)</f>
        <v>1.9189814814814965E-2</v>
      </c>
      <c r="P1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90" s="10">
        <f>IF(AND(telefony6[[#This Row],[czyAbonament_pods_sie_skonczyl]]=1,P189&lt;=0,telefony6[[#This Row],[czyKomorkowe]]=1),1,0)</f>
        <v>0</v>
      </c>
      <c r="R190">
        <f>IF(LEN(telefony6[[#This Row],[nr]])&gt;=10,1,0)</f>
        <v>0</v>
      </c>
      <c r="S190">
        <f>MINUTE(IF(telefony6[[#This Row],[czyZagranicczne]]=1,CEILING(telefony6[[#This Row],[długosc_połączenia]],"00:01"),0))</f>
        <v>0</v>
      </c>
    </row>
    <row r="191" spans="1:19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 s="2">
        <f>telefony6[[#This Row],[zakonczenie]]-telefony6[[#This Row],[rozpoczecie]]</f>
        <v>4.3287037037036402E-3</v>
      </c>
      <c r="F191" s="2">
        <f t="shared" si="2"/>
        <v>-0.54946759259259192</v>
      </c>
      <c r="G191">
        <f>IF(LEN(telefony6[[#This Row],[nr]])=7,1,0)</f>
        <v>1</v>
      </c>
      <c r="H191">
        <f>IF(LEN(telefony6[[#This Row],[nr]])=8,1,0)</f>
        <v>0</v>
      </c>
      <c r="I1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-0.55379629629629556</v>
      </c>
      <c r="J191" s="2">
        <f>IF(AND(telefony6[[#This Row],[abonament pods przed]]-telefony6[[#This Row],[długosc_połączenia]]&lt;0,I190&gt;0),-telefony6[[#This Row],[ile_zostalo_abonamentu_pods]],0)</f>
        <v>0</v>
      </c>
      <c r="K191" s="10">
        <f>IF(telefony6[[#This Row],[ile_zostalo_abonamentu_pods]]&lt;0,1,0)</f>
        <v>1</v>
      </c>
      <c r="L191" s="2">
        <f>IF(AND(telefony6[[#This Row],[czyAbonament_pods_sie_skonczyl]]=1,telefony6[[#This Row],[czyStacjonarny]]=1,M190&lt;=0),IF(M190&lt;0,TIME(1,40,0)+M190,TIME(1,40,0)),M190)</f>
        <v>1.4097222222222427E-2</v>
      </c>
      <c r="M1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9.7685185185187873E-3</v>
      </c>
      <c r="N191" s="10">
        <f>IF(AND(telefony6[[#This Row],[czyAbonament_pods_sie_skonczyl]]=1,telefony6[[#This Row],[czyStacjonarny]]=1,M190&lt;=0),1,0)</f>
        <v>0</v>
      </c>
      <c r="O191" s="2">
        <f>IF(AND(telefony6[[#This Row],[czyAbonament_pods_sie_skonczyl]]=1,telefony6[[#This Row],[czyKomorkowe]]=1,P190&lt;=0),IF(P190&lt;0,TIME(1,40,0)+P190-telefony6[[#This Row],[ile_zabraklo_od_podstawy]],TIME(1,40,0)),P190)</f>
        <v>1.9189814814814965E-2</v>
      </c>
      <c r="P1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91" s="10">
        <f>IF(AND(telefony6[[#This Row],[czyAbonament_pods_sie_skonczyl]]=1,P190&lt;=0,telefony6[[#This Row],[czyKomorkowe]]=1),1,0)</f>
        <v>0</v>
      </c>
      <c r="R191">
        <f>IF(LEN(telefony6[[#This Row],[nr]])&gt;=10,1,0)</f>
        <v>0</v>
      </c>
      <c r="S191">
        <f>MINUTE(IF(telefony6[[#This Row],[czyZagranicczne]]=1,CEILING(telefony6[[#This Row],[długosc_połączenia]],"00:01"),0))</f>
        <v>0</v>
      </c>
    </row>
    <row r="192" spans="1:19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 s="2">
        <f>telefony6[[#This Row],[zakonczenie]]-telefony6[[#This Row],[rozpoczecie]]</f>
        <v>7.9513888888887996E-3</v>
      </c>
      <c r="F192" s="2">
        <f t="shared" si="2"/>
        <v>-0.55379629629629556</v>
      </c>
      <c r="G192">
        <f>IF(LEN(telefony6[[#This Row],[nr]])=7,1,0)</f>
        <v>1</v>
      </c>
      <c r="H192">
        <f>IF(LEN(telefony6[[#This Row],[nr]])=8,1,0)</f>
        <v>0</v>
      </c>
      <c r="I1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-0.56174768518518436</v>
      </c>
      <c r="J192" s="2">
        <f>IF(AND(telefony6[[#This Row],[abonament pods przed]]-telefony6[[#This Row],[długosc_połączenia]]&lt;0,I191&gt;0),-telefony6[[#This Row],[ile_zostalo_abonamentu_pods]],0)</f>
        <v>0</v>
      </c>
      <c r="K192" s="10">
        <f>IF(telefony6[[#This Row],[ile_zostalo_abonamentu_pods]]&lt;0,1,0)</f>
        <v>1</v>
      </c>
      <c r="L192" s="2">
        <f>IF(AND(telefony6[[#This Row],[czyAbonament_pods_sie_skonczyl]]=1,telefony6[[#This Row],[czyStacjonarny]]=1,M191&lt;=0),IF(M191&lt;0,TIME(1,40,0)+M191,TIME(1,40,0)),M191)</f>
        <v>9.7685185185187873E-3</v>
      </c>
      <c r="M1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1.8171296296299877E-3</v>
      </c>
      <c r="N192" s="10">
        <f>IF(AND(telefony6[[#This Row],[czyAbonament_pods_sie_skonczyl]]=1,telefony6[[#This Row],[czyStacjonarny]]=1,M191&lt;=0),1,0)</f>
        <v>0</v>
      </c>
      <c r="O192" s="2">
        <f>IF(AND(telefony6[[#This Row],[czyAbonament_pods_sie_skonczyl]]=1,telefony6[[#This Row],[czyKomorkowe]]=1,P191&lt;=0),IF(P191&lt;0,TIME(1,40,0)+P191-telefony6[[#This Row],[ile_zabraklo_od_podstawy]],TIME(1,40,0)),P191)</f>
        <v>1.9189814814814965E-2</v>
      </c>
      <c r="P1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1.9189814814814965E-2</v>
      </c>
      <c r="Q192" s="10">
        <f>IF(AND(telefony6[[#This Row],[czyAbonament_pods_sie_skonczyl]]=1,P191&lt;=0,telefony6[[#This Row],[czyKomorkowe]]=1),1,0)</f>
        <v>0</v>
      </c>
      <c r="R192">
        <f>IF(LEN(telefony6[[#This Row],[nr]])&gt;=10,1,0)</f>
        <v>0</v>
      </c>
      <c r="S192">
        <f>MINUTE(IF(telefony6[[#This Row],[czyZagranicczne]]=1,CEILING(telefony6[[#This Row],[długosc_połączenia]],"00:01"),0))</f>
        <v>0</v>
      </c>
    </row>
    <row r="193" spans="1:19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 s="2">
        <f>telefony6[[#This Row],[zakonczenie]]-telefony6[[#This Row],[rozpoczecie]]</f>
        <v>7.8356481481480778E-3</v>
      </c>
      <c r="F193" s="2">
        <f t="shared" si="2"/>
        <v>-0.56174768518518436</v>
      </c>
      <c r="G193">
        <f>IF(LEN(telefony6[[#This Row],[nr]])=7,1,0)</f>
        <v>0</v>
      </c>
      <c r="H193">
        <f>IF(LEN(telefony6[[#This Row],[nr]])=8,1,0)</f>
        <v>1</v>
      </c>
      <c r="I1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-0.56958333333333244</v>
      </c>
      <c r="J193" s="2">
        <f>IF(AND(telefony6[[#This Row],[abonament pods przed]]-telefony6[[#This Row],[długosc_połączenia]]&lt;0,I192&gt;0),-telefony6[[#This Row],[ile_zostalo_abonamentu_pods]],0)</f>
        <v>0</v>
      </c>
      <c r="K193" s="10">
        <f>IF(telefony6[[#This Row],[ile_zostalo_abonamentu_pods]]&lt;0,1,0)</f>
        <v>1</v>
      </c>
      <c r="L193" s="2">
        <f>IF(AND(telefony6[[#This Row],[czyAbonament_pods_sie_skonczyl]]=1,telefony6[[#This Row],[czyStacjonarny]]=1,M192&lt;=0),IF(M192&lt;0,TIME(1,40,0)+M192,TIME(1,40,0)),M192)</f>
        <v>1.8171296296299877E-3</v>
      </c>
      <c r="M1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1.8171296296299877E-3</v>
      </c>
      <c r="N193" s="10">
        <f>IF(AND(telefony6[[#This Row],[czyAbonament_pods_sie_skonczyl]]=1,telefony6[[#This Row],[czyStacjonarny]]=1,M192&lt;=0),1,0)</f>
        <v>0</v>
      </c>
      <c r="O193" s="2">
        <f>IF(AND(telefony6[[#This Row],[czyAbonament_pods_sie_skonczyl]]=1,telefony6[[#This Row],[czyKomorkowe]]=1,P192&lt;=0),IF(P192&lt;0,TIME(1,40,0)+P192-telefony6[[#This Row],[ile_zabraklo_od_podstawy]],TIME(1,40,0)),P192)</f>
        <v>1.9189814814814965E-2</v>
      </c>
      <c r="P1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1.1354166666666887E-2</v>
      </c>
      <c r="Q193" s="10">
        <f>IF(AND(telefony6[[#This Row],[czyAbonament_pods_sie_skonczyl]]=1,P192&lt;=0,telefony6[[#This Row],[czyKomorkowe]]=1),1,0)</f>
        <v>0</v>
      </c>
      <c r="R193">
        <f>IF(LEN(telefony6[[#This Row],[nr]])&gt;=10,1,0)</f>
        <v>0</v>
      </c>
      <c r="S193">
        <f>MINUTE(IF(telefony6[[#This Row],[czyZagranicczne]]=1,CEILING(telefony6[[#This Row],[długosc_połączenia]],"00:01"),0))</f>
        <v>0</v>
      </c>
    </row>
    <row r="194" spans="1:19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 s="2">
        <f>telefony6[[#This Row],[zakonczenie]]-telefony6[[#This Row],[rozpoczecie]]</f>
        <v>8.3912037037037202E-3</v>
      </c>
      <c r="F194" s="2">
        <f t="shared" si="2"/>
        <v>-0.56958333333333244</v>
      </c>
      <c r="G194">
        <f>IF(LEN(telefony6[[#This Row],[nr]])=7,1,0)</f>
        <v>1</v>
      </c>
      <c r="H194">
        <f>IF(LEN(telefony6[[#This Row],[nr]])=8,1,0)</f>
        <v>0</v>
      </c>
      <c r="I1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-0.57797453703703616</v>
      </c>
      <c r="J194" s="2">
        <f>IF(AND(telefony6[[#This Row],[abonament pods przed]]-telefony6[[#This Row],[długosc_połączenia]]&lt;0,I193&gt;0),-telefony6[[#This Row],[ile_zostalo_abonamentu_pods]],0)</f>
        <v>0</v>
      </c>
      <c r="K194" s="10">
        <f>IF(telefony6[[#This Row],[ile_zostalo_abonamentu_pods]]&lt;0,1,0)</f>
        <v>1</v>
      </c>
      <c r="L194" s="2">
        <f>IF(AND(telefony6[[#This Row],[czyAbonament_pods_sie_skonczyl]]=1,telefony6[[#This Row],[czyStacjonarny]]=1,M193&lt;=0),IF(M193&lt;0,TIME(1,40,0)+M193,TIME(1,40,0)),M193)</f>
        <v>1.8171296296299877E-3</v>
      </c>
      <c r="M1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-6.5740740740737325E-3</v>
      </c>
      <c r="N194" s="10">
        <f>IF(AND(telefony6[[#This Row],[czyAbonament_pods_sie_skonczyl]]=1,telefony6[[#This Row],[czyStacjonarny]]=1,M193&lt;=0),1,0)</f>
        <v>0</v>
      </c>
      <c r="O194" s="2">
        <f>IF(AND(telefony6[[#This Row],[czyAbonament_pods_sie_skonczyl]]=1,telefony6[[#This Row],[czyKomorkowe]]=1,P193&lt;=0),IF(P193&lt;0,TIME(1,40,0)+P193-telefony6[[#This Row],[ile_zabraklo_od_podstawy]],TIME(1,40,0)),P193)</f>
        <v>1.1354166666666887E-2</v>
      </c>
      <c r="P1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1.1354166666666887E-2</v>
      </c>
      <c r="Q194" s="10">
        <f>IF(AND(telefony6[[#This Row],[czyAbonament_pods_sie_skonczyl]]=1,P193&lt;=0,telefony6[[#This Row],[czyKomorkowe]]=1),1,0)</f>
        <v>0</v>
      </c>
      <c r="R194">
        <f>IF(LEN(telefony6[[#This Row],[nr]])&gt;=10,1,0)</f>
        <v>0</v>
      </c>
      <c r="S194">
        <f>MINUTE(IF(telefony6[[#This Row],[czyZagranicczne]]=1,CEILING(telefony6[[#This Row],[długosc_połączenia]],"00:01"),0))</f>
        <v>0</v>
      </c>
    </row>
    <row r="195" spans="1:19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 s="2">
        <f>telefony6[[#This Row],[zakonczenie]]-telefony6[[#This Row],[rozpoczecie]]</f>
        <v>4.5833333333333837E-3</v>
      </c>
      <c r="F195" s="2">
        <f t="shared" si="2"/>
        <v>-0.57797453703703616</v>
      </c>
      <c r="G195">
        <f>IF(LEN(telefony6[[#This Row],[nr]])=7,1,0)</f>
        <v>1</v>
      </c>
      <c r="H195">
        <f>IF(LEN(telefony6[[#This Row],[nr]])=8,1,0)</f>
        <v>0</v>
      </c>
      <c r="I1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-0.58255787037036955</v>
      </c>
      <c r="J195" s="2">
        <f>IF(AND(telefony6[[#This Row],[abonament pods przed]]-telefony6[[#This Row],[długosc_połączenia]]&lt;0,I194&gt;0),-telefony6[[#This Row],[ile_zostalo_abonamentu_pods]],0)</f>
        <v>0</v>
      </c>
      <c r="K195" s="10">
        <f>IF(telefony6[[#This Row],[ile_zostalo_abonamentu_pods]]&lt;0,1,0)</f>
        <v>1</v>
      </c>
      <c r="L195" s="2">
        <f>IF(AND(telefony6[[#This Row],[czyAbonament_pods_sie_skonczyl]]=1,telefony6[[#This Row],[czyStacjonarny]]=1,M194&lt;=0),IF(M194&lt;0,TIME(1,40,0)+M194,TIME(1,40,0)),M194)</f>
        <v>6.2870370370370715E-2</v>
      </c>
      <c r="M1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5.8287037037037331E-2</v>
      </c>
      <c r="N195" s="10">
        <f>IF(AND(telefony6[[#This Row],[czyAbonament_pods_sie_skonczyl]]=1,telefony6[[#This Row],[czyStacjonarny]]=1,M194&lt;=0),1,0)</f>
        <v>1</v>
      </c>
      <c r="O195" s="2">
        <f>IF(AND(telefony6[[#This Row],[czyAbonament_pods_sie_skonczyl]]=1,telefony6[[#This Row],[czyKomorkowe]]=1,P194&lt;=0),IF(P194&lt;0,TIME(1,40,0)+P194-telefony6[[#This Row],[ile_zabraklo_od_podstawy]],TIME(1,40,0)),P194)</f>
        <v>1.1354166666666887E-2</v>
      </c>
      <c r="P1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1.1354166666666887E-2</v>
      </c>
      <c r="Q195" s="10">
        <f>IF(AND(telefony6[[#This Row],[czyAbonament_pods_sie_skonczyl]]=1,P194&lt;=0,telefony6[[#This Row],[czyKomorkowe]]=1),1,0)</f>
        <v>0</v>
      </c>
      <c r="R195">
        <f>IF(LEN(telefony6[[#This Row],[nr]])&gt;=10,1,0)</f>
        <v>0</v>
      </c>
      <c r="S195">
        <f>MINUTE(IF(telefony6[[#This Row],[czyZagranicczne]]=1,CEILING(telefony6[[#This Row],[długosc_połączenia]],"00:01"),0))</f>
        <v>0</v>
      </c>
    </row>
    <row r="196" spans="1:19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 s="2">
        <f>telefony6[[#This Row],[zakonczenie]]-telefony6[[#This Row],[rozpoczecie]]</f>
        <v>8.0787037037037268E-3</v>
      </c>
      <c r="F196" s="2">
        <f t="shared" ref="F196:F259" si="3">I195</f>
        <v>-0.58255787037036955</v>
      </c>
      <c r="G196">
        <f>IF(LEN(telefony6[[#This Row],[nr]])=7,1,0)</f>
        <v>0</v>
      </c>
      <c r="H196">
        <f>IF(LEN(telefony6[[#This Row],[nr]])=8,1,0)</f>
        <v>1</v>
      </c>
      <c r="I1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-0.59063657407407333</v>
      </c>
      <c r="J196" s="2">
        <f>IF(AND(telefony6[[#This Row],[abonament pods przed]]-telefony6[[#This Row],[długosc_połączenia]]&lt;0,I195&gt;0),-telefony6[[#This Row],[ile_zostalo_abonamentu_pods]],0)</f>
        <v>0</v>
      </c>
      <c r="K196" s="10">
        <f>IF(telefony6[[#This Row],[ile_zostalo_abonamentu_pods]]&lt;0,1,0)</f>
        <v>1</v>
      </c>
      <c r="L196" s="2">
        <f>IF(AND(telefony6[[#This Row],[czyAbonament_pods_sie_skonczyl]]=1,telefony6[[#This Row],[czyStacjonarny]]=1,M195&lt;=0),IF(M195&lt;0,TIME(1,40,0)+M195,TIME(1,40,0)),M195)</f>
        <v>5.8287037037037331E-2</v>
      </c>
      <c r="M1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5.8287037037037331E-2</v>
      </c>
      <c r="N196" s="10">
        <f>IF(AND(telefony6[[#This Row],[czyAbonament_pods_sie_skonczyl]]=1,telefony6[[#This Row],[czyStacjonarny]]=1,M195&lt;=0),1,0)</f>
        <v>0</v>
      </c>
      <c r="O196" s="2">
        <f>IF(AND(telefony6[[#This Row],[czyAbonament_pods_sie_skonczyl]]=1,telefony6[[#This Row],[czyKomorkowe]]=1,P195&lt;=0),IF(P195&lt;0,TIME(1,40,0)+P195-telefony6[[#This Row],[ile_zabraklo_od_podstawy]],TIME(1,40,0)),P195)</f>
        <v>1.1354166666666887E-2</v>
      </c>
      <c r="P1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196" s="10">
        <f>IF(AND(telefony6[[#This Row],[czyAbonament_pods_sie_skonczyl]]=1,P195&lt;=0,telefony6[[#This Row],[czyKomorkowe]]=1),1,0)</f>
        <v>0</v>
      </c>
      <c r="R196">
        <f>IF(LEN(telefony6[[#This Row],[nr]])&gt;=10,1,0)</f>
        <v>0</v>
      </c>
      <c r="S196">
        <f>MINUTE(IF(telefony6[[#This Row],[czyZagranicczne]]=1,CEILING(telefony6[[#This Row],[długosc_połączenia]],"00:01"),0))</f>
        <v>0</v>
      </c>
    </row>
    <row r="197" spans="1:19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 s="2">
        <f>telefony6[[#This Row],[zakonczenie]]-telefony6[[#This Row],[rozpoczecie]]</f>
        <v>6.5046296296296102E-3</v>
      </c>
      <c r="F197" s="2">
        <f t="shared" si="3"/>
        <v>-0.59063657407407333</v>
      </c>
      <c r="G197">
        <f>IF(LEN(telefony6[[#This Row],[nr]])=7,1,0)</f>
        <v>0</v>
      </c>
      <c r="H197">
        <f>IF(LEN(telefony6[[#This Row],[nr]])=8,1,0)</f>
        <v>0</v>
      </c>
      <c r="I1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-0.59714120370370294</v>
      </c>
      <c r="J197" s="2">
        <f>IF(AND(telefony6[[#This Row],[abonament pods przed]]-telefony6[[#This Row],[długosc_połączenia]]&lt;0,I196&gt;0),-telefony6[[#This Row],[ile_zostalo_abonamentu_pods]],0)</f>
        <v>0</v>
      </c>
      <c r="K197" s="10">
        <f>IF(telefony6[[#This Row],[ile_zostalo_abonamentu_pods]]&lt;0,1,0)</f>
        <v>1</v>
      </c>
      <c r="L197" s="2">
        <f>IF(AND(telefony6[[#This Row],[czyAbonament_pods_sie_skonczyl]]=1,telefony6[[#This Row],[czyStacjonarny]]=1,M196&lt;=0),IF(M196&lt;0,TIME(1,40,0)+M196,TIME(1,40,0)),M196)</f>
        <v>5.8287037037037331E-2</v>
      </c>
      <c r="M1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5.8287037037037331E-2</v>
      </c>
      <c r="N197" s="10">
        <f>IF(AND(telefony6[[#This Row],[czyAbonament_pods_sie_skonczyl]]=1,telefony6[[#This Row],[czyStacjonarny]]=1,M196&lt;=0),1,0)</f>
        <v>0</v>
      </c>
      <c r="O197" s="2">
        <f>IF(AND(telefony6[[#This Row],[czyAbonament_pods_sie_skonczyl]]=1,telefony6[[#This Row],[czyKomorkowe]]=1,P196&lt;=0),IF(P196&lt;0,TIME(1,40,0)+P196-telefony6[[#This Row],[ile_zabraklo_od_podstawy]],TIME(1,40,0)),P196)</f>
        <v>3.2754629629631604E-3</v>
      </c>
      <c r="P1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197" s="10">
        <f>IF(AND(telefony6[[#This Row],[czyAbonament_pods_sie_skonczyl]]=1,P196&lt;=0,telefony6[[#This Row],[czyKomorkowe]]=1),1,0)</f>
        <v>0</v>
      </c>
      <c r="R197">
        <f>IF(LEN(telefony6[[#This Row],[nr]])&gt;=10,1,0)</f>
        <v>1</v>
      </c>
      <c r="S197">
        <f>MINUTE(IF(telefony6[[#This Row],[czyZagranicczne]]=1,CEILING(telefony6[[#This Row],[długosc_połączenia]],"00:01"),0))</f>
        <v>10</v>
      </c>
    </row>
    <row r="198" spans="1:19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 s="2">
        <f>telefony6[[#This Row],[zakonczenie]]-telefony6[[#This Row],[rozpoczecie]]</f>
        <v>2.4652777777777746E-3</v>
      </c>
      <c r="F198" s="2">
        <f t="shared" si="3"/>
        <v>-0.59714120370370294</v>
      </c>
      <c r="G198">
        <f>IF(LEN(telefony6[[#This Row],[nr]])=7,1,0)</f>
        <v>1</v>
      </c>
      <c r="H198">
        <f>IF(LEN(telefony6[[#This Row],[nr]])=8,1,0)</f>
        <v>0</v>
      </c>
      <c r="I1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-0.59960648148148077</v>
      </c>
      <c r="J198" s="2">
        <f>IF(AND(telefony6[[#This Row],[abonament pods przed]]-telefony6[[#This Row],[długosc_połączenia]]&lt;0,I197&gt;0),-telefony6[[#This Row],[ile_zostalo_abonamentu_pods]],0)</f>
        <v>0</v>
      </c>
      <c r="K198" s="10">
        <f>IF(telefony6[[#This Row],[ile_zostalo_abonamentu_pods]]&lt;0,1,0)</f>
        <v>1</v>
      </c>
      <c r="L198" s="2">
        <f>IF(AND(telefony6[[#This Row],[czyAbonament_pods_sie_skonczyl]]=1,telefony6[[#This Row],[czyStacjonarny]]=1,M197&lt;=0),IF(M197&lt;0,TIME(1,40,0)+M197,TIME(1,40,0)),M197)</f>
        <v>5.8287037037037331E-2</v>
      </c>
      <c r="M1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5.5821759259259557E-2</v>
      </c>
      <c r="N198" s="10">
        <f>IF(AND(telefony6[[#This Row],[czyAbonament_pods_sie_skonczyl]]=1,telefony6[[#This Row],[czyStacjonarny]]=1,M197&lt;=0),1,0)</f>
        <v>0</v>
      </c>
      <c r="O198" s="2">
        <f>IF(AND(telefony6[[#This Row],[czyAbonament_pods_sie_skonczyl]]=1,telefony6[[#This Row],[czyKomorkowe]]=1,P197&lt;=0),IF(P197&lt;0,TIME(1,40,0)+P197-telefony6[[#This Row],[ile_zabraklo_od_podstawy]],TIME(1,40,0)),P197)</f>
        <v>3.2754629629631604E-3</v>
      </c>
      <c r="P1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198" s="10">
        <f>IF(AND(telefony6[[#This Row],[czyAbonament_pods_sie_skonczyl]]=1,P197&lt;=0,telefony6[[#This Row],[czyKomorkowe]]=1),1,0)</f>
        <v>0</v>
      </c>
      <c r="R198">
        <f>IF(LEN(telefony6[[#This Row],[nr]])&gt;=10,1,0)</f>
        <v>0</v>
      </c>
      <c r="S198">
        <f>MINUTE(IF(telefony6[[#This Row],[czyZagranicczne]]=1,CEILING(telefony6[[#This Row],[długosc_połączenia]],"00:01"),0))</f>
        <v>0</v>
      </c>
    </row>
    <row r="199" spans="1:19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 s="2">
        <f>telefony6[[#This Row],[zakonczenie]]-telefony6[[#This Row],[rozpoczecie]]</f>
        <v>6.3657407407408106E-4</v>
      </c>
      <c r="F199" s="2">
        <f t="shared" si="3"/>
        <v>-0.59960648148148077</v>
      </c>
      <c r="G199">
        <f>IF(LEN(telefony6[[#This Row],[nr]])=7,1,0)</f>
        <v>1</v>
      </c>
      <c r="H199">
        <f>IF(LEN(telefony6[[#This Row],[nr]])=8,1,0)</f>
        <v>0</v>
      </c>
      <c r="I1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-0.60024305555555491</v>
      </c>
      <c r="J199" s="2">
        <f>IF(AND(telefony6[[#This Row],[abonament pods przed]]-telefony6[[#This Row],[długosc_połączenia]]&lt;0,I198&gt;0),-telefony6[[#This Row],[ile_zostalo_abonamentu_pods]],0)</f>
        <v>0</v>
      </c>
      <c r="K199" s="10">
        <f>IF(telefony6[[#This Row],[ile_zostalo_abonamentu_pods]]&lt;0,1,0)</f>
        <v>1</v>
      </c>
      <c r="L199" s="2">
        <f>IF(AND(telefony6[[#This Row],[czyAbonament_pods_sie_skonczyl]]=1,telefony6[[#This Row],[czyStacjonarny]]=1,M198&lt;=0),IF(M198&lt;0,TIME(1,40,0)+M198,TIME(1,40,0)),M198)</f>
        <v>5.5821759259259557E-2</v>
      </c>
      <c r="M1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5.5185185185185476E-2</v>
      </c>
      <c r="N199" s="10">
        <f>IF(AND(telefony6[[#This Row],[czyAbonament_pods_sie_skonczyl]]=1,telefony6[[#This Row],[czyStacjonarny]]=1,M198&lt;=0),1,0)</f>
        <v>0</v>
      </c>
      <c r="O199" s="2">
        <f>IF(AND(telefony6[[#This Row],[czyAbonament_pods_sie_skonczyl]]=1,telefony6[[#This Row],[czyKomorkowe]]=1,P198&lt;=0),IF(P198&lt;0,TIME(1,40,0)+P198-telefony6[[#This Row],[ile_zabraklo_od_podstawy]],TIME(1,40,0)),P198)</f>
        <v>3.2754629629631604E-3</v>
      </c>
      <c r="P1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199" s="10">
        <f>IF(AND(telefony6[[#This Row],[czyAbonament_pods_sie_skonczyl]]=1,P198&lt;=0,telefony6[[#This Row],[czyKomorkowe]]=1),1,0)</f>
        <v>0</v>
      </c>
      <c r="R199">
        <f>IF(LEN(telefony6[[#This Row],[nr]])&gt;=10,1,0)</f>
        <v>0</v>
      </c>
      <c r="S199">
        <f>MINUTE(IF(telefony6[[#This Row],[czyZagranicczne]]=1,CEILING(telefony6[[#This Row],[długosc_połączenia]],"00:01"),0))</f>
        <v>0</v>
      </c>
    </row>
    <row r="200" spans="1:19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 s="2">
        <f>telefony6[[#This Row],[zakonczenie]]-telefony6[[#This Row],[rozpoczecie]]</f>
        <v>4.7800925925925997E-3</v>
      </c>
      <c r="F200" s="2">
        <f t="shared" si="3"/>
        <v>-0.60024305555555491</v>
      </c>
      <c r="G200">
        <f>IF(LEN(telefony6[[#This Row],[nr]])=7,1,0)</f>
        <v>1</v>
      </c>
      <c r="H200">
        <f>IF(LEN(telefony6[[#This Row],[nr]])=8,1,0)</f>
        <v>0</v>
      </c>
      <c r="I2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-0.6050231481481475</v>
      </c>
      <c r="J200" s="2">
        <f>IF(AND(telefony6[[#This Row],[abonament pods przed]]-telefony6[[#This Row],[długosc_połączenia]]&lt;0,I199&gt;0),-telefony6[[#This Row],[ile_zostalo_abonamentu_pods]],0)</f>
        <v>0</v>
      </c>
      <c r="K200" s="10">
        <f>IF(telefony6[[#This Row],[ile_zostalo_abonamentu_pods]]&lt;0,1,0)</f>
        <v>1</v>
      </c>
      <c r="L200" s="2">
        <f>IF(AND(telefony6[[#This Row],[czyAbonament_pods_sie_skonczyl]]=1,telefony6[[#This Row],[czyStacjonarny]]=1,M199&lt;=0),IF(M199&lt;0,TIME(1,40,0)+M199,TIME(1,40,0)),M199)</f>
        <v>5.5185185185185476E-2</v>
      </c>
      <c r="M2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5.0405092592592876E-2</v>
      </c>
      <c r="N200" s="10">
        <f>IF(AND(telefony6[[#This Row],[czyAbonament_pods_sie_skonczyl]]=1,telefony6[[#This Row],[czyStacjonarny]]=1,M199&lt;=0),1,0)</f>
        <v>0</v>
      </c>
      <c r="O200" s="2">
        <f>IF(AND(telefony6[[#This Row],[czyAbonament_pods_sie_skonczyl]]=1,telefony6[[#This Row],[czyKomorkowe]]=1,P199&lt;=0),IF(P199&lt;0,TIME(1,40,0)+P199-telefony6[[#This Row],[ile_zabraklo_od_podstawy]],TIME(1,40,0)),P199)</f>
        <v>3.2754629629631604E-3</v>
      </c>
      <c r="P2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200" s="10">
        <f>IF(AND(telefony6[[#This Row],[czyAbonament_pods_sie_skonczyl]]=1,P199&lt;=0,telefony6[[#This Row],[czyKomorkowe]]=1),1,0)</f>
        <v>0</v>
      </c>
      <c r="R200">
        <f>IF(LEN(telefony6[[#This Row],[nr]])&gt;=10,1,0)</f>
        <v>0</v>
      </c>
      <c r="S200">
        <f>MINUTE(IF(telefony6[[#This Row],[czyZagranicczne]]=1,CEILING(telefony6[[#This Row],[długosc_połączenia]],"00:01"),0))</f>
        <v>0</v>
      </c>
    </row>
    <row r="201" spans="1:19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 s="2">
        <f>telefony6[[#This Row],[zakonczenie]]-telefony6[[#This Row],[rozpoczecie]]</f>
        <v>1.1435185185185215E-2</v>
      </c>
      <c r="F201" s="2">
        <f t="shared" si="3"/>
        <v>-0.6050231481481475</v>
      </c>
      <c r="G201">
        <f>IF(LEN(telefony6[[#This Row],[nr]])=7,1,0)</f>
        <v>1</v>
      </c>
      <c r="H201">
        <f>IF(LEN(telefony6[[#This Row],[nr]])=8,1,0)</f>
        <v>0</v>
      </c>
      <c r="I2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-0.61645833333333266</v>
      </c>
      <c r="J201" s="2">
        <f>IF(AND(telefony6[[#This Row],[abonament pods przed]]-telefony6[[#This Row],[długosc_połączenia]]&lt;0,I200&gt;0),-telefony6[[#This Row],[ile_zostalo_abonamentu_pods]],0)</f>
        <v>0</v>
      </c>
      <c r="K201" s="10">
        <f>IF(telefony6[[#This Row],[ile_zostalo_abonamentu_pods]]&lt;0,1,0)</f>
        <v>1</v>
      </c>
      <c r="L201" s="2">
        <f>IF(AND(telefony6[[#This Row],[czyAbonament_pods_sie_skonczyl]]=1,telefony6[[#This Row],[czyStacjonarny]]=1,M200&lt;=0),IF(M200&lt;0,TIME(1,40,0)+M200,TIME(1,40,0)),M200)</f>
        <v>5.0405092592592876E-2</v>
      </c>
      <c r="M2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3.8969907407407661E-2</v>
      </c>
      <c r="N201" s="10">
        <f>IF(AND(telefony6[[#This Row],[czyAbonament_pods_sie_skonczyl]]=1,telefony6[[#This Row],[czyStacjonarny]]=1,M200&lt;=0),1,0)</f>
        <v>0</v>
      </c>
      <c r="O201" s="2">
        <f>IF(AND(telefony6[[#This Row],[czyAbonament_pods_sie_skonczyl]]=1,telefony6[[#This Row],[czyKomorkowe]]=1,P200&lt;=0),IF(P200&lt;0,TIME(1,40,0)+P200-telefony6[[#This Row],[ile_zabraklo_od_podstawy]],TIME(1,40,0)),P200)</f>
        <v>3.2754629629631604E-3</v>
      </c>
      <c r="P2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201" s="10">
        <f>IF(AND(telefony6[[#This Row],[czyAbonament_pods_sie_skonczyl]]=1,P200&lt;=0,telefony6[[#This Row],[czyKomorkowe]]=1),1,0)</f>
        <v>0</v>
      </c>
      <c r="R201">
        <f>IF(LEN(telefony6[[#This Row],[nr]])&gt;=10,1,0)</f>
        <v>0</v>
      </c>
      <c r="S201">
        <f>MINUTE(IF(telefony6[[#This Row],[czyZagranicczne]]=1,CEILING(telefony6[[#This Row],[długosc_połączenia]],"00:01"),0))</f>
        <v>0</v>
      </c>
    </row>
    <row r="202" spans="1:19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 s="2">
        <f>telefony6[[#This Row],[zakonczenie]]-telefony6[[#This Row],[rozpoczecie]]</f>
        <v>5.2199074074074092E-3</v>
      </c>
      <c r="F202" s="2">
        <f t="shared" si="3"/>
        <v>-0.61645833333333266</v>
      </c>
      <c r="G202">
        <f>IF(LEN(telefony6[[#This Row],[nr]])=7,1,0)</f>
        <v>1</v>
      </c>
      <c r="H202">
        <f>IF(LEN(telefony6[[#This Row],[nr]])=8,1,0)</f>
        <v>0</v>
      </c>
      <c r="I2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-0.62167824074074007</v>
      </c>
      <c r="J202" s="2">
        <f>IF(AND(telefony6[[#This Row],[abonament pods przed]]-telefony6[[#This Row],[długosc_połączenia]]&lt;0,I201&gt;0),-telefony6[[#This Row],[ile_zostalo_abonamentu_pods]],0)</f>
        <v>0</v>
      </c>
      <c r="K202" s="10">
        <f>IF(telefony6[[#This Row],[ile_zostalo_abonamentu_pods]]&lt;0,1,0)</f>
        <v>1</v>
      </c>
      <c r="L202" s="2">
        <f>IF(AND(telefony6[[#This Row],[czyAbonament_pods_sie_skonczyl]]=1,telefony6[[#This Row],[czyStacjonarny]]=1,M201&lt;=0),IF(M201&lt;0,TIME(1,40,0)+M201,TIME(1,40,0)),M201)</f>
        <v>3.8969907407407661E-2</v>
      </c>
      <c r="M2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3.3750000000000252E-2</v>
      </c>
      <c r="N202" s="10">
        <f>IF(AND(telefony6[[#This Row],[czyAbonament_pods_sie_skonczyl]]=1,telefony6[[#This Row],[czyStacjonarny]]=1,M201&lt;=0),1,0)</f>
        <v>0</v>
      </c>
      <c r="O202" s="2">
        <f>IF(AND(telefony6[[#This Row],[czyAbonament_pods_sie_skonczyl]]=1,telefony6[[#This Row],[czyKomorkowe]]=1,P201&lt;=0),IF(P201&lt;0,TIME(1,40,0)+P201-telefony6[[#This Row],[ile_zabraklo_od_podstawy]],TIME(1,40,0)),P201)</f>
        <v>3.2754629629631604E-3</v>
      </c>
      <c r="P2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3.2754629629631604E-3</v>
      </c>
      <c r="Q202" s="10">
        <f>IF(AND(telefony6[[#This Row],[czyAbonament_pods_sie_skonczyl]]=1,P201&lt;=0,telefony6[[#This Row],[czyKomorkowe]]=1),1,0)</f>
        <v>0</v>
      </c>
      <c r="R202">
        <f>IF(LEN(telefony6[[#This Row],[nr]])&gt;=10,1,0)</f>
        <v>0</v>
      </c>
      <c r="S202">
        <f>MINUTE(IF(telefony6[[#This Row],[czyZagranicczne]]=1,CEILING(telefony6[[#This Row],[długosc_połączenia]],"00:01"),0))</f>
        <v>0</v>
      </c>
    </row>
    <row r="203" spans="1:19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 s="2">
        <f>telefony6[[#This Row],[zakonczenie]]-telefony6[[#This Row],[rozpoczecie]]</f>
        <v>5.8796296296296235E-3</v>
      </c>
      <c r="F203" s="2">
        <f t="shared" si="3"/>
        <v>-0.62167824074074007</v>
      </c>
      <c r="G203">
        <f>IF(LEN(telefony6[[#This Row],[nr]])=7,1,0)</f>
        <v>0</v>
      </c>
      <c r="H203">
        <f>IF(LEN(telefony6[[#This Row],[nr]])=8,1,0)</f>
        <v>1</v>
      </c>
      <c r="I2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-0.6275578703703697</v>
      </c>
      <c r="J203" s="2">
        <f>IF(AND(telefony6[[#This Row],[abonament pods przed]]-telefony6[[#This Row],[długosc_połączenia]]&lt;0,I202&gt;0),-telefony6[[#This Row],[ile_zostalo_abonamentu_pods]],0)</f>
        <v>0</v>
      </c>
      <c r="K203" s="10">
        <f>IF(telefony6[[#This Row],[ile_zostalo_abonamentu_pods]]&lt;0,1,0)</f>
        <v>1</v>
      </c>
      <c r="L203" s="2">
        <f>IF(AND(telefony6[[#This Row],[czyAbonament_pods_sie_skonczyl]]=1,telefony6[[#This Row],[czyStacjonarny]]=1,M202&lt;=0),IF(M202&lt;0,TIME(1,40,0)+M202,TIME(1,40,0)),M202)</f>
        <v>3.3750000000000252E-2</v>
      </c>
      <c r="M2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3.3750000000000252E-2</v>
      </c>
      <c r="N203" s="10">
        <f>IF(AND(telefony6[[#This Row],[czyAbonament_pods_sie_skonczyl]]=1,telefony6[[#This Row],[czyStacjonarny]]=1,M202&lt;=0),1,0)</f>
        <v>0</v>
      </c>
      <c r="O203" s="2">
        <f>IF(AND(telefony6[[#This Row],[czyAbonament_pods_sie_skonczyl]]=1,telefony6[[#This Row],[czyKomorkowe]]=1,P202&lt;=0),IF(P202&lt;0,TIME(1,40,0)+P202-telefony6[[#This Row],[ile_zabraklo_od_podstawy]],TIME(1,40,0)),P202)</f>
        <v>3.2754629629631604E-3</v>
      </c>
      <c r="P2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-2.6041666666664631E-3</v>
      </c>
      <c r="Q203" s="10">
        <f>IF(AND(telefony6[[#This Row],[czyAbonament_pods_sie_skonczyl]]=1,P202&lt;=0,telefony6[[#This Row],[czyKomorkowe]]=1),1,0)</f>
        <v>0</v>
      </c>
      <c r="R203">
        <f>IF(LEN(telefony6[[#This Row],[nr]])&gt;=10,1,0)</f>
        <v>0</v>
      </c>
      <c r="S203">
        <f>MINUTE(IF(telefony6[[#This Row],[czyZagranicczne]]=1,CEILING(telefony6[[#This Row],[długosc_połączenia]],"00:01"),0))</f>
        <v>0</v>
      </c>
    </row>
    <row r="204" spans="1:19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 s="2">
        <f>telefony6[[#This Row],[zakonczenie]]-telefony6[[#This Row],[rozpoczecie]]</f>
        <v>9.9652777777777812E-3</v>
      </c>
      <c r="F204" s="2">
        <f t="shared" si="3"/>
        <v>-0.6275578703703697</v>
      </c>
      <c r="G204">
        <f>IF(LEN(telefony6[[#This Row],[nr]])=7,1,0)</f>
        <v>0</v>
      </c>
      <c r="H204">
        <f>IF(LEN(telefony6[[#This Row],[nr]])=8,1,0)</f>
        <v>1</v>
      </c>
      <c r="I2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-0.63752314814814748</v>
      </c>
      <c r="J204" s="2">
        <f>IF(AND(telefony6[[#This Row],[abonament pods przed]]-telefony6[[#This Row],[długosc_połączenia]]&lt;0,I203&gt;0),-telefony6[[#This Row],[ile_zostalo_abonamentu_pods]],0)</f>
        <v>0</v>
      </c>
      <c r="K204" s="10">
        <f>IF(telefony6[[#This Row],[ile_zostalo_abonamentu_pods]]&lt;0,1,0)</f>
        <v>1</v>
      </c>
      <c r="L204" s="2">
        <f>IF(AND(telefony6[[#This Row],[czyAbonament_pods_sie_skonczyl]]=1,telefony6[[#This Row],[czyStacjonarny]]=1,M203&lt;=0),IF(M203&lt;0,TIME(1,40,0)+M203,TIME(1,40,0)),M203)</f>
        <v>3.3750000000000252E-2</v>
      </c>
      <c r="M2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3.3750000000000252E-2</v>
      </c>
      <c r="N204" s="10">
        <f>IF(AND(telefony6[[#This Row],[czyAbonament_pods_sie_skonczyl]]=1,telefony6[[#This Row],[czyStacjonarny]]=1,M203&lt;=0),1,0)</f>
        <v>0</v>
      </c>
      <c r="O204" s="2">
        <f>IF(AND(telefony6[[#This Row],[czyAbonament_pods_sie_skonczyl]]=1,telefony6[[#This Row],[czyKomorkowe]]=1,P203&lt;=0),IF(P203&lt;0,TIME(1,40,0)+P203-telefony6[[#This Row],[ile_zabraklo_od_podstawy]],TIME(1,40,0)),P203)</f>
        <v>6.6840277777777984E-2</v>
      </c>
      <c r="P2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5.6875000000000203E-2</v>
      </c>
      <c r="Q204" s="10">
        <f>IF(AND(telefony6[[#This Row],[czyAbonament_pods_sie_skonczyl]]=1,P203&lt;=0,telefony6[[#This Row],[czyKomorkowe]]=1),1,0)</f>
        <v>1</v>
      </c>
      <c r="R204">
        <f>IF(LEN(telefony6[[#This Row],[nr]])&gt;=10,1,0)</f>
        <v>0</v>
      </c>
      <c r="S204">
        <f>MINUTE(IF(telefony6[[#This Row],[czyZagranicczne]]=1,CEILING(telefony6[[#This Row],[długosc_połączenia]],"00:01"),0))</f>
        <v>0</v>
      </c>
    </row>
    <row r="205" spans="1:19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 s="2">
        <f>telefony6[[#This Row],[zakonczenie]]-telefony6[[#This Row],[rozpoczecie]]</f>
        <v>4.6874999999999556E-3</v>
      </c>
      <c r="F205" s="2">
        <f t="shared" si="3"/>
        <v>-0.63752314814814748</v>
      </c>
      <c r="G205">
        <f>IF(LEN(telefony6[[#This Row],[nr]])=7,1,0)</f>
        <v>0</v>
      </c>
      <c r="H205">
        <f>IF(LEN(telefony6[[#This Row],[nr]])=8,1,0)</f>
        <v>1</v>
      </c>
      <c r="I2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-0.64221064814814743</v>
      </c>
      <c r="J205" s="2">
        <f>IF(AND(telefony6[[#This Row],[abonament pods przed]]-telefony6[[#This Row],[długosc_połączenia]]&lt;0,I204&gt;0),-telefony6[[#This Row],[ile_zostalo_abonamentu_pods]],0)</f>
        <v>0</v>
      </c>
      <c r="K205" s="10">
        <f>IF(telefony6[[#This Row],[ile_zostalo_abonamentu_pods]]&lt;0,1,0)</f>
        <v>1</v>
      </c>
      <c r="L205" s="2">
        <f>IF(AND(telefony6[[#This Row],[czyAbonament_pods_sie_skonczyl]]=1,telefony6[[#This Row],[czyStacjonarny]]=1,M204&lt;=0),IF(M204&lt;0,TIME(1,40,0)+M204,TIME(1,40,0)),M204)</f>
        <v>3.3750000000000252E-2</v>
      </c>
      <c r="M2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3.3750000000000252E-2</v>
      </c>
      <c r="N205" s="10">
        <f>IF(AND(telefony6[[#This Row],[czyAbonament_pods_sie_skonczyl]]=1,telefony6[[#This Row],[czyStacjonarny]]=1,M204&lt;=0),1,0)</f>
        <v>0</v>
      </c>
      <c r="O205" s="2">
        <f>IF(AND(telefony6[[#This Row],[czyAbonament_pods_sie_skonczyl]]=1,telefony6[[#This Row],[czyKomorkowe]]=1,P204&lt;=0),IF(P204&lt;0,TIME(1,40,0)+P204-telefony6[[#This Row],[ile_zabraklo_od_podstawy]],TIME(1,40,0)),P204)</f>
        <v>5.6875000000000203E-2</v>
      </c>
      <c r="P2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5.2187500000000248E-2</v>
      </c>
      <c r="Q205" s="10">
        <f>IF(AND(telefony6[[#This Row],[czyAbonament_pods_sie_skonczyl]]=1,P204&lt;=0,telefony6[[#This Row],[czyKomorkowe]]=1),1,0)</f>
        <v>0</v>
      </c>
      <c r="R205">
        <f>IF(LEN(telefony6[[#This Row],[nr]])&gt;=10,1,0)</f>
        <v>0</v>
      </c>
      <c r="S205">
        <f>MINUTE(IF(telefony6[[#This Row],[czyZagranicczne]]=1,CEILING(telefony6[[#This Row],[długosc_połączenia]],"00:01"),0))</f>
        <v>0</v>
      </c>
    </row>
    <row r="206" spans="1:19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 s="2">
        <f>telefony6[[#This Row],[zakonczenie]]-telefony6[[#This Row],[rozpoczecie]]</f>
        <v>1.0937499999999989E-2</v>
      </c>
      <c r="F206" s="2">
        <f t="shared" si="3"/>
        <v>-0.64221064814814743</v>
      </c>
      <c r="G206">
        <f>IF(LEN(telefony6[[#This Row],[nr]])=7,1,0)</f>
        <v>1</v>
      </c>
      <c r="H206">
        <f>IF(LEN(telefony6[[#This Row],[nr]])=8,1,0)</f>
        <v>0</v>
      </c>
      <c r="I2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-0.65314814814814737</v>
      </c>
      <c r="J206" s="2">
        <f>IF(AND(telefony6[[#This Row],[abonament pods przed]]-telefony6[[#This Row],[długosc_połączenia]]&lt;0,I205&gt;0),-telefony6[[#This Row],[ile_zostalo_abonamentu_pods]],0)</f>
        <v>0</v>
      </c>
      <c r="K206" s="10">
        <f>IF(telefony6[[#This Row],[ile_zostalo_abonamentu_pods]]&lt;0,1,0)</f>
        <v>1</v>
      </c>
      <c r="L206" s="2">
        <f>IF(AND(telefony6[[#This Row],[czyAbonament_pods_sie_skonczyl]]=1,telefony6[[#This Row],[czyStacjonarny]]=1,M205&lt;=0),IF(M205&lt;0,TIME(1,40,0)+M205,TIME(1,40,0)),M205)</f>
        <v>3.3750000000000252E-2</v>
      </c>
      <c r="M2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2.2812500000000263E-2</v>
      </c>
      <c r="N206" s="10">
        <f>IF(AND(telefony6[[#This Row],[czyAbonament_pods_sie_skonczyl]]=1,telefony6[[#This Row],[czyStacjonarny]]=1,M205&lt;=0),1,0)</f>
        <v>0</v>
      </c>
      <c r="O206" s="2">
        <f>IF(AND(telefony6[[#This Row],[czyAbonament_pods_sie_skonczyl]]=1,telefony6[[#This Row],[czyKomorkowe]]=1,P205&lt;=0),IF(P205&lt;0,TIME(1,40,0)+P205-telefony6[[#This Row],[ile_zabraklo_od_podstawy]],TIME(1,40,0)),P205)</f>
        <v>5.2187500000000248E-2</v>
      </c>
      <c r="P2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5.2187500000000248E-2</v>
      </c>
      <c r="Q206" s="10">
        <f>IF(AND(telefony6[[#This Row],[czyAbonament_pods_sie_skonczyl]]=1,P205&lt;=0,telefony6[[#This Row],[czyKomorkowe]]=1),1,0)</f>
        <v>0</v>
      </c>
      <c r="R206">
        <f>IF(LEN(telefony6[[#This Row],[nr]])&gt;=10,1,0)</f>
        <v>0</v>
      </c>
      <c r="S206">
        <f>MINUTE(IF(telefony6[[#This Row],[czyZagranicczne]]=1,CEILING(telefony6[[#This Row],[długosc_połączenia]],"00:01"),0))</f>
        <v>0</v>
      </c>
    </row>
    <row r="207" spans="1:19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 s="2">
        <f>telefony6[[#This Row],[zakonczenie]]-telefony6[[#This Row],[rozpoczecie]]</f>
        <v>1.6782407407406885E-3</v>
      </c>
      <c r="F207" s="2">
        <f t="shared" si="3"/>
        <v>-0.65314814814814737</v>
      </c>
      <c r="G207">
        <f>IF(LEN(telefony6[[#This Row],[nr]])=7,1,0)</f>
        <v>1</v>
      </c>
      <c r="H207">
        <f>IF(LEN(telefony6[[#This Row],[nr]])=8,1,0)</f>
        <v>0</v>
      </c>
      <c r="I2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-0.65482638888888811</v>
      </c>
      <c r="J207" s="2">
        <f>IF(AND(telefony6[[#This Row],[abonament pods przed]]-telefony6[[#This Row],[długosc_połączenia]]&lt;0,I206&gt;0),-telefony6[[#This Row],[ile_zostalo_abonamentu_pods]],0)</f>
        <v>0</v>
      </c>
      <c r="K207" s="10">
        <f>IF(telefony6[[#This Row],[ile_zostalo_abonamentu_pods]]&lt;0,1,0)</f>
        <v>1</v>
      </c>
      <c r="L207" s="2">
        <f>IF(AND(telefony6[[#This Row],[czyAbonament_pods_sie_skonczyl]]=1,telefony6[[#This Row],[czyStacjonarny]]=1,M206&lt;=0),IF(M206&lt;0,TIME(1,40,0)+M206,TIME(1,40,0)),M206)</f>
        <v>2.2812500000000263E-2</v>
      </c>
      <c r="M2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2.1134259259259575E-2</v>
      </c>
      <c r="N207" s="10">
        <f>IF(AND(telefony6[[#This Row],[czyAbonament_pods_sie_skonczyl]]=1,telefony6[[#This Row],[czyStacjonarny]]=1,M206&lt;=0),1,0)</f>
        <v>0</v>
      </c>
      <c r="O207" s="2">
        <f>IF(AND(telefony6[[#This Row],[czyAbonament_pods_sie_skonczyl]]=1,telefony6[[#This Row],[czyKomorkowe]]=1,P206&lt;=0),IF(P206&lt;0,TIME(1,40,0)+P206-telefony6[[#This Row],[ile_zabraklo_od_podstawy]],TIME(1,40,0)),P206)</f>
        <v>5.2187500000000248E-2</v>
      </c>
      <c r="P2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5.2187500000000248E-2</v>
      </c>
      <c r="Q207" s="10">
        <f>IF(AND(telefony6[[#This Row],[czyAbonament_pods_sie_skonczyl]]=1,P206&lt;=0,telefony6[[#This Row],[czyKomorkowe]]=1),1,0)</f>
        <v>0</v>
      </c>
      <c r="R207">
        <f>IF(LEN(telefony6[[#This Row],[nr]])&gt;=10,1,0)</f>
        <v>0</v>
      </c>
      <c r="S207">
        <f>MINUTE(IF(telefony6[[#This Row],[czyZagranicczne]]=1,CEILING(telefony6[[#This Row],[długosc_połączenia]],"00:01"),0))</f>
        <v>0</v>
      </c>
    </row>
    <row r="208" spans="1:19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 s="2">
        <f>telefony6[[#This Row],[zakonczenie]]-telefony6[[#This Row],[rozpoczecie]]</f>
        <v>3.6689814814814814E-3</v>
      </c>
      <c r="F208" s="2">
        <f t="shared" si="3"/>
        <v>-0.65482638888888811</v>
      </c>
      <c r="G208">
        <f>IF(LEN(telefony6[[#This Row],[nr]])=7,1,0)</f>
        <v>1</v>
      </c>
      <c r="H208">
        <f>IF(LEN(telefony6[[#This Row],[nr]])=8,1,0)</f>
        <v>0</v>
      </c>
      <c r="I2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-0.65849537037036954</v>
      </c>
      <c r="J208" s="2">
        <f>IF(AND(telefony6[[#This Row],[abonament pods przed]]-telefony6[[#This Row],[długosc_połączenia]]&lt;0,I207&gt;0),-telefony6[[#This Row],[ile_zostalo_abonamentu_pods]],0)</f>
        <v>0</v>
      </c>
      <c r="K208" s="10">
        <f>IF(telefony6[[#This Row],[ile_zostalo_abonamentu_pods]]&lt;0,1,0)</f>
        <v>1</v>
      </c>
      <c r="L208" s="2">
        <f>IF(AND(telefony6[[#This Row],[czyAbonament_pods_sie_skonczyl]]=1,telefony6[[#This Row],[czyStacjonarny]]=1,M207&lt;=0),IF(M207&lt;0,TIME(1,40,0)+M207,TIME(1,40,0)),M207)</f>
        <v>2.1134259259259575E-2</v>
      </c>
      <c r="M2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1.7465277777778093E-2</v>
      </c>
      <c r="N208" s="10">
        <f>IF(AND(telefony6[[#This Row],[czyAbonament_pods_sie_skonczyl]]=1,telefony6[[#This Row],[czyStacjonarny]]=1,M207&lt;=0),1,0)</f>
        <v>0</v>
      </c>
      <c r="O208" s="2">
        <f>IF(AND(telefony6[[#This Row],[czyAbonament_pods_sie_skonczyl]]=1,telefony6[[#This Row],[czyKomorkowe]]=1,P207&lt;=0),IF(P207&lt;0,TIME(1,40,0)+P207-telefony6[[#This Row],[ile_zabraklo_od_podstawy]],TIME(1,40,0)),P207)</f>
        <v>5.2187500000000248E-2</v>
      </c>
      <c r="P2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5.2187500000000248E-2</v>
      </c>
      <c r="Q208" s="10">
        <f>IF(AND(telefony6[[#This Row],[czyAbonament_pods_sie_skonczyl]]=1,P207&lt;=0,telefony6[[#This Row],[czyKomorkowe]]=1),1,0)</f>
        <v>0</v>
      </c>
      <c r="R208">
        <f>IF(LEN(telefony6[[#This Row],[nr]])&gt;=10,1,0)</f>
        <v>0</v>
      </c>
      <c r="S208">
        <f>MINUTE(IF(telefony6[[#This Row],[czyZagranicczne]]=1,CEILING(telefony6[[#This Row],[długosc_połączenia]],"00:01"),0))</f>
        <v>0</v>
      </c>
    </row>
    <row r="209" spans="1:19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 s="2">
        <f>telefony6[[#This Row],[zakonczenie]]-telefony6[[#This Row],[rozpoczecie]]</f>
        <v>1.7476851851851993E-3</v>
      </c>
      <c r="F209" s="2">
        <f t="shared" si="3"/>
        <v>-0.65849537037036954</v>
      </c>
      <c r="G209">
        <f>IF(LEN(telefony6[[#This Row],[nr]])=7,1,0)</f>
        <v>1</v>
      </c>
      <c r="H209">
        <f>IF(LEN(telefony6[[#This Row],[nr]])=8,1,0)</f>
        <v>0</v>
      </c>
      <c r="I2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-0.66024305555555474</v>
      </c>
      <c r="J209" s="2">
        <f>IF(AND(telefony6[[#This Row],[abonament pods przed]]-telefony6[[#This Row],[długosc_połączenia]]&lt;0,I208&gt;0),-telefony6[[#This Row],[ile_zostalo_abonamentu_pods]],0)</f>
        <v>0</v>
      </c>
      <c r="K209" s="10">
        <f>IF(telefony6[[#This Row],[ile_zostalo_abonamentu_pods]]&lt;0,1,0)</f>
        <v>1</v>
      </c>
      <c r="L209" s="2">
        <f>IF(AND(telefony6[[#This Row],[czyAbonament_pods_sie_skonczyl]]=1,telefony6[[#This Row],[czyStacjonarny]]=1,M208&lt;=0),IF(M208&lt;0,TIME(1,40,0)+M208,TIME(1,40,0)),M208)</f>
        <v>1.7465277777778093E-2</v>
      </c>
      <c r="M2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1.5717592592592894E-2</v>
      </c>
      <c r="N209" s="10">
        <f>IF(AND(telefony6[[#This Row],[czyAbonament_pods_sie_skonczyl]]=1,telefony6[[#This Row],[czyStacjonarny]]=1,M208&lt;=0),1,0)</f>
        <v>0</v>
      </c>
      <c r="O209" s="2">
        <f>IF(AND(telefony6[[#This Row],[czyAbonament_pods_sie_skonczyl]]=1,telefony6[[#This Row],[czyKomorkowe]]=1,P208&lt;=0),IF(P208&lt;0,TIME(1,40,0)+P208-telefony6[[#This Row],[ile_zabraklo_od_podstawy]],TIME(1,40,0)),P208)</f>
        <v>5.2187500000000248E-2</v>
      </c>
      <c r="P2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5.2187500000000248E-2</v>
      </c>
      <c r="Q209" s="10">
        <f>IF(AND(telefony6[[#This Row],[czyAbonament_pods_sie_skonczyl]]=1,P208&lt;=0,telefony6[[#This Row],[czyKomorkowe]]=1),1,0)</f>
        <v>0</v>
      </c>
      <c r="R209">
        <f>IF(LEN(telefony6[[#This Row],[nr]])&gt;=10,1,0)</f>
        <v>0</v>
      </c>
      <c r="S209">
        <f>MINUTE(IF(telefony6[[#This Row],[czyZagranicczne]]=1,CEILING(telefony6[[#This Row],[długosc_połączenia]],"00:01"),0))</f>
        <v>0</v>
      </c>
    </row>
    <row r="210" spans="1:19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 s="2">
        <f>telefony6[[#This Row],[zakonczenie]]-telefony6[[#This Row],[rozpoczecie]]</f>
        <v>1.1145833333333299E-2</v>
      </c>
      <c r="F210" s="2">
        <f t="shared" si="3"/>
        <v>-0.66024305555555474</v>
      </c>
      <c r="G210">
        <f>IF(LEN(telefony6[[#This Row],[nr]])=7,1,0)</f>
        <v>0</v>
      </c>
      <c r="H210">
        <f>IF(LEN(telefony6[[#This Row],[nr]])=8,1,0)</f>
        <v>1</v>
      </c>
      <c r="I2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-0.67138888888888804</v>
      </c>
      <c r="J210" s="2">
        <f>IF(AND(telefony6[[#This Row],[abonament pods przed]]-telefony6[[#This Row],[długosc_połączenia]]&lt;0,I209&gt;0),-telefony6[[#This Row],[ile_zostalo_abonamentu_pods]],0)</f>
        <v>0</v>
      </c>
      <c r="K210" s="10">
        <f>IF(telefony6[[#This Row],[ile_zostalo_abonamentu_pods]]&lt;0,1,0)</f>
        <v>1</v>
      </c>
      <c r="L210" s="2">
        <f>IF(AND(telefony6[[#This Row],[czyAbonament_pods_sie_skonczyl]]=1,telefony6[[#This Row],[czyStacjonarny]]=1,M209&lt;=0),IF(M209&lt;0,TIME(1,40,0)+M209,TIME(1,40,0)),M209)</f>
        <v>1.5717592592592894E-2</v>
      </c>
      <c r="M2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1.5717592592592894E-2</v>
      </c>
      <c r="N210" s="10">
        <f>IF(AND(telefony6[[#This Row],[czyAbonament_pods_sie_skonczyl]]=1,telefony6[[#This Row],[czyStacjonarny]]=1,M209&lt;=0),1,0)</f>
        <v>0</v>
      </c>
      <c r="O210" s="2">
        <f>IF(AND(telefony6[[#This Row],[czyAbonament_pods_sie_skonczyl]]=1,telefony6[[#This Row],[czyKomorkowe]]=1,P209&lt;=0),IF(P209&lt;0,TIME(1,40,0)+P209-telefony6[[#This Row],[ile_zabraklo_od_podstawy]],TIME(1,40,0)),P209)</f>
        <v>5.2187500000000248E-2</v>
      </c>
      <c r="P2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4.1041666666666948E-2</v>
      </c>
      <c r="Q210" s="10">
        <f>IF(AND(telefony6[[#This Row],[czyAbonament_pods_sie_skonczyl]]=1,P209&lt;=0,telefony6[[#This Row],[czyKomorkowe]]=1),1,0)</f>
        <v>0</v>
      </c>
      <c r="R210">
        <f>IF(LEN(telefony6[[#This Row],[nr]])&gt;=10,1,0)</f>
        <v>0</v>
      </c>
      <c r="S210">
        <f>MINUTE(IF(telefony6[[#This Row],[czyZagranicczne]]=1,CEILING(telefony6[[#This Row],[długosc_połączenia]],"00:01"),0))</f>
        <v>0</v>
      </c>
    </row>
    <row r="211" spans="1:19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 s="2">
        <f>telefony6[[#This Row],[zakonczenie]]-telefony6[[#This Row],[rozpoczecie]]</f>
        <v>1.1574074074073848E-3</v>
      </c>
      <c r="F211" s="2">
        <f t="shared" si="3"/>
        <v>-0.67138888888888804</v>
      </c>
      <c r="G211">
        <f>IF(LEN(telefony6[[#This Row],[nr]])=7,1,0)</f>
        <v>1</v>
      </c>
      <c r="H211">
        <f>IF(LEN(telefony6[[#This Row],[nr]])=8,1,0)</f>
        <v>0</v>
      </c>
      <c r="I2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-0.67254629629629537</v>
      </c>
      <c r="J211" s="2">
        <f>IF(AND(telefony6[[#This Row],[abonament pods przed]]-telefony6[[#This Row],[długosc_połączenia]]&lt;0,I210&gt;0),-telefony6[[#This Row],[ile_zostalo_abonamentu_pods]],0)</f>
        <v>0</v>
      </c>
      <c r="K211" s="10">
        <f>IF(telefony6[[#This Row],[ile_zostalo_abonamentu_pods]]&lt;0,1,0)</f>
        <v>1</v>
      </c>
      <c r="L211" s="2">
        <f>IF(AND(telefony6[[#This Row],[czyAbonament_pods_sie_skonczyl]]=1,telefony6[[#This Row],[czyStacjonarny]]=1,M210&lt;=0),IF(M210&lt;0,TIME(1,40,0)+M210,TIME(1,40,0)),M210)</f>
        <v>1.5717592592592894E-2</v>
      </c>
      <c r="M2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1.4560185185185509E-2</v>
      </c>
      <c r="N211" s="10">
        <f>IF(AND(telefony6[[#This Row],[czyAbonament_pods_sie_skonczyl]]=1,telefony6[[#This Row],[czyStacjonarny]]=1,M210&lt;=0),1,0)</f>
        <v>0</v>
      </c>
      <c r="O211" s="2">
        <f>IF(AND(telefony6[[#This Row],[czyAbonament_pods_sie_skonczyl]]=1,telefony6[[#This Row],[czyKomorkowe]]=1,P210&lt;=0),IF(P210&lt;0,TIME(1,40,0)+P210-telefony6[[#This Row],[ile_zabraklo_od_podstawy]],TIME(1,40,0)),P210)</f>
        <v>4.1041666666666948E-2</v>
      </c>
      <c r="P2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4.1041666666666948E-2</v>
      </c>
      <c r="Q211" s="10">
        <f>IF(AND(telefony6[[#This Row],[czyAbonament_pods_sie_skonczyl]]=1,P210&lt;=0,telefony6[[#This Row],[czyKomorkowe]]=1),1,0)</f>
        <v>0</v>
      </c>
      <c r="R211">
        <f>IF(LEN(telefony6[[#This Row],[nr]])&gt;=10,1,0)</f>
        <v>0</v>
      </c>
      <c r="S211">
        <f>MINUTE(IF(telefony6[[#This Row],[czyZagranicczne]]=1,CEILING(telefony6[[#This Row],[długosc_połączenia]],"00:01"),0))</f>
        <v>0</v>
      </c>
    </row>
    <row r="212" spans="1:19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 s="2">
        <f>telefony6[[#This Row],[zakonczenie]]-telefony6[[#This Row],[rozpoczecie]]</f>
        <v>7.5810185185185008E-3</v>
      </c>
      <c r="F212" s="2">
        <f t="shared" si="3"/>
        <v>-0.67254629629629537</v>
      </c>
      <c r="G212">
        <f>IF(LEN(telefony6[[#This Row],[nr]])=7,1,0)</f>
        <v>1</v>
      </c>
      <c r="H212">
        <f>IF(LEN(telefony6[[#This Row],[nr]])=8,1,0)</f>
        <v>0</v>
      </c>
      <c r="I2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-0.68012731481481392</v>
      </c>
      <c r="J212" s="2">
        <f>IF(AND(telefony6[[#This Row],[abonament pods przed]]-telefony6[[#This Row],[długosc_połączenia]]&lt;0,I211&gt;0),-telefony6[[#This Row],[ile_zostalo_abonamentu_pods]],0)</f>
        <v>0</v>
      </c>
      <c r="K212" s="10">
        <f>IF(telefony6[[#This Row],[ile_zostalo_abonamentu_pods]]&lt;0,1,0)</f>
        <v>1</v>
      </c>
      <c r="L212" s="2">
        <f>IF(AND(telefony6[[#This Row],[czyAbonament_pods_sie_skonczyl]]=1,telefony6[[#This Row],[czyStacjonarny]]=1,M211&lt;=0),IF(M211&lt;0,TIME(1,40,0)+M211,TIME(1,40,0)),M211)</f>
        <v>1.4560185185185509E-2</v>
      </c>
      <c r="M2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6.9791666666670082E-3</v>
      </c>
      <c r="N212" s="10">
        <f>IF(AND(telefony6[[#This Row],[czyAbonament_pods_sie_skonczyl]]=1,telefony6[[#This Row],[czyStacjonarny]]=1,M211&lt;=0),1,0)</f>
        <v>0</v>
      </c>
      <c r="O212" s="2">
        <f>IF(AND(telefony6[[#This Row],[czyAbonament_pods_sie_skonczyl]]=1,telefony6[[#This Row],[czyKomorkowe]]=1,P211&lt;=0),IF(P211&lt;0,TIME(1,40,0)+P211-telefony6[[#This Row],[ile_zabraklo_od_podstawy]],TIME(1,40,0)),P211)</f>
        <v>4.1041666666666948E-2</v>
      </c>
      <c r="P2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4.1041666666666948E-2</v>
      </c>
      <c r="Q212" s="10">
        <f>IF(AND(telefony6[[#This Row],[czyAbonament_pods_sie_skonczyl]]=1,P211&lt;=0,telefony6[[#This Row],[czyKomorkowe]]=1),1,0)</f>
        <v>0</v>
      </c>
      <c r="R212">
        <f>IF(LEN(telefony6[[#This Row],[nr]])&gt;=10,1,0)</f>
        <v>0</v>
      </c>
      <c r="S212">
        <f>MINUTE(IF(telefony6[[#This Row],[czyZagranicczne]]=1,CEILING(telefony6[[#This Row],[długosc_połączenia]],"00:01"),0))</f>
        <v>0</v>
      </c>
    </row>
    <row r="213" spans="1:19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 s="2">
        <f>telefony6[[#This Row],[zakonczenie]]-telefony6[[#This Row],[rozpoczecie]]</f>
        <v>1.113425925925926E-2</v>
      </c>
      <c r="F213" s="2">
        <f t="shared" si="3"/>
        <v>-0.68012731481481392</v>
      </c>
      <c r="G213">
        <f>IF(LEN(telefony6[[#This Row],[nr]])=7,1,0)</f>
        <v>1</v>
      </c>
      <c r="H213">
        <f>IF(LEN(telefony6[[#This Row],[nr]])=8,1,0)</f>
        <v>0</v>
      </c>
      <c r="I2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-0.69126157407407318</v>
      </c>
      <c r="J213" s="2">
        <f>IF(AND(telefony6[[#This Row],[abonament pods przed]]-telefony6[[#This Row],[długosc_połączenia]]&lt;0,I212&gt;0),-telefony6[[#This Row],[ile_zostalo_abonamentu_pods]],0)</f>
        <v>0</v>
      </c>
      <c r="K213" s="10">
        <f>IF(telefony6[[#This Row],[ile_zostalo_abonamentu_pods]]&lt;0,1,0)</f>
        <v>1</v>
      </c>
      <c r="L213" s="2">
        <f>IF(AND(telefony6[[#This Row],[czyAbonament_pods_sie_skonczyl]]=1,telefony6[[#This Row],[czyStacjonarny]]=1,M212&lt;=0),IF(M212&lt;0,TIME(1,40,0)+M212,TIME(1,40,0)),M212)</f>
        <v>6.9791666666670082E-3</v>
      </c>
      <c r="M2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-4.1550925925922522E-3</v>
      </c>
      <c r="N213" s="10">
        <f>IF(AND(telefony6[[#This Row],[czyAbonament_pods_sie_skonczyl]]=1,telefony6[[#This Row],[czyStacjonarny]]=1,M212&lt;=0),1,0)</f>
        <v>0</v>
      </c>
      <c r="O213" s="2">
        <f>IF(AND(telefony6[[#This Row],[czyAbonament_pods_sie_skonczyl]]=1,telefony6[[#This Row],[czyKomorkowe]]=1,P212&lt;=0),IF(P212&lt;0,TIME(1,40,0)+P212-telefony6[[#This Row],[ile_zabraklo_od_podstawy]],TIME(1,40,0)),P212)</f>
        <v>4.1041666666666948E-2</v>
      </c>
      <c r="P2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4.1041666666666948E-2</v>
      </c>
      <c r="Q213" s="10">
        <f>IF(AND(telefony6[[#This Row],[czyAbonament_pods_sie_skonczyl]]=1,P212&lt;=0,telefony6[[#This Row],[czyKomorkowe]]=1),1,0)</f>
        <v>0</v>
      </c>
      <c r="R213">
        <f>IF(LEN(telefony6[[#This Row],[nr]])&gt;=10,1,0)</f>
        <v>0</v>
      </c>
      <c r="S213">
        <f>MINUTE(IF(telefony6[[#This Row],[czyZagranicczne]]=1,CEILING(telefony6[[#This Row],[długosc_połączenia]],"00:01"),0))</f>
        <v>0</v>
      </c>
    </row>
    <row r="214" spans="1:19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 s="2">
        <f>telefony6[[#This Row],[zakonczenie]]-telefony6[[#This Row],[rozpoczecie]]</f>
        <v>7.5578703703703676E-3</v>
      </c>
      <c r="F214" s="2">
        <f t="shared" si="3"/>
        <v>-0.69126157407407318</v>
      </c>
      <c r="G214">
        <f>IF(LEN(telefony6[[#This Row],[nr]])=7,1,0)</f>
        <v>0</v>
      </c>
      <c r="H214">
        <f>IF(LEN(telefony6[[#This Row],[nr]])=8,1,0)</f>
        <v>0</v>
      </c>
      <c r="I2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-0.69881944444444355</v>
      </c>
      <c r="J214" s="2">
        <f>IF(AND(telefony6[[#This Row],[abonament pods przed]]-telefony6[[#This Row],[długosc_połączenia]]&lt;0,I213&gt;0),-telefony6[[#This Row],[ile_zostalo_abonamentu_pods]],0)</f>
        <v>0</v>
      </c>
      <c r="K214" s="10">
        <f>IF(telefony6[[#This Row],[ile_zostalo_abonamentu_pods]]&lt;0,1,0)</f>
        <v>1</v>
      </c>
      <c r="L214" s="2">
        <f>IF(AND(telefony6[[#This Row],[czyAbonament_pods_sie_skonczyl]]=1,telefony6[[#This Row],[czyStacjonarny]]=1,M213&lt;=0),IF(M213&lt;0,TIME(1,40,0)+M213,TIME(1,40,0)),M213)</f>
        <v>-4.1550925925922522E-3</v>
      </c>
      <c r="M2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-4.1550925925922522E-3</v>
      </c>
      <c r="N214" s="10">
        <f>IF(AND(telefony6[[#This Row],[czyAbonament_pods_sie_skonczyl]]=1,telefony6[[#This Row],[czyStacjonarny]]=1,M213&lt;=0),1,0)</f>
        <v>0</v>
      </c>
      <c r="O214" s="2">
        <f>IF(AND(telefony6[[#This Row],[czyAbonament_pods_sie_skonczyl]]=1,telefony6[[#This Row],[czyKomorkowe]]=1,P213&lt;=0),IF(P213&lt;0,TIME(1,40,0)+P213-telefony6[[#This Row],[ile_zabraklo_od_podstawy]],TIME(1,40,0)),P213)</f>
        <v>4.1041666666666948E-2</v>
      </c>
      <c r="P2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4.1041666666666948E-2</v>
      </c>
      <c r="Q214" s="10">
        <f>IF(AND(telefony6[[#This Row],[czyAbonament_pods_sie_skonczyl]]=1,P213&lt;=0,telefony6[[#This Row],[czyKomorkowe]]=1),1,0)</f>
        <v>0</v>
      </c>
      <c r="R214">
        <f>IF(LEN(telefony6[[#This Row],[nr]])&gt;=10,1,0)</f>
        <v>1</v>
      </c>
      <c r="S214">
        <f>MINUTE(IF(telefony6[[#This Row],[czyZagranicczne]]=1,CEILING(telefony6[[#This Row],[długosc_połączenia]],"00:01"),0))</f>
        <v>11</v>
      </c>
    </row>
    <row r="215" spans="1:19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 s="2">
        <f>telefony6[[#This Row],[zakonczenie]]-telefony6[[#This Row],[rozpoczecie]]</f>
        <v>2.2685185185185031E-3</v>
      </c>
      <c r="F215" s="2">
        <f t="shared" si="3"/>
        <v>-0.69881944444444355</v>
      </c>
      <c r="G215">
        <f>IF(LEN(telefony6[[#This Row],[nr]])=7,1,0)</f>
        <v>0</v>
      </c>
      <c r="H215">
        <f>IF(LEN(telefony6[[#This Row],[nr]])=8,1,0)</f>
        <v>1</v>
      </c>
      <c r="I2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-0.70108796296296205</v>
      </c>
      <c r="J215" s="2">
        <f>IF(AND(telefony6[[#This Row],[abonament pods przed]]-telefony6[[#This Row],[długosc_połączenia]]&lt;0,I214&gt;0),-telefony6[[#This Row],[ile_zostalo_abonamentu_pods]],0)</f>
        <v>0</v>
      </c>
      <c r="K215" s="10">
        <f>IF(telefony6[[#This Row],[ile_zostalo_abonamentu_pods]]&lt;0,1,0)</f>
        <v>1</v>
      </c>
      <c r="L215" s="2">
        <f>IF(AND(telefony6[[#This Row],[czyAbonament_pods_sie_skonczyl]]=1,telefony6[[#This Row],[czyStacjonarny]]=1,M214&lt;=0),IF(M214&lt;0,TIME(1,40,0)+M214,TIME(1,40,0)),M214)</f>
        <v>-4.1550925925922522E-3</v>
      </c>
      <c r="M2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-4.1550925925922522E-3</v>
      </c>
      <c r="N215" s="10">
        <f>IF(AND(telefony6[[#This Row],[czyAbonament_pods_sie_skonczyl]]=1,telefony6[[#This Row],[czyStacjonarny]]=1,M214&lt;=0),1,0)</f>
        <v>0</v>
      </c>
      <c r="O215" s="2">
        <f>IF(AND(telefony6[[#This Row],[czyAbonament_pods_sie_skonczyl]]=1,telefony6[[#This Row],[czyKomorkowe]]=1,P214&lt;=0),IF(P214&lt;0,TIME(1,40,0)+P214-telefony6[[#This Row],[ile_zabraklo_od_podstawy]],TIME(1,40,0)),P214)</f>
        <v>4.1041666666666948E-2</v>
      </c>
      <c r="P2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3.8773148148148445E-2</v>
      </c>
      <c r="Q215" s="10">
        <f>IF(AND(telefony6[[#This Row],[czyAbonament_pods_sie_skonczyl]]=1,P214&lt;=0,telefony6[[#This Row],[czyKomorkowe]]=1),1,0)</f>
        <v>0</v>
      </c>
      <c r="R215">
        <f>IF(LEN(telefony6[[#This Row],[nr]])&gt;=10,1,0)</f>
        <v>0</v>
      </c>
      <c r="S215">
        <f>MINUTE(IF(telefony6[[#This Row],[czyZagranicczne]]=1,CEILING(telefony6[[#This Row],[długosc_połączenia]],"00:01"),0))</f>
        <v>0</v>
      </c>
    </row>
    <row r="216" spans="1:19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 s="2">
        <f>telefony6[[#This Row],[zakonczenie]]-telefony6[[#This Row],[rozpoczecie]]</f>
        <v>6.9212962962962865E-3</v>
      </c>
      <c r="F216" s="2">
        <f t="shared" si="3"/>
        <v>-0.70108796296296205</v>
      </c>
      <c r="G216">
        <f>IF(LEN(telefony6[[#This Row],[nr]])=7,1,0)</f>
        <v>1</v>
      </c>
      <c r="H216">
        <f>IF(LEN(telefony6[[#This Row],[nr]])=8,1,0)</f>
        <v>0</v>
      </c>
      <c r="I2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-0.70800925925925839</v>
      </c>
      <c r="J216" s="2">
        <f>IF(AND(telefony6[[#This Row],[abonament pods przed]]-telefony6[[#This Row],[długosc_połączenia]]&lt;0,I215&gt;0),-telefony6[[#This Row],[ile_zostalo_abonamentu_pods]],0)</f>
        <v>0</v>
      </c>
      <c r="K216" s="10">
        <f>IF(telefony6[[#This Row],[ile_zostalo_abonamentu_pods]]&lt;0,1,0)</f>
        <v>1</v>
      </c>
      <c r="L216" s="2">
        <f>IF(AND(telefony6[[#This Row],[czyAbonament_pods_sie_skonczyl]]=1,telefony6[[#This Row],[czyStacjonarny]]=1,M215&lt;=0),IF(M215&lt;0,TIME(1,40,0)+M215,TIME(1,40,0)),M215)</f>
        <v>6.5289351851852195E-2</v>
      </c>
      <c r="M2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5.8368055555555909E-2</v>
      </c>
      <c r="N216" s="10">
        <f>IF(AND(telefony6[[#This Row],[czyAbonament_pods_sie_skonczyl]]=1,telefony6[[#This Row],[czyStacjonarny]]=1,M215&lt;=0),1,0)</f>
        <v>1</v>
      </c>
      <c r="O216" s="2">
        <f>IF(AND(telefony6[[#This Row],[czyAbonament_pods_sie_skonczyl]]=1,telefony6[[#This Row],[czyKomorkowe]]=1,P215&lt;=0),IF(P215&lt;0,TIME(1,40,0)+P215-telefony6[[#This Row],[ile_zabraklo_od_podstawy]],TIME(1,40,0)),P215)</f>
        <v>3.8773148148148445E-2</v>
      </c>
      <c r="P2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3.8773148148148445E-2</v>
      </c>
      <c r="Q216" s="10">
        <f>IF(AND(telefony6[[#This Row],[czyAbonament_pods_sie_skonczyl]]=1,P215&lt;=0,telefony6[[#This Row],[czyKomorkowe]]=1),1,0)</f>
        <v>0</v>
      </c>
      <c r="R216">
        <f>IF(LEN(telefony6[[#This Row],[nr]])&gt;=10,1,0)</f>
        <v>0</v>
      </c>
      <c r="S216">
        <f>MINUTE(IF(telefony6[[#This Row],[czyZagranicczne]]=1,CEILING(telefony6[[#This Row],[długosc_połączenia]],"00:01"),0))</f>
        <v>0</v>
      </c>
    </row>
    <row r="217" spans="1:19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 s="2">
        <f>telefony6[[#This Row],[zakonczenie]]-telefony6[[#This Row],[rozpoczecie]]</f>
        <v>6.724537037037015E-3</v>
      </c>
      <c r="F217" s="2">
        <f t="shared" si="3"/>
        <v>-0.70800925925925839</v>
      </c>
      <c r="G217">
        <f>IF(LEN(telefony6[[#This Row],[nr]])=7,1,0)</f>
        <v>1</v>
      </c>
      <c r="H217">
        <f>IF(LEN(telefony6[[#This Row],[nr]])=8,1,0)</f>
        <v>0</v>
      </c>
      <c r="I2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-0.71473379629629541</v>
      </c>
      <c r="J217" s="2">
        <f>IF(AND(telefony6[[#This Row],[abonament pods przed]]-telefony6[[#This Row],[długosc_połączenia]]&lt;0,I216&gt;0),-telefony6[[#This Row],[ile_zostalo_abonamentu_pods]],0)</f>
        <v>0</v>
      </c>
      <c r="K217" s="10">
        <f>IF(telefony6[[#This Row],[ile_zostalo_abonamentu_pods]]&lt;0,1,0)</f>
        <v>1</v>
      </c>
      <c r="L217" s="2">
        <f>IF(AND(telefony6[[#This Row],[czyAbonament_pods_sie_skonczyl]]=1,telefony6[[#This Row],[czyStacjonarny]]=1,M216&lt;=0),IF(M216&lt;0,TIME(1,40,0)+M216,TIME(1,40,0)),M216)</f>
        <v>5.8368055555555909E-2</v>
      </c>
      <c r="M2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5.1643518518518894E-2</v>
      </c>
      <c r="N217" s="10">
        <f>IF(AND(telefony6[[#This Row],[czyAbonament_pods_sie_skonczyl]]=1,telefony6[[#This Row],[czyStacjonarny]]=1,M216&lt;=0),1,0)</f>
        <v>0</v>
      </c>
      <c r="O217" s="2">
        <f>IF(AND(telefony6[[#This Row],[czyAbonament_pods_sie_skonczyl]]=1,telefony6[[#This Row],[czyKomorkowe]]=1,P216&lt;=0),IF(P216&lt;0,TIME(1,40,0)+P216-telefony6[[#This Row],[ile_zabraklo_od_podstawy]],TIME(1,40,0)),P216)</f>
        <v>3.8773148148148445E-2</v>
      </c>
      <c r="P2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3.8773148148148445E-2</v>
      </c>
      <c r="Q217" s="10">
        <f>IF(AND(telefony6[[#This Row],[czyAbonament_pods_sie_skonczyl]]=1,P216&lt;=0,telefony6[[#This Row],[czyKomorkowe]]=1),1,0)</f>
        <v>0</v>
      </c>
      <c r="R217">
        <f>IF(LEN(telefony6[[#This Row],[nr]])&gt;=10,1,0)</f>
        <v>0</v>
      </c>
      <c r="S217">
        <f>MINUTE(IF(telefony6[[#This Row],[czyZagranicczne]]=1,CEILING(telefony6[[#This Row],[długosc_połączenia]],"00:01"),0))</f>
        <v>0</v>
      </c>
    </row>
    <row r="218" spans="1:19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 s="2">
        <f>telefony6[[#This Row],[zakonczenie]]-telefony6[[#This Row],[rozpoczecie]]</f>
        <v>1.0289351851851813E-2</v>
      </c>
      <c r="F218" s="2">
        <f t="shared" si="3"/>
        <v>-0.71473379629629541</v>
      </c>
      <c r="G218">
        <f>IF(LEN(telefony6[[#This Row],[nr]])=7,1,0)</f>
        <v>1</v>
      </c>
      <c r="H218">
        <f>IF(LEN(telefony6[[#This Row],[nr]])=8,1,0)</f>
        <v>0</v>
      </c>
      <c r="I2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-0.72502314814814728</v>
      </c>
      <c r="J218" s="2">
        <f>IF(AND(telefony6[[#This Row],[abonament pods przed]]-telefony6[[#This Row],[długosc_połączenia]]&lt;0,I217&gt;0),-telefony6[[#This Row],[ile_zostalo_abonamentu_pods]],0)</f>
        <v>0</v>
      </c>
      <c r="K218" s="10">
        <f>IF(telefony6[[#This Row],[ile_zostalo_abonamentu_pods]]&lt;0,1,0)</f>
        <v>1</v>
      </c>
      <c r="L218" s="2">
        <f>IF(AND(telefony6[[#This Row],[czyAbonament_pods_sie_skonczyl]]=1,telefony6[[#This Row],[czyStacjonarny]]=1,M217&lt;=0),IF(M217&lt;0,TIME(1,40,0)+M217,TIME(1,40,0)),M217)</f>
        <v>5.1643518518518894E-2</v>
      </c>
      <c r="M2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4.135416666666708E-2</v>
      </c>
      <c r="N218" s="10">
        <f>IF(AND(telefony6[[#This Row],[czyAbonament_pods_sie_skonczyl]]=1,telefony6[[#This Row],[czyStacjonarny]]=1,M217&lt;=0),1,0)</f>
        <v>0</v>
      </c>
      <c r="O218" s="2">
        <f>IF(AND(telefony6[[#This Row],[czyAbonament_pods_sie_skonczyl]]=1,telefony6[[#This Row],[czyKomorkowe]]=1,P217&lt;=0),IF(P217&lt;0,TIME(1,40,0)+P217-telefony6[[#This Row],[ile_zabraklo_od_podstawy]],TIME(1,40,0)),P217)</f>
        <v>3.8773148148148445E-2</v>
      </c>
      <c r="P2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3.8773148148148445E-2</v>
      </c>
      <c r="Q218" s="10">
        <f>IF(AND(telefony6[[#This Row],[czyAbonament_pods_sie_skonczyl]]=1,P217&lt;=0,telefony6[[#This Row],[czyKomorkowe]]=1),1,0)</f>
        <v>0</v>
      </c>
      <c r="R218">
        <f>IF(LEN(telefony6[[#This Row],[nr]])&gt;=10,1,0)</f>
        <v>0</v>
      </c>
      <c r="S218">
        <f>MINUTE(IF(telefony6[[#This Row],[czyZagranicczne]]=1,CEILING(telefony6[[#This Row],[długosc_połączenia]],"00:01"),0))</f>
        <v>0</v>
      </c>
    </row>
    <row r="219" spans="1:19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 s="2">
        <f>telefony6[[#This Row],[zakonczenie]]-telefony6[[#This Row],[rozpoczecie]]</f>
        <v>6.8171296296296036E-3</v>
      </c>
      <c r="F219" s="2">
        <f t="shared" si="3"/>
        <v>-0.72502314814814728</v>
      </c>
      <c r="G219">
        <f>IF(LEN(telefony6[[#This Row],[nr]])=7,1,0)</f>
        <v>1</v>
      </c>
      <c r="H219">
        <f>IF(LEN(telefony6[[#This Row],[nr]])=8,1,0)</f>
        <v>0</v>
      </c>
      <c r="I2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-0.73184027777777683</v>
      </c>
      <c r="J219" s="2">
        <f>IF(AND(telefony6[[#This Row],[abonament pods przed]]-telefony6[[#This Row],[długosc_połączenia]]&lt;0,I218&gt;0),-telefony6[[#This Row],[ile_zostalo_abonamentu_pods]],0)</f>
        <v>0</v>
      </c>
      <c r="K219" s="10">
        <f>IF(telefony6[[#This Row],[ile_zostalo_abonamentu_pods]]&lt;0,1,0)</f>
        <v>1</v>
      </c>
      <c r="L219" s="2">
        <f>IF(AND(telefony6[[#This Row],[czyAbonament_pods_sie_skonczyl]]=1,telefony6[[#This Row],[czyStacjonarny]]=1,M218&lt;=0),IF(M218&lt;0,TIME(1,40,0)+M218,TIME(1,40,0)),M218)</f>
        <v>4.135416666666708E-2</v>
      </c>
      <c r="M2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3.4537037037037477E-2</v>
      </c>
      <c r="N219" s="10">
        <f>IF(AND(telefony6[[#This Row],[czyAbonament_pods_sie_skonczyl]]=1,telefony6[[#This Row],[czyStacjonarny]]=1,M218&lt;=0),1,0)</f>
        <v>0</v>
      </c>
      <c r="O219" s="2">
        <f>IF(AND(telefony6[[#This Row],[czyAbonament_pods_sie_skonczyl]]=1,telefony6[[#This Row],[czyKomorkowe]]=1,P218&lt;=0),IF(P218&lt;0,TIME(1,40,0)+P218-telefony6[[#This Row],[ile_zabraklo_od_podstawy]],TIME(1,40,0)),P218)</f>
        <v>3.8773148148148445E-2</v>
      </c>
      <c r="P2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3.8773148148148445E-2</v>
      </c>
      <c r="Q219" s="10">
        <f>IF(AND(telefony6[[#This Row],[czyAbonament_pods_sie_skonczyl]]=1,P218&lt;=0,telefony6[[#This Row],[czyKomorkowe]]=1),1,0)</f>
        <v>0</v>
      </c>
      <c r="R219">
        <f>IF(LEN(telefony6[[#This Row],[nr]])&gt;=10,1,0)</f>
        <v>0</v>
      </c>
      <c r="S219">
        <f>MINUTE(IF(telefony6[[#This Row],[czyZagranicczne]]=1,CEILING(telefony6[[#This Row],[długosc_połączenia]],"00:01"),0))</f>
        <v>0</v>
      </c>
    </row>
    <row r="220" spans="1:19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 s="2">
        <f>telefony6[[#This Row],[zakonczenie]]-telefony6[[#This Row],[rozpoczecie]]</f>
        <v>1.1412037037037082E-2</v>
      </c>
      <c r="F220" s="2">
        <f t="shared" si="3"/>
        <v>-0.73184027777777683</v>
      </c>
      <c r="G220">
        <f>IF(LEN(telefony6[[#This Row],[nr]])=7,1,0)</f>
        <v>0</v>
      </c>
      <c r="H220">
        <f>IF(LEN(telefony6[[#This Row],[nr]])=8,1,0)</f>
        <v>1</v>
      </c>
      <c r="I2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-0.74325231481481391</v>
      </c>
      <c r="J220" s="2">
        <f>IF(AND(telefony6[[#This Row],[abonament pods przed]]-telefony6[[#This Row],[długosc_połączenia]]&lt;0,I219&gt;0),-telefony6[[#This Row],[ile_zostalo_abonamentu_pods]],0)</f>
        <v>0</v>
      </c>
      <c r="K220" s="10">
        <f>IF(telefony6[[#This Row],[ile_zostalo_abonamentu_pods]]&lt;0,1,0)</f>
        <v>1</v>
      </c>
      <c r="L220" s="2">
        <f>IF(AND(telefony6[[#This Row],[czyAbonament_pods_sie_skonczyl]]=1,telefony6[[#This Row],[czyStacjonarny]]=1,M219&lt;=0),IF(M219&lt;0,TIME(1,40,0)+M219,TIME(1,40,0)),M219)</f>
        <v>3.4537037037037477E-2</v>
      </c>
      <c r="M2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3.4537037037037477E-2</v>
      </c>
      <c r="N220" s="10">
        <f>IF(AND(telefony6[[#This Row],[czyAbonament_pods_sie_skonczyl]]=1,telefony6[[#This Row],[czyStacjonarny]]=1,M219&lt;=0),1,0)</f>
        <v>0</v>
      </c>
      <c r="O220" s="2">
        <f>IF(AND(telefony6[[#This Row],[czyAbonament_pods_sie_skonczyl]]=1,telefony6[[#This Row],[czyKomorkowe]]=1,P219&lt;=0),IF(P219&lt;0,TIME(1,40,0)+P219-telefony6[[#This Row],[ile_zabraklo_od_podstawy]],TIME(1,40,0)),P219)</f>
        <v>3.8773148148148445E-2</v>
      </c>
      <c r="P2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0" s="10">
        <f>IF(AND(telefony6[[#This Row],[czyAbonament_pods_sie_skonczyl]]=1,P219&lt;=0,telefony6[[#This Row],[czyKomorkowe]]=1),1,0)</f>
        <v>0</v>
      </c>
      <c r="R220">
        <f>IF(LEN(telefony6[[#This Row],[nr]])&gt;=10,1,0)</f>
        <v>0</v>
      </c>
      <c r="S220">
        <f>MINUTE(IF(telefony6[[#This Row],[czyZagranicczne]]=1,CEILING(telefony6[[#This Row],[długosc_połączenia]],"00:01"),0))</f>
        <v>0</v>
      </c>
    </row>
    <row r="221" spans="1:19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 s="2">
        <f>telefony6[[#This Row],[zakonczenie]]-telefony6[[#This Row],[rozpoczecie]]</f>
        <v>9.8611111111110983E-3</v>
      </c>
      <c r="F221" s="2">
        <f t="shared" si="3"/>
        <v>-0.74325231481481391</v>
      </c>
      <c r="G221">
        <f>IF(LEN(telefony6[[#This Row],[nr]])=7,1,0)</f>
        <v>1</v>
      </c>
      <c r="H221">
        <f>IF(LEN(telefony6[[#This Row],[nr]])=8,1,0)</f>
        <v>0</v>
      </c>
      <c r="I2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-0.75311342592592501</v>
      </c>
      <c r="J221" s="2">
        <f>IF(AND(telefony6[[#This Row],[abonament pods przed]]-telefony6[[#This Row],[długosc_połączenia]]&lt;0,I220&gt;0),-telefony6[[#This Row],[ile_zostalo_abonamentu_pods]],0)</f>
        <v>0</v>
      </c>
      <c r="K221" s="10">
        <f>IF(telefony6[[#This Row],[ile_zostalo_abonamentu_pods]]&lt;0,1,0)</f>
        <v>1</v>
      </c>
      <c r="L221" s="2">
        <f>IF(AND(telefony6[[#This Row],[czyAbonament_pods_sie_skonczyl]]=1,telefony6[[#This Row],[czyStacjonarny]]=1,M220&lt;=0),IF(M220&lt;0,TIME(1,40,0)+M220,TIME(1,40,0)),M220)</f>
        <v>3.4537037037037477E-2</v>
      </c>
      <c r="M2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2.4675925925926379E-2</v>
      </c>
      <c r="N221" s="10">
        <f>IF(AND(telefony6[[#This Row],[czyAbonament_pods_sie_skonczyl]]=1,telefony6[[#This Row],[czyStacjonarny]]=1,M220&lt;=0),1,0)</f>
        <v>0</v>
      </c>
      <c r="O221" s="2">
        <f>IF(AND(telefony6[[#This Row],[czyAbonament_pods_sie_skonczyl]]=1,telefony6[[#This Row],[czyKomorkowe]]=1,P220&lt;=0),IF(P220&lt;0,TIME(1,40,0)+P220-telefony6[[#This Row],[ile_zabraklo_od_podstawy]],TIME(1,40,0)),P220)</f>
        <v>2.7361111111111364E-2</v>
      </c>
      <c r="P2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1" s="10">
        <f>IF(AND(telefony6[[#This Row],[czyAbonament_pods_sie_skonczyl]]=1,P220&lt;=0,telefony6[[#This Row],[czyKomorkowe]]=1),1,0)</f>
        <v>0</v>
      </c>
      <c r="R221">
        <f>IF(LEN(telefony6[[#This Row],[nr]])&gt;=10,1,0)</f>
        <v>0</v>
      </c>
      <c r="S221">
        <f>MINUTE(IF(telefony6[[#This Row],[czyZagranicczne]]=1,CEILING(telefony6[[#This Row],[długosc_połączenia]],"00:01"),0))</f>
        <v>0</v>
      </c>
    </row>
    <row r="222" spans="1:19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 s="2">
        <f>telefony6[[#This Row],[zakonczenie]]-telefony6[[#This Row],[rozpoczecie]]</f>
        <v>5.2893518518518645E-3</v>
      </c>
      <c r="F222" s="2">
        <f t="shared" si="3"/>
        <v>-0.75311342592592501</v>
      </c>
      <c r="G222">
        <f>IF(LEN(telefony6[[#This Row],[nr]])=7,1,0)</f>
        <v>0</v>
      </c>
      <c r="H222">
        <f>IF(LEN(telefony6[[#This Row],[nr]])=8,1,0)</f>
        <v>0</v>
      </c>
      <c r="I2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-0.75840277777777687</v>
      </c>
      <c r="J222" s="2">
        <f>IF(AND(telefony6[[#This Row],[abonament pods przed]]-telefony6[[#This Row],[długosc_połączenia]]&lt;0,I221&gt;0),-telefony6[[#This Row],[ile_zostalo_abonamentu_pods]],0)</f>
        <v>0</v>
      </c>
      <c r="K222" s="10">
        <f>IF(telefony6[[#This Row],[ile_zostalo_abonamentu_pods]]&lt;0,1,0)</f>
        <v>1</v>
      </c>
      <c r="L222" s="2">
        <f>IF(AND(telefony6[[#This Row],[czyAbonament_pods_sie_skonczyl]]=1,telefony6[[#This Row],[czyStacjonarny]]=1,M221&lt;=0),IF(M221&lt;0,TIME(1,40,0)+M221,TIME(1,40,0)),M221)</f>
        <v>2.4675925925926379E-2</v>
      </c>
      <c r="M2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2.4675925925926379E-2</v>
      </c>
      <c r="N222" s="10">
        <f>IF(AND(telefony6[[#This Row],[czyAbonament_pods_sie_skonczyl]]=1,telefony6[[#This Row],[czyStacjonarny]]=1,M221&lt;=0),1,0)</f>
        <v>0</v>
      </c>
      <c r="O222" s="2">
        <f>IF(AND(telefony6[[#This Row],[czyAbonament_pods_sie_skonczyl]]=1,telefony6[[#This Row],[czyKomorkowe]]=1,P221&lt;=0),IF(P221&lt;0,TIME(1,40,0)+P221-telefony6[[#This Row],[ile_zabraklo_od_podstawy]],TIME(1,40,0)),P221)</f>
        <v>2.7361111111111364E-2</v>
      </c>
      <c r="P2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2" s="10">
        <f>IF(AND(telefony6[[#This Row],[czyAbonament_pods_sie_skonczyl]]=1,P221&lt;=0,telefony6[[#This Row],[czyKomorkowe]]=1),1,0)</f>
        <v>0</v>
      </c>
      <c r="R222">
        <f>IF(LEN(telefony6[[#This Row],[nr]])&gt;=10,1,0)</f>
        <v>1</v>
      </c>
      <c r="S222">
        <f>MINUTE(IF(telefony6[[#This Row],[czyZagranicczne]]=1,CEILING(telefony6[[#This Row],[długosc_połączenia]],"00:01"),0))</f>
        <v>8</v>
      </c>
    </row>
    <row r="223" spans="1:19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 s="2">
        <f>telefony6[[#This Row],[zakonczenie]]-telefony6[[#This Row],[rozpoczecie]]</f>
        <v>1.5740740740740611E-3</v>
      </c>
      <c r="F223" s="2">
        <f t="shared" si="3"/>
        <v>-0.75840277777777687</v>
      </c>
      <c r="G223">
        <f>IF(LEN(telefony6[[#This Row],[nr]])=7,1,0)</f>
        <v>0</v>
      </c>
      <c r="H223">
        <f>IF(LEN(telefony6[[#This Row],[nr]])=8,1,0)</f>
        <v>0</v>
      </c>
      <c r="I2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-0.75997685185185093</v>
      </c>
      <c r="J223" s="2">
        <f>IF(AND(telefony6[[#This Row],[abonament pods przed]]-telefony6[[#This Row],[długosc_połączenia]]&lt;0,I222&gt;0),-telefony6[[#This Row],[ile_zostalo_abonamentu_pods]],0)</f>
        <v>0</v>
      </c>
      <c r="K223" s="10">
        <f>IF(telefony6[[#This Row],[ile_zostalo_abonamentu_pods]]&lt;0,1,0)</f>
        <v>1</v>
      </c>
      <c r="L223" s="2">
        <f>IF(AND(telefony6[[#This Row],[czyAbonament_pods_sie_skonczyl]]=1,telefony6[[#This Row],[czyStacjonarny]]=1,M222&lt;=0),IF(M222&lt;0,TIME(1,40,0)+M222,TIME(1,40,0)),M222)</f>
        <v>2.4675925925926379E-2</v>
      </c>
      <c r="M2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2.4675925925926379E-2</v>
      </c>
      <c r="N223" s="10">
        <f>IF(AND(telefony6[[#This Row],[czyAbonament_pods_sie_skonczyl]]=1,telefony6[[#This Row],[czyStacjonarny]]=1,M222&lt;=0),1,0)</f>
        <v>0</v>
      </c>
      <c r="O223" s="2">
        <f>IF(AND(telefony6[[#This Row],[czyAbonament_pods_sie_skonczyl]]=1,telefony6[[#This Row],[czyKomorkowe]]=1,P222&lt;=0),IF(P222&lt;0,TIME(1,40,0)+P222-telefony6[[#This Row],[ile_zabraklo_od_podstawy]],TIME(1,40,0)),P222)</f>
        <v>2.7361111111111364E-2</v>
      </c>
      <c r="P2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3" s="10">
        <f>IF(AND(telefony6[[#This Row],[czyAbonament_pods_sie_skonczyl]]=1,P222&lt;=0,telefony6[[#This Row],[czyKomorkowe]]=1),1,0)</f>
        <v>0</v>
      </c>
      <c r="R223">
        <f>IF(LEN(telefony6[[#This Row],[nr]])&gt;=10,1,0)</f>
        <v>1</v>
      </c>
      <c r="S223">
        <f>MINUTE(IF(telefony6[[#This Row],[czyZagranicczne]]=1,CEILING(telefony6[[#This Row],[długosc_połączenia]],"00:01"),0))</f>
        <v>3</v>
      </c>
    </row>
    <row r="224" spans="1:19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 s="2">
        <f>telefony6[[#This Row],[zakonczenie]]-telefony6[[#This Row],[rozpoczecie]]</f>
        <v>7.0254629629629695E-3</v>
      </c>
      <c r="F224" s="2">
        <f t="shared" si="3"/>
        <v>-0.75997685185185093</v>
      </c>
      <c r="G224">
        <f>IF(LEN(telefony6[[#This Row],[nr]])=7,1,0)</f>
        <v>1</v>
      </c>
      <c r="H224">
        <f>IF(LEN(telefony6[[#This Row],[nr]])=8,1,0)</f>
        <v>0</v>
      </c>
      <c r="I2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-0.76700231481481396</v>
      </c>
      <c r="J224" s="2">
        <f>IF(AND(telefony6[[#This Row],[abonament pods przed]]-telefony6[[#This Row],[długosc_połączenia]]&lt;0,I223&gt;0),-telefony6[[#This Row],[ile_zostalo_abonamentu_pods]],0)</f>
        <v>0</v>
      </c>
      <c r="K224" s="10">
        <f>IF(telefony6[[#This Row],[ile_zostalo_abonamentu_pods]]&lt;0,1,0)</f>
        <v>1</v>
      </c>
      <c r="L224" s="2">
        <f>IF(AND(telefony6[[#This Row],[czyAbonament_pods_sie_skonczyl]]=1,telefony6[[#This Row],[czyStacjonarny]]=1,M223&lt;=0),IF(M223&lt;0,TIME(1,40,0)+M223,TIME(1,40,0)),M223)</f>
        <v>2.4675925925926379E-2</v>
      </c>
      <c r="M2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1.7650462962963409E-2</v>
      </c>
      <c r="N224" s="10">
        <f>IF(AND(telefony6[[#This Row],[czyAbonament_pods_sie_skonczyl]]=1,telefony6[[#This Row],[czyStacjonarny]]=1,M223&lt;=0),1,0)</f>
        <v>0</v>
      </c>
      <c r="O224" s="2">
        <f>IF(AND(telefony6[[#This Row],[czyAbonament_pods_sie_skonczyl]]=1,telefony6[[#This Row],[czyKomorkowe]]=1,P223&lt;=0),IF(P223&lt;0,TIME(1,40,0)+P223-telefony6[[#This Row],[ile_zabraklo_od_podstawy]],TIME(1,40,0)),P223)</f>
        <v>2.7361111111111364E-2</v>
      </c>
      <c r="P2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4" s="10">
        <f>IF(AND(telefony6[[#This Row],[czyAbonament_pods_sie_skonczyl]]=1,P223&lt;=0,telefony6[[#This Row],[czyKomorkowe]]=1),1,0)</f>
        <v>0</v>
      </c>
      <c r="R224">
        <f>IF(LEN(telefony6[[#This Row],[nr]])&gt;=10,1,0)</f>
        <v>0</v>
      </c>
      <c r="S224">
        <f>MINUTE(IF(telefony6[[#This Row],[czyZagranicczne]]=1,CEILING(telefony6[[#This Row],[długosc_połączenia]],"00:01"),0))</f>
        <v>0</v>
      </c>
    </row>
    <row r="225" spans="1:19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 s="2">
        <f>telefony6[[#This Row],[zakonczenie]]-telefony6[[#This Row],[rozpoczecie]]</f>
        <v>1.9444444444444708E-3</v>
      </c>
      <c r="F225" s="2">
        <f t="shared" si="3"/>
        <v>-0.76700231481481396</v>
      </c>
      <c r="G225">
        <f>IF(LEN(telefony6[[#This Row],[nr]])=7,1,0)</f>
        <v>1</v>
      </c>
      <c r="H225">
        <f>IF(LEN(telefony6[[#This Row],[nr]])=8,1,0)</f>
        <v>0</v>
      </c>
      <c r="I2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-0.76894675925925848</v>
      </c>
      <c r="J225" s="2">
        <f>IF(AND(telefony6[[#This Row],[abonament pods przed]]-telefony6[[#This Row],[długosc_połączenia]]&lt;0,I224&gt;0),-telefony6[[#This Row],[ile_zostalo_abonamentu_pods]],0)</f>
        <v>0</v>
      </c>
      <c r="K225" s="10">
        <f>IF(telefony6[[#This Row],[ile_zostalo_abonamentu_pods]]&lt;0,1,0)</f>
        <v>1</v>
      </c>
      <c r="L225" s="2">
        <f>IF(AND(telefony6[[#This Row],[czyAbonament_pods_sie_skonczyl]]=1,telefony6[[#This Row],[czyStacjonarny]]=1,M224&lt;=0),IF(M224&lt;0,TIME(1,40,0)+M224,TIME(1,40,0)),M224)</f>
        <v>1.7650462962963409E-2</v>
      </c>
      <c r="M2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1.5706018518518938E-2</v>
      </c>
      <c r="N225" s="10">
        <f>IF(AND(telefony6[[#This Row],[czyAbonament_pods_sie_skonczyl]]=1,telefony6[[#This Row],[czyStacjonarny]]=1,M224&lt;=0),1,0)</f>
        <v>0</v>
      </c>
      <c r="O225" s="2">
        <f>IF(AND(telefony6[[#This Row],[czyAbonament_pods_sie_skonczyl]]=1,telefony6[[#This Row],[czyKomorkowe]]=1,P224&lt;=0),IF(P224&lt;0,TIME(1,40,0)+P224-telefony6[[#This Row],[ile_zabraklo_od_podstawy]],TIME(1,40,0)),P224)</f>
        <v>2.7361111111111364E-2</v>
      </c>
      <c r="P2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2.7361111111111364E-2</v>
      </c>
      <c r="Q225" s="10">
        <f>IF(AND(telefony6[[#This Row],[czyAbonament_pods_sie_skonczyl]]=1,P224&lt;=0,telefony6[[#This Row],[czyKomorkowe]]=1),1,0)</f>
        <v>0</v>
      </c>
      <c r="R225">
        <f>IF(LEN(telefony6[[#This Row],[nr]])&gt;=10,1,0)</f>
        <v>0</v>
      </c>
      <c r="S225">
        <f>MINUTE(IF(telefony6[[#This Row],[czyZagranicczne]]=1,CEILING(telefony6[[#This Row],[długosc_połączenia]],"00:01"),0))</f>
        <v>0</v>
      </c>
    </row>
    <row r="226" spans="1:19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 s="2">
        <f>telefony6[[#This Row],[zakonczenie]]-telefony6[[#This Row],[rozpoczecie]]</f>
        <v>1.782407407407427E-3</v>
      </c>
      <c r="F226" s="2">
        <f t="shared" si="3"/>
        <v>-0.76894675925925848</v>
      </c>
      <c r="G226">
        <f>IF(LEN(telefony6[[#This Row],[nr]])=7,1,0)</f>
        <v>0</v>
      </c>
      <c r="H226">
        <f>IF(LEN(telefony6[[#This Row],[nr]])=8,1,0)</f>
        <v>1</v>
      </c>
      <c r="I2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-0.77072916666666591</v>
      </c>
      <c r="J226" s="2">
        <f>IF(AND(telefony6[[#This Row],[abonament pods przed]]-telefony6[[#This Row],[długosc_połączenia]]&lt;0,I225&gt;0),-telefony6[[#This Row],[ile_zostalo_abonamentu_pods]],0)</f>
        <v>0</v>
      </c>
      <c r="K226" s="10">
        <f>IF(telefony6[[#This Row],[ile_zostalo_abonamentu_pods]]&lt;0,1,0)</f>
        <v>1</v>
      </c>
      <c r="L226" s="2">
        <f>IF(AND(telefony6[[#This Row],[czyAbonament_pods_sie_skonczyl]]=1,telefony6[[#This Row],[czyStacjonarny]]=1,M225&lt;=0),IF(M225&lt;0,TIME(1,40,0)+M225,TIME(1,40,0)),M225)</f>
        <v>1.5706018518518938E-2</v>
      </c>
      <c r="M2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1.5706018518518938E-2</v>
      </c>
      <c r="N226" s="10">
        <f>IF(AND(telefony6[[#This Row],[czyAbonament_pods_sie_skonczyl]]=1,telefony6[[#This Row],[czyStacjonarny]]=1,M225&lt;=0),1,0)</f>
        <v>0</v>
      </c>
      <c r="O226" s="2">
        <f>IF(AND(telefony6[[#This Row],[czyAbonament_pods_sie_skonczyl]]=1,telefony6[[#This Row],[czyKomorkowe]]=1,P225&lt;=0),IF(P225&lt;0,TIME(1,40,0)+P225-telefony6[[#This Row],[ile_zabraklo_od_podstawy]],TIME(1,40,0)),P225)</f>
        <v>2.7361111111111364E-2</v>
      </c>
      <c r="P2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26" s="10">
        <f>IF(AND(telefony6[[#This Row],[czyAbonament_pods_sie_skonczyl]]=1,P225&lt;=0,telefony6[[#This Row],[czyKomorkowe]]=1),1,0)</f>
        <v>0</v>
      </c>
      <c r="R226">
        <f>IF(LEN(telefony6[[#This Row],[nr]])&gt;=10,1,0)</f>
        <v>0</v>
      </c>
      <c r="S226">
        <f>MINUTE(IF(telefony6[[#This Row],[czyZagranicczne]]=1,CEILING(telefony6[[#This Row],[długosc_połączenia]],"00:01"),0))</f>
        <v>0</v>
      </c>
    </row>
    <row r="227" spans="1:19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 s="2">
        <f>telefony6[[#This Row],[zakonczenie]]-telefony6[[#This Row],[rozpoczecie]]</f>
        <v>6.6782407407407485E-3</v>
      </c>
      <c r="F227" s="2">
        <f t="shared" si="3"/>
        <v>-0.77072916666666591</v>
      </c>
      <c r="G227">
        <f>IF(LEN(telefony6[[#This Row],[nr]])=7,1,0)</f>
        <v>1</v>
      </c>
      <c r="H227">
        <f>IF(LEN(telefony6[[#This Row],[nr]])=8,1,0)</f>
        <v>0</v>
      </c>
      <c r="I2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-0.77740740740740666</v>
      </c>
      <c r="J227" s="2">
        <f>IF(AND(telefony6[[#This Row],[abonament pods przed]]-telefony6[[#This Row],[długosc_połączenia]]&lt;0,I226&gt;0),-telefony6[[#This Row],[ile_zostalo_abonamentu_pods]],0)</f>
        <v>0</v>
      </c>
      <c r="K227" s="10">
        <f>IF(telefony6[[#This Row],[ile_zostalo_abonamentu_pods]]&lt;0,1,0)</f>
        <v>1</v>
      </c>
      <c r="L227" s="2">
        <f>IF(AND(telefony6[[#This Row],[czyAbonament_pods_sie_skonczyl]]=1,telefony6[[#This Row],[czyStacjonarny]]=1,M226&lt;=0),IF(M226&lt;0,TIME(1,40,0)+M226,TIME(1,40,0)),M226)</f>
        <v>1.5706018518518938E-2</v>
      </c>
      <c r="M2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9.0277777777781898E-3</v>
      </c>
      <c r="N227" s="10">
        <f>IF(AND(telefony6[[#This Row],[czyAbonament_pods_sie_skonczyl]]=1,telefony6[[#This Row],[czyStacjonarny]]=1,M226&lt;=0),1,0)</f>
        <v>0</v>
      </c>
      <c r="O227" s="2">
        <f>IF(AND(telefony6[[#This Row],[czyAbonament_pods_sie_skonczyl]]=1,telefony6[[#This Row],[czyKomorkowe]]=1,P226&lt;=0),IF(P226&lt;0,TIME(1,40,0)+P226-telefony6[[#This Row],[ile_zabraklo_od_podstawy]],TIME(1,40,0)),P226)</f>
        <v>2.5578703703703937E-2</v>
      </c>
      <c r="P2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27" s="10">
        <f>IF(AND(telefony6[[#This Row],[czyAbonament_pods_sie_skonczyl]]=1,P226&lt;=0,telefony6[[#This Row],[czyKomorkowe]]=1),1,0)</f>
        <v>0</v>
      </c>
      <c r="R227">
        <f>IF(LEN(telefony6[[#This Row],[nr]])&gt;=10,1,0)</f>
        <v>0</v>
      </c>
      <c r="S227">
        <f>MINUTE(IF(telefony6[[#This Row],[czyZagranicczne]]=1,CEILING(telefony6[[#This Row],[długosc_połączenia]],"00:01"),0))</f>
        <v>0</v>
      </c>
    </row>
    <row r="228" spans="1:19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 s="2">
        <f>telefony6[[#This Row],[zakonczenie]]-telefony6[[#This Row],[rozpoczecie]]</f>
        <v>6.5393518518518934E-3</v>
      </c>
      <c r="F228" s="2">
        <f t="shared" si="3"/>
        <v>-0.77740740740740666</v>
      </c>
      <c r="G228">
        <f>IF(LEN(telefony6[[#This Row],[nr]])=7,1,0)</f>
        <v>1</v>
      </c>
      <c r="H228">
        <f>IF(LEN(telefony6[[#This Row],[nr]])=8,1,0)</f>
        <v>0</v>
      </c>
      <c r="I2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-0.78394675925925861</v>
      </c>
      <c r="J228" s="2">
        <f>IF(AND(telefony6[[#This Row],[abonament pods przed]]-telefony6[[#This Row],[długosc_połączenia]]&lt;0,I227&gt;0),-telefony6[[#This Row],[ile_zostalo_abonamentu_pods]],0)</f>
        <v>0</v>
      </c>
      <c r="K228" s="10">
        <f>IF(telefony6[[#This Row],[ile_zostalo_abonamentu_pods]]&lt;0,1,0)</f>
        <v>1</v>
      </c>
      <c r="L228" s="2">
        <f>IF(AND(telefony6[[#This Row],[czyAbonament_pods_sie_skonczyl]]=1,telefony6[[#This Row],[czyStacjonarny]]=1,M227&lt;=0),IF(M227&lt;0,TIME(1,40,0)+M227,TIME(1,40,0)),M227)</f>
        <v>9.0277777777781898E-3</v>
      </c>
      <c r="M2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2.4884259259262964E-3</v>
      </c>
      <c r="N228" s="10">
        <f>IF(AND(telefony6[[#This Row],[czyAbonament_pods_sie_skonczyl]]=1,telefony6[[#This Row],[czyStacjonarny]]=1,M227&lt;=0),1,0)</f>
        <v>0</v>
      </c>
      <c r="O228" s="2">
        <f>IF(AND(telefony6[[#This Row],[czyAbonament_pods_sie_skonczyl]]=1,telefony6[[#This Row],[czyKomorkowe]]=1,P227&lt;=0),IF(P227&lt;0,TIME(1,40,0)+P227-telefony6[[#This Row],[ile_zabraklo_od_podstawy]],TIME(1,40,0)),P227)</f>
        <v>2.5578703703703937E-2</v>
      </c>
      <c r="P2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28" s="10">
        <f>IF(AND(telefony6[[#This Row],[czyAbonament_pods_sie_skonczyl]]=1,P227&lt;=0,telefony6[[#This Row],[czyKomorkowe]]=1),1,0)</f>
        <v>0</v>
      </c>
      <c r="R228">
        <f>IF(LEN(telefony6[[#This Row],[nr]])&gt;=10,1,0)</f>
        <v>0</v>
      </c>
      <c r="S228">
        <f>MINUTE(IF(telefony6[[#This Row],[czyZagranicczne]]=1,CEILING(telefony6[[#This Row],[długosc_połączenia]],"00:01"),0))</f>
        <v>0</v>
      </c>
    </row>
    <row r="229" spans="1:19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 s="2">
        <f>telefony6[[#This Row],[zakonczenie]]-telefony6[[#This Row],[rozpoczecie]]</f>
        <v>9.9884259259259145E-3</v>
      </c>
      <c r="F229" s="2">
        <f t="shared" si="3"/>
        <v>-0.78394675925925861</v>
      </c>
      <c r="G229">
        <f>IF(LEN(telefony6[[#This Row],[nr]])=7,1,0)</f>
        <v>1</v>
      </c>
      <c r="H229">
        <f>IF(LEN(telefony6[[#This Row],[nr]])=8,1,0)</f>
        <v>0</v>
      </c>
      <c r="I2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-0.79393518518518458</v>
      </c>
      <c r="J229" s="2">
        <f>IF(AND(telefony6[[#This Row],[abonament pods przed]]-telefony6[[#This Row],[długosc_połączenia]]&lt;0,I228&gt;0),-telefony6[[#This Row],[ile_zostalo_abonamentu_pods]],0)</f>
        <v>0</v>
      </c>
      <c r="K229" s="10">
        <f>IF(telefony6[[#This Row],[ile_zostalo_abonamentu_pods]]&lt;0,1,0)</f>
        <v>1</v>
      </c>
      <c r="L229" s="2">
        <f>IF(AND(telefony6[[#This Row],[czyAbonament_pods_sie_skonczyl]]=1,telefony6[[#This Row],[czyStacjonarny]]=1,M228&lt;=0),IF(M228&lt;0,TIME(1,40,0)+M228,TIME(1,40,0)),M228)</f>
        <v>2.4884259259262964E-3</v>
      </c>
      <c r="M2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-7.4999999999996181E-3</v>
      </c>
      <c r="N229" s="10">
        <f>IF(AND(telefony6[[#This Row],[czyAbonament_pods_sie_skonczyl]]=1,telefony6[[#This Row],[czyStacjonarny]]=1,M228&lt;=0),1,0)</f>
        <v>0</v>
      </c>
      <c r="O229" s="2">
        <f>IF(AND(telefony6[[#This Row],[czyAbonament_pods_sie_skonczyl]]=1,telefony6[[#This Row],[czyKomorkowe]]=1,P228&lt;=0),IF(P228&lt;0,TIME(1,40,0)+P228-telefony6[[#This Row],[ile_zabraklo_od_podstawy]],TIME(1,40,0)),P228)</f>
        <v>2.5578703703703937E-2</v>
      </c>
      <c r="P2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29" s="10">
        <f>IF(AND(telefony6[[#This Row],[czyAbonament_pods_sie_skonczyl]]=1,P228&lt;=0,telefony6[[#This Row],[czyKomorkowe]]=1),1,0)</f>
        <v>0</v>
      </c>
      <c r="R229">
        <f>IF(LEN(telefony6[[#This Row],[nr]])&gt;=10,1,0)</f>
        <v>0</v>
      </c>
      <c r="S229">
        <f>MINUTE(IF(telefony6[[#This Row],[czyZagranicczne]]=1,CEILING(telefony6[[#This Row],[długosc_połączenia]],"00:01"),0))</f>
        <v>0</v>
      </c>
    </row>
    <row r="230" spans="1:19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 s="2">
        <f>telefony6[[#This Row],[zakonczenie]]-telefony6[[#This Row],[rozpoczecie]]</f>
        <v>1.0856481481481495E-2</v>
      </c>
      <c r="F230" s="2">
        <f t="shared" si="3"/>
        <v>-0.79393518518518458</v>
      </c>
      <c r="G230">
        <f>IF(LEN(telefony6[[#This Row],[nr]])=7,1,0)</f>
        <v>1</v>
      </c>
      <c r="H230">
        <f>IF(LEN(telefony6[[#This Row],[nr]])=8,1,0)</f>
        <v>0</v>
      </c>
      <c r="I2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-0.80479166666666613</v>
      </c>
      <c r="J230" s="2">
        <f>IF(AND(telefony6[[#This Row],[abonament pods przed]]-telefony6[[#This Row],[długosc_połączenia]]&lt;0,I229&gt;0),-telefony6[[#This Row],[ile_zostalo_abonamentu_pods]],0)</f>
        <v>0</v>
      </c>
      <c r="K230" s="10">
        <f>IF(telefony6[[#This Row],[ile_zostalo_abonamentu_pods]]&lt;0,1,0)</f>
        <v>1</v>
      </c>
      <c r="L230" s="2">
        <f>IF(AND(telefony6[[#This Row],[czyAbonament_pods_sie_skonczyl]]=1,telefony6[[#This Row],[czyStacjonarny]]=1,M229&lt;=0),IF(M229&lt;0,TIME(1,40,0)+M229,TIME(1,40,0)),M229)</f>
        <v>6.1944444444444829E-2</v>
      </c>
      <c r="M2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5.1087962962963335E-2</v>
      </c>
      <c r="N230" s="10">
        <f>IF(AND(telefony6[[#This Row],[czyAbonament_pods_sie_skonczyl]]=1,telefony6[[#This Row],[czyStacjonarny]]=1,M229&lt;=0),1,0)</f>
        <v>1</v>
      </c>
      <c r="O230" s="2">
        <f>IF(AND(telefony6[[#This Row],[czyAbonament_pods_sie_skonczyl]]=1,telefony6[[#This Row],[czyKomorkowe]]=1,P229&lt;=0),IF(P229&lt;0,TIME(1,40,0)+P229-telefony6[[#This Row],[ile_zabraklo_od_podstawy]],TIME(1,40,0)),P229)</f>
        <v>2.5578703703703937E-2</v>
      </c>
      <c r="P2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30" s="10">
        <f>IF(AND(telefony6[[#This Row],[czyAbonament_pods_sie_skonczyl]]=1,P229&lt;=0,telefony6[[#This Row],[czyKomorkowe]]=1),1,0)</f>
        <v>0</v>
      </c>
      <c r="R230">
        <f>IF(LEN(telefony6[[#This Row],[nr]])&gt;=10,1,0)</f>
        <v>0</v>
      </c>
      <c r="S230">
        <f>MINUTE(IF(telefony6[[#This Row],[czyZagranicczne]]=1,CEILING(telefony6[[#This Row],[długosc_połączenia]],"00:01"),0))</f>
        <v>0</v>
      </c>
    </row>
    <row r="231" spans="1:19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 s="2">
        <f>telefony6[[#This Row],[zakonczenie]]-telefony6[[#This Row],[rozpoczecie]]</f>
        <v>9.0277777777778012E-3</v>
      </c>
      <c r="F231" s="2">
        <f t="shared" si="3"/>
        <v>-0.80479166666666613</v>
      </c>
      <c r="G231">
        <f>IF(LEN(telefony6[[#This Row],[nr]])=7,1,0)</f>
        <v>1</v>
      </c>
      <c r="H231">
        <f>IF(LEN(telefony6[[#This Row],[nr]])=8,1,0)</f>
        <v>0</v>
      </c>
      <c r="I2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-0.81381944444444398</v>
      </c>
      <c r="J231" s="2">
        <f>IF(AND(telefony6[[#This Row],[abonament pods przed]]-telefony6[[#This Row],[długosc_połączenia]]&lt;0,I230&gt;0),-telefony6[[#This Row],[ile_zostalo_abonamentu_pods]],0)</f>
        <v>0</v>
      </c>
      <c r="K231" s="10">
        <f>IF(telefony6[[#This Row],[ile_zostalo_abonamentu_pods]]&lt;0,1,0)</f>
        <v>1</v>
      </c>
      <c r="L231" s="2">
        <f>IF(AND(telefony6[[#This Row],[czyAbonament_pods_sie_skonczyl]]=1,telefony6[[#This Row],[czyStacjonarny]]=1,M230&lt;=0),IF(M230&lt;0,TIME(1,40,0)+M230,TIME(1,40,0)),M230)</f>
        <v>5.1087962962963335E-2</v>
      </c>
      <c r="M2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4.2060185185185534E-2</v>
      </c>
      <c r="N231" s="10">
        <f>IF(AND(telefony6[[#This Row],[czyAbonament_pods_sie_skonczyl]]=1,telefony6[[#This Row],[czyStacjonarny]]=1,M230&lt;=0),1,0)</f>
        <v>0</v>
      </c>
      <c r="O231" s="2">
        <f>IF(AND(telefony6[[#This Row],[czyAbonament_pods_sie_skonczyl]]=1,telefony6[[#This Row],[czyKomorkowe]]=1,P230&lt;=0),IF(P230&lt;0,TIME(1,40,0)+P230-telefony6[[#This Row],[ile_zabraklo_od_podstawy]],TIME(1,40,0)),P230)</f>
        <v>2.5578703703703937E-2</v>
      </c>
      <c r="P2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31" s="10">
        <f>IF(AND(telefony6[[#This Row],[czyAbonament_pods_sie_skonczyl]]=1,P230&lt;=0,telefony6[[#This Row],[czyKomorkowe]]=1),1,0)</f>
        <v>0</v>
      </c>
      <c r="R231">
        <f>IF(LEN(telefony6[[#This Row],[nr]])&gt;=10,1,0)</f>
        <v>0</v>
      </c>
      <c r="S231">
        <f>MINUTE(IF(telefony6[[#This Row],[czyZagranicczne]]=1,CEILING(telefony6[[#This Row],[długosc_połączenia]],"00:01"),0))</f>
        <v>0</v>
      </c>
    </row>
    <row r="232" spans="1:19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 s="2">
        <f>telefony6[[#This Row],[zakonczenie]]-telefony6[[#This Row],[rozpoczecie]]</f>
        <v>1.0740740740740773E-2</v>
      </c>
      <c r="F232" s="2">
        <f t="shared" si="3"/>
        <v>-0.81381944444444398</v>
      </c>
      <c r="G232">
        <f>IF(LEN(telefony6[[#This Row],[nr]])=7,1,0)</f>
        <v>1</v>
      </c>
      <c r="H232">
        <f>IF(LEN(telefony6[[#This Row],[nr]])=8,1,0)</f>
        <v>0</v>
      </c>
      <c r="I2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-0.8245601851851847</v>
      </c>
      <c r="J232" s="2">
        <f>IF(AND(telefony6[[#This Row],[abonament pods przed]]-telefony6[[#This Row],[długosc_połączenia]]&lt;0,I231&gt;0),-telefony6[[#This Row],[ile_zostalo_abonamentu_pods]],0)</f>
        <v>0</v>
      </c>
      <c r="K232" s="10">
        <f>IF(telefony6[[#This Row],[ile_zostalo_abonamentu_pods]]&lt;0,1,0)</f>
        <v>1</v>
      </c>
      <c r="L232" s="2">
        <f>IF(AND(telefony6[[#This Row],[czyAbonament_pods_sie_skonczyl]]=1,telefony6[[#This Row],[czyStacjonarny]]=1,M231&lt;=0),IF(M231&lt;0,TIME(1,40,0)+M231,TIME(1,40,0)),M231)</f>
        <v>4.2060185185185534E-2</v>
      </c>
      <c r="M2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3.1319444444444761E-2</v>
      </c>
      <c r="N232" s="10">
        <f>IF(AND(telefony6[[#This Row],[czyAbonament_pods_sie_skonczyl]]=1,telefony6[[#This Row],[czyStacjonarny]]=1,M231&lt;=0),1,0)</f>
        <v>0</v>
      </c>
      <c r="O232" s="2">
        <f>IF(AND(telefony6[[#This Row],[czyAbonament_pods_sie_skonczyl]]=1,telefony6[[#This Row],[czyKomorkowe]]=1,P231&lt;=0),IF(P231&lt;0,TIME(1,40,0)+P231-telefony6[[#This Row],[ile_zabraklo_od_podstawy]],TIME(1,40,0)),P231)</f>
        <v>2.5578703703703937E-2</v>
      </c>
      <c r="P2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32" s="10">
        <f>IF(AND(telefony6[[#This Row],[czyAbonament_pods_sie_skonczyl]]=1,P231&lt;=0,telefony6[[#This Row],[czyKomorkowe]]=1),1,0)</f>
        <v>0</v>
      </c>
      <c r="R232">
        <f>IF(LEN(telefony6[[#This Row],[nr]])&gt;=10,1,0)</f>
        <v>0</v>
      </c>
      <c r="S232">
        <f>MINUTE(IF(telefony6[[#This Row],[czyZagranicczne]]=1,CEILING(telefony6[[#This Row],[długosc_połączenia]],"00:01"),0))</f>
        <v>0</v>
      </c>
    </row>
    <row r="233" spans="1:19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 s="2">
        <f>telefony6[[#This Row],[zakonczenie]]-telefony6[[#This Row],[rozpoczecie]]</f>
        <v>3.1481481481481222E-3</v>
      </c>
      <c r="F233" s="2">
        <f t="shared" si="3"/>
        <v>-0.8245601851851847</v>
      </c>
      <c r="G233">
        <f>IF(LEN(telefony6[[#This Row],[nr]])=7,1,0)</f>
        <v>1</v>
      </c>
      <c r="H233">
        <f>IF(LEN(telefony6[[#This Row],[nr]])=8,1,0)</f>
        <v>0</v>
      </c>
      <c r="I2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-0.82770833333333282</v>
      </c>
      <c r="J233" s="2">
        <f>IF(AND(telefony6[[#This Row],[abonament pods przed]]-telefony6[[#This Row],[długosc_połączenia]]&lt;0,I232&gt;0),-telefony6[[#This Row],[ile_zostalo_abonamentu_pods]],0)</f>
        <v>0</v>
      </c>
      <c r="K233" s="10">
        <f>IF(telefony6[[#This Row],[ile_zostalo_abonamentu_pods]]&lt;0,1,0)</f>
        <v>1</v>
      </c>
      <c r="L233" s="2">
        <f>IF(AND(telefony6[[#This Row],[czyAbonament_pods_sie_skonczyl]]=1,telefony6[[#This Row],[czyStacjonarny]]=1,M232&lt;=0),IF(M232&lt;0,TIME(1,40,0)+M232,TIME(1,40,0)),M232)</f>
        <v>3.1319444444444761E-2</v>
      </c>
      <c r="M2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2.8171296296296638E-2</v>
      </c>
      <c r="N233" s="10">
        <f>IF(AND(telefony6[[#This Row],[czyAbonament_pods_sie_skonczyl]]=1,telefony6[[#This Row],[czyStacjonarny]]=1,M232&lt;=0),1,0)</f>
        <v>0</v>
      </c>
      <c r="O233" s="2">
        <f>IF(AND(telefony6[[#This Row],[czyAbonament_pods_sie_skonczyl]]=1,telefony6[[#This Row],[czyKomorkowe]]=1,P232&lt;=0),IF(P232&lt;0,TIME(1,40,0)+P232-telefony6[[#This Row],[ile_zabraklo_od_podstawy]],TIME(1,40,0)),P232)</f>
        <v>2.5578703703703937E-2</v>
      </c>
      <c r="P2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33" s="10">
        <f>IF(AND(telefony6[[#This Row],[czyAbonament_pods_sie_skonczyl]]=1,P232&lt;=0,telefony6[[#This Row],[czyKomorkowe]]=1),1,0)</f>
        <v>0</v>
      </c>
      <c r="R233">
        <f>IF(LEN(telefony6[[#This Row],[nr]])&gt;=10,1,0)</f>
        <v>0</v>
      </c>
      <c r="S233">
        <f>MINUTE(IF(telefony6[[#This Row],[czyZagranicczne]]=1,CEILING(telefony6[[#This Row],[długosc_połączenia]],"00:01"),0))</f>
        <v>0</v>
      </c>
    </row>
    <row r="234" spans="1:19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 s="2">
        <f>telefony6[[#This Row],[zakonczenie]]-telefony6[[#This Row],[rozpoczecie]]</f>
        <v>6.7013888888888817E-3</v>
      </c>
      <c r="F234" s="2">
        <f t="shared" si="3"/>
        <v>-0.82770833333333282</v>
      </c>
      <c r="G234">
        <f>IF(LEN(telefony6[[#This Row],[nr]])=7,1,0)</f>
        <v>1</v>
      </c>
      <c r="H234">
        <f>IF(LEN(telefony6[[#This Row],[nr]])=8,1,0)</f>
        <v>0</v>
      </c>
      <c r="I2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-0.83440972222222176</v>
      </c>
      <c r="J234" s="2">
        <f>IF(AND(telefony6[[#This Row],[abonament pods przed]]-telefony6[[#This Row],[długosc_połączenia]]&lt;0,I233&gt;0),-telefony6[[#This Row],[ile_zostalo_abonamentu_pods]],0)</f>
        <v>0</v>
      </c>
      <c r="K234" s="10">
        <f>IF(telefony6[[#This Row],[ile_zostalo_abonamentu_pods]]&lt;0,1,0)</f>
        <v>1</v>
      </c>
      <c r="L234" s="2">
        <f>IF(AND(telefony6[[#This Row],[czyAbonament_pods_sie_skonczyl]]=1,telefony6[[#This Row],[czyStacjonarny]]=1,M233&lt;=0),IF(M233&lt;0,TIME(1,40,0)+M233,TIME(1,40,0)),M233)</f>
        <v>2.8171296296296638E-2</v>
      </c>
      <c r="M2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2.1469907407407757E-2</v>
      </c>
      <c r="N234" s="10">
        <f>IF(AND(telefony6[[#This Row],[czyAbonament_pods_sie_skonczyl]]=1,telefony6[[#This Row],[czyStacjonarny]]=1,M233&lt;=0),1,0)</f>
        <v>0</v>
      </c>
      <c r="O234" s="2">
        <f>IF(AND(telefony6[[#This Row],[czyAbonament_pods_sie_skonczyl]]=1,telefony6[[#This Row],[czyKomorkowe]]=1,P233&lt;=0),IF(P233&lt;0,TIME(1,40,0)+P233-telefony6[[#This Row],[ile_zabraklo_od_podstawy]],TIME(1,40,0)),P233)</f>
        <v>2.5578703703703937E-2</v>
      </c>
      <c r="P2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2.5578703703703937E-2</v>
      </c>
      <c r="Q234" s="10">
        <f>IF(AND(telefony6[[#This Row],[czyAbonament_pods_sie_skonczyl]]=1,P233&lt;=0,telefony6[[#This Row],[czyKomorkowe]]=1),1,0)</f>
        <v>0</v>
      </c>
      <c r="R234">
        <f>IF(LEN(telefony6[[#This Row],[nr]])&gt;=10,1,0)</f>
        <v>0</v>
      </c>
      <c r="S234">
        <f>MINUTE(IF(telefony6[[#This Row],[czyZagranicczne]]=1,CEILING(telefony6[[#This Row],[długosc_połączenia]],"00:01"),0))</f>
        <v>0</v>
      </c>
    </row>
    <row r="235" spans="1:19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 s="2">
        <f>telefony6[[#This Row],[zakonczenie]]-telefony6[[#This Row],[rozpoczecie]]</f>
        <v>3.7847222222222032E-3</v>
      </c>
      <c r="F235" s="2">
        <f t="shared" si="3"/>
        <v>-0.83440972222222176</v>
      </c>
      <c r="G235">
        <f>IF(LEN(telefony6[[#This Row],[nr]])=7,1,0)</f>
        <v>0</v>
      </c>
      <c r="H235">
        <f>IF(LEN(telefony6[[#This Row],[nr]])=8,1,0)</f>
        <v>1</v>
      </c>
      <c r="I2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-0.83819444444444402</v>
      </c>
      <c r="J235" s="2">
        <f>IF(AND(telefony6[[#This Row],[abonament pods przed]]-telefony6[[#This Row],[długosc_połączenia]]&lt;0,I234&gt;0),-telefony6[[#This Row],[ile_zostalo_abonamentu_pods]],0)</f>
        <v>0</v>
      </c>
      <c r="K235" s="10">
        <f>IF(telefony6[[#This Row],[ile_zostalo_abonamentu_pods]]&lt;0,1,0)</f>
        <v>1</v>
      </c>
      <c r="L235" s="2">
        <f>IF(AND(telefony6[[#This Row],[czyAbonament_pods_sie_skonczyl]]=1,telefony6[[#This Row],[czyStacjonarny]]=1,M234&lt;=0),IF(M234&lt;0,TIME(1,40,0)+M234,TIME(1,40,0)),M234)</f>
        <v>2.1469907407407757E-2</v>
      </c>
      <c r="M2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2.1469907407407757E-2</v>
      </c>
      <c r="N235" s="10">
        <f>IF(AND(telefony6[[#This Row],[czyAbonament_pods_sie_skonczyl]]=1,telefony6[[#This Row],[czyStacjonarny]]=1,M234&lt;=0),1,0)</f>
        <v>0</v>
      </c>
      <c r="O235" s="2">
        <f>IF(AND(telefony6[[#This Row],[czyAbonament_pods_sie_skonczyl]]=1,telefony6[[#This Row],[czyKomorkowe]]=1,P234&lt;=0),IF(P234&lt;0,TIME(1,40,0)+P234-telefony6[[#This Row],[ile_zabraklo_od_podstawy]],TIME(1,40,0)),P234)</f>
        <v>2.5578703703703937E-2</v>
      </c>
      <c r="P2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2.1793981481481733E-2</v>
      </c>
      <c r="Q235" s="10">
        <f>IF(AND(telefony6[[#This Row],[czyAbonament_pods_sie_skonczyl]]=1,P234&lt;=0,telefony6[[#This Row],[czyKomorkowe]]=1),1,0)</f>
        <v>0</v>
      </c>
      <c r="R235">
        <f>IF(LEN(telefony6[[#This Row],[nr]])&gt;=10,1,0)</f>
        <v>0</v>
      </c>
      <c r="S235">
        <f>MINUTE(IF(telefony6[[#This Row],[czyZagranicczne]]=1,CEILING(telefony6[[#This Row],[długosc_połączenia]],"00:01"),0))</f>
        <v>0</v>
      </c>
    </row>
    <row r="236" spans="1:19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 s="2">
        <f>telefony6[[#This Row],[zakonczenie]]-telefony6[[#This Row],[rozpoczecie]]</f>
        <v>1.1689814814814792E-3</v>
      </c>
      <c r="F236" s="2">
        <f t="shared" si="3"/>
        <v>-0.83819444444444402</v>
      </c>
      <c r="G236">
        <f>IF(LEN(telefony6[[#This Row],[nr]])=7,1,0)</f>
        <v>1</v>
      </c>
      <c r="H236">
        <f>IF(LEN(telefony6[[#This Row],[nr]])=8,1,0)</f>
        <v>0</v>
      </c>
      <c r="I2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-0.8393634259259255</v>
      </c>
      <c r="J236" s="2">
        <f>IF(AND(telefony6[[#This Row],[abonament pods przed]]-telefony6[[#This Row],[długosc_połączenia]]&lt;0,I235&gt;0),-telefony6[[#This Row],[ile_zostalo_abonamentu_pods]],0)</f>
        <v>0</v>
      </c>
      <c r="K236" s="10">
        <f>IF(telefony6[[#This Row],[ile_zostalo_abonamentu_pods]]&lt;0,1,0)</f>
        <v>1</v>
      </c>
      <c r="L236" s="2">
        <f>IF(AND(telefony6[[#This Row],[czyAbonament_pods_sie_skonczyl]]=1,telefony6[[#This Row],[czyStacjonarny]]=1,M235&lt;=0),IF(M235&lt;0,TIME(1,40,0)+M235,TIME(1,40,0)),M235)</f>
        <v>2.1469907407407757E-2</v>
      </c>
      <c r="M2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2.0300925925926278E-2</v>
      </c>
      <c r="N236" s="10">
        <f>IF(AND(telefony6[[#This Row],[czyAbonament_pods_sie_skonczyl]]=1,telefony6[[#This Row],[czyStacjonarny]]=1,M235&lt;=0),1,0)</f>
        <v>0</v>
      </c>
      <c r="O236" s="2">
        <f>IF(AND(telefony6[[#This Row],[czyAbonament_pods_sie_skonczyl]]=1,telefony6[[#This Row],[czyKomorkowe]]=1,P235&lt;=0),IF(P235&lt;0,TIME(1,40,0)+P235-telefony6[[#This Row],[ile_zabraklo_od_podstawy]],TIME(1,40,0)),P235)</f>
        <v>2.1793981481481733E-2</v>
      </c>
      <c r="P2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2.1793981481481733E-2</v>
      </c>
      <c r="Q236" s="10">
        <f>IF(AND(telefony6[[#This Row],[czyAbonament_pods_sie_skonczyl]]=1,P235&lt;=0,telefony6[[#This Row],[czyKomorkowe]]=1),1,0)</f>
        <v>0</v>
      </c>
      <c r="R236">
        <f>IF(LEN(telefony6[[#This Row],[nr]])&gt;=10,1,0)</f>
        <v>0</v>
      </c>
      <c r="S236">
        <f>MINUTE(IF(telefony6[[#This Row],[czyZagranicczne]]=1,CEILING(telefony6[[#This Row],[długosc_połączenia]],"00:01"),0))</f>
        <v>0</v>
      </c>
    </row>
    <row r="237" spans="1:19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 s="2">
        <f>telefony6[[#This Row],[zakonczenie]]-telefony6[[#This Row],[rozpoczecie]]</f>
        <v>5.2430555555555425E-3</v>
      </c>
      <c r="F237" s="2">
        <f t="shared" si="3"/>
        <v>-0.8393634259259255</v>
      </c>
      <c r="G237">
        <f>IF(LEN(telefony6[[#This Row],[nr]])=7,1,0)</f>
        <v>1</v>
      </c>
      <c r="H237">
        <f>IF(LEN(telefony6[[#This Row],[nr]])=8,1,0)</f>
        <v>0</v>
      </c>
      <c r="I2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-0.8446064814814811</v>
      </c>
      <c r="J237" s="2">
        <f>IF(AND(telefony6[[#This Row],[abonament pods przed]]-telefony6[[#This Row],[długosc_połączenia]]&lt;0,I236&gt;0),-telefony6[[#This Row],[ile_zostalo_abonamentu_pods]],0)</f>
        <v>0</v>
      </c>
      <c r="K237" s="10">
        <f>IF(telefony6[[#This Row],[ile_zostalo_abonamentu_pods]]&lt;0,1,0)</f>
        <v>1</v>
      </c>
      <c r="L237" s="2">
        <f>IF(AND(telefony6[[#This Row],[czyAbonament_pods_sie_skonczyl]]=1,telefony6[[#This Row],[czyStacjonarny]]=1,M236&lt;=0),IF(M236&lt;0,TIME(1,40,0)+M236,TIME(1,40,0)),M236)</f>
        <v>2.0300925925926278E-2</v>
      </c>
      <c r="M2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1.5057870370370735E-2</v>
      </c>
      <c r="N237" s="10">
        <f>IF(AND(telefony6[[#This Row],[czyAbonament_pods_sie_skonczyl]]=1,telefony6[[#This Row],[czyStacjonarny]]=1,M236&lt;=0),1,0)</f>
        <v>0</v>
      </c>
      <c r="O237" s="2">
        <f>IF(AND(telefony6[[#This Row],[czyAbonament_pods_sie_skonczyl]]=1,telefony6[[#This Row],[czyKomorkowe]]=1,P236&lt;=0),IF(P236&lt;0,TIME(1,40,0)+P236-telefony6[[#This Row],[ile_zabraklo_od_podstawy]],TIME(1,40,0)),P236)</f>
        <v>2.1793981481481733E-2</v>
      </c>
      <c r="P2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2.1793981481481733E-2</v>
      </c>
      <c r="Q237" s="10">
        <f>IF(AND(telefony6[[#This Row],[czyAbonament_pods_sie_skonczyl]]=1,P236&lt;=0,telefony6[[#This Row],[czyKomorkowe]]=1),1,0)</f>
        <v>0</v>
      </c>
      <c r="R237">
        <f>IF(LEN(telefony6[[#This Row],[nr]])&gt;=10,1,0)</f>
        <v>0</v>
      </c>
      <c r="S237">
        <f>MINUTE(IF(telefony6[[#This Row],[czyZagranicczne]]=1,CEILING(telefony6[[#This Row],[długosc_połączenia]],"00:01"),0))</f>
        <v>0</v>
      </c>
    </row>
    <row r="238" spans="1:19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 s="2">
        <f>telefony6[[#This Row],[zakonczenie]]-telefony6[[#This Row],[rozpoczecie]]</f>
        <v>9.9305555555555536E-3</v>
      </c>
      <c r="F238" s="2">
        <f t="shared" si="3"/>
        <v>-0.8446064814814811</v>
      </c>
      <c r="G238">
        <f>IF(LEN(telefony6[[#This Row],[nr]])=7,1,0)</f>
        <v>1</v>
      </c>
      <c r="H238">
        <f>IF(LEN(telefony6[[#This Row],[nr]])=8,1,0)</f>
        <v>0</v>
      </c>
      <c r="I2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-0.85453703703703665</v>
      </c>
      <c r="J238" s="2">
        <f>IF(AND(telefony6[[#This Row],[abonament pods przed]]-telefony6[[#This Row],[długosc_połączenia]]&lt;0,I237&gt;0),-telefony6[[#This Row],[ile_zostalo_abonamentu_pods]],0)</f>
        <v>0</v>
      </c>
      <c r="K238" s="10">
        <f>IF(telefony6[[#This Row],[ile_zostalo_abonamentu_pods]]&lt;0,1,0)</f>
        <v>1</v>
      </c>
      <c r="L238" s="2">
        <f>IF(AND(telefony6[[#This Row],[czyAbonament_pods_sie_skonczyl]]=1,telefony6[[#This Row],[czyStacjonarny]]=1,M237&lt;=0),IF(M237&lt;0,TIME(1,40,0)+M237,TIME(1,40,0)),M237)</f>
        <v>1.5057870370370735E-2</v>
      </c>
      <c r="M2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5.1273148148151815E-3</v>
      </c>
      <c r="N238" s="10">
        <f>IF(AND(telefony6[[#This Row],[czyAbonament_pods_sie_skonczyl]]=1,telefony6[[#This Row],[czyStacjonarny]]=1,M237&lt;=0),1,0)</f>
        <v>0</v>
      </c>
      <c r="O238" s="2">
        <f>IF(AND(telefony6[[#This Row],[czyAbonament_pods_sie_skonczyl]]=1,telefony6[[#This Row],[czyKomorkowe]]=1,P237&lt;=0),IF(P237&lt;0,TIME(1,40,0)+P237-telefony6[[#This Row],[ile_zabraklo_od_podstawy]],TIME(1,40,0)),P237)</f>
        <v>2.1793981481481733E-2</v>
      </c>
      <c r="P2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2.1793981481481733E-2</v>
      </c>
      <c r="Q238" s="10">
        <f>IF(AND(telefony6[[#This Row],[czyAbonament_pods_sie_skonczyl]]=1,P237&lt;=0,telefony6[[#This Row],[czyKomorkowe]]=1),1,0)</f>
        <v>0</v>
      </c>
      <c r="R238">
        <f>IF(LEN(telefony6[[#This Row],[nr]])&gt;=10,1,0)</f>
        <v>0</v>
      </c>
      <c r="S238">
        <f>MINUTE(IF(telefony6[[#This Row],[czyZagranicczne]]=1,CEILING(telefony6[[#This Row],[długosc_połączenia]],"00:01"),0))</f>
        <v>0</v>
      </c>
    </row>
    <row r="239" spans="1:19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 s="2">
        <f>telefony6[[#This Row],[zakonczenie]]-telefony6[[#This Row],[rozpoczecie]]</f>
        <v>7.6504629629630116E-3</v>
      </c>
      <c r="F239" s="2">
        <f t="shared" si="3"/>
        <v>-0.85453703703703665</v>
      </c>
      <c r="G239">
        <f>IF(LEN(telefony6[[#This Row],[nr]])=7,1,0)</f>
        <v>0</v>
      </c>
      <c r="H239">
        <f>IF(LEN(telefony6[[#This Row],[nr]])=8,1,0)</f>
        <v>1</v>
      </c>
      <c r="I2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-0.86218749999999966</v>
      </c>
      <c r="J239" s="2">
        <f>IF(AND(telefony6[[#This Row],[abonament pods przed]]-telefony6[[#This Row],[długosc_połączenia]]&lt;0,I238&gt;0),-telefony6[[#This Row],[ile_zostalo_abonamentu_pods]],0)</f>
        <v>0</v>
      </c>
      <c r="K239" s="10">
        <f>IF(telefony6[[#This Row],[ile_zostalo_abonamentu_pods]]&lt;0,1,0)</f>
        <v>1</v>
      </c>
      <c r="L239" s="2">
        <f>IF(AND(telefony6[[#This Row],[czyAbonament_pods_sie_skonczyl]]=1,telefony6[[#This Row],[czyStacjonarny]]=1,M238&lt;=0),IF(M238&lt;0,TIME(1,40,0)+M238,TIME(1,40,0)),M238)</f>
        <v>5.1273148148151815E-3</v>
      </c>
      <c r="M2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5.1273148148151815E-3</v>
      </c>
      <c r="N239" s="10">
        <f>IF(AND(telefony6[[#This Row],[czyAbonament_pods_sie_skonczyl]]=1,telefony6[[#This Row],[czyStacjonarny]]=1,M238&lt;=0),1,0)</f>
        <v>0</v>
      </c>
      <c r="O239" s="2">
        <f>IF(AND(telefony6[[#This Row],[czyAbonament_pods_sie_skonczyl]]=1,telefony6[[#This Row],[czyKomorkowe]]=1,P238&lt;=0),IF(P238&lt;0,TIME(1,40,0)+P238-telefony6[[#This Row],[ile_zabraklo_od_podstawy]],TIME(1,40,0)),P238)</f>
        <v>2.1793981481481733E-2</v>
      </c>
      <c r="P2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39" s="10">
        <f>IF(AND(telefony6[[#This Row],[czyAbonament_pods_sie_skonczyl]]=1,P238&lt;=0,telefony6[[#This Row],[czyKomorkowe]]=1),1,0)</f>
        <v>0</v>
      </c>
      <c r="R239">
        <f>IF(LEN(telefony6[[#This Row],[nr]])&gt;=10,1,0)</f>
        <v>0</v>
      </c>
      <c r="S239">
        <f>MINUTE(IF(telefony6[[#This Row],[czyZagranicczne]]=1,CEILING(telefony6[[#This Row],[długosc_połączenia]],"00:01"),0))</f>
        <v>0</v>
      </c>
    </row>
    <row r="240" spans="1:19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 s="2">
        <f>telefony6[[#This Row],[zakonczenie]]-telefony6[[#This Row],[rozpoczecie]]</f>
        <v>6.2731481481481666E-3</v>
      </c>
      <c r="F240" s="2">
        <f t="shared" si="3"/>
        <v>-0.86218749999999966</v>
      </c>
      <c r="G240">
        <f>IF(LEN(telefony6[[#This Row],[nr]])=7,1,0)</f>
        <v>1</v>
      </c>
      <c r="H240">
        <f>IF(LEN(telefony6[[#This Row],[nr]])=8,1,0)</f>
        <v>0</v>
      </c>
      <c r="I2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-0.86846064814814783</v>
      </c>
      <c r="J240" s="2">
        <f>IF(AND(telefony6[[#This Row],[abonament pods przed]]-telefony6[[#This Row],[długosc_połączenia]]&lt;0,I239&gt;0),-telefony6[[#This Row],[ile_zostalo_abonamentu_pods]],0)</f>
        <v>0</v>
      </c>
      <c r="K240" s="10">
        <f>IF(telefony6[[#This Row],[ile_zostalo_abonamentu_pods]]&lt;0,1,0)</f>
        <v>1</v>
      </c>
      <c r="L240" s="2">
        <f>IF(AND(telefony6[[#This Row],[czyAbonament_pods_sie_skonczyl]]=1,telefony6[[#This Row],[czyStacjonarny]]=1,M239&lt;=0),IF(M239&lt;0,TIME(1,40,0)+M239,TIME(1,40,0)),M239)</f>
        <v>5.1273148148151815E-3</v>
      </c>
      <c r="M2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-1.1458333333329851E-3</v>
      </c>
      <c r="N240" s="10">
        <f>IF(AND(telefony6[[#This Row],[czyAbonament_pods_sie_skonczyl]]=1,telefony6[[#This Row],[czyStacjonarny]]=1,M239&lt;=0),1,0)</f>
        <v>0</v>
      </c>
      <c r="O240" s="2">
        <f>IF(AND(telefony6[[#This Row],[czyAbonament_pods_sie_skonczyl]]=1,telefony6[[#This Row],[czyKomorkowe]]=1,P239&lt;=0),IF(P239&lt;0,TIME(1,40,0)+P239-telefony6[[#This Row],[ile_zabraklo_od_podstawy]],TIME(1,40,0)),P239)</f>
        <v>1.4143518518518722E-2</v>
      </c>
      <c r="P2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0" s="10">
        <f>IF(AND(telefony6[[#This Row],[czyAbonament_pods_sie_skonczyl]]=1,P239&lt;=0,telefony6[[#This Row],[czyKomorkowe]]=1),1,0)</f>
        <v>0</v>
      </c>
      <c r="R240">
        <f>IF(LEN(telefony6[[#This Row],[nr]])&gt;=10,1,0)</f>
        <v>0</v>
      </c>
      <c r="S240">
        <f>MINUTE(IF(telefony6[[#This Row],[czyZagranicczne]]=1,CEILING(telefony6[[#This Row],[długosc_połączenia]],"00:01"),0))</f>
        <v>0</v>
      </c>
    </row>
    <row r="241" spans="1:19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 s="2">
        <f>telefony6[[#This Row],[zakonczenie]]-telefony6[[#This Row],[rozpoczecie]]</f>
        <v>1.2847222222222565E-3</v>
      </c>
      <c r="F241" s="2">
        <f t="shared" si="3"/>
        <v>-0.86846064814814783</v>
      </c>
      <c r="G241">
        <f>IF(LEN(telefony6[[#This Row],[nr]])=7,1,0)</f>
        <v>1</v>
      </c>
      <c r="H241">
        <f>IF(LEN(telefony6[[#This Row],[nr]])=8,1,0)</f>
        <v>0</v>
      </c>
      <c r="I2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-0.86974537037037014</v>
      </c>
      <c r="J241" s="2">
        <f>IF(AND(telefony6[[#This Row],[abonament pods przed]]-telefony6[[#This Row],[długosc_połączenia]]&lt;0,I240&gt;0),-telefony6[[#This Row],[ile_zostalo_abonamentu_pods]],0)</f>
        <v>0</v>
      </c>
      <c r="K241" s="10">
        <f>IF(telefony6[[#This Row],[ile_zostalo_abonamentu_pods]]&lt;0,1,0)</f>
        <v>1</v>
      </c>
      <c r="L241" s="2">
        <f>IF(AND(telefony6[[#This Row],[czyAbonament_pods_sie_skonczyl]]=1,telefony6[[#This Row],[czyStacjonarny]]=1,M240&lt;=0),IF(M240&lt;0,TIME(1,40,0)+M240,TIME(1,40,0)),M240)</f>
        <v>6.8298611111111462E-2</v>
      </c>
      <c r="M2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6.7013888888889206E-2</v>
      </c>
      <c r="N241" s="10">
        <f>IF(AND(telefony6[[#This Row],[czyAbonament_pods_sie_skonczyl]]=1,telefony6[[#This Row],[czyStacjonarny]]=1,M240&lt;=0),1,0)</f>
        <v>1</v>
      </c>
      <c r="O241" s="2">
        <f>IF(AND(telefony6[[#This Row],[czyAbonament_pods_sie_skonczyl]]=1,telefony6[[#This Row],[czyKomorkowe]]=1,P240&lt;=0),IF(P240&lt;0,TIME(1,40,0)+P240-telefony6[[#This Row],[ile_zabraklo_od_podstawy]],TIME(1,40,0)),P240)</f>
        <v>1.4143518518518722E-2</v>
      </c>
      <c r="P2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1" s="10">
        <f>IF(AND(telefony6[[#This Row],[czyAbonament_pods_sie_skonczyl]]=1,P240&lt;=0,telefony6[[#This Row],[czyKomorkowe]]=1),1,0)</f>
        <v>0</v>
      </c>
      <c r="R241">
        <f>IF(LEN(telefony6[[#This Row],[nr]])&gt;=10,1,0)</f>
        <v>0</v>
      </c>
      <c r="S241">
        <f>MINUTE(IF(telefony6[[#This Row],[czyZagranicczne]]=1,CEILING(telefony6[[#This Row],[długosc_połączenia]],"00:01"),0))</f>
        <v>0</v>
      </c>
    </row>
    <row r="242" spans="1:19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 s="2">
        <f>telefony6[[#This Row],[zakonczenie]]-telefony6[[#This Row],[rozpoczecie]]</f>
        <v>5.243055555555598E-3</v>
      </c>
      <c r="F242" s="2">
        <f t="shared" si="3"/>
        <v>-0.86974537037037014</v>
      </c>
      <c r="G242">
        <f>IF(LEN(telefony6[[#This Row],[nr]])=7,1,0)</f>
        <v>1</v>
      </c>
      <c r="H242">
        <f>IF(LEN(telefony6[[#This Row],[nr]])=8,1,0)</f>
        <v>0</v>
      </c>
      <c r="I2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-0.87498842592592574</v>
      </c>
      <c r="J242" s="2">
        <f>IF(AND(telefony6[[#This Row],[abonament pods przed]]-telefony6[[#This Row],[długosc_połączenia]]&lt;0,I241&gt;0),-telefony6[[#This Row],[ile_zostalo_abonamentu_pods]],0)</f>
        <v>0</v>
      </c>
      <c r="K242" s="10">
        <f>IF(telefony6[[#This Row],[ile_zostalo_abonamentu_pods]]&lt;0,1,0)</f>
        <v>1</v>
      </c>
      <c r="L242" s="2">
        <f>IF(AND(telefony6[[#This Row],[czyAbonament_pods_sie_skonczyl]]=1,telefony6[[#This Row],[czyStacjonarny]]=1,M241&lt;=0),IF(M241&lt;0,TIME(1,40,0)+M241,TIME(1,40,0)),M241)</f>
        <v>6.7013888888889206E-2</v>
      </c>
      <c r="M2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6.1770833333333608E-2</v>
      </c>
      <c r="N242" s="10">
        <f>IF(AND(telefony6[[#This Row],[czyAbonament_pods_sie_skonczyl]]=1,telefony6[[#This Row],[czyStacjonarny]]=1,M241&lt;=0),1,0)</f>
        <v>0</v>
      </c>
      <c r="O242" s="2">
        <f>IF(AND(telefony6[[#This Row],[czyAbonament_pods_sie_skonczyl]]=1,telefony6[[#This Row],[czyKomorkowe]]=1,P241&lt;=0),IF(P241&lt;0,TIME(1,40,0)+P241-telefony6[[#This Row],[ile_zabraklo_od_podstawy]],TIME(1,40,0)),P241)</f>
        <v>1.4143518518518722E-2</v>
      </c>
      <c r="P2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2" s="10">
        <f>IF(AND(telefony6[[#This Row],[czyAbonament_pods_sie_skonczyl]]=1,P241&lt;=0,telefony6[[#This Row],[czyKomorkowe]]=1),1,0)</f>
        <v>0</v>
      </c>
      <c r="R242">
        <f>IF(LEN(telefony6[[#This Row],[nr]])&gt;=10,1,0)</f>
        <v>0</v>
      </c>
      <c r="S242">
        <f>MINUTE(IF(telefony6[[#This Row],[czyZagranicczne]]=1,CEILING(telefony6[[#This Row],[długosc_połączenia]],"00:01"),0))</f>
        <v>0</v>
      </c>
    </row>
    <row r="243" spans="1:19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 s="2">
        <f>telefony6[[#This Row],[zakonczenie]]-telefony6[[#This Row],[rozpoczecie]]</f>
        <v>2.1064814814814592E-3</v>
      </c>
      <c r="F243" s="2">
        <f t="shared" si="3"/>
        <v>-0.87498842592592574</v>
      </c>
      <c r="G243">
        <f>IF(LEN(telefony6[[#This Row],[nr]])=7,1,0)</f>
        <v>0</v>
      </c>
      <c r="H243">
        <f>IF(LEN(telefony6[[#This Row],[nr]])=8,1,0)</f>
        <v>0</v>
      </c>
      <c r="I2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-0.87709490740740725</v>
      </c>
      <c r="J243" s="2">
        <f>IF(AND(telefony6[[#This Row],[abonament pods przed]]-telefony6[[#This Row],[długosc_połączenia]]&lt;0,I242&gt;0),-telefony6[[#This Row],[ile_zostalo_abonamentu_pods]],0)</f>
        <v>0</v>
      </c>
      <c r="K243" s="10">
        <f>IF(telefony6[[#This Row],[ile_zostalo_abonamentu_pods]]&lt;0,1,0)</f>
        <v>1</v>
      </c>
      <c r="L243" s="2">
        <f>IF(AND(telefony6[[#This Row],[czyAbonament_pods_sie_skonczyl]]=1,telefony6[[#This Row],[czyStacjonarny]]=1,M242&lt;=0),IF(M242&lt;0,TIME(1,40,0)+M242,TIME(1,40,0)),M242)</f>
        <v>6.1770833333333608E-2</v>
      </c>
      <c r="M2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6.1770833333333608E-2</v>
      </c>
      <c r="N243" s="10">
        <f>IF(AND(telefony6[[#This Row],[czyAbonament_pods_sie_skonczyl]]=1,telefony6[[#This Row],[czyStacjonarny]]=1,M242&lt;=0),1,0)</f>
        <v>0</v>
      </c>
      <c r="O243" s="2">
        <f>IF(AND(telefony6[[#This Row],[czyAbonament_pods_sie_skonczyl]]=1,telefony6[[#This Row],[czyKomorkowe]]=1,P242&lt;=0),IF(P242&lt;0,TIME(1,40,0)+P242-telefony6[[#This Row],[ile_zabraklo_od_podstawy]],TIME(1,40,0)),P242)</f>
        <v>1.4143518518518722E-2</v>
      </c>
      <c r="P2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3" s="10">
        <f>IF(AND(telefony6[[#This Row],[czyAbonament_pods_sie_skonczyl]]=1,P242&lt;=0,telefony6[[#This Row],[czyKomorkowe]]=1),1,0)</f>
        <v>0</v>
      </c>
      <c r="R243">
        <f>IF(LEN(telefony6[[#This Row],[nr]])&gt;=10,1,0)</f>
        <v>1</v>
      </c>
      <c r="S243">
        <f>MINUTE(IF(telefony6[[#This Row],[czyZagranicczne]]=1,CEILING(telefony6[[#This Row],[długosc_połączenia]],"00:01"),0))</f>
        <v>4</v>
      </c>
    </row>
    <row r="244" spans="1:19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 s="2">
        <f>telefony6[[#This Row],[zakonczenie]]-telefony6[[#This Row],[rozpoczecie]]</f>
        <v>3.1481481481481222E-3</v>
      </c>
      <c r="F244" s="2">
        <f t="shared" si="3"/>
        <v>-0.87709490740740725</v>
      </c>
      <c r="G244">
        <f>IF(LEN(telefony6[[#This Row],[nr]])=7,1,0)</f>
        <v>1</v>
      </c>
      <c r="H244">
        <f>IF(LEN(telefony6[[#This Row],[nr]])=8,1,0)</f>
        <v>0</v>
      </c>
      <c r="I2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-0.88024305555555538</v>
      </c>
      <c r="J244" s="2">
        <f>IF(AND(telefony6[[#This Row],[abonament pods przed]]-telefony6[[#This Row],[długosc_połączenia]]&lt;0,I243&gt;0),-telefony6[[#This Row],[ile_zostalo_abonamentu_pods]],0)</f>
        <v>0</v>
      </c>
      <c r="K244" s="10">
        <f>IF(telefony6[[#This Row],[ile_zostalo_abonamentu_pods]]&lt;0,1,0)</f>
        <v>1</v>
      </c>
      <c r="L244" s="2">
        <f>IF(AND(telefony6[[#This Row],[czyAbonament_pods_sie_skonczyl]]=1,telefony6[[#This Row],[czyStacjonarny]]=1,M243&lt;=0),IF(M243&lt;0,TIME(1,40,0)+M243,TIME(1,40,0)),M243)</f>
        <v>6.1770833333333608E-2</v>
      </c>
      <c r="M2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5.8622685185185486E-2</v>
      </c>
      <c r="N244" s="10">
        <f>IF(AND(telefony6[[#This Row],[czyAbonament_pods_sie_skonczyl]]=1,telefony6[[#This Row],[czyStacjonarny]]=1,M243&lt;=0),1,0)</f>
        <v>0</v>
      </c>
      <c r="O244" s="2">
        <f>IF(AND(telefony6[[#This Row],[czyAbonament_pods_sie_skonczyl]]=1,telefony6[[#This Row],[czyKomorkowe]]=1,P243&lt;=0),IF(P243&lt;0,TIME(1,40,0)+P243-telefony6[[#This Row],[ile_zabraklo_od_podstawy]],TIME(1,40,0)),P243)</f>
        <v>1.4143518518518722E-2</v>
      </c>
      <c r="P2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4" s="10">
        <f>IF(AND(telefony6[[#This Row],[czyAbonament_pods_sie_skonczyl]]=1,P243&lt;=0,telefony6[[#This Row],[czyKomorkowe]]=1),1,0)</f>
        <v>0</v>
      </c>
      <c r="R244">
        <f>IF(LEN(telefony6[[#This Row],[nr]])&gt;=10,1,0)</f>
        <v>0</v>
      </c>
      <c r="S244">
        <f>MINUTE(IF(telefony6[[#This Row],[czyZagranicczne]]=1,CEILING(telefony6[[#This Row],[długosc_połączenia]],"00:01"),0))</f>
        <v>0</v>
      </c>
    </row>
    <row r="245" spans="1:19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 s="2">
        <f>telefony6[[#This Row],[zakonczenie]]-telefony6[[#This Row],[rozpoczecie]]</f>
        <v>5.5671296296296302E-3</v>
      </c>
      <c r="F245" s="2">
        <f t="shared" si="3"/>
        <v>-0.88024305555555538</v>
      </c>
      <c r="G245">
        <f>IF(LEN(telefony6[[#This Row],[nr]])=7,1,0)</f>
        <v>1</v>
      </c>
      <c r="H245">
        <f>IF(LEN(telefony6[[#This Row],[nr]])=8,1,0)</f>
        <v>0</v>
      </c>
      <c r="I2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-0.88581018518518495</v>
      </c>
      <c r="J245" s="2">
        <f>IF(AND(telefony6[[#This Row],[abonament pods przed]]-telefony6[[#This Row],[długosc_połączenia]]&lt;0,I244&gt;0),-telefony6[[#This Row],[ile_zostalo_abonamentu_pods]],0)</f>
        <v>0</v>
      </c>
      <c r="K245" s="10">
        <f>IF(telefony6[[#This Row],[ile_zostalo_abonamentu_pods]]&lt;0,1,0)</f>
        <v>1</v>
      </c>
      <c r="L245" s="2">
        <f>IF(AND(telefony6[[#This Row],[czyAbonament_pods_sie_skonczyl]]=1,telefony6[[#This Row],[czyStacjonarny]]=1,M244&lt;=0),IF(M244&lt;0,TIME(1,40,0)+M244,TIME(1,40,0)),M244)</f>
        <v>5.8622685185185486E-2</v>
      </c>
      <c r="M2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5.3055555555555856E-2</v>
      </c>
      <c r="N245" s="10">
        <f>IF(AND(telefony6[[#This Row],[czyAbonament_pods_sie_skonczyl]]=1,telefony6[[#This Row],[czyStacjonarny]]=1,M244&lt;=0),1,0)</f>
        <v>0</v>
      </c>
      <c r="O245" s="2">
        <f>IF(AND(telefony6[[#This Row],[czyAbonament_pods_sie_skonczyl]]=1,telefony6[[#This Row],[czyKomorkowe]]=1,P244&lt;=0),IF(P244&lt;0,TIME(1,40,0)+P244-telefony6[[#This Row],[ile_zabraklo_od_podstawy]],TIME(1,40,0)),P244)</f>
        <v>1.4143518518518722E-2</v>
      </c>
      <c r="P2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5" s="10">
        <f>IF(AND(telefony6[[#This Row],[czyAbonament_pods_sie_skonczyl]]=1,P244&lt;=0,telefony6[[#This Row],[czyKomorkowe]]=1),1,0)</f>
        <v>0</v>
      </c>
      <c r="R245">
        <f>IF(LEN(telefony6[[#This Row],[nr]])&gt;=10,1,0)</f>
        <v>0</v>
      </c>
      <c r="S245">
        <f>MINUTE(IF(telefony6[[#This Row],[czyZagranicczne]]=1,CEILING(telefony6[[#This Row],[długosc_połączenia]],"00:01"),0))</f>
        <v>0</v>
      </c>
    </row>
    <row r="246" spans="1:19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 s="2">
        <f>telefony6[[#This Row],[zakonczenie]]-telefony6[[#This Row],[rozpoczecie]]</f>
        <v>6.8865740740740589E-3</v>
      </c>
      <c r="F246" s="2">
        <f t="shared" si="3"/>
        <v>-0.88581018518518495</v>
      </c>
      <c r="G246">
        <f>IF(LEN(telefony6[[#This Row],[nr]])=7,1,0)</f>
        <v>1</v>
      </c>
      <c r="H246">
        <f>IF(LEN(telefony6[[#This Row],[nr]])=8,1,0)</f>
        <v>0</v>
      </c>
      <c r="I2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-0.89269675925925895</v>
      </c>
      <c r="J246" s="2">
        <f>IF(AND(telefony6[[#This Row],[abonament pods przed]]-telefony6[[#This Row],[długosc_połączenia]]&lt;0,I245&gt;0),-telefony6[[#This Row],[ile_zostalo_abonamentu_pods]],0)</f>
        <v>0</v>
      </c>
      <c r="K246" s="10">
        <f>IF(telefony6[[#This Row],[ile_zostalo_abonamentu_pods]]&lt;0,1,0)</f>
        <v>1</v>
      </c>
      <c r="L246" s="2">
        <f>IF(AND(telefony6[[#This Row],[czyAbonament_pods_sie_skonczyl]]=1,telefony6[[#This Row],[czyStacjonarny]]=1,M245&lt;=0),IF(M245&lt;0,TIME(1,40,0)+M245,TIME(1,40,0)),M245)</f>
        <v>5.3055555555555856E-2</v>
      </c>
      <c r="M2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4.6168981481481797E-2</v>
      </c>
      <c r="N246" s="10">
        <f>IF(AND(telefony6[[#This Row],[czyAbonament_pods_sie_skonczyl]]=1,telefony6[[#This Row],[czyStacjonarny]]=1,M245&lt;=0),1,0)</f>
        <v>0</v>
      </c>
      <c r="O246" s="2">
        <f>IF(AND(telefony6[[#This Row],[czyAbonament_pods_sie_skonczyl]]=1,telefony6[[#This Row],[czyKomorkowe]]=1,P245&lt;=0),IF(P245&lt;0,TIME(1,40,0)+P245-telefony6[[#This Row],[ile_zabraklo_od_podstawy]],TIME(1,40,0)),P245)</f>
        <v>1.4143518518518722E-2</v>
      </c>
      <c r="P2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6" s="10">
        <f>IF(AND(telefony6[[#This Row],[czyAbonament_pods_sie_skonczyl]]=1,P245&lt;=0,telefony6[[#This Row],[czyKomorkowe]]=1),1,0)</f>
        <v>0</v>
      </c>
      <c r="R246">
        <f>IF(LEN(telefony6[[#This Row],[nr]])&gt;=10,1,0)</f>
        <v>0</v>
      </c>
      <c r="S246">
        <f>MINUTE(IF(telefony6[[#This Row],[czyZagranicczne]]=1,CEILING(telefony6[[#This Row],[długosc_połączenia]],"00:01"),0))</f>
        <v>0</v>
      </c>
    </row>
    <row r="247" spans="1:19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 s="2">
        <f>telefony6[[#This Row],[zakonczenie]]-telefony6[[#This Row],[rozpoczecie]]</f>
        <v>4.3287037037036957E-3</v>
      </c>
      <c r="F247" s="2">
        <f t="shared" si="3"/>
        <v>-0.89269675925925895</v>
      </c>
      <c r="G247">
        <f>IF(LEN(telefony6[[#This Row],[nr]])=7,1,0)</f>
        <v>1</v>
      </c>
      <c r="H247">
        <f>IF(LEN(telefony6[[#This Row],[nr]])=8,1,0)</f>
        <v>0</v>
      </c>
      <c r="I2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-0.89702546296296259</v>
      </c>
      <c r="J247" s="2">
        <f>IF(AND(telefony6[[#This Row],[abonament pods przed]]-telefony6[[#This Row],[długosc_połączenia]]&lt;0,I246&gt;0),-telefony6[[#This Row],[ile_zostalo_abonamentu_pods]],0)</f>
        <v>0</v>
      </c>
      <c r="K247" s="10">
        <f>IF(telefony6[[#This Row],[ile_zostalo_abonamentu_pods]]&lt;0,1,0)</f>
        <v>1</v>
      </c>
      <c r="L247" s="2">
        <f>IF(AND(telefony6[[#This Row],[czyAbonament_pods_sie_skonczyl]]=1,telefony6[[#This Row],[czyStacjonarny]]=1,M246&lt;=0),IF(M246&lt;0,TIME(1,40,0)+M246,TIME(1,40,0)),M246)</f>
        <v>4.6168981481481797E-2</v>
      </c>
      <c r="M2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4.1840277777778101E-2</v>
      </c>
      <c r="N247" s="10">
        <f>IF(AND(telefony6[[#This Row],[czyAbonament_pods_sie_skonczyl]]=1,telefony6[[#This Row],[czyStacjonarny]]=1,M246&lt;=0),1,0)</f>
        <v>0</v>
      </c>
      <c r="O247" s="2">
        <f>IF(AND(telefony6[[#This Row],[czyAbonament_pods_sie_skonczyl]]=1,telefony6[[#This Row],[czyKomorkowe]]=1,P246&lt;=0),IF(P246&lt;0,TIME(1,40,0)+P246-telefony6[[#This Row],[ile_zabraklo_od_podstawy]],TIME(1,40,0)),P246)</f>
        <v>1.4143518518518722E-2</v>
      </c>
      <c r="P2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7" s="10">
        <f>IF(AND(telefony6[[#This Row],[czyAbonament_pods_sie_skonczyl]]=1,P246&lt;=0,telefony6[[#This Row],[czyKomorkowe]]=1),1,0)</f>
        <v>0</v>
      </c>
      <c r="R247">
        <f>IF(LEN(telefony6[[#This Row],[nr]])&gt;=10,1,0)</f>
        <v>0</v>
      </c>
      <c r="S247">
        <f>MINUTE(IF(telefony6[[#This Row],[czyZagranicczne]]=1,CEILING(telefony6[[#This Row],[długosc_połączenia]],"00:01"),0))</f>
        <v>0</v>
      </c>
    </row>
    <row r="248" spans="1:19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 s="2">
        <f>telefony6[[#This Row],[zakonczenie]]-telefony6[[#This Row],[rozpoczecie]]</f>
        <v>9.9884259259259145E-3</v>
      </c>
      <c r="F248" s="2">
        <f t="shared" si="3"/>
        <v>-0.89702546296296259</v>
      </c>
      <c r="G248">
        <f>IF(LEN(telefony6[[#This Row],[nr]])=7,1,0)</f>
        <v>1</v>
      </c>
      <c r="H248">
        <f>IF(LEN(telefony6[[#This Row],[nr]])=8,1,0)</f>
        <v>0</v>
      </c>
      <c r="I2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-0.90701388888888856</v>
      </c>
      <c r="J248" s="2">
        <f>IF(AND(telefony6[[#This Row],[abonament pods przed]]-telefony6[[#This Row],[długosc_połączenia]]&lt;0,I247&gt;0),-telefony6[[#This Row],[ile_zostalo_abonamentu_pods]],0)</f>
        <v>0</v>
      </c>
      <c r="K248" s="10">
        <f>IF(telefony6[[#This Row],[ile_zostalo_abonamentu_pods]]&lt;0,1,0)</f>
        <v>1</v>
      </c>
      <c r="L248" s="2">
        <f>IF(AND(telefony6[[#This Row],[czyAbonament_pods_sie_skonczyl]]=1,telefony6[[#This Row],[czyStacjonarny]]=1,M247&lt;=0),IF(M247&lt;0,TIME(1,40,0)+M247,TIME(1,40,0)),M247)</f>
        <v>4.1840277777778101E-2</v>
      </c>
      <c r="M2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3.1851851851852186E-2</v>
      </c>
      <c r="N248" s="10">
        <f>IF(AND(telefony6[[#This Row],[czyAbonament_pods_sie_skonczyl]]=1,telefony6[[#This Row],[czyStacjonarny]]=1,M247&lt;=0),1,0)</f>
        <v>0</v>
      </c>
      <c r="O248" s="2">
        <f>IF(AND(telefony6[[#This Row],[czyAbonament_pods_sie_skonczyl]]=1,telefony6[[#This Row],[czyKomorkowe]]=1,P247&lt;=0),IF(P247&lt;0,TIME(1,40,0)+P247-telefony6[[#This Row],[ile_zabraklo_od_podstawy]],TIME(1,40,0)),P247)</f>
        <v>1.4143518518518722E-2</v>
      </c>
      <c r="P2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8" s="10">
        <f>IF(AND(telefony6[[#This Row],[czyAbonament_pods_sie_skonczyl]]=1,P247&lt;=0,telefony6[[#This Row],[czyKomorkowe]]=1),1,0)</f>
        <v>0</v>
      </c>
      <c r="R248">
        <f>IF(LEN(telefony6[[#This Row],[nr]])&gt;=10,1,0)</f>
        <v>0</v>
      </c>
      <c r="S248">
        <f>MINUTE(IF(telefony6[[#This Row],[czyZagranicczne]]=1,CEILING(telefony6[[#This Row],[długosc_połączenia]],"00:01"),0))</f>
        <v>0</v>
      </c>
    </row>
    <row r="249" spans="1:19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 s="2">
        <f>telefony6[[#This Row],[zakonczenie]]-telefony6[[#This Row],[rozpoczecie]]</f>
        <v>7.9050925925925886E-3</v>
      </c>
      <c r="F249" s="2">
        <f t="shared" si="3"/>
        <v>-0.90701388888888856</v>
      </c>
      <c r="G249">
        <f>IF(LEN(telefony6[[#This Row],[nr]])=7,1,0)</f>
        <v>1</v>
      </c>
      <c r="H249">
        <f>IF(LEN(telefony6[[#This Row],[nr]])=8,1,0)</f>
        <v>0</v>
      </c>
      <c r="I2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-0.9149189814814811</v>
      </c>
      <c r="J249" s="2">
        <f>IF(AND(telefony6[[#This Row],[abonament pods przed]]-telefony6[[#This Row],[długosc_połączenia]]&lt;0,I248&gt;0),-telefony6[[#This Row],[ile_zostalo_abonamentu_pods]],0)</f>
        <v>0</v>
      </c>
      <c r="K249" s="10">
        <f>IF(telefony6[[#This Row],[ile_zostalo_abonamentu_pods]]&lt;0,1,0)</f>
        <v>1</v>
      </c>
      <c r="L249" s="2">
        <f>IF(AND(telefony6[[#This Row],[czyAbonament_pods_sie_skonczyl]]=1,telefony6[[#This Row],[czyStacjonarny]]=1,M248&lt;=0),IF(M248&lt;0,TIME(1,40,0)+M248,TIME(1,40,0)),M248)</f>
        <v>3.1851851851852186E-2</v>
      </c>
      <c r="M2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2.3946759259259598E-2</v>
      </c>
      <c r="N249" s="10">
        <f>IF(AND(telefony6[[#This Row],[czyAbonament_pods_sie_skonczyl]]=1,telefony6[[#This Row],[czyStacjonarny]]=1,M248&lt;=0),1,0)</f>
        <v>0</v>
      </c>
      <c r="O249" s="2">
        <f>IF(AND(telefony6[[#This Row],[czyAbonament_pods_sie_skonczyl]]=1,telefony6[[#This Row],[czyKomorkowe]]=1,P248&lt;=0),IF(P248&lt;0,TIME(1,40,0)+P248-telefony6[[#This Row],[ile_zabraklo_od_podstawy]],TIME(1,40,0)),P248)</f>
        <v>1.4143518518518722E-2</v>
      </c>
      <c r="P2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49" s="10">
        <f>IF(AND(telefony6[[#This Row],[czyAbonament_pods_sie_skonczyl]]=1,P248&lt;=0,telefony6[[#This Row],[czyKomorkowe]]=1),1,0)</f>
        <v>0</v>
      </c>
      <c r="R249">
        <f>IF(LEN(telefony6[[#This Row],[nr]])&gt;=10,1,0)</f>
        <v>0</v>
      </c>
      <c r="S249">
        <f>MINUTE(IF(telefony6[[#This Row],[czyZagranicczne]]=1,CEILING(telefony6[[#This Row],[długosc_połączenia]],"00:01"),0))</f>
        <v>0</v>
      </c>
    </row>
    <row r="250" spans="1:19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 s="2">
        <f>telefony6[[#This Row],[zakonczenie]]-telefony6[[#This Row],[rozpoczecie]]</f>
        <v>2.5810185185184964E-3</v>
      </c>
      <c r="F250" s="2">
        <f t="shared" si="3"/>
        <v>-0.9149189814814811</v>
      </c>
      <c r="G250">
        <f>IF(LEN(telefony6[[#This Row],[nr]])=7,1,0)</f>
        <v>1</v>
      </c>
      <c r="H250">
        <f>IF(LEN(telefony6[[#This Row],[nr]])=8,1,0)</f>
        <v>0</v>
      </c>
      <c r="I2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-0.91749999999999954</v>
      </c>
      <c r="J250" s="2">
        <f>IF(AND(telefony6[[#This Row],[abonament pods przed]]-telefony6[[#This Row],[długosc_połączenia]]&lt;0,I249&gt;0),-telefony6[[#This Row],[ile_zostalo_abonamentu_pods]],0)</f>
        <v>0</v>
      </c>
      <c r="K250" s="10">
        <f>IF(telefony6[[#This Row],[ile_zostalo_abonamentu_pods]]&lt;0,1,0)</f>
        <v>1</v>
      </c>
      <c r="L250" s="2">
        <f>IF(AND(telefony6[[#This Row],[czyAbonament_pods_sie_skonczyl]]=1,telefony6[[#This Row],[czyStacjonarny]]=1,M249&lt;=0),IF(M249&lt;0,TIME(1,40,0)+M249,TIME(1,40,0)),M249)</f>
        <v>2.3946759259259598E-2</v>
      </c>
      <c r="M2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2.1365740740741102E-2</v>
      </c>
      <c r="N250" s="10">
        <f>IF(AND(telefony6[[#This Row],[czyAbonament_pods_sie_skonczyl]]=1,telefony6[[#This Row],[czyStacjonarny]]=1,M249&lt;=0),1,0)</f>
        <v>0</v>
      </c>
      <c r="O250" s="2">
        <f>IF(AND(telefony6[[#This Row],[czyAbonament_pods_sie_skonczyl]]=1,telefony6[[#This Row],[czyKomorkowe]]=1,P249&lt;=0),IF(P249&lt;0,TIME(1,40,0)+P249-telefony6[[#This Row],[ile_zabraklo_od_podstawy]],TIME(1,40,0)),P249)</f>
        <v>1.4143518518518722E-2</v>
      </c>
      <c r="P2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50" s="10">
        <f>IF(AND(telefony6[[#This Row],[czyAbonament_pods_sie_skonczyl]]=1,P249&lt;=0,telefony6[[#This Row],[czyKomorkowe]]=1),1,0)</f>
        <v>0</v>
      </c>
      <c r="R250">
        <f>IF(LEN(telefony6[[#This Row],[nr]])&gt;=10,1,0)</f>
        <v>0</v>
      </c>
      <c r="S250">
        <f>MINUTE(IF(telefony6[[#This Row],[czyZagranicczne]]=1,CEILING(telefony6[[#This Row],[długosc_połączenia]],"00:01"),0))</f>
        <v>0</v>
      </c>
    </row>
    <row r="251" spans="1:19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 s="2">
        <f>telefony6[[#This Row],[zakonczenie]]-telefony6[[#This Row],[rozpoczecie]]</f>
        <v>1.3425925925926174E-3</v>
      </c>
      <c r="F251" s="2">
        <f t="shared" si="3"/>
        <v>-0.91749999999999954</v>
      </c>
      <c r="G251">
        <f>IF(LEN(telefony6[[#This Row],[nr]])=7,1,0)</f>
        <v>1</v>
      </c>
      <c r="H251">
        <f>IF(LEN(telefony6[[#This Row],[nr]])=8,1,0)</f>
        <v>0</v>
      </c>
      <c r="I2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-0.91884259259259216</v>
      </c>
      <c r="J251" s="2">
        <f>IF(AND(telefony6[[#This Row],[abonament pods przed]]-telefony6[[#This Row],[długosc_połączenia]]&lt;0,I250&gt;0),-telefony6[[#This Row],[ile_zostalo_abonamentu_pods]],0)</f>
        <v>0</v>
      </c>
      <c r="K251" s="10">
        <f>IF(telefony6[[#This Row],[ile_zostalo_abonamentu_pods]]&lt;0,1,0)</f>
        <v>1</v>
      </c>
      <c r="L251" s="2">
        <f>IF(AND(telefony6[[#This Row],[czyAbonament_pods_sie_skonczyl]]=1,telefony6[[#This Row],[czyStacjonarny]]=1,M250&lt;=0),IF(M250&lt;0,TIME(1,40,0)+M250,TIME(1,40,0)),M250)</f>
        <v>2.1365740740741102E-2</v>
      </c>
      <c r="M2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2.0023148148148484E-2</v>
      </c>
      <c r="N251" s="10">
        <f>IF(AND(telefony6[[#This Row],[czyAbonament_pods_sie_skonczyl]]=1,telefony6[[#This Row],[czyStacjonarny]]=1,M250&lt;=0),1,0)</f>
        <v>0</v>
      </c>
      <c r="O251" s="2">
        <f>IF(AND(telefony6[[#This Row],[czyAbonament_pods_sie_skonczyl]]=1,telefony6[[#This Row],[czyKomorkowe]]=1,P250&lt;=0),IF(P250&lt;0,TIME(1,40,0)+P250-telefony6[[#This Row],[ile_zabraklo_od_podstawy]],TIME(1,40,0)),P250)</f>
        <v>1.4143518518518722E-2</v>
      </c>
      <c r="P2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1.4143518518518722E-2</v>
      </c>
      <c r="Q251" s="10">
        <f>IF(AND(telefony6[[#This Row],[czyAbonament_pods_sie_skonczyl]]=1,P250&lt;=0,telefony6[[#This Row],[czyKomorkowe]]=1),1,0)</f>
        <v>0</v>
      </c>
      <c r="R251">
        <f>IF(LEN(telefony6[[#This Row],[nr]])&gt;=10,1,0)</f>
        <v>0</v>
      </c>
      <c r="S251">
        <f>MINUTE(IF(telefony6[[#This Row],[czyZagranicczne]]=1,CEILING(telefony6[[#This Row],[długosc_połączenia]],"00:01"),0))</f>
        <v>0</v>
      </c>
    </row>
    <row r="252" spans="1:19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 s="2">
        <f>telefony6[[#This Row],[zakonczenie]]-telefony6[[#This Row],[rozpoczecie]]</f>
        <v>6.712962962962532E-4</v>
      </c>
      <c r="F252" s="2">
        <f t="shared" si="3"/>
        <v>-0.91884259259259216</v>
      </c>
      <c r="G252">
        <f>IF(LEN(telefony6[[#This Row],[nr]])=7,1,0)</f>
        <v>0</v>
      </c>
      <c r="H252">
        <f>IF(LEN(telefony6[[#This Row],[nr]])=8,1,0)</f>
        <v>1</v>
      </c>
      <c r="I2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-0.91951388888888841</v>
      </c>
      <c r="J252" s="2">
        <f>IF(AND(telefony6[[#This Row],[abonament pods przed]]-telefony6[[#This Row],[długosc_połączenia]]&lt;0,I251&gt;0),-telefony6[[#This Row],[ile_zostalo_abonamentu_pods]],0)</f>
        <v>0</v>
      </c>
      <c r="K252" s="10">
        <f>IF(telefony6[[#This Row],[ile_zostalo_abonamentu_pods]]&lt;0,1,0)</f>
        <v>1</v>
      </c>
      <c r="L252" s="2">
        <f>IF(AND(telefony6[[#This Row],[czyAbonament_pods_sie_skonczyl]]=1,telefony6[[#This Row],[czyStacjonarny]]=1,M251&lt;=0),IF(M251&lt;0,TIME(1,40,0)+M251,TIME(1,40,0)),M251)</f>
        <v>2.0023148148148484E-2</v>
      </c>
      <c r="M2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2.0023148148148484E-2</v>
      </c>
      <c r="N252" s="10">
        <f>IF(AND(telefony6[[#This Row],[czyAbonament_pods_sie_skonczyl]]=1,telefony6[[#This Row],[czyStacjonarny]]=1,M251&lt;=0),1,0)</f>
        <v>0</v>
      </c>
      <c r="O252" s="2">
        <f>IF(AND(telefony6[[#This Row],[czyAbonament_pods_sie_skonczyl]]=1,telefony6[[#This Row],[czyKomorkowe]]=1,P251&lt;=0),IF(P251&lt;0,TIME(1,40,0)+P251-telefony6[[#This Row],[ile_zabraklo_od_podstawy]],TIME(1,40,0)),P251)</f>
        <v>1.4143518518518722E-2</v>
      </c>
      <c r="P2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2" s="10">
        <f>IF(AND(telefony6[[#This Row],[czyAbonament_pods_sie_skonczyl]]=1,P251&lt;=0,telefony6[[#This Row],[czyKomorkowe]]=1),1,0)</f>
        <v>0</v>
      </c>
      <c r="R252">
        <f>IF(LEN(telefony6[[#This Row],[nr]])&gt;=10,1,0)</f>
        <v>0</v>
      </c>
      <c r="S252">
        <f>MINUTE(IF(telefony6[[#This Row],[czyZagranicczne]]=1,CEILING(telefony6[[#This Row],[długosc_połączenia]],"00:01"),0))</f>
        <v>0</v>
      </c>
    </row>
    <row r="253" spans="1:19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 s="2">
        <f>telefony6[[#This Row],[zakonczenie]]-telefony6[[#This Row],[rozpoczecie]]</f>
        <v>9.444444444444422E-3</v>
      </c>
      <c r="F253" s="2">
        <f t="shared" si="3"/>
        <v>-0.91951388888888841</v>
      </c>
      <c r="G253">
        <f>IF(LEN(telefony6[[#This Row],[nr]])=7,1,0)</f>
        <v>1</v>
      </c>
      <c r="H253">
        <f>IF(LEN(telefony6[[#This Row],[nr]])=8,1,0)</f>
        <v>0</v>
      </c>
      <c r="I2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-0.92895833333333289</v>
      </c>
      <c r="J253" s="2">
        <f>IF(AND(telefony6[[#This Row],[abonament pods przed]]-telefony6[[#This Row],[długosc_połączenia]]&lt;0,I252&gt;0),-telefony6[[#This Row],[ile_zostalo_abonamentu_pods]],0)</f>
        <v>0</v>
      </c>
      <c r="K253" s="10">
        <f>IF(telefony6[[#This Row],[ile_zostalo_abonamentu_pods]]&lt;0,1,0)</f>
        <v>1</v>
      </c>
      <c r="L253" s="2">
        <f>IF(AND(telefony6[[#This Row],[czyAbonament_pods_sie_skonczyl]]=1,telefony6[[#This Row],[czyStacjonarny]]=1,M252&lt;=0),IF(M252&lt;0,TIME(1,40,0)+M252,TIME(1,40,0)),M252)</f>
        <v>2.0023148148148484E-2</v>
      </c>
      <c r="M2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1.0578703703704062E-2</v>
      </c>
      <c r="N253" s="10">
        <f>IF(AND(telefony6[[#This Row],[czyAbonament_pods_sie_skonczyl]]=1,telefony6[[#This Row],[czyStacjonarny]]=1,M252&lt;=0),1,0)</f>
        <v>0</v>
      </c>
      <c r="O253" s="2">
        <f>IF(AND(telefony6[[#This Row],[czyAbonament_pods_sie_skonczyl]]=1,telefony6[[#This Row],[czyKomorkowe]]=1,P252&lt;=0),IF(P252&lt;0,TIME(1,40,0)+P252-telefony6[[#This Row],[ile_zabraklo_od_podstawy]],TIME(1,40,0)),P252)</f>
        <v>1.3472222222222469E-2</v>
      </c>
      <c r="P2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3" s="10">
        <f>IF(AND(telefony6[[#This Row],[czyAbonament_pods_sie_skonczyl]]=1,P252&lt;=0,telefony6[[#This Row],[czyKomorkowe]]=1),1,0)</f>
        <v>0</v>
      </c>
      <c r="R253">
        <f>IF(LEN(telefony6[[#This Row],[nr]])&gt;=10,1,0)</f>
        <v>0</v>
      </c>
      <c r="S253">
        <f>MINUTE(IF(telefony6[[#This Row],[czyZagranicczne]]=1,CEILING(telefony6[[#This Row],[długosc_połączenia]],"00:01"),0))</f>
        <v>0</v>
      </c>
    </row>
    <row r="254" spans="1:19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 s="2">
        <f>telefony6[[#This Row],[zakonczenie]]-telefony6[[#This Row],[rozpoczecie]]</f>
        <v>2.9050925925925841E-3</v>
      </c>
      <c r="F254" s="2">
        <f t="shared" si="3"/>
        <v>-0.92895833333333289</v>
      </c>
      <c r="G254">
        <f>IF(LEN(telefony6[[#This Row],[nr]])=7,1,0)</f>
        <v>0</v>
      </c>
      <c r="H254">
        <f>IF(LEN(telefony6[[#This Row],[nr]])=8,1,0)</f>
        <v>0</v>
      </c>
      <c r="I2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-0.93186342592592553</v>
      </c>
      <c r="J254" s="2">
        <f>IF(AND(telefony6[[#This Row],[abonament pods przed]]-telefony6[[#This Row],[długosc_połączenia]]&lt;0,I253&gt;0),-telefony6[[#This Row],[ile_zostalo_abonamentu_pods]],0)</f>
        <v>0</v>
      </c>
      <c r="K254" s="10">
        <f>IF(telefony6[[#This Row],[ile_zostalo_abonamentu_pods]]&lt;0,1,0)</f>
        <v>1</v>
      </c>
      <c r="L254" s="2">
        <f>IF(AND(telefony6[[#This Row],[czyAbonament_pods_sie_skonczyl]]=1,telefony6[[#This Row],[czyStacjonarny]]=1,M253&lt;=0),IF(M253&lt;0,TIME(1,40,0)+M253,TIME(1,40,0)),M253)</f>
        <v>1.0578703703704062E-2</v>
      </c>
      <c r="M2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1.0578703703704062E-2</v>
      </c>
      <c r="N254" s="10">
        <f>IF(AND(telefony6[[#This Row],[czyAbonament_pods_sie_skonczyl]]=1,telefony6[[#This Row],[czyStacjonarny]]=1,M253&lt;=0),1,0)</f>
        <v>0</v>
      </c>
      <c r="O254" s="2">
        <f>IF(AND(telefony6[[#This Row],[czyAbonament_pods_sie_skonczyl]]=1,telefony6[[#This Row],[czyKomorkowe]]=1,P253&lt;=0),IF(P253&lt;0,TIME(1,40,0)+P253-telefony6[[#This Row],[ile_zabraklo_od_podstawy]],TIME(1,40,0)),P253)</f>
        <v>1.3472222222222469E-2</v>
      </c>
      <c r="P2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4" s="10">
        <f>IF(AND(telefony6[[#This Row],[czyAbonament_pods_sie_skonczyl]]=1,P253&lt;=0,telefony6[[#This Row],[czyKomorkowe]]=1),1,0)</f>
        <v>0</v>
      </c>
      <c r="R254">
        <f>IF(LEN(telefony6[[#This Row],[nr]])&gt;=10,1,0)</f>
        <v>1</v>
      </c>
      <c r="S254">
        <f>MINUTE(IF(telefony6[[#This Row],[czyZagranicczne]]=1,CEILING(telefony6[[#This Row],[długosc_połączenia]],"00:01"),0))</f>
        <v>5</v>
      </c>
    </row>
    <row r="255" spans="1:19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 s="2">
        <f>telefony6[[#This Row],[zakonczenie]]-telefony6[[#This Row],[rozpoczecie]]</f>
        <v>7.3958333333332682E-3</v>
      </c>
      <c r="F255" s="2">
        <f t="shared" si="3"/>
        <v>-0.93186342592592553</v>
      </c>
      <c r="G255">
        <f>IF(LEN(telefony6[[#This Row],[nr]])=7,1,0)</f>
        <v>1</v>
      </c>
      <c r="H255">
        <f>IF(LEN(telefony6[[#This Row],[nr]])=8,1,0)</f>
        <v>0</v>
      </c>
      <c r="I2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-0.93925925925925879</v>
      </c>
      <c r="J255" s="2">
        <f>IF(AND(telefony6[[#This Row],[abonament pods przed]]-telefony6[[#This Row],[długosc_połączenia]]&lt;0,I254&gt;0),-telefony6[[#This Row],[ile_zostalo_abonamentu_pods]],0)</f>
        <v>0</v>
      </c>
      <c r="K255" s="10">
        <f>IF(telefony6[[#This Row],[ile_zostalo_abonamentu_pods]]&lt;0,1,0)</f>
        <v>1</v>
      </c>
      <c r="L255" s="2">
        <f>IF(AND(telefony6[[#This Row],[czyAbonament_pods_sie_skonczyl]]=1,telefony6[[#This Row],[czyStacjonarny]]=1,M254&lt;=0),IF(M254&lt;0,TIME(1,40,0)+M254,TIME(1,40,0)),M254)</f>
        <v>1.0578703703704062E-2</v>
      </c>
      <c r="M2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3.1828703703707939E-3</v>
      </c>
      <c r="N255" s="10">
        <f>IF(AND(telefony6[[#This Row],[czyAbonament_pods_sie_skonczyl]]=1,telefony6[[#This Row],[czyStacjonarny]]=1,M254&lt;=0),1,0)</f>
        <v>0</v>
      </c>
      <c r="O255" s="2">
        <f>IF(AND(telefony6[[#This Row],[czyAbonament_pods_sie_skonczyl]]=1,telefony6[[#This Row],[czyKomorkowe]]=1,P254&lt;=0),IF(P254&lt;0,TIME(1,40,0)+P254-telefony6[[#This Row],[ile_zabraklo_od_podstawy]],TIME(1,40,0)),P254)</f>
        <v>1.3472222222222469E-2</v>
      </c>
      <c r="P2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5" s="10">
        <f>IF(AND(telefony6[[#This Row],[czyAbonament_pods_sie_skonczyl]]=1,P254&lt;=0,telefony6[[#This Row],[czyKomorkowe]]=1),1,0)</f>
        <v>0</v>
      </c>
      <c r="R255">
        <f>IF(LEN(telefony6[[#This Row],[nr]])&gt;=10,1,0)</f>
        <v>0</v>
      </c>
      <c r="S255">
        <f>MINUTE(IF(telefony6[[#This Row],[czyZagranicczne]]=1,CEILING(telefony6[[#This Row],[długosc_połączenia]],"00:01"),0))</f>
        <v>0</v>
      </c>
    </row>
    <row r="256" spans="1:19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 s="2">
        <f>telefony6[[#This Row],[zakonczenie]]-telefony6[[#This Row],[rozpoczecie]]</f>
        <v>6.9444444444444198E-4</v>
      </c>
      <c r="F256" s="2">
        <f t="shared" si="3"/>
        <v>-0.93925925925925879</v>
      </c>
      <c r="G256">
        <f>IF(LEN(telefony6[[#This Row],[nr]])=7,1,0)</f>
        <v>1</v>
      </c>
      <c r="H256">
        <f>IF(LEN(telefony6[[#This Row],[nr]])=8,1,0)</f>
        <v>0</v>
      </c>
      <c r="I2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-0.93995370370370324</v>
      </c>
      <c r="J256" s="2">
        <f>IF(AND(telefony6[[#This Row],[abonament pods przed]]-telefony6[[#This Row],[długosc_połączenia]]&lt;0,I255&gt;0),-telefony6[[#This Row],[ile_zostalo_abonamentu_pods]],0)</f>
        <v>0</v>
      </c>
      <c r="K256" s="10">
        <f>IF(telefony6[[#This Row],[ile_zostalo_abonamentu_pods]]&lt;0,1,0)</f>
        <v>1</v>
      </c>
      <c r="L256" s="2">
        <f>IF(AND(telefony6[[#This Row],[czyAbonament_pods_sie_skonczyl]]=1,telefony6[[#This Row],[czyStacjonarny]]=1,M255&lt;=0),IF(M255&lt;0,TIME(1,40,0)+M255,TIME(1,40,0)),M255)</f>
        <v>3.1828703703707939E-3</v>
      </c>
      <c r="M2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2.4884259259263519E-3</v>
      </c>
      <c r="N256" s="10">
        <f>IF(AND(telefony6[[#This Row],[czyAbonament_pods_sie_skonczyl]]=1,telefony6[[#This Row],[czyStacjonarny]]=1,M255&lt;=0),1,0)</f>
        <v>0</v>
      </c>
      <c r="O256" s="2">
        <f>IF(AND(telefony6[[#This Row],[czyAbonament_pods_sie_skonczyl]]=1,telefony6[[#This Row],[czyKomorkowe]]=1,P255&lt;=0),IF(P255&lt;0,TIME(1,40,0)+P255-telefony6[[#This Row],[ile_zabraklo_od_podstawy]],TIME(1,40,0)),P255)</f>
        <v>1.3472222222222469E-2</v>
      </c>
      <c r="P2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6" s="10">
        <f>IF(AND(telefony6[[#This Row],[czyAbonament_pods_sie_skonczyl]]=1,P255&lt;=0,telefony6[[#This Row],[czyKomorkowe]]=1),1,0)</f>
        <v>0</v>
      </c>
      <c r="R256">
        <f>IF(LEN(telefony6[[#This Row],[nr]])&gt;=10,1,0)</f>
        <v>0</v>
      </c>
      <c r="S256">
        <f>MINUTE(IF(telefony6[[#This Row],[czyZagranicczne]]=1,CEILING(telefony6[[#This Row],[długosc_połączenia]],"00:01"),0))</f>
        <v>0</v>
      </c>
    </row>
    <row r="257" spans="1:19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 s="2">
        <f>telefony6[[#This Row],[zakonczenie]]-telefony6[[#This Row],[rozpoczecie]]</f>
        <v>9.6064814814814659E-3</v>
      </c>
      <c r="F257" s="2">
        <f t="shared" si="3"/>
        <v>-0.93995370370370324</v>
      </c>
      <c r="G257">
        <f>IF(LEN(telefony6[[#This Row],[nr]])=7,1,0)</f>
        <v>1</v>
      </c>
      <c r="H257">
        <f>IF(LEN(telefony6[[#This Row],[nr]])=8,1,0)</f>
        <v>0</v>
      </c>
      <c r="I2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-0.9495601851851847</v>
      </c>
      <c r="J257" s="2">
        <f>IF(AND(telefony6[[#This Row],[abonament pods przed]]-telefony6[[#This Row],[długosc_połączenia]]&lt;0,I256&gt;0),-telefony6[[#This Row],[ile_zostalo_abonamentu_pods]],0)</f>
        <v>0</v>
      </c>
      <c r="K257" s="10">
        <f>IF(telefony6[[#This Row],[ile_zostalo_abonamentu_pods]]&lt;0,1,0)</f>
        <v>1</v>
      </c>
      <c r="L257" s="2">
        <f>IF(AND(telefony6[[#This Row],[czyAbonament_pods_sie_skonczyl]]=1,telefony6[[#This Row],[czyStacjonarny]]=1,M256&lt;=0),IF(M256&lt;0,TIME(1,40,0)+M256,TIME(1,40,0)),M256)</f>
        <v>2.4884259259263519E-3</v>
      </c>
      <c r="M2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-7.1180555555551139E-3</v>
      </c>
      <c r="N257" s="10">
        <f>IF(AND(telefony6[[#This Row],[czyAbonament_pods_sie_skonczyl]]=1,telefony6[[#This Row],[czyStacjonarny]]=1,M256&lt;=0),1,0)</f>
        <v>0</v>
      </c>
      <c r="O257" s="2">
        <f>IF(AND(telefony6[[#This Row],[czyAbonament_pods_sie_skonczyl]]=1,telefony6[[#This Row],[czyKomorkowe]]=1,P256&lt;=0),IF(P256&lt;0,TIME(1,40,0)+P256-telefony6[[#This Row],[ile_zabraklo_od_podstawy]],TIME(1,40,0)),P256)</f>
        <v>1.3472222222222469E-2</v>
      </c>
      <c r="P2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7" s="10">
        <f>IF(AND(telefony6[[#This Row],[czyAbonament_pods_sie_skonczyl]]=1,P256&lt;=0,telefony6[[#This Row],[czyKomorkowe]]=1),1,0)</f>
        <v>0</v>
      </c>
      <c r="R257">
        <f>IF(LEN(telefony6[[#This Row],[nr]])&gt;=10,1,0)</f>
        <v>0</v>
      </c>
      <c r="S257">
        <f>MINUTE(IF(telefony6[[#This Row],[czyZagranicczne]]=1,CEILING(telefony6[[#This Row],[długosc_połączenia]],"00:01"),0))</f>
        <v>0</v>
      </c>
    </row>
    <row r="258" spans="1:19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 s="2">
        <f>telefony6[[#This Row],[zakonczenie]]-telefony6[[#This Row],[rozpoczecie]]</f>
        <v>1.0763888888888906E-2</v>
      </c>
      <c r="F258" s="2">
        <f t="shared" si="3"/>
        <v>-0.9495601851851847</v>
      </c>
      <c r="G258">
        <f>IF(LEN(telefony6[[#This Row],[nr]])=7,1,0)</f>
        <v>1</v>
      </c>
      <c r="H258">
        <f>IF(LEN(telefony6[[#This Row],[nr]])=8,1,0)</f>
        <v>0</v>
      </c>
      <c r="I2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-0.96032407407407361</v>
      </c>
      <c r="J258" s="2">
        <f>IF(AND(telefony6[[#This Row],[abonament pods przed]]-telefony6[[#This Row],[długosc_połączenia]]&lt;0,I257&gt;0),-telefony6[[#This Row],[ile_zostalo_abonamentu_pods]],0)</f>
        <v>0</v>
      </c>
      <c r="K258" s="10">
        <f>IF(telefony6[[#This Row],[ile_zostalo_abonamentu_pods]]&lt;0,1,0)</f>
        <v>1</v>
      </c>
      <c r="L258" s="2">
        <f>IF(AND(telefony6[[#This Row],[czyAbonament_pods_sie_skonczyl]]=1,telefony6[[#This Row],[czyStacjonarny]]=1,M257&lt;=0),IF(M257&lt;0,TIME(1,40,0)+M257,TIME(1,40,0)),M257)</f>
        <v>6.2326388888889334E-2</v>
      </c>
      <c r="M2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5.1562500000000427E-2</v>
      </c>
      <c r="N258" s="10">
        <f>IF(AND(telefony6[[#This Row],[czyAbonament_pods_sie_skonczyl]]=1,telefony6[[#This Row],[czyStacjonarny]]=1,M257&lt;=0),1,0)</f>
        <v>1</v>
      </c>
      <c r="O258" s="2">
        <f>IF(AND(telefony6[[#This Row],[czyAbonament_pods_sie_skonczyl]]=1,telefony6[[#This Row],[czyKomorkowe]]=1,P257&lt;=0),IF(P257&lt;0,TIME(1,40,0)+P257-telefony6[[#This Row],[ile_zabraklo_od_podstawy]],TIME(1,40,0)),P257)</f>
        <v>1.3472222222222469E-2</v>
      </c>
      <c r="P2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8" s="10">
        <f>IF(AND(telefony6[[#This Row],[czyAbonament_pods_sie_skonczyl]]=1,P257&lt;=0,telefony6[[#This Row],[czyKomorkowe]]=1),1,0)</f>
        <v>0</v>
      </c>
      <c r="R258">
        <f>IF(LEN(telefony6[[#This Row],[nr]])&gt;=10,1,0)</f>
        <v>0</v>
      </c>
      <c r="S258">
        <f>MINUTE(IF(telefony6[[#This Row],[czyZagranicczne]]=1,CEILING(telefony6[[#This Row],[długosc_połączenia]],"00:01"),0))</f>
        <v>0</v>
      </c>
    </row>
    <row r="259" spans="1:19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 s="2">
        <f>telefony6[[#This Row],[zakonczenie]]-telefony6[[#This Row],[rozpoczecie]]</f>
        <v>5.3125000000000533E-3</v>
      </c>
      <c r="F259" s="2">
        <f t="shared" si="3"/>
        <v>-0.96032407407407361</v>
      </c>
      <c r="G259">
        <f>IF(LEN(telefony6[[#This Row],[nr]])=7,1,0)</f>
        <v>1</v>
      </c>
      <c r="H259">
        <f>IF(LEN(telefony6[[#This Row],[nr]])=8,1,0)</f>
        <v>0</v>
      </c>
      <c r="I2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-0.96563657407407366</v>
      </c>
      <c r="J259" s="2">
        <f>IF(AND(telefony6[[#This Row],[abonament pods przed]]-telefony6[[#This Row],[długosc_połączenia]]&lt;0,I258&gt;0),-telefony6[[#This Row],[ile_zostalo_abonamentu_pods]],0)</f>
        <v>0</v>
      </c>
      <c r="K259" s="10">
        <f>IF(telefony6[[#This Row],[ile_zostalo_abonamentu_pods]]&lt;0,1,0)</f>
        <v>1</v>
      </c>
      <c r="L259" s="2">
        <f>IF(AND(telefony6[[#This Row],[czyAbonament_pods_sie_skonczyl]]=1,telefony6[[#This Row],[czyStacjonarny]]=1,M258&lt;=0),IF(M258&lt;0,TIME(1,40,0)+M258,TIME(1,40,0)),M258)</f>
        <v>5.1562500000000427E-2</v>
      </c>
      <c r="M2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4.6250000000000374E-2</v>
      </c>
      <c r="N259" s="10">
        <f>IF(AND(telefony6[[#This Row],[czyAbonament_pods_sie_skonczyl]]=1,telefony6[[#This Row],[czyStacjonarny]]=1,M258&lt;=0),1,0)</f>
        <v>0</v>
      </c>
      <c r="O259" s="2">
        <f>IF(AND(telefony6[[#This Row],[czyAbonament_pods_sie_skonczyl]]=1,telefony6[[#This Row],[czyKomorkowe]]=1,P258&lt;=0),IF(P258&lt;0,TIME(1,40,0)+P258-telefony6[[#This Row],[ile_zabraklo_od_podstawy]],TIME(1,40,0)),P258)</f>
        <v>1.3472222222222469E-2</v>
      </c>
      <c r="P2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1.3472222222222469E-2</v>
      </c>
      <c r="Q259" s="10">
        <f>IF(AND(telefony6[[#This Row],[czyAbonament_pods_sie_skonczyl]]=1,P258&lt;=0,telefony6[[#This Row],[czyKomorkowe]]=1),1,0)</f>
        <v>0</v>
      </c>
      <c r="R259">
        <f>IF(LEN(telefony6[[#This Row],[nr]])&gt;=10,1,0)</f>
        <v>0</v>
      </c>
      <c r="S259">
        <f>MINUTE(IF(telefony6[[#This Row],[czyZagranicczne]]=1,CEILING(telefony6[[#This Row],[długosc_połączenia]],"00:01"),0))</f>
        <v>0</v>
      </c>
    </row>
    <row r="260" spans="1:19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 s="2">
        <f>telefony6[[#This Row],[zakonczenie]]-telefony6[[#This Row],[rozpoczecie]]</f>
        <v>2.8472222222222232E-3</v>
      </c>
      <c r="F260" s="2">
        <f t="shared" ref="F260:F323" si="4">I259</f>
        <v>-0.96563657407407366</v>
      </c>
      <c r="G260">
        <f>IF(LEN(telefony6[[#This Row],[nr]])=7,1,0)</f>
        <v>0</v>
      </c>
      <c r="H260">
        <f>IF(LEN(telefony6[[#This Row],[nr]])=8,1,0)</f>
        <v>1</v>
      </c>
      <c r="I2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-0.96848379629629588</v>
      </c>
      <c r="J260" s="2">
        <f>IF(AND(telefony6[[#This Row],[abonament pods przed]]-telefony6[[#This Row],[długosc_połączenia]]&lt;0,I259&gt;0),-telefony6[[#This Row],[ile_zostalo_abonamentu_pods]],0)</f>
        <v>0</v>
      </c>
      <c r="K260" s="10">
        <f>IF(telefony6[[#This Row],[ile_zostalo_abonamentu_pods]]&lt;0,1,0)</f>
        <v>1</v>
      </c>
      <c r="L260" s="2">
        <f>IF(AND(telefony6[[#This Row],[czyAbonament_pods_sie_skonczyl]]=1,telefony6[[#This Row],[czyStacjonarny]]=1,M259&lt;=0),IF(M259&lt;0,TIME(1,40,0)+M259,TIME(1,40,0)),M259)</f>
        <v>4.6250000000000374E-2</v>
      </c>
      <c r="M2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4.6250000000000374E-2</v>
      </c>
      <c r="N260" s="10">
        <f>IF(AND(telefony6[[#This Row],[czyAbonament_pods_sie_skonczyl]]=1,telefony6[[#This Row],[czyStacjonarny]]=1,M259&lt;=0),1,0)</f>
        <v>0</v>
      </c>
      <c r="O260" s="2">
        <f>IF(AND(telefony6[[#This Row],[czyAbonament_pods_sie_skonczyl]]=1,telefony6[[#This Row],[czyKomorkowe]]=1,P259&lt;=0),IF(P259&lt;0,TIME(1,40,0)+P259-telefony6[[#This Row],[ile_zabraklo_od_podstawy]],TIME(1,40,0)),P259)</f>
        <v>1.3472222222222469E-2</v>
      </c>
      <c r="P2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1.0625000000000245E-2</v>
      </c>
      <c r="Q260" s="10">
        <f>IF(AND(telefony6[[#This Row],[czyAbonament_pods_sie_skonczyl]]=1,P259&lt;=0,telefony6[[#This Row],[czyKomorkowe]]=1),1,0)</f>
        <v>0</v>
      </c>
      <c r="R260">
        <f>IF(LEN(telefony6[[#This Row],[nr]])&gt;=10,1,0)</f>
        <v>0</v>
      </c>
      <c r="S260">
        <f>MINUTE(IF(telefony6[[#This Row],[czyZagranicczne]]=1,CEILING(telefony6[[#This Row],[długosc_połączenia]],"00:01"),0))</f>
        <v>0</v>
      </c>
    </row>
    <row r="261" spans="1:19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 s="2">
        <f>telefony6[[#This Row],[zakonczenie]]-telefony6[[#This Row],[rozpoczecie]]</f>
        <v>1.5856481481481E-3</v>
      </c>
      <c r="F261" s="2">
        <f t="shared" si="4"/>
        <v>-0.96848379629629588</v>
      </c>
      <c r="G261">
        <f>IF(LEN(telefony6[[#This Row],[nr]])=7,1,0)</f>
        <v>1</v>
      </c>
      <c r="H261">
        <f>IF(LEN(telefony6[[#This Row],[nr]])=8,1,0)</f>
        <v>0</v>
      </c>
      <c r="I2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-0.97006944444444398</v>
      </c>
      <c r="J261" s="2">
        <f>IF(AND(telefony6[[#This Row],[abonament pods przed]]-telefony6[[#This Row],[długosc_połączenia]]&lt;0,I260&gt;0),-telefony6[[#This Row],[ile_zostalo_abonamentu_pods]],0)</f>
        <v>0</v>
      </c>
      <c r="K261" s="10">
        <f>IF(telefony6[[#This Row],[ile_zostalo_abonamentu_pods]]&lt;0,1,0)</f>
        <v>1</v>
      </c>
      <c r="L261" s="2">
        <f>IF(AND(telefony6[[#This Row],[czyAbonament_pods_sie_skonczyl]]=1,telefony6[[#This Row],[czyStacjonarny]]=1,M260&lt;=0),IF(M260&lt;0,TIME(1,40,0)+M260,TIME(1,40,0)),M260)</f>
        <v>4.6250000000000374E-2</v>
      </c>
      <c r="M2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4.4664351851852274E-2</v>
      </c>
      <c r="N261" s="10">
        <f>IF(AND(telefony6[[#This Row],[czyAbonament_pods_sie_skonczyl]]=1,telefony6[[#This Row],[czyStacjonarny]]=1,M260&lt;=0),1,0)</f>
        <v>0</v>
      </c>
      <c r="O261" s="2">
        <f>IF(AND(telefony6[[#This Row],[czyAbonament_pods_sie_skonczyl]]=1,telefony6[[#This Row],[czyKomorkowe]]=1,P260&lt;=0),IF(P260&lt;0,TIME(1,40,0)+P260-telefony6[[#This Row],[ile_zabraklo_od_podstawy]],TIME(1,40,0)),P260)</f>
        <v>1.0625000000000245E-2</v>
      </c>
      <c r="P2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1.0625000000000245E-2</v>
      </c>
      <c r="Q261" s="10">
        <f>IF(AND(telefony6[[#This Row],[czyAbonament_pods_sie_skonczyl]]=1,P260&lt;=0,telefony6[[#This Row],[czyKomorkowe]]=1),1,0)</f>
        <v>0</v>
      </c>
      <c r="R261">
        <f>IF(LEN(telefony6[[#This Row],[nr]])&gt;=10,1,0)</f>
        <v>0</v>
      </c>
      <c r="S261">
        <f>MINUTE(IF(telefony6[[#This Row],[czyZagranicczne]]=1,CEILING(telefony6[[#This Row],[długosc_połączenia]],"00:01"),0))</f>
        <v>0</v>
      </c>
    </row>
    <row r="262" spans="1:19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 s="2">
        <f>telefony6[[#This Row],[zakonczenie]]-telefony6[[#This Row],[rozpoczecie]]</f>
        <v>7.5347222222222898E-3</v>
      </c>
      <c r="F262" s="2">
        <f t="shared" si="4"/>
        <v>-0.97006944444444398</v>
      </c>
      <c r="G262">
        <f>IF(LEN(telefony6[[#This Row],[nr]])=7,1,0)</f>
        <v>1</v>
      </c>
      <c r="H262">
        <f>IF(LEN(telefony6[[#This Row],[nr]])=8,1,0)</f>
        <v>0</v>
      </c>
      <c r="I2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-0.97760416666666627</v>
      </c>
      <c r="J262" s="2">
        <f>IF(AND(telefony6[[#This Row],[abonament pods przed]]-telefony6[[#This Row],[długosc_połączenia]]&lt;0,I261&gt;0),-telefony6[[#This Row],[ile_zostalo_abonamentu_pods]],0)</f>
        <v>0</v>
      </c>
      <c r="K262" s="10">
        <f>IF(telefony6[[#This Row],[ile_zostalo_abonamentu_pods]]&lt;0,1,0)</f>
        <v>1</v>
      </c>
      <c r="L262" s="2">
        <f>IF(AND(telefony6[[#This Row],[czyAbonament_pods_sie_skonczyl]]=1,telefony6[[#This Row],[czyStacjonarny]]=1,M261&lt;=0),IF(M261&lt;0,TIME(1,40,0)+M261,TIME(1,40,0)),M261)</f>
        <v>4.4664351851852274E-2</v>
      </c>
      <c r="M2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3.7129629629629984E-2</v>
      </c>
      <c r="N262" s="10">
        <f>IF(AND(telefony6[[#This Row],[czyAbonament_pods_sie_skonczyl]]=1,telefony6[[#This Row],[czyStacjonarny]]=1,M261&lt;=0),1,0)</f>
        <v>0</v>
      </c>
      <c r="O262" s="2">
        <f>IF(AND(telefony6[[#This Row],[czyAbonament_pods_sie_skonczyl]]=1,telefony6[[#This Row],[czyKomorkowe]]=1,P261&lt;=0),IF(P261&lt;0,TIME(1,40,0)+P261-telefony6[[#This Row],[ile_zabraklo_od_podstawy]],TIME(1,40,0)),P261)</f>
        <v>1.0625000000000245E-2</v>
      </c>
      <c r="P2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1.0625000000000245E-2</v>
      </c>
      <c r="Q262" s="10">
        <f>IF(AND(telefony6[[#This Row],[czyAbonament_pods_sie_skonczyl]]=1,P261&lt;=0,telefony6[[#This Row],[czyKomorkowe]]=1),1,0)</f>
        <v>0</v>
      </c>
      <c r="R262">
        <f>IF(LEN(telefony6[[#This Row],[nr]])&gt;=10,1,0)</f>
        <v>0</v>
      </c>
      <c r="S262">
        <f>MINUTE(IF(telefony6[[#This Row],[czyZagranicczne]]=1,CEILING(telefony6[[#This Row],[długosc_połączenia]],"00:01"),0))</f>
        <v>0</v>
      </c>
    </row>
    <row r="263" spans="1:19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 s="2">
        <f>telefony6[[#This Row],[zakonczenie]]-telefony6[[#This Row],[rozpoczecie]]</f>
        <v>1.0324074074074097E-2</v>
      </c>
      <c r="F263" s="2">
        <f t="shared" si="4"/>
        <v>-0.97760416666666627</v>
      </c>
      <c r="G263">
        <f>IF(LEN(telefony6[[#This Row],[nr]])=7,1,0)</f>
        <v>1</v>
      </c>
      <c r="H263">
        <f>IF(LEN(telefony6[[#This Row],[nr]])=8,1,0)</f>
        <v>0</v>
      </c>
      <c r="I2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-0.98792824074074037</v>
      </c>
      <c r="J263" s="2">
        <f>IF(AND(telefony6[[#This Row],[abonament pods przed]]-telefony6[[#This Row],[długosc_połączenia]]&lt;0,I262&gt;0),-telefony6[[#This Row],[ile_zostalo_abonamentu_pods]],0)</f>
        <v>0</v>
      </c>
      <c r="K263" s="10">
        <f>IF(telefony6[[#This Row],[ile_zostalo_abonamentu_pods]]&lt;0,1,0)</f>
        <v>1</v>
      </c>
      <c r="L263" s="2">
        <f>IF(AND(telefony6[[#This Row],[czyAbonament_pods_sie_skonczyl]]=1,telefony6[[#This Row],[czyStacjonarny]]=1,M262&lt;=0),IF(M262&lt;0,TIME(1,40,0)+M262,TIME(1,40,0)),M262)</f>
        <v>3.7129629629629984E-2</v>
      </c>
      <c r="M2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2.6805555555555888E-2</v>
      </c>
      <c r="N263" s="10">
        <f>IF(AND(telefony6[[#This Row],[czyAbonament_pods_sie_skonczyl]]=1,telefony6[[#This Row],[czyStacjonarny]]=1,M262&lt;=0),1,0)</f>
        <v>0</v>
      </c>
      <c r="O263" s="2">
        <f>IF(AND(telefony6[[#This Row],[czyAbonament_pods_sie_skonczyl]]=1,telefony6[[#This Row],[czyKomorkowe]]=1,P262&lt;=0),IF(P262&lt;0,TIME(1,40,0)+P262-telefony6[[#This Row],[ile_zabraklo_od_podstawy]],TIME(1,40,0)),P262)</f>
        <v>1.0625000000000245E-2</v>
      </c>
      <c r="P2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1.0625000000000245E-2</v>
      </c>
      <c r="Q263" s="10">
        <f>IF(AND(telefony6[[#This Row],[czyAbonament_pods_sie_skonczyl]]=1,P262&lt;=0,telefony6[[#This Row],[czyKomorkowe]]=1),1,0)</f>
        <v>0</v>
      </c>
      <c r="R263">
        <f>IF(LEN(telefony6[[#This Row],[nr]])&gt;=10,1,0)</f>
        <v>0</v>
      </c>
      <c r="S263">
        <f>MINUTE(IF(telefony6[[#This Row],[czyZagranicczne]]=1,CEILING(telefony6[[#This Row],[długosc_połączenia]],"00:01"),0))</f>
        <v>0</v>
      </c>
    </row>
    <row r="264" spans="1:19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 s="2">
        <f>telefony6[[#This Row],[zakonczenie]]-telefony6[[#This Row],[rozpoczecie]]</f>
        <v>1.4467592592593004E-3</v>
      </c>
      <c r="F264" s="2">
        <f t="shared" si="4"/>
        <v>-0.98792824074074037</v>
      </c>
      <c r="G264">
        <f>IF(LEN(telefony6[[#This Row],[nr]])=7,1,0)</f>
        <v>1</v>
      </c>
      <c r="H264">
        <f>IF(LEN(telefony6[[#This Row],[nr]])=8,1,0)</f>
        <v>0</v>
      </c>
      <c r="I2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-0.98937499999999967</v>
      </c>
      <c r="J264" s="2">
        <f>IF(AND(telefony6[[#This Row],[abonament pods przed]]-telefony6[[#This Row],[długosc_połączenia]]&lt;0,I263&gt;0),-telefony6[[#This Row],[ile_zostalo_abonamentu_pods]],0)</f>
        <v>0</v>
      </c>
      <c r="K264" s="10">
        <f>IF(telefony6[[#This Row],[ile_zostalo_abonamentu_pods]]&lt;0,1,0)</f>
        <v>1</v>
      </c>
      <c r="L264" s="2">
        <f>IF(AND(telefony6[[#This Row],[czyAbonament_pods_sie_skonczyl]]=1,telefony6[[#This Row],[czyStacjonarny]]=1,M263&lt;=0),IF(M263&lt;0,TIME(1,40,0)+M263,TIME(1,40,0)),M263)</f>
        <v>2.6805555555555888E-2</v>
      </c>
      <c r="M2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2.5358796296296587E-2</v>
      </c>
      <c r="N264" s="10">
        <f>IF(AND(telefony6[[#This Row],[czyAbonament_pods_sie_skonczyl]]=1,telefony6[[#This Row],[czyStacjonarny]]=1,M263&lt;=0),1,0)</f>
        <v>0</v>
      </c>
      <c r="O264" s="2">
        <f>IF(AND(telefony6[[#This Row],[czyAbonament_pods_sie_skonczyl]]=1,telefony6[[#This Row],[czyKomorkowe]]=1,P263&lt;=0),IF(P263&lt;0,TIME(1,40,0)+P263-telefony6[[#This Row],[ile_zabraklo_od_podstawy]],TIME(1,40,0)),P263)</f>
        <v>1.0625000000000245E-2</v>
      </c>
      <c r="P2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1.0625000000000245E-2</v>
      </c>
      <c r="Q264" s="10">
        <f>IF(AND(telefony6[[#This Row],[czyAbonament_pods_sie_skonczyl]]=1,P263&lt;=0,telefony6[[#This Row],[czyKomorkowe]]=1),1,0)</f>
        <v>0</v>
      </c>
      <c r="R264">
        <f>IF(LEN(telefony6[[#This Row],[nr]])&gt;=10,1,0)</f>
        <v>0</v>
      </c>
      <c r="S264">
        <f>MINUTE(IF(telefony6[[#This Row],[czyZagranicczne]]=1,CEILING(telefony6[[#This Row],[długosc_połączenia]],"00:01"),0))</f>
        <v>0</v>
      </c>
    </row>
    <row r="265" spans="1:19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 s="2">
        <f>telefony6[[#This Row],[zakonczenie]]-telefony6[[#This Row],[rozpoczecie]]</f>
        <v>5.439814814814925E-4</v>
      </c>
      <c r="F265" s="2">
        <f t="shared" si="4"/>
        <v>-0.98937499999999967</v>
      </c>
      <c r="G265">
        <f>IF(LEN(telefony6[[#This Row],[nr]])=7,1,0)</f>
        <v>0</v>
      </c>
      <c r="H265">
        <f>IF(LEN(telefony6[[#This Row],[nr]])=8,1,0)</f>
        <v>1</v>
      </c>
      <c r="I2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-0.98991898148148116</v>
      </c>
      <c r="J265" s="2">
        <f>IF(AND(telefony6[[#This Row],[abonament pods przed]]-telefony6[[#This Row],[długosc_połączenia]]&lt;0,I264&gt;0),-telefony6[[#This Row],[ile_zostalo_abonamentu_pods]],0)</f>
        <v>0</v>
      </c>
      <c r="K265" s="10">
        <f>IF(telefony6[[#This Row],[ile_zostalo_abonamentu_pods]]&lt;0,1,0)</f>
        <v>1</v>
      </c>
      <c r="L265" s="2">
        <f>IF(AND(telefony6[[#This Row],[czyAbonament_pods_sie_skonczyl]]=1,telefony6[[#This Row],[czyStacjonarny]]=1,M264&lt;=0),IF(M264&lt;0,TIME(1,40,0)+M264,TIME(1,40,0)),M264)</f>
        <v>2.5358796296296587E-2</v>
      </c>
      <c r="M2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2.5358796296296587E-2</v>
      </c>
      <c r="N265" s="10">
        <f>IF(AND(telefony6[[#This Row],[czyAbonament_pods_sie_skonczyl]]=1,telefony6[[#This Row],[czyStacjonarny]]=1,M264&lt;=0),1,0)</f>
        <v>0</v>
      </c>
      <c r="O265" s="2">
        <f>IF(AND(telefony6[[#This Row],[czyAbonament_pods_sie_skonczyl]]=1,telefony6[[#This Row],[czyKomorkowe]]=1,P264&lt;=0),IF(P264&lt;0,TIME(1,40,0)+P264-telefony6[[#This Row],[ile_zabraklo_od_podstawy]],TIME(1,40,0)),P264)</f>
        <v>1.0625000000000245E-2</v>
      </c>
      <c r="P2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65" s="10">
        <f>IF(AND(telefony6[[#This Row],[czyAbonament_pods_sie_skonczyl]]=1,P264&lt;=0,telefony6[[#This Row],[czyKomorkowe]]=1),1,0)</f>
        <v>0</v>
      </c>
      <c r="R265">
        <f>IF(LEN(telefony6[[#This Row],[nr]])&gt;=10,1,0)</f>
        <v>0</v>
      </c>
      <c r="S265">
        <f>MINUTE(IF(telefony6[[#This Row],[czyZagranicczne]]=1,CEILING(telefony6[[#This Row],[długosc_połączenia]],"00:01"),0))</f>
        <v>0</v>
      </c>
    </row>
    <row r="266" spans="1:19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 s="2">
        <f>telefony6[[#This Row],[zakonczenie]]-telefony6[[#This Row],[rozpoczecie]]</f>
        <v>3.8425925925925641E-3</v>
      </c>
      <c r="F266" s="2">
        <f t="shared" si="4"/>
        <v>-0.98991898148148116</v>
      </c>
      <c r="G266">
        <f>IF(LEN(telefony6[[#This Row],[nr]])=7,1,0)</f>
        <v>0</v>
      </c>
      <c r="H266">
        <f>IF(LEN(telefony6[[#This Row],[nr]])=8,1,0)</f>
        <v>0</v>
      </c>
      <c r="I2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-0.99376157407407373</v>
      </c>
      <c r="J266" s="2">
        <f>IF(AND(telefony6[[#This Row],[abonament pods przed]]-telefony6[[#This Row],[długosc_połączenia]]&lt;0,I265&gt;0),-telefony6[[#This Row],[ile_zostalo_abonamentu_pods]],0)</f>
        <v>0</v>
      </c>
      <c r="K266" s="10">
        <f>IF(telefony6[[#This Row],[ile_zostalo_abonamentu_pods]]&lt;0,1,0)</f>
        <v>1</v>
      </c>
      <c r="L266" s="2">
        <f>IF(AND(telefony6[[#This Row],[czyAbonament_pods_sie_skonczyl]]=1,telefony6[[#This Row],[czyStacjonarny]]=1,M265&lt;=0),IF(M265&lt;0,TIME(1,40,0)+M265,TIME(1,40,0)),M265)</f>
        <v>2.5358796296296587E-2</v>
      </c>
      <c r="M2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2.5358796296296587E-2</v>
      </c>
      <c r="N266" s="10">
        <f>IF(AND(telefony6[[#This Row],[czyAbonament_pods_sie_skonczyl]]=1,telefony6[[#This Row],[czyStacjonarny]]=1,M265&lt;=0),1,0)</f>
        <v>0</v>
      </c>
      <c r="O266" s="2">
        <f>IF(AND(telefony6[[#This Row],[czyAbonament_pods_sie_skonczyl]]=1,telefony6[[#This Row],[czyKomorkowe]]=1,P265&lt;=0),IF(P265&lt;0,TIME(1,40,0)+P265-telefony6[[#This Row],[ile_zabraklo_od_podstawy]],TIME(1,40,0)),P265)</f>
        <v>1.0081018518518753E-2</v>
      </c>
      <c r="P2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66" s="10">
        <f>IF(AND(telefony6[[#This Row],[czyAbonament_pods_sie_skonczyl]]=1,P265&lt;=0,telefony6[[#This Row],[czyKomorkowe]]=1),1,0)</f>
        <v>0</v>
      </c>
      <c r="R266">
        <f>IF(LEN(telefony6[[#This Row],[nr]])&gt;=10,1,0)</f>
        <v>1</v>
      </c>
      <c r="S266">
        <f>MINUTE(IF(telefony6[[#This Row],[czyZagranicczne]]=1,CEILING(telefony6[[#This Row],[długosc_połączenia]],"00:01"),0))</f>
        <v>6</v>
      </c>
    </row>
    <row r="267" spans="1:19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 s="2">
        <f>telefony6[[#This Row],[zakonczenie]]-telefony6[[#This Row],[rozpoczecie]]</f>
        <v>8.8310185185185297E-3</v>
      </c>
      <c r="F267" s="2">
        <f t="shared" si="4"/>
        <v>-0.99376157407407373</v>
      </c>
      <c r="G267">
        <f>IF(LEN(telefony6[[#This Row],[nr]])=7,1,0)</f>
        <v>1</v>
      </c>
      <c r="H267">
        <f>IF(LEN(telefony6[[#This Row],[nr]])=8,1,0)</f>
        <v>0</v>
      </c>
      <c r="I2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-1.0025925925925923</v>
      </c>
      <c r="J267" s="2">
        <f>IF(AND(telefony6[[#This Row],[abonament pods przed]]-telefony6[[#This Row],[długosc_połączenia]]&lt;0,I266&gt;0),-telefony6[[#This Row],[ile_zostalo_abonamentu_pods]],0)</f>
        <v>0</v>
      </c>
      <c r="K267" s="10">
        <f>IF(telefony6[[#This Row],[ile_zostalo_abonamentu_pods]]&lt;0,1,0)</f>
        <v>1</v>
      </c>
      <c r="L267" s="2">
        <f>IF(AND(telefony6[[#This Row],[czyAbonament_pods_sie_skonczyl]]=1,telefony6[[#This Row],[czyStacjonarny]]=1,M266&lt;=0),IF(M266&lt;0,TIME(1,40,0)+M266,TIME(1,40,0)),M266)</f>
        <v>2.5358796296296587E-2</v>
      </c>
      <c r="M2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1.6527777777778058E-2</v>
      </c>
      <c r="N267" s="10">
        <f>IF(AND(telefony6[[#This Row],[czyAbonament_pods_sie_skonczyl]]=1,telefony6[[#This Row],[czyStacjonarny]]=1,M266&lt;=0),1,0)</f>
        <v>0</v>
      </c>
      <c r="O267" s="2">
        <f>IF(AND(telefony6[[#This Row],[czyAbonament_pods_sie_skonczyl]]=1,telefony6[[#This Row],[czyKomorkowe]]=1,P266&lt;=0),IF(P266&lt;0,TIME(1,40,0)+P266-telefony6[[#This Row],[ile_zabraklo_od_podstawy]],TIME(1,40,0)),P266)</f>
        <v>1.0081018518518753E-2</v>
      </c>
      <c r="P2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67" s="10">
        <f>IF(AND(telefony6[[#This Row],[czyAbonament_pods_sie_skonczyl]]=1,P266&lt;=0,telefony6[[#This Row],[czyKomorkowe]]=1),1,0)</f>
        <v>0</v>
      </c>
      <c r="R267">
        <f>IF(LEN(telefony6[[#This Row],[nr]])&gt;=10,1,0)</f>
        <v>0</v>
      </c>
      <c r="S267">
        <f>MINUTE(IF(telefony6[[#This Row],[czyZagranicczne]]=1,CEILING(telefony6[[#This Row],[długosc_połączenia]],"00:01"),0))</f>
        <v>0</v>
      </c>
    </row>
    <row r="268" spans="1:19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 s="2">
        <f>telefony6[[#This Row],[zakonczenie]]-telefony6[[#This Row],[rozpoczecie]]</f>
        <v>6.1921296296295614E-3</v>
      </c>
      <c r="F268" s="2">
        <f t="shared" si="4"/>
        <v>-1.0025925925925923</v>
      </c>
      <c r="G268">
        <f>IF(LEN(telefony6[[#This Row],[nr]])=7,1,0)</f>
        <v>1</v>
      </c>
      <c r="H268">
        <f>IF(LEN(telefony6[[#This Row],[nr]])=8,1,0)</f>
        <v>0</v>
      </c>
      <c r="I2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-1.0087847222222219</v>
      </c>
      <c r="J268" s="2">
        <f>IF(AND(telefony6[[#This Row],[abonament pods przed]]-telefony6[[#This Row],[długosc_połączenia]]&lt;0,I267&gt;0),-telefony6[[#This Row],[ile_zostalo_abonamentu_pods]],0)</f>
        <v>0</v>
      </c>
      <c r="K268" s="10">
        <f>IF(telefony6[[#This Row],[ile_zostalo_abonamentu_pods]]&lt;0,1,0)</f>
        <v>1</v>
      </c>
      <c r="L268" s="2">
        <f>IF(AND(telefony6[[#This Row],[czyAbonament_pods_sie_skonczyl]]=1,telefony6[[#This Row],[czyStacjonarny]]=1,M267&lt;=0),IF(M267&lt;0,TIME(1,40,0)+M267,TIME(1,40,0)),M267)</f>
        <v>1.6527777777778058E-2</v>
      </c>
      <c r="M2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1.0335648148148496E-2</v>
      </c>
      <c r="N268" s="10">
        <f>IF(AND(telefony6[[#This Row],[czyAbonament_pods_sie_skonczyl]]=1,telefony6[[#This Row],[czyStacjonarny]]=1,M267&lt;=0),1,0)</f>
        <v>0</v>
      </c>
      <c r="O268" s="2">
        <f>IF(AND(telefony6[[#This Row],[czyAbonament_pods_sie_skonczyl]]=1,telefony6[[#This Row],[czyKomorkowe]]=1,P267&lt;=0),IF(P267&lt;0,TIME(1,40,0)+P267-telefony6[[#This Row],[ile_zabraklo_od_podstawy]],TIME(1,40,0)),P267)</f>
        <v>1.0081018518518753E-2</v>
      </c>
      <c r="P2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68" s="10">
        <f>IF(AND(telefony6[[#This Row],[czyAbonament_pods_sie_skonczyl]]=1,P267&lt;=0,telefony6[[#This Row],[czyKomorkowe]]=1),1,0)</f>
        <v>0</v>
      </c>
      <c r="R268">
        <f>IF(LEN(telefony6[[#This Row],[nr]])&gt;=10,1,0)</f>
        <v>0</v>
      </c>
      <c r="S268">
        <f>MINUTE(IF(telefony6[[#This Row],[czyZagranicczne]]=1,CEILING(telefony6[[#This Row],[długosc_połączenia]],"00:01"),0))</f>
        <v>0</v>
      </c>
    </row>
    <row r="269" spans="1:19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 s="2">
        <f>telefony6[[#This Row],[zakonczenie]]-telefony6[[#This Row],[rozpoczecie]]</f>
        <v>4.9652777777777768E-3</v>
      </c>
      <c r="F269" s="2">
        <f t="shared" si="4"/>
        <v>-1.0087847222222219</v>
      </c>
      <c r="G269">
        <f>IF(LEN(telefony6[[#This Row],[nr]])=7,1,0)</f>
        <v>1</v>
      </c>
      <c r="H269">
        <f>IF(LEN(telefony6[[#This Row],[nr]])=8,1,0)</f>
        <v>0</v>
      </c>
      <c r="I2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-1.0137499999999997</v>
      </c>
      <c r="J269" s="2">
        <f>IF(AND(telefony6[[#This Row],[abonament pods przed]]-telefony6[[#This Row],[długosc_połączenia]]&lt;0,I268&gt;0),-telefony6[[#This Row],[ile_zostalo_abonamentu_pods]],0)</f>
        <v>0</v>
      </c>
      <c r="K269" s="10">
        <f>IF(telefony6[[#This Row],[ile_zostalo_abonamentu_pods]]&lt;0,1,0)</f>
        <v>1</v>
      </c>
      <c r="L269" s="2">
        <f>IF(AND(telefony6[[#This Row],[czyAbonament_pods_sie_skonczyl]]=1,telefony6[[#This Row],[czyStacjonarny]]=1,M268&lt;=0),IF(M268&lt;0,TIME(1,40,0)+M268,TIME(1,40,0)),M268)</f>
        <v>1.0335648148148496E-2</v>
      </c>
      <c r="M2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5.3703703703707195E-3</v>
      </c>
      <c r="N269" s="10">
        <f>IF(AND(telefony6[[#This Row],[czyAbonament_pods_sie_skonczyl]]=1,telefony6[[#This Row],[czyStacjonarny]]=1,M268&lt;=0),1,0)</f>
        <v>0</v>
      </c>
      <c r="O269" s="2">
        <f>IF(AND(telefony6[[#This Row],[czyAbonament_pods_sie_skonczyl]]=1,telefony6[[#This Row],[czyKomorkowe]]=1,P268&lt;=0),IF(P268&lt;0,TIME(1,40,0)+P268-telefony6[[#This Row],[ile_zabraklo_od_podstawy]],TIME(1,40,0)),P268)</f>
        <v>1.0081018518518753E-2</v>
      </c>
      <c r="P2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69" s="10">
        <f>IF(AND(telefony6[[#This Row],[czyAbonament_pods_sie_skonczyl]]=1,P268&lt;=0,telefony6[[#This Row],[czyKomorkowe]]=1),1,0)</f>
        <v>0</v>
      </c>
      <c r="R269">
        <f>IF(LEN(telefony6[[#This Row],[nr]])&gt;=10,1,0)</f>
        <v>0</v>
      </c>
      <c r="S269">
        <f>MINUTE(IF(telefony6[[#This Row],[czyZagranicczne]]=1,CEILING(telefony6[[#This Row],[długosc_połączenia]],"00:01"),0))</f>
        <v>0</v>
      </c>
    </row>
    <row r="270" spans="1:19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 s="2">
        <f>telefony6[[#This Row],[zakonczenie]]-telefony6[[#This Row],[rozpoczecie]]</f>
        <v>9.374999999999245E-4</v>
      </c>
      <c r="F270" s="2">
        <f t="shared" si="4"/>
        <v>-1.0137499999999997</v>
      </c>
      <c r="G270">
        <f>IF(LEN(telefony6[[#This Row],[nr]])=7,1,0)</f>
        <v>1</v>
      </c>
      <c r="H270">
        <f>IF(LEN(telefony6[[#This Row],[nr]])=8,1,0)</f>
        <v>0</v>
      </c>
      <c r="I2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-1.0146874999999995</v>
      </c>
      <c r="J270" s="2">
        <f>IF(AND(telefony6[[#This Row],[abonament pods przed]]-telefony6[[#This Row],[długosc_połączenia]]&lt;0,I269&gt;0),-telefony6[[#This Row],[ile_zostalo_abonamentu_pods]],0)</f>
        <v>0</v>
      </c>
      <c r="K270" s="10">
        <f>IF(telefony6[[#This Row],[ile_zostalo_abonamentu_pods]]&lt;0,1,0)</f>
        <v>1</v>
      </c>
      <c r="L270" s="2">
        <f>IF(AND(telefony6[[#This Row],[czyAbonament_pods_sie_skonczyl]]=1,telefony6[[#This Row],[czyStacjonarny]]=1,M269&lt;=0),IF(M269&lt;0,TIME(1,40,0)+M269,TIME(1,40,0)),M269)</f>
        <v>5.3703703703707195E-3</v>
      </c>
      <c r="M2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4.432870370370795E-3</v>
      </c>
      <c r="N270" s="10">
        <f>IF(AND(telefony6[[#This Row],[czyAbonament_pods_sie_skonczyl]]=1,telefony6[[#This Row],[czyStacjonarny]]=1,M269&lt;=0),1,0)</f>
        <v>0</v>
      </c>
      <c r="O270" s="2">
        <f>IF(AND(telefony6[[#This Row],[czyAbonament_pods_sie_skonczyl]]=1,telefony6[[#This Row],[czyKomorkowe]]=1,P269&lt;=0),IF(P269&lt;0,TIME(1,40,0)+P269-telefony6[[#This Row],[ile_zabraklo_od_podstawy]],TIME(1,40,0)),P269)</f>
        <v>1.0081018518518753E-2</v>
      </c>
      <c r="P2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70" s="10">
        <f>IF(AND(telefony6[[#This Row],[czyAbonament_pods_sie_skonczyl]]=1,P269&lt;=0,telefony6[[#This Row],[czyKomorkowe]]=1),1,0)</f>
        <v>0</v>
      </c>
      <c r="R270">
        <f>IF(LEN(telefony6[[#This Row],[nr]])&gt;=10,1,0)</f>
        <v>0</v>
      </c>
      <c r="S270">
        <f>MINUTE(IF(telefony6[[#This Row],[czyZagranicczne]]=1,CEILING(telefony6[[#This Row],[długosc_połączenia]],"00:01"),0))</f>
        <v>0</v>
      </c>
    </row>
    <row r="271" spans="1:19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 s="2">
        <f>telefony6[[#This Row],[zakonczenie]]-telefony6[[#This Row],[rozpoczecie]]</f>
        <v>4.7222222222221832E-3</v>
      </c>
      <c r="F271" s="2">
        <f t="shared" si="4"/>
        <v>-1.0146874999999995</v>
      </c>
      <c r="G271">
        <f>IF(LEN(telefony6[[#This Row],[nr]])=7,1,0)</f>
        <v>1</v>
      </c>
      <c r="H271">
        <f>IF(LEN(telefony6[[#This Row],[nr]])=8,1,0)</f>
        <v>0</v>
      </c>
      <c r="I2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-1.0194097222222216</v>
      </c>
      <c r="J271" s="2">
        <f>IF(AND(telefony6[[#This Row],[abonament pods przed]]-telefony6[[#This Row],[długosc_połączenia]]&lt;0,I270&gt;0),-telefony6[[#This Row],[ile_zostalo_abonamentu_pods]],0)</f>
        <v>0</v>
      </c>
      <c r="K271" s="10">
        <f>IF(telefony6[[#This Row],[ile_zostalo_abonamentu_pods]]&lt;0,1,0)</f>
        <v>1</v>
      </c>
      <c r="L271" s="2">
        <f>IF(AND(telefony6[[#This Row],[czyAbonament_pods_sie_skonczyl]]=1,telefony6[[#This Row],[czyStacjonarny]]=1,M270&lt;=0),IF(M270&lt;0,TIME(1,40,0)+M270,TIME(1,40,0)),M270)</f>
        <v>4.432870370370795E-3</v>
      </c>
      <c r="M2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-2.8935185185138823E-4</v>
      </c>
      <c r="N271" s="10">
        <f>IF(AND(telefony6[[#This Row],[czyAbonament_pods_sie_skonczyl]]=1,telefony6[[#This Row],[czyStacjonarny]]=1,M270&lt;=0),1,0)</f>
        <v>0</v>
      </c>
      <c r="O271" s="2">
        <f>IF(AND(telefony6[[#This Row],[czyAbonament_pods_sie_skonczyl]]=1,telefony6[[#This Row],[czyKomorkowe]]=1,P270&lt;=0),IF(P270&lt;0,TIME(1,40,0)+P270-telefony6[[#This Row],[ile_zabraklo_od_podstawy]],TIME(1,40,0)),P270)</f>
        <v>1.0081018518518753E-2</v>
      </c>
      <c r="P2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71" s="10">
        <f>IF(AND(telefony6[[#This Row],[czyAbonament_pods_sie_skonczyl]]=1,P270&lt;=0,telefony6[[#This Row],[czyKomorkowe]]=1),1,0)</f>
        <v>0</v>
      </c>
      <c r="R271">
        <f>IF(LEN(telefony6[[#This Row],[nr]])&gt;=10,1,0)</f>
        <v>0</v>
      </c>
      <c r="S271">
        <f>MINUTE(IF(telefony6[[#This Row],[czyZagranicczne]]=1,CEILING(telefony6[[#This Row],[długosc_połączenia]],"00:01"),0))</f>
        <v>0</v>
      </c>
    </row>
    <row r="272" spans="1:19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 s="2">
        <f>telefony6[[#This Row],[zakonczenie]]-telefony6[[#This Row],[rozpoczecie]]</f>
        <v>8.2523148148148096E-3</v>
      </c>
      <c r="F272" s="2">
        <f t="shared" si="4"/>
        <v>-1.0194097222222216</v>
      </c>
      <c r="G272">
        <f>IF(LEN(telefony6[[#This Row],[nr]])=7,1,0)</f>
        <v>1</v>
      </c>
      <c r="H272">
        <f>IF(LEN(telefony6[[#This Row],[nr]])=8,1,0)</f>
        <v>0</v>
      </c>
      <c r="I2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-1.0276620370370364</v>
      </c>
      <c r="J272" s="2">
        <f>IF(AND(telefony6[[#This Row],[abonament pods przed]]-telefony6[[#This Row],[długosc_połączenia]]&lt;0,I271&gt;0),-telefony6[[#This Row],[ile_zostalo_abonamentu_pods]],0)</f>
        <v>0</v>
      </c>
      <c r="K272" s="10">
        <f>IF(telefony6[[#This Row],[ile_zostalo_abonamentu_pods]]&lt;0,1,0)</f>
        <v>1</v>
      </c>
      <c r="L272" s="2">
        <f>IF(AND(telefony6[[#This Row],[czyAbonament_pods_sie_skonczyl]]=1,telefony6[[#This Row],[czyStacjonarny]]=1,M271&lt;=0),IF(M271&lt;0,TIME(1,40,0)+M271,TIME(1,40,0)),M271)</f>
        <v>6.9155092592593059E-2</v>
      </c>
      <c r="M2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6.090277777777825E-2</v>
      </c>
      <c r="N272" s="10">
        <f>IF(AND(telefony6[[#This Row],[czyAbonament_pods_sie_skonczyl]]=1,telefony6[[#This Row],[czyStacjonarny]]=1,M271&lt;=0),1,0)</f>
        <v>1</v>
      </c>
      <c r="O272" s="2">
        <f>IF(AND(telefony6[[#This Row],[czyAbonament_pods_sie_skonczyl]]=1,telefony6[[#This Row],[czyKomorkowe]]=1,P271&lt;=0),IF(P271&lt;0,TIME(1,40,0)+P271-telefony6[[#This Row],[ile_zabraklo_od_podstawy]],TIME(1,40,0)),P271)</f>
        <v>1.0081018518518753E-2</v>
      </c>
      <c r="P2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72" s="10">
        <f>IF(AND(telefony6[[#This Row],[czyAbonament_pods_sie_skonczyl]]=1,P271&lt;=0,telefony6[[#This Row],[czyKomorkowe]]=1),1,0)</f>
        <v>0</v>
      </c>
      <c r="R272">
        <f>IF(LEN(telefony6[[#This Row],[nr]])&gt;=10,1,0)</f>
        <v>0</v>
      </c>
      <c r="S272">
        <f>MINUTE(IF(telefony6[[#This Row],[czyZagranicczne]]=1,CEILING(telefony6[[#This Row],[długosc_połączenia]],"00:01"),0))</f>
        <v>0</v>
      </c>
    </row>
    <row r="273" spans="1:19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 s="2">
        <f>telefony6[[#This Row],[zakonczenie]]-telefony6[[#This Row],[rozpoczecie]]</f>
        <v>7.5925925925925952E-3</v>
      </c>
      <c r="F273" s="2">
        <f t="shared" si="4"/>
        <v>-1.0276620370370364</v>
      </c>
      <c r="G273">
        <f>IF(LEN(telefony6[[#This Row],[nr]])=7,1,0)</f>
        <v>1</v>
      </c>
      <c r="H273">
        <f>IF(LEN(telefony6[[#This Row],[nr]])=8,1,0)</f>
        <v>0</v>
      </c>
      <c r="I2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-1.035254629629629</v>
      </c>
      <c r="J273" s="2">
        <f>IF(AND(telefony6[[#This Row],[abonament pods przed]]-telefony6[[#This Row],[długosc_połączenia]]&lt;0,I272&gt;0),-telefony6[[#This Row],[ile_zostalo_abonamentu_pods]],0)</f>
        <v>0</v>
      </c>
      <c r="K273" s="10">
        <f>IF(telefony6[[#This Row],[ile_zostalo_abonamentu_pods]]&lt;0,1,0)</f>
        <v>1</v>
      </c>
      <c r="L273" s="2">
        <f>IF(AND(telefony6[[#This Row],[czyAbonament_pods_sie_skonczyl]]=1,telefony6[[#This Row],[czyStacjonarny]]=1,M272&lt;=0),IF(M272&lt;0,TIME(1,40,0)+M272,TIME(1,40,0)),M272)</f>
        <v>6.090277777777825E-2</v>
      </c>
      <c r="M2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5.3310185185185655E-2</v>
      </c>
      <c r="N273" s="10">
        <f>IF(AND(telefony6[[#This Row],[czyAbonament_pods_sie_skonczyl]]=1,telefony6[[#This Row],[czyStacjonarny]]=1,M272&lt;=0),1,0)</f>
        <v>0</v>
      </c>
      <c r="O273" s="2">
        <f>IF(AND(telefony6[[#This Row],[czyAbonament_pods_sie_skonczyl]]=1,telefony6[[#This Row],[czyKomorkowe]]=1,P272&lt;=0),IF(P272&lt;0,TIME(1,40,0)+P272-telefony6[[#This Row],[ile_zabraklo_od_podstawy]],TIME(1,40,0)),P272)</f>
        <v>1.0081018518518753E-2</v>
      </c>
      <c r="P2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1.0081018518518753E-2</v>
      </c>
      <c r="Q273" s="10">
        <f>IF(AND(telefony6[[#This Row],[czyAbonament_pods_sie_skonczyl]]=1,P272&lt;=0,telefony6[[#This Row],[czyKomorkowe]]=1),1,0)</f>
        <v>0</v>
      </c>
      <c r="R273">
        <f>IF(LEN(telefony6[[#This Row],[nr]])&gt;=10,1,0)</f>
        <v>0</v>
      </c>
      <c r="S273">
        <f>MINUTE(IF(telefony6[[#This Row],[czyZagranicczne]]=1,CEILING(telefony6[[#This Row],[długosc_połączenia]],"00:01"),0))</f>
        <v>0</v>
      </c>
    </row>
    <row r="274" spans="1:19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 s="2">
        <f>telefony6[[#This Row],[zakonczenie]]-telefony6[[#This Row],[rozpoczecie]]</f>
        <v>1.0219907407407414E-2</v>
      </c>
      <c r="F274" s="2">
        <f t="shared" si="4"/>
        <v>-1.035254629629629</v>
      </c>
      <c r="G274">
        <f>IF(LEN(telefony6[[#This Row],[nr]])=7,1,0)</f>
        <v>0</v>
      </c>
      <c r="H274">
        <f>IF(LEN(telefony6[[#This Row],[nr]])=8,1,0)</f>
        <v>1</v>
      </c>
      <c r="I2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-1.0454745370370364</v>
      </c>
      <c r="J274" s="2">
        <f>IF(AND(telefony6[[#This Row],[abonament pods przed]]-telefony6[[#This Row],[długosc_połączenia]]&lt;0,I273&gt;0),-telefony6[[#This Row],[ile_zostalo_abonamentu_pods]],0)</f>
        <v>0</v>
      </c>
      <c r="K274" s="10">
        <f>IF(telefony6[[#This Row],[ile_zostalo_abonamentu_pods]]&lt;0,1,0)</f>
        <v>1</v>
      </c>
      <c r="L274" s="2">
        <f>IF(AND(telefony6[[#This Row],[czyAbonament_pods_sie_skonczyl]]=1,telefony6[[#This Row],[czyStacjonarny]]=1,M273&lt;=0),IF(M273&lt;0,TIME(1,40,0)+M273,TIME(1,40,0)),M273)</f>
        <v>5.3310185185185655E-2</v>
      </c>
      <c r="M2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5.3310185185185655E-2</v>
      </c>
      <c r="N274" s="10">
        <f>IF(AND(telefony6[[#This Row],[czyAbonament_pods_sie_skonczyl]]=1,telefony6[[#This Row],[czyStacjonarny]]=1,M273&lt;=0),1,0)</f>
        <v>0</v>
      </c>
      <c r="O274" s="2">
        <f>IF(AND(telefony6[[#This Row],[czyAbonament_pods_sie_skonczyl]]=1,telefony6[[#This Row],[czyKomorkowe]]=1,P273&lt;=0),IF(P273&lt;0,TIME(1,40,0)+P273-telefony6[[#This Row],[ile_zabraklo_od_podstawy]],TIME(1,40,0)),P273)</f>
        <v>1.0081018518518753E-2</v>
      </c>
      <c r="P2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-1.388888888886608E-4</v>
      </c>
      <c r="Q274" s="10">
        <f>IF(AND(telefony6[[#This Row],[czyAbonament_pods_sie_skonczyl]]=1,P273&lt;=0,telefony6[[#This Row],[czyKomorkowe]]=1),1,0)</f>
        <v>0</v>
      </c>
      <c r="R274">
        <f>IF(LEN(telefony6[[#This Row],[nr]])&gt;=10,1,0)</f>
        <v>0</v>
      </c>
      <c r="S274">
        <f>MINUTE(IF(telefony6[[#This Row],[czyZagranicczne]]=1,CEILING(telefony6[[#This Row],[długosc_połączenia]],"00:01"),0))</f>
        <v>0</v>
      </c>
    </row>
    <row r="275" spans="1:19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 s="2">
        <f>telefony6[[#This Row],[zakonczenie]]-telefony6[[#This Row],[rozpoczecie]]</f>
        <v>1.1307870370370399E-2</v>
      </c>
      <c r="F275" s="2">
        <f t="shared" si="4"/>
        <v>-1.0454745370370364</v>
      </c>
      <c r="G275">
        <f>IF(LEN(telefony6[[#This Row],[nr]])=7,1,0)</f>
        <v>0</v>
      </c>
      <c r="H275">
        <f>IF(LEN(telefony6[[#This Row],[nr]])=8,1,0)</f>
        <v>1</v>
      </c>
      <c r="I2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-1.0567824074074068</v>
      </c>
      <c r="J275" s="2">
        <f>IF(AND(telefony6[[#This Row],[abonament pods przed]]-telefony6[[#This Row],[długosc_połączenia]]&lt;0,I274&gt;0),-telefony6[[#This Row],[ile_zostalo_abonamentu_pods]],0)</f>
        <v>0</v>
      </c>
      <c r="K275" s="10">
        <f>IF(telefony6[[#This Row],[ile_zostalo_abonamentu_pods]]&lt;0,1,0)</f>
        <v>1</v>
      </c>
      <c r="L275" s="2">
        <f>IF(AND(telefony6[[#This Row],[czyAbonament_pods_sie_skonczyl]]=1,telefony6[[#This Row],[czyStacjonarny]]=1,M274&lt;=0),IF(M274&lt;0,TIME(1,40,0)+M274,TIME(1,40,0)),M274)</f>
        <v>5.3310185185185655E-2</v>
      </c>
      <c r="M2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5.3310185185185655E-2</v>
      </c>
      <c r="N275" s="10">
        <f>IF(AND(telefony6[[#This Row],[czyAbonament_pods_sie_skonczyl]]=1,telefony6[[#This Row],[czyStacjonarny]]=1,M274&lt;=0),1,0)</f>
        <v>0</v>
      </c>
      <c r="O275" s="2">
        <f>IF(AND(telefony6[[#This Row],[czyAbonament_pods_sie_skonczyl]]=1,telefony6[[#This Row],[czyKomorkowe]]=1,P274&lt;=0),IF(P274&lt;0,TIME(1,40,0)+P274-telefony6[[#This Row],[ile_zabraklo_od_podstawy]],TIME(1,40,0)),P274)</f>
        <v>6.9305555555555787E-2</v>
      </c>
      <c r="P2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5.7997685185185388E-2</v>
      </c>
      <c r="Q275" s="10">
        <f>IF(AND(telefony6[[#This Row],[czyAbonament_pods_sie_skonczyl]]=1,P274&lt;=0,telefony6[[#This Row],[czyKomorkowe]]=1),1,0)</f>
        <v>1</v>
      </c>
      <c r="R275">
        <f>IF(LEN(telefony6[[#This Row],[nr]])&gt;=10,1,0)</f>
        <v>0</v>
      </c>
      <c r="S275">
        <f>MINUTE(IF(telefony6[[#This Row],[czyZagranicczne]]=1,CEILING(telefony6[[#This Row],[długosc_połączenia]],"00:01"),0))</f>
        <v>0</v>
      </c>
    </row>
    <row r="276" spans="1:19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 s="2">
        <f>telefony6[[#This Row],[zakonczenie]]-telefony6[[#This Row],[rozpoczecie]]</f>
        <v>6.9907407407407973E-3</v>
      </c>
      <c r="F276" s="2">
        <f t="shared" si="4"/>
        <v>-1.0567824074074068</v>
      </c>
      <c r="G276">
        <f>IF(LEN(telefony6[[#This Row],[nr]])=7,1,0)</f>
        <v>0</v>
      </c>
      <c r="H276">
        <f>IF(LEN(telefony6[[#This Row],[nr]])=8,1,0)</f>
        <v>0</v>
      </c>
      <c r="I2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-1.0637731481481476</v>
      </c>
      <c r="J276" s="2">
        <f>IF(AND(telefony6[[#This Row],[abonament pods przed]]-telefony6[[#This Row],[długosc_połączenia]]&lt;0,I275&gt;0),-telefony6[[#This Row],[ile_zostalo_abonamentu_pods]],0)</f>
        <v>0</v>
      </c>
      <c r="K276" s="10">
        <f>IF(telefony6[[#This Row],[ile_zostalo_abonamentu_pods]]&lt;0,1,0)</f>
        <v>1</v>
      </c>
      <c r="L276" s="2">
        <f>IF(AND(telefony6[[#This Row],[czyAbonament_pods_sie_skonczyl]]=1,telefony6[[#This Row],[czyStacjonarny]]=1,M275&lt;=0),IF(M275&lt;0,TIME(1,40,0)+M275,TIME(1,40,0)),M275)</f>
        <v>5.3310185185185655E-2</v>
      </c>
      <c r="M2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5.3310185185185655E-2</v>
      </c>
      <c r="N276" s="10">
        <f>IF(AND(telefony6[[#This Row],[czyAbonament_pods_sie_skonczyl]]=1,telefony6[[#This Row],[czyStacjonarny]]=1,M275&lt;=0),1,0)</f>
        <v>0</v>
      </c>
      <c r="O276" s="2">
        <f>IF(AND(telefony6[[#This Row],[czyAbonament_pods_sie_skonczyl]]=1,telefony6[[#This Row],[czyKomorkowe]]=1,P275&lt;=0),IF(P275&lt;0,TIME(1,40,0)+P275-telefony6[[#This Row],[ile_zabraklo_od_podstawy]],TIME(1,40,0)),P275)</f>
        <v>5.7997685185185388E-2</v>
      </c>
      <c r="P2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5.7997685185185388E-2</v>
      </c>
      <c r="Q276" s="10">
        <f>IF(AND(telefony6[[#This Row],[czyAbonament_pods_sie_skonczyl]]=1,P275&lt;=0,telefony6[[#This Row],[czyKomorkowe]]=1),1,0)</f>
        <v>0</v>
      </c>
      <c r="R276">
        <f>IF(LEN(telefony6[[#This Row],[nr]])&gt;=10,1,0)</f>
        <v>1</v>
      </c>
      <c r="S276">
        <f>MINUTE(IF(telefony6[[#This Row],[czyZagranicczne]]=1,CEILING(telefony6[[#This Row],[długosc_połączenia]],"00:01"),0))</f>
        <v>11</v>
      </c>
    </row>
    <row r="277" spans="1:19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 s="2">
        <f>telefony6[[#This Row],[zakonczenie]]-telefony6[[#This Row],[rozpoczecie]]</f>
        <v>1.1388888888888782E-2</v>
      </c>
      <c r="F277" s="2">
        <f t="shared" si="4"/>
        <v>-1.0637731481481476</v>
      </c>
      <c r="G277">
        <f>IF(LEN(telefony6[[#This Row],[nr]])=7,1,0)</f>
        <v>1</v>
      </c>
      <c r="H277">
        <f>IF(LEN(telefony6[[#This Row],[nr]])=8,1,0)</f>
        <v>0</v>
      </c>
      <c r="I2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-1.0751620370370363</v>
      </c>
      <c r="J277" s="2">
        <f>IF(AND(telefony6[[#This Row],[abonament pods przed]]-telefony6[[#This Row],[długosc_połączenia]]&lt;0,I276&gt;0),-telefony6[[#This Row],[ile_zostalo_abonamentu_pods]],0)</f>
        <v>0</v>
      </c>
      <c r="K277" s="10">
        <f>IF(telefony6[[#This Row],[ile_zostalo_abonamentu_pods]]&lt;0,1,0)</f>
        <v>1</v>
      </c>
      <c r="L277" s="2">
        <f>IF(AND(telefony6[[#This Row],[czyAbonament_pods_sie_skonczyl]]=1,telefony6[[#This Row],[czyStacjonarny]]=1,M276&lt;=0),IF(M276&lt;0,TIME(1,40,0)+M276,TIME(1,40,0)),M276)</f>
        <v>5.3310185185185655E-2</v>
      </c>
      <c r="M2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4.1921296296296873E-2</v>
      </c>
      <c r="N277" s="10">
        <f>IF(AND(telefony6[[#This Row],[czyAbonament_pods_sie_skonczyl]]=1,telefony6[[#This Row],[czyStacjonarny]]=1,M276&lt;=0),1,0)</f>
        <v>0</v>
      </c>
      <c r="O277" s="2">
        <f>IF(AND(telefony6[[#This Row],[czyAbonament_pods_sie_skonczyl]]=1,telefony6[[#This Row],[czyKomorkowe]]=1,P276&lt;=0),IF(P276&lt;0,TIME(1,40,0)+P276-telefony6[[#This Row],[ile_zabraklo_od_podstawy]],TIME(1,40,0)),P276)</f>
        <v>5.7997685185185388E-2</v>
      </c>
      <c r="P2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5.7997685185185388E-2</v>
      </c>
      <c r="Q277" s="10">
        <f>IF(AND(telefony6[[#This Row],[czyAbonament_pods_sie_skonczyl]]=1,P276&lt;=0,telefony6[[#This Row],[czyKomorkowe]]=1),1,0)</f>
        <v>0</v>
      </c>
      <c r="R277">
        <f>IF(LEN(telefony6[[#This Row],[nr]])&gt;=10,1,0)</f>
        <v>0</v>
      </c>
      <c r="S277">
        <f>MINUTE(IF(telefony6[[#This Row],[czyZagranicczne]]=1,CEILING(telefony6[[#This Row],[długosc_połączenia]],"00:01"),0))</f>
        <v>0</v>
      </c>
    </row>
    <row r="278" spans="1:19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 s="2">
        <f>telefony6[[#This Row],[zakonczenie]]-telefony6[[#This Row],[rozpoczecie]]</f>
        <v>1.085648148148155E-2</v>
      </c>
      <c r="F278" s="2">
        <f t="shared" si="4"/>
        <v>-1.0751620370370363</v>
      </c>
      <c r="G278">
        <f>IF(LEN(telefony6[[#This Row],[nr]])=7,1,0)</f>
        <v>1</v>
      </c>
      <c r="H278">
        <f>IF(LEN(telefony6[[#This Row],[nr]])=8,1,0)</f>
        <v>0</v>
      </c>
      <c r="I2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-1.0860185185185178</v>
      </c>
      <c r="J278" s="2">
        <f>IF(AND(telefony6[[#This Row],[abonament pods przed]]-telefony6[[#This Row],[długosc_połączenia]]&lt;0,I277&gt;0),-telefony6[[#This Row],[ile_zostalo_abonamentu_pods]],0)</f>
        <v>0</v>
      </c>
      <c r="K278" s="10">
        <f>IF(telefony6[[#This Row],[ile_zostalo_abonamentu_pods]]&lt;0,1,0)</f>
        <v>1</v>
      </c>
      <c r="L278" s="2">
        <f>IF(AND(telefony6[[#This Row],[czyAbonament_pods_sie_skonczyl]]=1,telefony6[[#This Row],[czyStacjonarny]]=1,M277&lt;=0),IF(M277&lt;0,TIME(1,40,0)+M277,TIME(1,40,0)),M277)</f>
        <v>4.1921296296296873E-2</v>
      </c>
      <c r="M2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3.1064814814815322E-2</v>
      </c>
      <c r="N278" s="10">
        <f>IF(AND(telefony6[[#This Row],[czyAbonament_pods_sie_skonczyl]]=1,telefony6[[#This Row],[czyStacjonarny]]=1,M277&lt;=0),1,0)</f>
        <v>0</v>
      </c>
      <c r="O278" s="2">
        <f>IF(AND(telefony6[[#This Row],[czyAbonament_pods_sie_skonczyl]]=1,telefony6[[#This Row],[czyKomorkowe]]=1,P277&lt;=0),IF(P277&lt;0,TIME(1,40,0)+P277-telefony6[[#This Row],[ile_zabraklo_od_podstawy]],TIME(1,40,0)),P277)</f>
        <v>5.7997685185185388E-2</v>
      </c>
      <c r="P2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5.7997685185185388E-2</v>
      </c>
      <c r="Q278" s="10">
        <f>IF(AND(telefony6[[#This Row],[czyAbonament_pods_sie_skonczyl]]=1,P277&lt;=0,telefony6[[#This Row],[czyKomorkowe]]=1),1,0)</f>
        <v>0</v>
      </c>
      <c r="R278">
        <f>IF(LEN(telefony6[[#This Row],[nr]])&gt;=10,1,0)</f>
        <v>0</v>
      </c>
      <c r="S278">
        <f>MINUTE(IF(telefony6[[#This Row],[czyZagranicczne]]=1,CEILING(telefony6[[#This Row],[długosc_połączenia]],"00:01"),0))</f>
        <v>0</v>
      </c>
    </row>
    <row r="279" spans="1:19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 s="2">
        <f>telefony6[[#This Row],[zakonczenie]]-telefony6[[#This Row],[rozpoczecie]]</f>
        <v>3.1944444444443887E-3</v>
      </c>
      <c r="F279" s="2">
        <f t="shared" si="4"/>
        <v>-1.0860185185185178</v>
      </c>
      <c r="G279">
        <f>IF(LEN(telefony6[[#This Row],[nr]])=7,1,0)</f>
        <v>0</v>
      </c>
      <c r="H279">
        <f>IF(LEN(telefony6[[#This Row],[nr]])=8,1,0)</f>
        <v>1</v>
      </c>
      <c r="I2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-1.0892129629629621</v>
      </c>
      <c r="J279" s="2">
        <f>IF(AND(telefony6[[#This Row],[abonament pods przed]]-telefony6[[#This Row],[długosc_połączenia]]&lt;0,I278&gt;0),-telefony6[[#This Row],[ile_zostalo_abonamentu_pods]],0)</f>
        <v>0</v>
      </c>
      <c r="K279" s="10">
        <f>IF(telefony6[[#This Row],[ile_zostalo_abonamentu_pods]]&lt;0,1,0)</f>
        <v>1</v>
      </c>
      <c r="L279" s="2">
        <f>IF(AND(telefony6[[#This Row],[czyAbonament_pods_sie_skonczyl]]=1,telefony6[[#This Row],[czyStacjonarny]]=1,M278&lt;=0),IF(M278&lt;0,TIME(1,40,0)+M278,TIME(1,40,0)),M278)</f>
        <v>3.1064814814815322E-2</v>
      </c>
      <c r="M2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3.1064814814815322E-2</v>
      </c>
      <c r="N279" s="10">
        <f>IF(AND(telefony6[[#This Row],[czyAbonament_pods_sie_skonczyl]]=1,telefony6[[#This Row],[czyStacjonarny]]=1,M278&lt;=0),1,0)</f>
        <v>0</v>
      </c>
      <c r="O279" s="2">
        <f>IF(AND(telefony6[[#This Row],[czyAbonament_pods_sie_skonczyl]]=1,telefony6[[#This Row],[czyKomorkowe]]=1,P278&lt;=0),IF(P278&lt;0,TIME(1,40,0)+P278-telefony6[[#This Row],[ile_zabraklo_od_podstawy]],TIME(1,40,0)),P278)</f>
        <v>5.7997685185185388E-2</v>
      </c>
      <c r="P2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5.4803240740740999E-2</v>
      </c>
      <c r="Q279" s="10">
        <f>IF(AND(telefony6[[#This Row],[czyAbonament_pods_sie_skonczyl]]=1,P278&lt;=0,telefony6[[#This Row],[czyKomorkowe]]=1),1,0)</f>
        <v>0</v>
      </c>
      <c r="R279">
        <f>IF(LEN(telefony6[[#This Row],[nr]])&gt;=10,1,0)</f>
        <v>0</v>
      </c>
      <c r="S279">
        <f>MINUTE(IF(telefony6[[#This Row],[czyZagranicczne]]=1,CEILING(telefony6[[#This Row],[długosc_połączenia]],"00:01"),0))</f>
        <v>0</v>
      </c>
    </row>
    <row r="280" spans="1:19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 s="2">
        <f>telefony6[[#This Row],[zakonczenie]]-telefony6[[#This Row],[rozpoczecie]]</f>
        <v>6.0995370370370283E-3</v>
      </c>
      <c r="F280" s="2">
        <f t="shared" si="4"/>
        <v>-1.0892129629629621</v>
      </c>
      <c r="G280">
        <f>IF(LEN(telefony6[[#This Row],[nr]])=7,1,0)</f>
        <v>1</v>
      </c>
      <c r="H280">
        <f>IF(LEN(telefony6[[#This Row],[nr]])=8,1,0)</f>
        <v>0</v>
      </c>
      <c r="I2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-1.095312499999999</v>
      </c>
      <c r="J280" s="2">
        <f>IF(AND(telefony6[[#This Row],[abonament pods przed]]-telefony6[[#This Row],[długosc_połączenia]]&lt;0,I279&gt;0),-telefony6[[#This Row],[ile_zostalo_abonamentu_pods]],0)</f>
        <v>0</v>
      </c>
      <c r="K280" s="10">
        <f>IF(telefony6[[#This Row],[ile_zostalo_abonamentu_pods]]&lt;0,1,0)</f>
        <v>1</v>
      </c>
      <c r="L280" s="2">
        <f>IF(AND(telefony6[[#This Row],[czyAbonament_pods_sie_skonczyl]]=1,telefony6[[#This Row],[czyStacjonarny]]=1,M279&lt;=0),IF(M279&lt;0,TIME(1,40,0)+M279,TIME(1,40,0)),M279)</f>
        <v>3.1064814814815322E-2</v>
      </c>
      <c r="M2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2.4965277777778294E-2</v>
      </c>
      <c r="N280" s="10">
        <f>IF(AND(telefony6[[#This Row],[czyAbonament_pods_sie_skonczyl]]=1,telefony6[[#This Row],[czyStacjonarny]]=1,M279&lt;=0),1,0)</f>
        <v>0</v>
      </c>
      <c r="O280" s="2">
        <f>IF(AND(telefony6[[#This Row],[czyAbonament_pods_sie_skonczyl]]=1,telefony6[[#This Row],[czyKomorkowe]]=1,P279&lt;=0),IF(P279&lt;0,TIME(1,40,0)+P279-telefony6[[#This Row],[ile_zabraklo_od_podstawy]],TIME(1,40,0)),P279)</f>
        <v>5.4803240740740999E-2</v>
      </c>
      <c r="P2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5.4803240740740999E-2</v>
      </c>
      <c r="Q280" s="10">
        <f>IF(AND(telefony6[[#This Row],[czyAbonament_pods_sie_skonczyl]]=1,P279&lt;=0,telefony6[[#This Row],[czyKomorkowe]]=1),1,0)</f>
        <v>0</v>
      </c>
      <c r="R280">
        <f>IF(LEN(telefony6[[#This Row],[nr]])&gt;=10,1,0)</f>
        <v>0</v>
      </c>
      <c r="S280">
        <f>MINUTE(IF(telefony6[[#This Row],[czyZagranicczne]]=1,CEILING(telefony6[[#This Row],[długosc_połączenia]],"00:01"),0))</f>
        <v>0</v>
      </c>
    </row>
    <row r="281" spans="1:19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 s="2">
        <f>telefony6[[#This Row],[zakonczenie]]-telefony6[[#This Row],[rozpoczecie]]</f>
        <v>1.1087962962962994E-2</v>
      </c>
      <c r="F281" s="2">
        <f t="shared" si="4"/>
        <v>-1.095312499999999</v>
      </c>
      <c r="G281">
        <f>IF(LEN(telefony6[[#This Row],[nr]])=7,1,0)</f>
        <v>1</v>
      </c>
      <c r="H281">
        <f>IF(LEN(telefony6[[#This Row],[nr]])=8,1,0)</f>
        <v>0</v>
      </c>
      <c r="I2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-1.106400462962962</v>
      </c>
      <c r="J281" s="2">
        <f>IF(AND(telefony6[[#This Row],[abonament pods przed]]-telefony6[[#This Row],[długosc_połączenia]]&lt;0,I280&gt;0),-telefony6[[#This Row],[ile_zostalo_abonamentu_pods]],0)</f>
        <v>0</v>
      </c>
      <c r="K281" s="10">
        <f>IF(telefony6[[#This Row],[ile_zostalo_abonamentu_pods]]&lt;0,1,0)</f>
        <v>1</v>
      </c>
      <c r="L281" s="2">
        <f>IF(AND(telefony6[[#This Row],[czyAbonament_pods_sie_skonczyl]]=1,telefony6[[#This Row],[czyStacjonarny]]=1,M280&lt;=0),IF(M280&lt;0,TIME(1,40,0)+M280,TIME(1,40,0)),M280)</f>
        <v>2.4965277777778294E-2</v>
      </c>
      <c r="M2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1.38773148148153E-2</v>
      </c>
      <c r="N281" s="10">
        <f>IF(AND(telefony6[[#This Row],[czyAbonament_pods_sie_skonczyl]]=1,telefony6[[#This Row],[czyStacjonarny]]=1,M280&lt;=0),1,0)</f>
        <v>0</v>
      </c>
      <c r="O281" s="2">
        <f>IF(AND(telefony6[[#This Row],[czyAbonament_pods_sie_skonczyl]]=1,telefony6[[#This Row],[czyKomorkowe]]=1,P280&lt;=0),IF(P280&lt;0,TIME(1,40,0)+P280-telefony6[[#This Row],[ile_zabraklo_od_podstawy]],TIME(1,40,0)),P280)</f>
        <v>5.4803240740740999E-2</v>
      </c>
      <c r="P2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5.4803240740740999E-2</v>
      </c>
      <c r="Q281" s="10">
        <f>IF(AND(telefony6[[#This Row],[czyAbonament_pods_sie_skonczyl]]=1,P280&lt;=0,telefony6[[#This Row],[czyKomorkowe]]=1),1,0)</f>
        <v>0</v>
      </c>
      <c r="R281">
        <f>IF(LEN(telefony6[[#This Row],[nr]])&gt;=10,1,0)</f>
        <v>0</v>
      </c>
      <c r="S281">
        <f>MINUTE(IF(telefony6[[#This Row],[czyZagranicczne]]=1,CEILING(telefony6[[#This Row],[długosc_połączenia]],"00:01"),0))</f>
        <v>0</v>
      </c>
    </row>
    <row r="282" spans="1:19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 s="2">
        <f>telefony6[[#This Row],[zakonczenie]]-telefony6[[#This Row],[rozpoczecie]]</f>
        <v>4.1319444444444242E-3</v>
      </c>
      <c r="F282" s="2">
        <f t="shared" si="4"/>
        <v>-1.106400462962962</v>
      </c>
      <c r="G282">
        <f>IF(LEN(telefony6[[#This Row],[nr]])=7,1,0)</f>
        <v>0</v>
      </c>
      <c r="H282">
        <f>IF(LEN(telefony6[[#This Row],[nr]])=8,1,0)</f>
        <v>1</v>
      </c>
      <c r="I2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-1.1105324074074066</v>
      </c>
      <c r="J282" s="2">
        <f>IF(AND(telefony6[[#This Row],[abonament pods przed]]-telefony6[[#This Row],[długosc_połączenia]]&lt;0,I281&gt;0),-telefony6[[#This Row],[ile_zostalo_abonamentu_pods]],0)</f>
        <v>0</v>
      </c>
      <c r="K282" s="10">
        <f>IF(telefony6[[#This Row],[ile_zostalo_abonamentu_pods]]&lt;0,1,0)</f>
        <v>1</v>
      </c>
      <c r="L282" s="2">
        <f>IF(AND(telefony6[[#This Row],[czyAbonament_pods_sie_skonczyl]]=1,telefony6[[#This Row],[czyStacjonarny]]=1,M281&lt;=0),IF(M281&lt;0,TIME(1,40,0)+M281,TIME(1,40,0)),M281)</f>
        <v>1.38773148148153E-2</v>
      </c>
      <c r="M2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1.38773148148153E-2</v>
      </c>
      <c r="N282" s="10">
        <f>IF(AND(telefony6[[#This Row],[czyAbonament_pods_sie_skonczyl]]=1,telefony6[[#This Row],[czyStacjonarny]]=1,M281&lt;=0),1,0)</f>
        <v>0</v>
      </c>
      <c r="O282" s="2">
        <f>IF(AND(telefony6[[#This Row],[czyAbonament_pods_sie_skonczyl]]=1,telefony6[[#This Row],[czyKomorkowe]]=1,P281&lt;=0),IF(P281&lt;0,TIME(1,40,0)+P281-telefony6[[#This Row],[ile_zabraklo_od_podstawy]],TIME(1,40,0)),P281)</f>
        <v>5.4803240740740999E-2</v>
      </c>
      <c r="P2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5.0671296296296575E-2</v>
      </c>
      <c r="Q282" s="10">
        <f>IF(AND(telefony6[[#This Row],[czyAbonament_pods_sie_skonczyl]]=1,P281&lt;=0,telefony6[[#This Row],[czyKomorkowe]]=1),1,0)</f>
        <v>0</v>
      </c>
      <c r="R282">
        <f>IF(LEN(telefony6[[#This Row],[nr]])&gt;=10,1,0)</f>
        <v>0</v>
      </c>
      <c r="S282">
        <f>MINUTE(IF(telefony6[[#This Row],[czyZagranicczne]]=1,CEILING(telefony6[[#This Row],[długosc_połączenia]],"00:01"),0))</f>
        <v>0</v>
      </c>
    </row>
    <row r="283" spans="1:19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 s="2">
        <f>telefony6[[#This Row],[zakonczenie]]-telefony6[[#This Row],[rozpoczecie]]</f>
        <v>9.6064814814814659E-3</v>
      </c>
      <c r="F283" s="2">
        <f t="shared" si="4"/>
        <v>-1.1105324074074066</v>
      </c>
      <c r="G283">
        <f>IF(LEN(telefony6[[#This Row],[nr]])=7,1,0)</f>
        <v>0</v>
      </c>
      <c r="H283">
        <f>IF(LEN(telefony6[[#This Row],[nr]])=8,1,0)</f>
        <v>1</v>
      </c>
      <c r="I2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-1.1201388888888881</v>
      </c>
      <c r="J283" s="2">
        <f>IF(AND(telefony6[[#This Row],[abonament pods przed]]-telefony6[[#This Row],[długosc_połączenia]]&lt;0,I282&gt;0),-telefony6[[#This Row],[ile_zostalo_abonamentu_pods]],0)</f>
        <v>0</v>
      </c>
      <c r="K283" s="10">
        <f>IF(telefony6[[#This Row],[ile_zostalo_abonamentu_pods]]&lt;0,1,0)</f>
        <v>1</v>
      </c>
      <c r="L283" s="2">
        <f>IF(AND(telefony6[[#This Row],[czyAbonament_pods_sie_skonczyl]]=1,telefony6[[#This Row],[czyStacjonarny]]=1,M282&lt;=0),IF(M282&lt;0,TIME(1,40,0)+M282,TIME(1,40,0)),M282)</f>
        <v>1.38773148148153E-2</v>
      </c>
      <c r="M2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1.38773148148153E-2</v>
      </c>
      <c r="N283" s="10">
        <f>IF(AND(telefony6[[#This Row],[czyAbonament_pods_sie_skonczyl]]=1,telefony6[[#This Row],[czyStacjonarny]]=1,M282&lt;=0),1,0)</f>
        <v>0</v>
      </c>
      <c r="O283" s="2">
        <f>IF(AND(telefony6[[#This Row],[czyAbonament_pods_sie_skonczyl]]=1,telefony6[[#This Row],[czyKomorkowe]]=1,P282&lt;=0),IF(P282&lt;0,TIME(1,40,0)+P282-telefony6[[#This Row],[ile_zabraklo_od_podstawy]],TIME(1,40,0)),P282)</f>
        <v>5.0671296296296575E-2</v>
      </c>
      <c r="P2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3" s="10">
        <f>IF(AND(telefony6[[#This Row],[czyAbonament_pods_sie_skonczyl]]=1,P282&lt;=0,telefony6[[#This Row],[czyKomorkowe]]=1),1,0)</f>
        <v>0</v>
      </c>
      <c r="R283">
        <f>IF(LEN(telefony6[[#This Row],[nr]])&gt;=10,1,0)</f>
        <v>0</v>
      </c>
      <c r="S283">
        <f>MINUTE(IF(telefony6[[#This Row],[czyZagranicczne]]=1,CEILING(telefony6[[#This Row],[długosc_połączenia]],"00:01"),0))</f>
        <v>0</v>
      </c>
    </row>
    <row r="284" spans="1:19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 s="2">
        <f>telefony6[[#This Row],[zakonczenie]]-telefony6[[#This Row],[rozpoczecie]]</f>
        <v>3.1481481481481222E-3</v>
      </c>
      <c r="F284" s="2">
        <f t="shared" si="4"/>
        <v>-1.1201388888888881</v>
      </c>
      <c r="G284">
        <f>IF(LEN(telefony6[[#This Row],[nr]])=7,1,0)</f>
        <v>1</v>
      </c>
      <c r="H284">
        <f>IF(LEN(telefony6[[#This Row],[nr]])=8,1,0)</f>
        <v>0</v>
      </c>
      <c r="I2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-1.1232870370370363</v>
      </c>
      <c r="J284" s="2">
        <f>IF(AND(telefony6[[#This Row],[abonament pods przed]]-telefony6[[#This Row],[długosc_połączenia]]&lt;0,I283&gt;0),-telefony6[[#This Row],[ile_zostalo_abonamentu_pods]],0)</f>
        <v>0</v>
      </c>
      <c r="K284" s="10">
        <f>IF(telefony6[[#This Row],[ile_zostalo_abonamentu_pods]]&lt;0,1,0)</f>
        <v>1</v>
      </c>
      <c r="L284" s="2">
        <f>IF(AND(telefony6[[#This Row],[czyAbonament_pods_sie_skonczyl]]=1,telefony6[[#This Row],[czyStacjonarny]]=1,M283&lt;=0),IF(M283&lt;0,TIME(1,40,0)+M283,TIME(1,40,0)),M283)</f>
        <v>1.38773148148153E-2</v>
      </c>
      <c r="M2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1.0729166666667178E-2</v>
      </c>
      <c r="N284" s="10">
        <f>IF(AND(telefony6[[#This Row],[czyAbonament_pods_sie_skonczyl]]=1,telefony6[[#This Row],[czyStacjonarny]]=1,M283&lt;=0),1,0)</f>
        <v>0</v>
      </c>
      <c r="O284" s="2">
        <f>IF(AND(telefony6[[#This Row],[czyAbonament_pods_sie_skonczyl]]=1,telefony6[[#This Row],[czyKomorkowe]]=1,P283&lt;=0),IF(P283&lt;0,TIME(1,40,0)+P283-telefony6[[#This Row],[ile_zabraklo_od_podstawy]],TIME(1,40,0)),P283)</f>
        <v>4.1064814814815109E-2</v>
      </c>
      <c r="P2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4" s="10">
        <f>IF(AND(telefony6[[#This Row],[czyAbonament_pods_sie_skonczyl]]=1,P283&lt;=0,telefony6[[#This Row],[czyKomorkowe]]=1),1,0)</f>
        <v>0</v>
      </c>
      <c r="R284">
        <f>IF(LEN(telefony6[[#This Row],[nr]])&gt;=10,1,0)</f>
        <v>0</v>
      </c>
      <c r="S284">
        <f>MINUTE(IF(telefony6[[#This Row],[czyZagranicczne]]=1,CEILING(telefony6[[#This Row],[długosc_połączenia]],"00:01"),0))</f>
        <v>0</v>
      </c>
    </row>
    <row r="285" spans="1:19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 s="2">
        <f>telefony6[[#This Row],[zakonczenie]]-telefony6[[#This Row],[rozpoczecie]]</f>
        <v>5.9027777777775903E-4</v>
      </c>
      <c r="F285" s="2">
        <f t="shared" si="4"/>
        <v>-1.1232870370370363</v>
      </c>
      <c r="G285">
        <f>IF(LEN(telefony6[[#This Row],[nr]])=7,1,0)</f>
        <v>1</v>
      </c>
      <c r="H285">
        <f>IF(LEN(telefony6[[#This Row],[nr]])=8,1,0)</f>
        <v>0</v>
      </c>
      <c r="I2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-1.123877314814814</v>
      </c>
      <c r="J285" s="2">
        <f>IF(AND(telefony6[[#This Row],[abonament pods przed]]-telefony6[[#This Row],[długosc_połączenia]]&lt;0,I284&gt;0),-telefony6[[#This Row],[ile_zostalo_abonamentu_pods]],0)</f>
        <v>0</v>
      </c>
      <c r="K285" s="10">
        <f>IF(telefony6[[#This Row],[ile_zostalo_abonamentu_pods]]&lt;0,1,0)</f>
        <v>1</v>
      </c>
      <c r="L285" s="2">
        <f>IF(AND(telefony6[[#This Row],[czyAbonament_pods_sie_skonczyl]]=1,telefony6[[#This Row],[czyStacjonarny]]=1,M284&lt;=0),IF(M284&lt;0,TIME(1,40,0)+M284,TIME(1,40,0)),M284)</f>
        <v>1.0729166666667178E-2</v>
      </c>
      <c r="M2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1.0138888888889419E-2</v>
      </c>
      <c r="N285" s="10">
        <f>IF(AND(telefony6[[#This Row],[czyAbonament_pods_sie_skonczyl]]=1,telefony6[[#This Row],[czyStacjonarny]]=1,M284&lt;=0),1,0)</f>
        <v>0</v>
      </c>
      <c r="O285" s="2">
        <f>IF(AND(telefony6[[#This Row],[czyAbonament_pods_sie_skonczyl]]=1,telefony6[[#This Row],[czyKomorkowe]]=1,P284&lt;=0),IF(P284&lt;0,TIME(1,40,0)+P284-telefony6[[#This Row],[ile_zabraklo_od_podstawy]],TIME(1,40,0)),P284)</f>
        <v>4.1064814814815109E-2</v>
      </c>
      <c r="P2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5" s="10">
        <f>IF(AND(telefony6[[#This Row],[czyAbonament_pods_sie_skonczyl]]=1,P284&lt;=0,telefony6[[#This Row],[czyKomorkowe]]=1),1,0)</f>
        <v>0</v>
      </c>
      <c r="R285">
        <f>IF(LEN(telefony6[[#This Row],[nr]])&gt;=10,1,0)</f>
        <v>0</v>
      </c>
      <c r="S285">
        <f>MINUTE(IF(telefony6[[#This Row],[czyZagranicczne]]=1,CEILING(telefony6[[#This Row],[długosc_połączenia]],"00:01"),0))</f>
        <v>0</v>
      </c>
    </row>
    <row r="286" spans="1:19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 s="2">
        <f>telefony6[[#This Row],[zakonczenie]]-telefony6[[#This Row],[rozpoczecie]]</f>
        <v>9.0277777777780788E-4</v>
      </c>
      <c r="F286" s="2">
        <f t="shared" si="4"/>
        <v>-1.123877314814814</v>
      </c>
      <c r="G286">
        <f>IF(LEN(telefony6[[#This Row],[nr]])=7,1,0)</f>
        <v>1</v>
      </c>
      <c r="H286">
        <f>IF(LEN(telefony6[[#This Row],[nr]])=8,1,0)</f>
        <v>0</v>
      </c>
      <c r="I2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-1.1247800925925917</v>
      </c>
      <c r="J286" s="2">
        <f>IF(AND(telefony6[[#This Row],[abonament pods przed]]-telefony6[[#This Row],[długosc_połączenia]]&lt;0,I285&gt;0),-telefony6[[#This Row],[ile_zostalo_abonamentu_pods]],0)</f>
        <v>0</v>
      </c>
      <c r="K286" s="10">
        <f>IF(telefony6[[#This Row],[ile_zostalo_abonamentu_pods]]&lt;0,1,0)</f>
        <v>1</v>
      </c>
      <c r="L286" s="2">
        <f>IF(AND(telefony6[[#This Row],[czyAbonament_pods_sie_skonczyl]]=1,telefony6[[#This Row],[czyStacjonarny]]=1,M285&lt;=0),IF(M285&lt;0,TIME(1,40,0)+M285,TIME(1,40,0)),M285)</f>
        <v>1.0138888888889419E-2</v>
      </c>
      <c r="M2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9.2361111111116112E-3</v>
      </c>
      <c r="N286" s="10">
        <f>IF(AND(telefony6[[#This Row],[czyAbonament_pods_sie_skonczyl]]=1,telefony6[[#This Row],[czyStacjonarny]]=1,M285&lt;=0),1,0)</f>
        <v>0</v>
      </c>
      <c r="O286" s="2">
        <f>IF(AND(telefony6[[#This Row],[czyAbonament_pods_sie_skonczyl]]=1,telefony6[[#This Row],[czyKomorkowe]]=1,P285&lt;=0),IF(P285&lt;0,TIME(1,40,0)+P285-telefony6[[#This Row],[ile_zabraklo_od_podstawy]],TIME(1,40,0)),P285)</f>
        <v>4.1064814814815109E-2</v>
      </c>
      <c r="P2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6" s="10">
        <f>IF(AND(telefony6[[#This Row],[czyAbonament_pods_sie_skonczyl]]=1,P285&lt;=0,telefony6[[#This Row],[czyKomorkowe]]=1),1,0)</f>
        <v>0</v>
      </c>
      <c r="R286">
        <f>IF(LEN(telefony6[[#This Row],[nr]])&gt;=10,1,0)</f>
        <v>0</v>
      </c>
      <c r="S286">
        <f>MINUTE(IF(telefony6[[#This Row],[czyZagranicczne]]=1,CEILING(telefony6[[#This Row],[długosc_połączenia]],"00:01"),0))</f>
        <v>0</v>
      </c>
    </row>
    <row r="287" spans="1:19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 s="2">
        <f>telefony6[[#This Row],[zakonczenie]]-telefony6[[#This Row],[rozpoczecie]]</f>
        <v>2.3958333333333748E-3</v>
      </c>
      <c r="F287" s="2">
        <f t="shared" si="4"/>
        <v>-1.1247800925925917</v>
      </c>
      <c r="G287">
        <f>IF(LEN(telefony6[[#This Row],[nr]])=7,1,0)</f>
        <v>1</v>
      </c>
      <c r="H287">
        <f>IF(LEN(telefony6[[#This Row],[nr]])=8,1,0)</f>
        <v>0</v>
      </c>
      <c r="I2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-1.1271759259259251</v>
      </c>
      <c r="J287" s="2">
        <f>IF(AND(telefony6[[#This Row],[abonament pods przed]]-telefony6[[#This Row],[długosc_połączenia]]&lt;0,I286&gt;0),-telefony6[[#This Row],[ile_zostalo_abonamentu_pods]],0)</f>
        <v>0</v>
      </c>
      <c r="K287" s="10">
        <f>IF(telefony6[[#This Row],[ile_zostalo_abonamentu_pods]]&lt;0,1,0)</f>
        <v>1</v>
      </c>
      <c r="L287" s="2">
        <f>IF(AND(telefony6[[#This Row],[czyAbonament_pods_sie_skonczyl]]=1,telefony6[[#This Row],[czyStacjonarny]]=1,M286&lt;=0),IF(M286&lt;0,TIME(1,40,0)+M286,TIME(1,40,0)),M286)</f>
        <v>9.2361111111116112E-3</v>
      </c>
      <c r="M2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6.8402777777782364E-3</v>
      </c>
      <c r="N287" s="10">
        <f>IF(AND(telefony6[[#This Row],[czyAbonament_pods_sie_skonczyl]]=1,telefony6[[#This Row],[czyStacjonarny]]=1,M286&lt;=0),1,0)</f>
        <v>0</v>
      </c>
      <c r="O287" s="2">
        <f>IF(AND(telefony6[[#This Row],[czyAbonament_pods_sie_skonczyl]]=1,telefony6[[#This Row],[czyKomorkowe]]=1,P286&lt;=0),IF(P286&lt;0,TIME(1,40,0)+P286-telefony6[[#This Row],[ile_zabraklo_od_podstawy]],TIME(1,40,0)),P286)</f>
        <v>4.1064814814815109E-2</v>
      </c>
      <c r="P2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7" s="10">
        <f>IF(AND(telefony6[[#This Row],[czyAbonament_pods_sie_skonczyl]]=1,P286&lt;=0,telefony6[[#This Row],[czyKomorkowe]]=1),1,0)</f>
        <v>0</v>
      </c>
      <c r="R287">
        <f>IF(LEN(telefony6[[#This Row],[nr]])&gt;=10,1,0)</f>
        <v>0</v>
      </c>
      <c r="S287">
        <f>MINUTE(IF(telefony6[[#This Row],[czyZagranicczne]]=1,CEILING(telefony6[[#This Row],[długosc_połączenia]],"00:01"),0))</f>
        <v>0</v>
      </c>
    </row>
    <row r="288" spans="1:19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 s="2">
        <f>telefony6[[#This Row],[zakonczenie]]-telefony6[[#This Row],[rozpoczecie]]</f>
        <v>1.0393518518518552E-2</v>
      </c>
      <c r="F288" s="2">
        <f t="shared" si="4"/>
        <v>-1.1271759259259251</v>
      </c>
      <c r="G288">
        <f>IF(LEN(telefony6[[#This Row],[nr]])=7,1,0)</f>
        <v>1</v>
      </c>
      <c r="H288">
        <f>IF(LEN(telefony6[[#This Row],[nr]])=8,1,0)</f>
        <v>0</v>
      </c>
      <c r="I2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-1.1375694444444435</v>
      </c>
      <c r="J288" s="2">
        <f>IF(AND(telefony6[[#This Row],[abonament pods przed]]-telefony6[[#This Row],[długosc_połączenia]]&lt;0,I287&gt;0),-telefony6[[#This Row],[ile_zostalo_abonamentu_pods]],0)</f>
        <v>0</v>
      </c>
      <c r="K288" s="10">
        <f>IF(telefony6[[#This Row],[ile_zostalo_abonamentu_pods]]&lt;0,1,0)</f>
        <v>1</v>
      </c>
      <c r="L288" s="2">
        <f>IF(AND(telefony6[[#This Row],[czyAbonament_pods_sie_skonczyl]]=1,telefony6[[#This Row],[czyStacjonarny]]=1,M287&lt;=0),IF(M287&lt;0,TIME(1,40,0)+M287,TIME(1,40,0)),M287)</f>
        <v>6.8402777777782364E-3</v>
      </c>
      <c r="M2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-3.5532407407403155E-3</v>
      </c>
      <c r="N288" s="10">
        <f>IF(AND(telefony6[[#This Row],[czyAbonament_pods_sie_skonczyl]]=1,telefony6[[#This Row],[czyStacjonarny]]=1,M287&lt;=0),1,0)</f>
        <v>0</v>
      </c>
      <c r="O288" s="2">
        <f>IF(AND(telefony6[[#This Row],[czyAbonament_pods_sie_skonczyl]]=1,telefony6[[#This Row],[czyKomorkowe]]=1,P287&lt;=0),IF(P287&lt;0,TIME(1,40,0)+P287-telefony6[[#This Row],[ile_zabraklo_od_podstawy]],TIME(1,40,0)),P287)</f>
        <v>4.1064814814815109E-2</v>
      </c>
      <c r="P2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8" s="10">
        <f>IF(AND(telefony6[[#This Row],[czyAbonament_pods_sie_skonczyl]]=1,P287&lt;=0,telefony6[[#This Row],[czyKomorkowe]]=1),1,0)</f>
        <v>0</v>
      </c>
      <c r="R288">
        <f>IF(LEN(telefony6[[#This Row],[nr]])&gt;=10,1,0)</f>
        <v>0</v>
      </c>
      <c r="S288">
        <f>MINUTE(IF(telefony6[[#This Row],[czyZagranicczne]]=1,CEILING(telefony6[[#This Row],[długosc_połączenia]],"00:01"),0))</f>
        <v>0</v>
      </c>
    </row>
    <row r="289" spans="1:19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 s="2">
        <f>telefony6[[#This Row],[zakonczenie]]-telefony6[[#This Row],[rozpoczecie]]</f>
        <v>2.4999999999999467E-3</v>
      </c>
      <c r="F289" s="2">
        <f t="shared" si="4"/>
        <v>-1.1375694444444435</v>
      </c>
      <c r="G289">
        <f>IF(LEN(telefony6[[#This Row],[nr]])=7,1,0)</f>
        <v>1</v>
      </c>
      <c r="H289">
        <f>IF(LEN(telefony6[[#This Row],[nr]])=8,1,0)</f>
        <v>0</v>
      </c>
      <c r="I2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-1.1400694444444435</v>
      </c>
      <c r="J289" s="2">
        <f>IF(AND(telefony6[[#This Row],[abonament pods przed]]-telefony6[[#This Row],[długosc_połączenia]]&lt;0,I288&gt;0),-telefony6[[#This Row],[ile_zostalo_abonamentu_pods]],0)</f>
        <v>0</v>
      </c>
      <c r="K289" s="10">
        <f>IF(telefony6[[#This Row],[ile_zostalo_abonamentu_pods]]&lt;0,1,0)</f>
        <v>1</v>
      </c>
      <c r="L289" s="2">
        <f>IF(AND(telefony6[[#This Row],[czyAbonament_pods_sie_skonczyl]]=1,telefony6[[#This Row],[czyStacjonarny]]=1,M288&lt;=0),IF(M288&lt;0,TIME(1,40,0)+M288,TIME(1,40,0)),M288)</f>
        <v>6.5891203703704132E-2</v>
      </c>
      <c r="M2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6.3391203703704185E-2</v>
      </c>
      <c r="N289" s="10">
        <f>IF(AND(telefony6[[#This Row],[czyAbonament_pods_sie_skonczyl]]=1,telefony6[[#This Row],[czyStacjonarny]]=1,M288&lt;=0),1,0)</f>
        <v>1</v>
      </c>
      <c r="O289" s="2">
        <f>IF(AND(telefony6[[#This Row],[czyAbonament_pods_sie_skonczyl]]=1,telefony6[[#This Row],[czyKomorkowe]]=1,P288&lt;=0),IF(P288&lt;0,TIME(1,40,0)+P288-telefony6[[#This Row],[ile_zabraklo_od_podstawy]],TIME(1,40,0)),P288)</f>
        <v>4.1064814814815109E-2</v>
      </c>
      <c r="P2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4.1064814814815109E-2</v>
      </c>
      <c r="Q289" s="10">
        <f>IF(AND(telefony6[[#This Row],[czyAbonament_pods_sie_skonczyl]]=1,P288&lt;=0,telefony6[[#This Row],[czyKomorkowe]]=1),1,0)</f>
        <v>0</v>
      </c>
      <c r="R289">
        <f>IF(LEN(telefony6[[#This Row],[nr]])&gt;=10,1,0)</f>
        <v>0</v>
      </c>
      <c r="S289">
        <f>MINUTE(IF(telefony6[[#This Row],[czyZagranicczne]]=1,CEILING(telefony6[[#This Row],[długosc_połączenia]],"00:01"),0))</f>
        <v>0</v>
      </c>
    </row>
    <row r="290" spans="1:19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 s="2">
        <f>telefony6[[#This Row],[zakonczenie]]-telefony6[[#This Row],[rozpoczecie]]</f>
        <v>8.113425925925899E-3</v>
      </c>
      <c r="F290" s="2">
        <f t="shared" si="4"/>
        <v>-1.1400694444444435</v>
      </c>
      <c r="G290">
        <f>IF(LEN(telefony6[[#This Row],[nr]])=7,1,0)</f>
        <v>0</v>
      </c>
      <c r="H290">
        <f>IF(LEN(telefony6[[#This Row],[nr]])=8,1,0)</f>
        <v>1</v>
      </c>
      <c r="I2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-1.1481828703703694</v>
      </c>
      <c r="J290" s="2">
        <f>IF(AND(telefony6[[#This Row],[abonament pods przed]]-telefony6[[#This Row],[długosc_połączenia]]&lt;0,I289&gt;0),-telefony6[[#This Row],[ile_zostalo_abonamentu_pods]],0)</f>
        <v>0</v>
      </c>
      <c r="K290" s="10">
        <f>IF(telefony6[[#This Row],[ile_zostalo_abonamentu_pods]]&lt;0,1,0)</f>
        <v>1</v>
      </c>
      <c r="L290" s="2">
        <f>IF(AND(telefony6[[#This Row],[czyAbonament_pods_sie_skonczyl]]=1,telefony6[[#This Row],[czyStacjonarny]]=1,M289&lt;=0),IF(M289&lt;0,TIME(1,40,0)+M289,TIME(1,40,0)),M289)</f>
        <v>6.3391203703704185E-2</v>
      </c>
      <c r="M2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6.3391203703704185E-2</v>
      </c>
      <c r="N290" s="10">
        <f>IF(AND(telefony6[[#This Row],[czyAbonament_pods_sie_skonczyl]]=1,telefony6[[#This Row],[czyStacjonarny]]=1,M289&lt;=0),1,0)</f>
        <v>0</v>
      </c>
      <c r="O290" s="2">
        <f>IF(AND(telefony6[[#This Row],[czyAbonament_pods_sie_skonczyl]]=1,telefony6[[#This Row],[czyKomorkowe]]=1,P289&lt;=0),IF(P289&lt;0,TIME(1,40,0)+P289-telefony6[[#This Row],[ile_zabraklo_od_podstawy]],TIME(1,40,0)),P289)</f>
        <v>4.1064814814815109E-2</v>
      </c>
      <c r="P2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3.295138888888921E-2</v>
      </c>
      <c r="Q290" s="10">
        <f>IF(AND(telefony6[[#This Row],[czyAbonament_pods_sie_skonczyl]]=1,P289&lt;=0,telefony6[[#This Row],[czyKomorkowe]]=1),1,0)</f>
        <v>0</v>
      </c>
      <c r="R290">
        <f>IF(LEN(telefony6[[#This Row],[nr]])&gt;=10,1,0)</f>
        <v>0</v>
      </c>
      <c r="S290">
        <f>MINUTE(IF(telefony6[[#This Row],[czyZagranicczne]]=1,CEILING(telefony6[[#This Row],[długosc_połączenia]],"00:01"),0))</f>
        <v>0</v>
      </c>
    </row>
    <row r="291" spans="1:19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 s="2">
        <f>telefony6[[#This Row],[zakonczenie]]-telefony6[[#This Row],[rozpoczecie]]</f>
        <v>5.9027777777778123E-3</v>
      </c>
      <c r="F291" s="2">
        <f t="shared" si="4"/>
        <v>-1.1481828703703694</v>
      </c>
      <c r="G291">
        <f>IF(LEN(telefony6[[#This Row],[nr]])=7,1,0)</f>
        <v>0</v>
      </c>
      <c r="H291">
        <f>IF(LEN(telefony6[[#This Row],[nr]])=8,1,0)</f>
        <v>0</v>
      </c>
      <c r="I2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-1.1540856481481472</v>
      </c>
      <c r="J291" s="2">
        <f>IF(AND(telefony6[[#This Row],[abonament pods przed]]-telefony6[[#This Row],[długosc_połączenia]]&lt;0,I290&gt;0),-telefony6[[#This Row],[ile_zostalo_abonamentu_pods]],0)</f>
        <v>0</v>
      </c>
      <c r="K291" s="10">
        <f>IF(telefony6[[#This Row],[ile_zostalo_abonamentu_pods]]&lt;0,1,0)</f>
        <v>1</v>
      </c>
      <c r="L291" s="2">
        <f>IF(AND(telefony6[[#This Row],[czyAbonament_pods_sie_skonczyl]]=1,telefony6[[#This Row],[czyStacjonarny]]=1,M290&lt;=0),IF(M290&lt;0,TIME(1,40,0)+M290,TIME(1,40,0)),M290)</f>
        <v>6.3391203703704185E-2</v>
      </c>
      <c r="M2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6.3391203703704185E-2</v>
      </c>
      <c r="N291" s="10">
        <f>IF(AND(telefony6[[#This Row],[czyAbonament_pods_sie_skonczyl]]=1,telefony6[[#This Row],[czyStacjonarny]]=1,M290&lt;=0),1,0)</f>
        <v>0</v>
      </c>
      <c r="O291" s="2">
        <f>IF(AND(telefony6[[#This Row],[czyAbonament_pods_sie_skonczyl]]=1,telefony6[[#This Row],[czyKomorkowe]]=1,P290&lt;=0),IF(P290&lt;0,TIME(1,40,0)+P290-telefony6[[#This Row],[ile_zabraklo_od_podstawy]],TIME(1,40,0)),P290)</f>
        <v>3.295138888888921E-2</v>
      </c>
      <c r="P2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3.295138888888921E-2</v>
      </c>
      <c r="Q291" s="10">
        <f>IF(AND(telefony6[[#This Row],[czyAbonament_pods_sie_skonczyl]]=1,P290&lt;=0,telefony6[[#This Row],[czyKomorkowe]]=1),1,0)</f>
        <v>0</v>
      </c>
      <c r="R291">
        <f>IF(LEN(telefony6[[#This Row],[nr]])&gt;=10,1,0)</f>
        <v>1</v>
      </c>
      <c r="S291">
        <f>MINUTE(IF(telefony6[[#This Row],[czyZagranicczne]]=1,CEILING(telefony6[[#This Row],[długosc_połączenia]],"00:01"),0))</f>
        <v>9</v>
      </c>
    </row>
    <row r="292" spans="1:19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 s="2">
        <f>telefony6[[#This Row],[zakonczenie]]-telefony6[[#This Row],[rozpoczecie]]</f>
        <v>3.7268518518518423E-3</v>
      </c>
      <c r="F292" s="2">
        <f t="shared" si="4"/>
        <v>-1.1540856481481472</v>
      </c>
      <c r="G292">
        <f>IF(LEN(telefony6[[#This Row],[nr]])=7,1,0)</f>
        <v>0</v>
      </c>
      <c r="H292">
        <f>IF(LEN(telefony6[[#This Row],[nr]])=8,1,0)</f>
        <v>0</v>
      </c>
      <c r="I2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-1.157812499999999</v>
      </c>
      <c r="J292" s="2">
        <f>IF(AND(telefony6[[#This Row],[abonament pods przed]]-telefony6[[#This Row],[długosc_połączenia]]&lt;0,I291&gt;0),-telefony6[[#This Row],[ile_zostalo_abonamentu_pods]],0)</f>
        <v>0</v>
      </c>
      <c r="K292" s="10">
        <f>IF(telefony6[[#This Row],[ile_zostalo_abonamentu_pods]]&lt;0,1,0)</f>
        <v>1</v>
      </c>
      <c r="L292" s="2">
        <f>IF(AND(telefony6[[#This Row],[czyAbonament_pods_sie_skonczyl]]=1,telefony6[[#This Row],[czyStacjonarny]]=1,M291&lt;=0),IF(M291&lt;0,TIME(1,40,0)+M291,TIME(1,40,0)),M291)</f>
        <v>6.3391203703704185E-2</v>
      </c>
      <c r="M2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6.3391203703704185E-2</v>
      </c>
      <c r="N292" s="10">
        <f>IF(AND(telefony6[[#This Row],[czyAbonament_pods_sie_skonczyl]]=1,telefony6[[#This Row],[czyStacjonarny]]=1,M291&lt;=0),1,0)</f>
        <v>0</v>
      </c>
      <c r="O292" s="2">
        <f>IF(AND(telefony6[[#This Row],[czyAbonament_pods_sie_skonczyl]]=1,telefony6[[#This Row],[czyKomorkowe]]=1,P291&lt;=0),IF(P291&lt;0,TIME(1,40,0)+P291-telefony6[[#This Row],[ile_zabraklo_od_podstawy]],TIME(1,40,0)),P291)</f>
        <v>3.295138888888921E-2</v>
      </c>
      <c r="P2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3.295138888888921E-2</v>
      </c>
      <c r="Q292" s="10">
        <f>IF(AND(telefony6[[#This Row],[czyAbonament_pods_sie_skonczyl]]=1,P291&lt;=0,telefony6[[#This Row],[czyKomorkowe]]=1),1,0)</f>
        <v>0</v>
      </c>
      <c r="R292">
        <f>IF(LEN(telefony6[[#This Row],[nr]])&gt;=10,1,0)</f>
        <v>1</v>
      </c>
      <c r="S292">
        <f>MINUTE(IF(telefony6[[#This Row],[czyZagranicczne]]=1,CEILING(telefony6[[#This Row],[długosc_połączenia]],"00:01"),0))</f>
        <v>6</v>
      </c>
    </row>
    <row r="293" spans="1:19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 s="2">
        <f>telefony6[[#This Row],[zakonczenie]]-telefony6[[#This Row],[rozpoczecie]]</f>
        <v>9.9305555555555536E-3</v>
      </c>
      <c r="F293" s="2">
        <f t="shared" si="4"/>
        <v>-1.157812499999999</v>
      </c>
      <c r="G293">
        <f>IF(LEN(telefony6[[#This Row],[nr]])=7,1,0)</f>
        <v>0</v>
      </c>
      <c r="H293">
        <f>IF(LEN(telefony6[[#This Row],[nr]])=8,1,0)</f>
        <v>1</v>
      </c>
      <c r="I2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-1.1677430555555546</v>
      </c>
      <c r="J293" s="2">
        <f>IF(AND(telefony6[[#This Row],[abonament pods przed]]-telefony6[[#This Row],[długosc_połączenia]]&lt;0,I292&gt;0),-telefony6[[#This Row],[ile_zostalo_abonamentu_pods]],0)</f>
        <v>0</v>
      </c>
      <c r="K293" s="10">
        <f>IF(telefony6[[#This Row],[ile_zostalo_abonamentu_pods]]&lt;0,1,0)</f>
        <v>1</v>
      </c>
      <c r="L293" s="2">
        <f>IF(AND(telefony6[[#This Row],[czyAbonament_pods_sie_skonczyl]]=1,telefony6[[#This Row],[czyStacjonarny]]=1,M292&lt;=0),IF(M292&lt;0,TIME(1,40,0)+M292,TIME(1,40,0)),M292)</f>
        <v>6.3391203703704185E-2</v>
      </c>
      <c r="M2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6.3391203703704185E-2</v>
      </c>
      <c r="N293" s="10">
        <f>IF(AND(telefony6[[#This Row],[czyAbonament_pods_sie_skonczyl]]=1,telefony6[[#This Row],[czyStacjonarny]]=1,M292&lt;=0),1,0)</f>
        <v>0</v>
      </c>
      <c r="O293" s="2">
        <f>IF(AND(telefony6[[#This Row],[czyAbonament_pods_sie_skonczyl]]=1,telefony6[[#This Row],[czyKomorkowe]]=1,P292&lt;=0),IF(P292&lt;0,TIME(1,40,0)+P292-telefony6[[#This Row],[ile_zabraklo_od_podstawy]],TIME(1,40,0)),P292)</f>
        <v>3.295138888888921E-2</v>
      </c>
      <c r="P2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2.3020833333333657E-2</v>
      </c>
      <c r="Q293" s="10">
        <f>IF(AND(telefony6[[#This Row],[czyAbonament_pods_sie_skonczyl]]=1,P292&lt;=0,telefony6[[#This Row],[czyKomorkowe]]=1),1,0)</f>
        <v>0</v>
      </c>
      <c r="R293">
        <f>IF(LEN(telefony6[[#This Row],[nr]])&gt;=10,1,0)</f>
        <v>0</v>
      </c>
      <c r="S293">
        <f>MINUTE(IF(telefony6[[#This Row],[czyZagranicczne]]=1,CEILING(telefony6[[#This Row],[długosc_połączenia]],"00:01"),0))</f>
        <v>0</v>
      </c>
    </row>
    <row r="294" spans="1:19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 s="2">
        <f>telefony6[[#This Row],[zakonczenie]]-telefony6[[#This Row],[rozpoczecie]]</f>
        <v>4.2013888888888795E-3</v>
      </c>
      <c r="F294" s="2">
        <f t="shared" si="4"/>
        <v>-1.1677430555555546</v>
      </c>
      <c r="G294">
        <f>IF(LEN(telefony6[[#This Row],[nr]])=7,1,0)</f>
        <v>1</v>
      </c>
      <c r="H294">
        <f>IF(LEN(telefony6[[#This Row],[nr]])=8,1,0)</f>
        <v>0</v>
      </c>
      <c r="I2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-1.1719444444444433</v>
      </c>
      <c r="J294" s="2">
        <f>IF(AND(telefony6[[#This Row],[abonament pods przed]]-telefony6[[#This Row],[długosc_połączenia]]&lt;0,I293&gt;0),-telefony6[[#This Row],[ile_zostalo_abonamentu_pods]],0)</f>
        <v>0</v>
      </c>
      <c r="K294" s="10">
        <f>IF(telefony6[[#This Row],[ile_zostalo_abonamentu_pods]]&lt;0,1,0)</f>
        <v>1</v>
      </c>
      <c r="L294" s="2">
        <f>IF(AND(telefony6[[#This Row],[czyAbonament_pods_sie_skonczyl]]=1,telefony6[[#This Row],[czyStacjonarny]]=1,M293&lt;=0),IF(M293&lt;0,TIME(1,40,0)+M293,TIME(1,40,0)),M293)</f>
        <v>6.3391203703704185E-2</v>
      </c>
      <c r="M2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5.9189814814815306E-2</v>
      </c>
      <c r="N294" s="10">
        <f>IF(AND(telefony6[[#This Row],[czyAbonament_pods_sie_skonczyl]]=1,telefony6[[#This Row],[czyStacjonarny]]=1,M293&lt;=0),1,0)</f>
        <v>0</v>
      </c>
      <c r="O294" s="2">
        <f>IF(AND(telefony6[[#This Row],[czyAbonament_pods_sie_skonczyl]]=1,telefony6[[#This Row],[czyKomorkowe]]=1,P293&lt;=0),IF(P293&lt;0,TIME(1,40,0)+P293-telefony6[[#This Row],[ile_zabraklo_od_podstawy]],TIME(1,40,0)),P293)</f>
        <v>2.3020833333333657E-2</v>
      </c>
      <c r="P2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2.3020833333333657E-2</v>
      </c>
      <c r="Q294" s="10">
        <f>IF(AND(telefony6[[#This Row],[czyAbonament_pods_sie_skonczyl]]=1,P293&lt;=0,telefony6[[#This Row],[czyKomorkowe]]=1),1,0)</f>
        <v>0</v>
      </c>
      <c r="R294">
        <f>IF(LEN(telefony6[[#This Row],[nr]])&gt;=10,1,0)</f>
        <v>0</v>
      </c>
      <c r="S294">
        <f>MINUTE(IF(telefony6[[#This Row],[czyZagranicczne]]=1,CEILING(telefony6[[#This Row],[długosc_połączenia]],"00:01"),0))</f>
        <v>0</v>
      </c>
    </row>
    <row r="295" spans="1:19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 s="2">
        <f>telefony6[[#This Row],[zakonczenie]]-telefony6[[#This Row],[rozpoczecie]]</f>
        <v>2.5462962962962132E-3</v>
      </c>
      <c r="F295" s="2">
        <f t="shared" si="4"/>
        <v>-1.1719444444444433</v>
      </c>
      <c r="G295">
        <f>IF(LEN(telefony6[[#This Row],[nr]])=7,1,0)</f>
        <v>0</v>
      </c>
      <c r="H295">
        <f>IF(LEN(telefony6[[#This Row],[nr]])=8,1,0)</f>
        <v>1</v>
      </c>
      <c r="I2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-1.1744907407407394</v>
      </c>
      <c r="J295" s="2">
        <f>IF(AND(telefony6[[#This Row],[abonament pods przed]]-telefony6[[#This Row],[długosc_połączenia]]&lt;0,I294&gt;0),-telefony6[[#This Row],[ile_zostalo_abonamentu_pods]],0)</f>
        <v>0</v>
      </c>
      <c r="K295" s="10">
        <f>IF(telefony6[[#This Row],[ile_zostalo_abonamentu_pods]]&lt;0,1,0)</f>
        <v>1</v>
      </c>
      <c r="L295" s="2">
        <f>IF(AND(telefony6[[#This Row],[czyAbonament_pods_sie_skonczyl]]=1,telefony6[[#This Row],[czyStacjonarny]]=1,M294&lt;=0),IF(M294&lt;0,TIME(1,40,0)+M294,TIME(1,40,0)),M294)</f>
        <v>5.9189814814815306E-2</v>
      </c>
      <c r="M2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5.9189814814815306E-2</v>
      </c>
      <c r="N295" s="10">
        <f>IF(AND(telefony6[[#This Row],[czyAbonament_pods_sie_skonczyl]]=1,telefony6[[#This Row],[czyStacjonarny]]=1,M294&lt;=0),1,0)</f>
        <v>0</v>
      </c>
      <c r="O295" s="2">
        <f>IF(AND(telefony6[[#This Row],[czyAbonament_pods_sie_skonczyl]]=1,telefony6[[#This Row],[czyKomorkowe]]=1,P294&lt;=0),IF(P294&lt;0,TIME(1,40,0)+P294-telefony6[[#This Row],[ile_zabraklo_od_podstawy]],TIME(1,40,0)),P294)</f>
        <v>2.3020833333333657E-2</v>
      </c>
      <c r="P2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2.0474537037037444E-2</v>
      </c>
      <c r="Q295" s="10">
        <f>IF(AND(telefony6[[#This Row],[czyAbonament_pods_sie_skonczyl]]=1,P294&lt;=0,telefony6[[#This Row],[czyKomorkowe]]=1),1,0)</f>
        <v>0</v>
      </c>
      <c r="R295">
        <f>IF(LEN(telefony6[[#This Row],[nr]])&gt;=10,1,0)</f>
        <v>0</v>
      </c>
      <c r="S295">
        <f>MINUTE(IF(telefony6[[#This Row],[czyZagranicczne]]=1,CEILING(telefony6[[#This Row],[długosc_połączenia]],"00:01"),0))</f>
        <v>0</v>
      </c>
    </row>
    <row r="296" spans="1:19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 s="2">
        <f>telefony6[[#This Row],[zakonczenie]]-telefony6[[#This Row],[rozpoczecie]]</f>
        <v>6.8634259259259256E-3</v>
      </c>
      <c r="F296" s="2">
        <f t="shared" si="4"/>
        <v>-1.1744907407407394</v>
      </c>
      <c r="G296">
        <f>IF(LEN(telefony6[[#This Row],[nr]])=7,1,0)</f>
        <v>1</v>
      </c>
      <c r="H296">
        <f>IF(LEN(telefony6[[#This Row],[nr]])=8,1,0)</f>
        <v>0</v>
      </c>
      <c r="I2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-1.1813541666666654</v>
      </c>
      <c r="J296" s="2">
        <f>IF(AND(telefony6[[#This Row],[abonament pods przed]]-telefony6[[#This Row],[długosc_połączenia]]&lt;0,I295&gt;0),-telefony6[[#This Row],[ile_zostalo_abonamentu_pods]],0)</f>
        <v>0</v>
      </c>
      <c r="K296" s="10">
        <f>IF(telefony6[[#This Row],[ile_zostalo_abonamentu_pods]]&lt;0,1,0)</f>
        <v>1</v>
      </c>
      <c r="L296" s="2">
        <f>IF(AND(telefony6[[#This Row],[czyAbonament_pods_sie_skonczyl]]=1,telefony6[[#This Row],[czyStacjonarny]]=1,M295&lt;=0),IF(M295&lt;0,TIME(1,40,0)+M295,TIME(1,40,0)),M295)</f>
        <v>5.9189814814815306E-2</v>
      </c>
      <c r="M2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5.232638888888938E-2</v>
      </c>
      <c r="N296" s="10">
        <f>IF(AND(telefony6[[#This Row],[czyAbonament_pods_sie_skonczyl]]=1,telefony6[[#This Row],[czyStacjonarny]]=1,M295&lt;=0),1,0)</f>
        <v>0</v>
      </c>
      <c r="O296" s="2">
        <f>IF(AND(telefony6[[#This Row],[czyAbonament_pods_sie_skonczyl]]=1,telefony6[[#This Row],[czyKomorkowe]]=1,P295&lt;=0),IF(P295&lt;0,TIME(1,40,0)+P295-telefony6[[#This Row],[ile_zabraklo_od_podstawy]],TIME(1,40,0)),P295)</f>
        <v>2.0474537037037444E-2</v>
      </c>
      <c r="P2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2.0474537037037444E-2</v>
      </c>
      <c r="Q296" s="10">
        <f>IF(AND(telefony6[[#This Row],[czyAbonament_pods_sie_skonczyl]]=1,P295&lt;=0,telefony6[[#This Row],[czyKomorkowe]]=1),1,0)</f>
        <v>0</v>
      </c>
      <c r="R296">
        <f>IF(LEN(telefony6[[#This Row],[nr]])&gt;=10,1,0)</f>
        <v>0</v>
      </c>
      <c r="S296">
        <f>MINUTE(IF(telefony6[[#This Row],[czyZagranicczne]]=1,CEILING(telefony6[[#This Row],[długosc_połączenia]],"00:01"),0))</f>
        <v>0</v>
      </c>
    </row>
    <row r="297" spans="1:19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 s="2">
        <f>telefony6[[#This Row],[zakonczenie]]-telefony6[[#This Row],[rozpoczecie]]</f>
        <v>1.0196759259259225E-2</v>
      </c>
      <c r="F297" s="2">
        <f t="shared" si="4"/>
        <v>-1.1813541666666654</v>
      </c>
      <c r="G297">
        <f>IF(LEN(telefony6[[#This Row],[nr]])=7,1,0)</f>
        <v>1</v>
      </c>
      <c r="H297">
        <f>IF(LEN(telefony6[[#This Row],[nr]])=8,1,0)</f>
        <v>0</v>
      </c>
      <c r="I2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-1.1915509259259247</v>
      </c>
      <c r="J297" s="2">
        <f>IF(AND(telefony6[[#This Row],[abonament pods przed]]-telefony6[[#This Row],[długosc_połączenia]]&lt;0,I296&gt;0),-telefony6[[#This Row],[ile_zostalo_abonamentu_pods]],0)</f>
        <v>0</v>
      </c>
      <c r="K297" s="10">
        <f>IF(telefony6[[#This Row],[ile_zostalo_abonamentu_pods]]&lt;0,1,0)</f>
        <v>1</v>
      </c>
      <c r="L297" s="2">
        <f>IF(AND(telefony6[[#This Row],[czyAbonament_pods_sie_skonczyl]]=1,telefony6[[#This Row],[czyStacjonarny]]=1,M296&lt;=0),IF(M296&lt;0,TIME(1,40,0)+M296,TIME(1,40,0)),M296)</f>
        <v>5.232638888888938E-2</v>
      </c>
      <c r="M2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4.2129629629630155E-2</v>
      </c>
      <c r="N297" s="10">
        <f>IF(AND(telefony6[[#This Row],[czyAbonament_pods_sie_skonczyl]]=1,telefony6[[#This Row],[czyStacjonarny]]=1,M296&lt;=0),1,0)</f>
        <v>0</v>
      </c>
      <c r="O297" s="2">
        <f>IF(AND(telefony6[[#This Row],[czyAbonament_pods_sie_skonczyl]]=1,telefony6[[#This Row],[czyKomorkowe]]=1,P296&lt;=0),IF(P296&lt;0,TIME(1,40,0)+P296-telefony6[[#This Row],[ile_zabraklo_od_podstawy]],TIME(1,40,0)),P296)</f>
        <v>2.0474537037037444E-2</v>
      </c>
      <c r="P2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2.0474537037037444E-2</v>
      </c>
      <c r="Q297" s="10">
        <f>IF(AND(telefony6[[#This Row],[czyAbonament_pods_sie_skonczyl]]=1,P296&lt;=0,telefony6[[#This Row],[czyKomorkowe]]=1),1,0)</f>
        <v>0</v>
      </c>
      <c r="R297">
        <f>IF(LEN(telefony6[[#This Row],[nr]])&gt;=10,1,0)</f>
        <v>0</v>
      </c>
      <c r="S297">
        <f>MINUTE(IF(telefony6[[#This Row],[czyZagranicczne]]=1,CEILING(telefony6[[#This Row],[długosc_połączenia]],"00:01"),0))</f>
        <v>0</v>
      </c>
    </row>
    <row r="298" spans="1:19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 s="2">
        <f>telefony6[[#This Row],[zakonczenie]]-telefony6[[#This Row],[rozpoczecie]]</f>
        <v>7.7430555555555447E-3</v>
      </c>
      <c r="F298" s="2">
        <f t="shared" si="4"/>
        <v>-1.1915509259259247</v>
      </c>
      <c r="G298">
        <f>IF(LEN(telefony6[[#This Row],[nr]])=7,1,0)</f>
        <v>1</v>
      </c>
      <c r="H298">
        <f>IF(LEN(telefony6[[#This Row],[nr]])=8,1,0)</f>
        <v>0</v>
      </c>
      <c r="I2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-1.1992939814814803</v>
      </c>
      <c r="J298" s="2">
        <f>IF(AND(telefony6[[#This Row],[abonament pods przed]]-telefony6[[#This Row],[długosc_połączenia]]&lt;0,I297&gt;0),-telefony6[[#This Row],[ile_zostalo_abonamentu_pods]],0)</f>
        <v>0</v>
      </c>
      <c r="K298" s="10">
        <f>IF(telefony6[[#This Row],[ile_zostalo_abonamentu_pods]]&lt;0,1,0)</f>
        <v>1</v>
      </c>
      <c r="L298" s="2">
        <f>IF(AND(telefony6[[#This Row],[czyAbonament_pods_sie_skonczyl]]=1,telefony6[[#This Row],[czyStacjonarny]]=1,M297&lt;=0),IF(M297&lt;0,TIME(1,40,0)+M297,TIME(1,40,0)),M297)</f>
        <v>4.2129629629630155E-2</v>
      </c>
      <c r="M2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3.4386574074074611E-2</v>
      </c>
      <c r="N298" s="10">
        <f>IF(AND(telefony6[[#This Row],[czyAbonament_pods_sie_skonczyl]]=1,telefony6[[#This Row],[czyStacjonarny]]=1,M297&lt;=0),1,0)</f>
        <v>0</v>
      </c>
      <c r="O298" s="2">
        <f>IF(AND(telefony6[[#This Row],[czyAbonament_pods_sie_skonczyl]]=1,telefony6[[#This Row],[czyKomorkowe]]=1,P297&lt;=0),IF(P297&lt;0,TIME(1,40,0)+P297-telefony6[[#This Row],[ile_zabraklo_od_podstawy]],TIME(1,40,0)),P297)</f>
        <v>2.0474537037037444E-2</v>
      </c>
      <c r="P2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2.0474537037037444E-2</v>
      </c>
      <c r="Q298" s="10">
        <f>IF(AND(telefony6[[#This Row],[czyAbonament_pods_sie_skonczyl]]=1,P297&lt;=0,telefony6[[#This Row],[czyKomorkowe]]=1),1,0)</f>
        <v>0</v>
      </c>
      <c r="R298">
        <f>IF(LEN(telefony6[[#This Row],[nr]])&gt;=10,1,0)</f>
        <v>0</v>
      </c>
      <c r="S298">
        <f>MINUTE(IF(telefony6[[#This Row],[czyZagranicczne]]=1,CEILING(telefony6[[#This Row],[długosc_połączenia]],"00:01"),0))</f>
        <v>0</v>
      </c>
    </row>
    <row r="299" spans="1:19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 s="2">
        <f>telefony6[[#This Row],[zakonczenie]]-telefony6[[#This Row],[rozpoczecie]]</f>
        <v>2.0833333333333259E-3</v>
      </c>
      <c r="F299" s="2">
        <f t="shared" si="4"/>
        <v>-1.1992939814814803</v>
      </c>
      <c r="G299">
        <f>IF(LEN(telefony6[[#This Row],[nr]])=7,1,0)</f>
        <v>0</v>
      </c>
      <c r="H299">
        <f>IF(LEN(telefony6[[#This Row],[nr]])=8,1,0)</f>
        <v>1</v>
      </c>
      <c r="I2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-1.2013773148148137</v>
      </c>
      <c r="J299" s="2">
        <f>IF(AND(telefony6[[#This Row],[abonament pods przed]]-telefony6[[#This Row],[długosc_połączenia]]&lt;0,I298&gt;0),-telefony6[[#This Row],[ile_zostalo_abonamentu_pods]],0)</f>
        <v>0</v>
      </c>
      <c r="K299" s="10">
        <f>IF(telefony6[[#This Row],[ile_zostalo_abonamentu_pods]]&lt;0,1,0)</f>
        <v>1</v>
      </c>
      <c r="L299" s="2">
        <f>IF(AND(telefony6[[#This Row],[czyAbonament_pods_sie_skonczyl]]=1,telefony6[[#This Row],[czyStacjonarny]]=1,M298&lt;=0),IF(M298&lt;0,TIME(1,40,0)+M298,TIME(1,40,0)),M298)</f>
        <v>3.4386574074074611E-2</v>
      </c>
      <c r="M2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3.4386574074074611E-2</v>
      </c>
      <c r="N299" s="10">
        <f>IF(AND(telefony6[[#This Row],[czyAbonament_pods_sie_skonczyl]]=1,telefony6[[#This Row],[czyStacjonarny]]=1,M298&lt;=0),1,0)</f>
        <v>0</v>
      </c>
      <c r="O299" s="2">
        <f>IF(AND(telefony6[[#This Row],[czyAbonament_pods_sie_skonczyl]]=1,telefony6[[#This Row],[czyKomorkowe]]=1,P298&lt;=0),IF(P298&lt;0,TIME(1,40,0)+P298-telefony6[[#This Row],[ile_zabraklo_od_podstawy]],TIME(1,40,0)),P298)</f>
        <v>2.0474537037037444E-2</v>
      </c>
      <c r="P2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1.8391203703704118E-2</v>
      </c>
      <c r="Q299" s="10">
        <f>IF(AND(telefony6[[#This Row],[czyAbonament_pods_sie_skonczyl]]=1,P298&lt;=0,telefony6[[#This Row],[czyKomorkowe]]=1),1,0)</f>
        <v>0</v>
      </c>
      <c r="R299">
        <f>IF(LEN(telefony6[[#This Row],[nr]])&gt;=10,1,0)</f>
        <v>0</v>
      </c>
      <c r="S299">
        <f>MINUTE(IF(telefony6[[#This Row],[czyZagranicczne]]=1,CEILING(telefony6[[#This Row],[długosc_połączenia]],"00:01"),0))</f>
        <v>0</v>
      </c>
    </row>
    <row r="300" spans="1:19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 s="2">
        <f>telefony6[[#This Row],[zakonczenie]]-telefony6[[#This Row],[rozpoczecie]]</f>
        <v>2.0023148148148318E-3</v>
      </c>
      <c r="F300" s="2">
        <f t="shared" si="4"/>
        <v>-1.2013773148148137</v>
      </c>
      <c r="G300">
        <f>IF(LEN(telefony6[[#This Row],[nr]])=7,1,0)</f>
        <v>1</v>
      </c>
      <c r="H300">
        <f>IF(LEN(telefony6[[#This Row],[nr]])=8,1,0)</f>
        <v>0</v>
      </c>
      <c r="I3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-1.2033796296296284</v>
      </c>
      <c r="J300" s="2">
        <f>IF(AND(telefony6[[#This Row],[abonament pods przed]]-telefony6[[#This Row],[długosc_połączenia]]&lt;0,I299&gt;0),-telefony6[[#This Row],[ile_zostalo_abonamentu_pods]],0)</f>
        <v>0</v>
      </c>
      <c r="K300" s="10">
        <f>IF(telefony6[[#This Row],[ile_zostalo_abonamentu_pods]]&lt;0,1,0)</f>
        <v>1</v>
      </c>
      <c r="L300" s="2">
        <f>IF(AND(telefony6[[#This Row],[czyAbonament_pods_sie_skonczyl]]=1,telefony6[[#This Row],[czyStacjonarny]]=1,M299&lt;=0),IF(M299&lt;0,TIME(1,40,0)+M299,TIME(1,40,0)),M299)</f>
        <v>3.4386574074074611E-2</v>
      </c>
      <c r="M3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3.2384259259259779E-2</v>
      </c>
      <c r="N300" s="10">
        <f>IF(AND(telefony6[[#This Row],[czyAbonament_pods_sie_skonczyl]]=1,telefony6[[#This Row],[czyStacjonarny]]=1,M299&lt;=0),1,0)</f>
        <v>0</v>
      </c>
      <c r="O300" s="2">
        <f>IF(AND(telefony6[[#This Row],[czyAbonament_pods_sie_skonczyl]]=1,telefony6[[#This Row],[czyKomorkowe]]=1,P299&lt;=0),IF(P299&lt;0,TIME(1,40,0)+P299-telefony6[[#This Row],[ile_zabraklo_od_podstawy]],TIME(1,40,0)),P299)</f>
        <v>1.8391203703704118E-2</v>
      </c>
      <c r="P3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1.8391203703704118E-2</v>
      </c>
      <c r="Q300" s="10">
        <f>IF(AND(telefony6[[#This Row],[czyAbonament_pods_sie_skonczyl]]=1,P299&lt;=0,telefony6[[#This Row],[czyKomorkowe]]=1),1,0)</f>
        <v>0</v>
      </c>
      <c r="R300">
        <f>IF(LEN(telefony6[[#This Row],[nr]])&gt;=10,1,0)</f>
        <v>0</v>
      </c>
      <c r="S300">
        <f>MINUTE(IF(telefony6[[#This Row],[czyZagranicczne]]=1,CEILING(telefony6[[#This Row],[długosc_połączenia]],"00:01"),0))</f>
        <v>0</v>
      </c>
    </row>
    <row r="301" spans="1:19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 s="2">
        <f>telefony6[[#This Row],[zakonczenie]]-telefony6[[#This Row],[rozpoczecie]]</f>
        <v>7.4768518518518734E-3</v>
      </c>
      <c r="F301" s="2">
        <f t="shared" si="4"/>
        <v>-1.2033796296296284</v>
      </c>
      <c r="G301">
        <f>IF(LEN(telefony6[[#This Row],[nr]])=7,1,0)</f>
        <v>1</v>
      </c>
      <c r="H301">
        <f>IF(LEN(telefony6[[#This Row],[nr]])=8,1,0)</f>
        <v>0</v>
      </c>
      <c r="I3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-1.2108564814814802</v>
      </c>
      <c r="J301" s="2">
        <f>IF(AND(telefony6[[#This Row],[abonament pods przed]]-telefony6[[#This Row],[długosc_połączenia]]&lt;0,I300&gt;0),-telefony6[[#This Row],[ile_zostalo_abonamentu_pods]],0)</f>
        <v>0</v>
      </c>
      <c r="K301" s="10">
        <f>IF(telefony6[[#This Row],[ile_zostalo_abonamentu_pods]]&lt;0,1,0)</f>
        <v>1</v>
      </c>
      <c r="L301" s="2">
        <f>IF(AND(telefony6[[#This Row],[czyAbonament_pods_sie_skonczyl]]=1,telefony6[[#This Row],[czyStacjonarny]]=1,M300&lt;=0),IF(M300&lt;0,TIME(1,40,0)+M300,TIME(1,40,0)),M300)</f>
        <v>3.2384259259259779E-2</v>
      </c>
      <c r="M3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2.4907407407407905E-2</v>
      </c>
      <c r="N301" s="10">
        <f>IF(AND(telefony6[[#This Row],[czyAbonament_pods_sie_skonczyl]]=1,telefony6[[#This Row],[czyStacjonarny]]=1,M300&lt;=0),1,0)</f>
        <v>0</v>
      </c>
      <c r="O301" s="2">
        <f>IF(AND(telefony6[[#This Row],[czyAbonament_pods_sie_skonczyl]]=1,telefony6[[#This Row],[czyKomorkowe]]=1,P300&lt;=0),IF(P300&lt;0,TIME(1,40,0)+P300-telefony6[[#This Row],[ile_zabraklo_od_podstawy]],TIME(1,40,0)),P300)</f>
        <v>1.8391203703704118E-2</v>
      </c>
      <c r="P3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1.8391203703704118E-2</v>
      </c>
      <c r="Q301" s="10">
        <f>IF(AND(telefony6[[#This Row],[czyAbonament_pods_sie_skonczyl]]=1,P300&lt;=0,telefony6[[#This Row],[czyKomorkowe]]=1),1,0)</f>
        <v>0</v>
      </c>
      <c r="R301">
        <f>IF(LEN(telefony6[[#This Row],[nr]])&gt;=10,1,0)</f>
        <v>0</v>
      </c>
      <c r="S301">
        <f>MINUTE(IF(telefony6[[#This Row],[czyZagranicczne]]=1,CEILING(telefony6[[#This Row],[długosc_połączenia]],"00:01"),0))</f>
        <v>0</v>
      </c>
    </row>
    <row r="302" spans="1:19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 s="2">
        <f>telefony6[[#This Row],[zakonczenie]]-telefony6[[#This Row],[rozpoczecie]]</f>
        <v>4.1319444444444242E-3</v>
      </c>
      <c r="F302" s="2">
        <f t="shared" si="4"/>
        <v>-1.2108564814814802</v>
      </c>
      <c r="G302">
        <f>IF(LEN(telefony6[[#This Row],[nr]])=7,1,0)</f>
        <v>0</v>
      </c>
      <c r="H302">
        <f>IF(LEN(telefony6[[#This Row],[nr]])=8,1,0)</f>
        <v>1</v>
      </c>
      <c r="I3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-1.2149884259259247</v>
      </c>
      <c r="J302" s="2">
        <f>IF(AND(telefony6[[#This Row],[abonament pods przed]]-telefony6[[#This Row],[długosc_połączenia]]&lt;0,I301&gt;0),-telefony6[[#This Row],[ile_zostalo_abonamentu_pods]],0)</f>
        <v>0</v>
      </c>
      <c r="K302" s="10">
        <f>IF(telefony6[[#This Row],[ile_zostalo_abonamentu_pods]]&lt;0,1,0)</f>
        <v>1</v>
      </c>
      <c r="L302" s="2">
        <f>IF(AND(telefony6[[#This Row],[czyAbonament_pods_sie_skonczyl]]=1,telefony6[[#This Row],[czyStacjonarny]]=1,M301&lt;=0),IF(M301&lt;0,TIME(1,40,0)+M301,TIME(1,40,0)),M301)</f>
        <v>2.4907407407407905E-2</v>
      </c>
      <c r="M3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2.4907407407407905E-2</v>
      </c>
      <c r="N302" s="10">
        <f>IF(AND(telefony6[[#This Row],[czyAbonament_pods_sie_skonczyl]]=1,telefony6[[#This Row],[czyStacjonarny]]=1,M301&lt;=0),1,0)</f>
        <v>0</v>
      </c>
      <c r="O302" s="2">
        <f>IF(AND(telefony6[[#This Row],[czyAbonament_pods_sie_skonczyl]]=1,telefony6[[#This Row],[czyKomorkowe]]=1,P301&lt;=0),IF(P301&lt;0,TIME(1,40,0)+P301-telefony6[[#This Row],[ile_zabraklo_od_podstawy]],TIME(1,40,0)),P301)</f>
        <v>1.8391203703704118E-2</v>
      </c>
      <c r="P3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1.4259259259259693E-2</v>
      </c>
      <c r="Q302" s="10">
        <f>IF(AND(telefony6[[#This Row],[czyAbonament_pods_sie_skonczyl]]=1,P301&lt;=0,telefony6[[#This Row],[czyKomorkowe]]=1),1,0)</f>
        <v>0</v>
      </c>
      <c r="R302">
        <f>IF(LEN(telefony6[[#This Row],[nr]])&gt;=10,1,0)</f>
        <v>0</v>
      </c>
      <c r="S302">
        <f>MINUTE(IF(telefony6[[#This Row],[czyZagranicczne]]=1,CEILING(telefony6[[#This Row],[długosc_połączenia]],"00:01"),0))</f>
        <v>0</v>
      </c>
    </row>
    <row r="303" spans="1:19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 s="2">
        <f>telefony6[[#This Row],[zakonczenie]]-telefony6[[#This Row],[rozpoczecie]]</f>
        <v>2.8472222222222232E-3</v>
      </c>
      <c r="F303" s="2">
        <f t="shared" si="4"/>
        <v>-1.2149884259259247</v>
      </c>
      <c r="G303">
        <f>IF(LEN(telefony6[[#This Row],[nr]])=7,1,0)</f>
        <v>1</v>
      </c>
      <c r="H303">
        <f>IF(LEN(telefony6[[#This Row],[nr]])=8,1,0)</f>
        <v>0</v>
      </c>
      <c r="I3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-1.2178356481481469</v>
      </c>
      <c r="J303" s="2">
        <f>IF(AND(telefony6[[#This Row],[abonament pods przed]]-telefony6[[#This Row],[długosc_połączenia]]&lt;0,I302&gt;0),-telefony6[[#This Row],[ile_zostalo_abonamentu_pods]],0)</f>
        <v>0</v>
      </c>
      <c r="K303" s="10">
        <f>IF(telefony6[[#This Row],[ile_zostalo_abonamentu_pods]]&lt;0,1,0)</f>
        <v>1</v>
      </c>
      <c r="L303" s="2">
        <f>IF(AND(telefony6[[#This Row],[czyAbonament_pods_sie_skonczyl]]=1,telefony6[[#This Row],[czyStacjonarny]]=1,M302&lt;=0),IF(M302&lt;0,TIME(1,40,0)+M302,TIME(1,40,0)),M302)</f>
        <v>2.4907407407407905E-2</v>
      </c>
      <c r="M3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2.2060185185185682E-2</v>
      </c>
      <c r="N303" s="10">
        <f>IF(AND(telefony6[[#This Row],[czyAbonament_pods_sie_skonczyl]]=1,telefony6[[#This Row],[czyStacjonarny]]=1,M302&lt;=0),1,0)</f>
        <v>0</v>
      </c>
      <c r="O303" s="2">
        <f>IF(AND(telefony6[[#This Row],[czyAbonament_pods_sie_skonczyl]]=1,telefony6[[#This Row],[czyKomorkowe]]=1,P302&lt;=0),IF(P302&lt;0,TIME(1,40,0)+P302-telefony6[[#This Row],[ile_zabraklo_od_podstawy]],TIME(1,40,0)),P302)</f>
        <v>1.4259259259259693E-2</v>
      </c>
      <c r="P3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1.4259259259259693E-2</v>
      </c>
      <c r="Q303" s="10">
        <f>IF(AND(telefony6[[#This Row],[czyAbonament_pods_sie_skonczyl]]=1,P302&lt;=0,telefony6[[#This Row],[czyKomorkowe]]=1),1,0)</f>
        <v>0</v>
      </c>
      <c r="R303">
        <f>IF(LEN(telefony6[[#This Row],[nr]])&gt;=10,1,0)</f>
        <v>0</v>
      </c>
      <c r="S303">
        <f>MINUTE(IF(telefony6[[#This Row],[czyZagranicczne]]=1,CEILING(telefony6[[#This Row],[długosc_połączenia]],"00:01"),0))</f>
        <v>0</v>
      </c>
    </row>
    <row r="304" spans="1:19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 s="2">
        <f>telefony6[[#This Row],[zakonczenie]]-telefony6[[#This Row],[rozpoczecie]]</f>
        <v>6.6782407407407485E-3</v>
      </c>
      <c r="F304" s="2">
        <f t="shared" si="4"/>
        <v>-1.2178356481481469</v>
      </c>
      <c r="G304">
        <f>IF(LEN(telefony6[[#This Row],[nr]])=7,1,0)</f>
        <v>1</v>
      </c>
      <c r="H304">
        <f>IF(LEN(telefony6[[#This Row],[nr]])=8,1,0)</f>
        <v>0</v>
      </c>
      <c r="I3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-1.2245138888888878</v>
      </c>
      <c r="J304" s="2">
        <f>IF(AND(telefony6[[#This Row],[abonament pods przed]]-telefony6[[#This Row],[długosc_połączenia]]&lt;0,I303&gt;0),-telefony6[[#This Row],[ile_zostalo_abonamentu_pods]],0)</f>
        <v>0</v>
      </c>
      <c r="K304" s="10">
        <f>IF(telefony6[[#This Row],[ile_zostalo_abonamentu_pods]]&lt;0,1,0)</f>
        <v>1</v>
      </c>
      <c r="L304" s="2">
        <f>IF(AND(telefony6[[#This Row],[czyAbonament_pods_sie_skonczyl]]=1,telefony6[[#This Row],[czyStacjonarny]]=1,M303&lt;=0),IF(M303&lt;0,TIME(1,40,0)+M303,TIME(1,40,0)),M303)</f>
        <v>2.2060185185185682E-2</v>
      </c>
      <c r="M3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1.5381944444444934E-2</v>
      </c>
      <c r="N304" s="10">
        <f>IF(AND(telefony6[[#This Row],[czyAbonament_pods_sie_skonczyl]]=1,telefony6[[#This Row],[czyStacjonarny]]=1,M303&lt;=0),1,0)</f>
        <v>0</v>
      </c>
      <c r="O304" s="2">
        <f>IF(AND(telefony6[[#This Row],[czyAbonament_pods_sie_skonczyl]]=1,telefony6[[#This Row],[czyKomorkowe]]=1,P303&lt;=0),IF(P303&lt;0,TIME(1,40,0)+P303-telefony6[[#This Row],[ile_zabraklo_od_podstawy]],TIME(1,40,0)),P303)</f>
        <v>1.4259259259259693E-2</v>
      </c>
      <c r="P3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1.4259259259259693E-2</v>
      </c>
      <c r="Q304" s="10">
        <f>IF(AND(telefony6[[#This Row],[czyAbonament_pods_sie_skonczyl]]=1,P303&lt;=0,telefony6[[#This Row],[czyKomorkowe]]=1),1,0)</f>
        <v>0</v>
      </c>
      <c r="R304">
        <f>IF(LEN(telefony6[[#This Row],[nr]])&gt;=10,1,0)</f>
        <v>0</v>
      </c>
      <c r="S304">
        <f>MINUTE(IF(telefony6[[#This Row],[czyZagranicczne]]=1,CEILING(telefony6[[#This Row],[długosc_połączenia]],"00:01"),0))</f>
        <v>0</v>
      </c>
    </row>
    <row r="305" spans="1:19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 s="2">
        <f>telefony6[[#This Row],[zakonczenie]]-telefony6[[#This Row],[rozpoczecie]]</f>
        <v>5.9259259259258901E-3</v>
      </c>
      <c r="F305" s="2">
        <f t="shared" si="4"/>
        <v>-1.2245138888888878</v>
      </c>
      <c r="G305">
        <f>IF(LEN(telefony6[[#This Row],[nr]])=7,1,0)</f>
        <v>0</v>
      </c>
      <c r="H305">
        <f>IF(LEN(telefony6[[#This Row],[nr]])=8,1,0)</f>
        <v>1</v>
      </c>
      <c r="I3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-1.2304398148148137</v>
      </c>
      <c r="J305" s="2">
        <f>IF(AND(telefony6[[#This Row],[abonament pods przed]]-telefony6[[#This Row],[długosc_połączenia]]&lt;0,I304&gt;0),-telefony6[[#This Row],[ile_zostalo_abonamentu_pods]],0)</f>
        <v>0</v>
      </c>
      <c r="K305" s="10">
        <f>IF(telefony6[[#This Row],[ile_zostalo_abonamentu_pods]]&lt;0,1,0)</f>
        <v>1</v>
      </c>
      <c r="L305" s="2">
        <f>IF(AND(telefony6[[#This Row],[czyAbonament_pods_sie_skonczyl]]=1,telefony6[[#This Row],[czyStacjonarny]]=1,M304&lt;=0),IF(M304&lt;0,TIME(1,40,0)+M304,TIME(1,40,0)),M304)</f>
        <v>1.5381944444444934E-2</v>
      </c>
      <c r="M3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1.5381944444444934E-2</v>
      </c>
      <c r="N305" s="10">
        <f>IF(AND(telefony6[[#This Row],[czyAbonament_pods_sie_skonczyl]]=1,telefony6[[#This Row],[czyStacjonarny]]=1,M304&lt;=0),1,0)</f>
        <v>0</v>
      </c>
      <c r="O305" s="2">
        <f>IF(AND(telefony6[[#This Row],[czyAbonament_pods_sie_skonczyl]]=1,telefony6[[#This Row],[czyKomorkowe]]=1,P304&lt;=0),IF(P304&lt;0,TIME(1,40,0)+P304-telefony6[[#This Row],[ile_zabraklo_od_podstawy]],TIME(1,40,0)),P304)</f>
        <v>1.4259259259259693E-2</v>
      </c>
      <c r="P3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05" s="10">
        <f>IF(AND(telefony6[[#This Row],[czyAbonament_pods_sie_skonczyl]]=1,P304&lt;=0,telefony6[[#This Row],[czyKomorkowe]]=1),1,0)</f>
        <v>0</v>
      </c>
      <c r="R305">
        <f>IF(LEN(telefony6[[#This Row],[nr]])&gt;=10,1,0)</f>
        <v>0</v>
      </c>
      <c r="S305">
        <f>MINUTE(IF(telefony6[[#This Row],[czyZagranicczne]]=1,CEILING(telefony6[[#This Row],[długosc_połączenia]],"00:01"),0))</f>
        <v>0</v>
      </c>
    </row>
    <row r="306" spans="1:19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 s="2">
        <f>telefony6[[#This Row],[zakonczenie]]-telefony6[[#This Row],[rozpoczecie]]</f>
        <v>9.0277777777780788E-4</v>
      </c>
      <c r="F306" s="2">
        <f t="shared" si="4"/>
        <v>-1.2304398148148137</v>
      </c>
      <c r="G306">
        <f>IF(LEN(telefony6[[#This Row],[nr]])=7,1,0)</f>
        <v>1</v>
      </c>
      <c r="H306">
        <f>IF(LEN(telefony6[[#This Row],[nr]])=8,1,0)</f>
        <v>0</v>
      </c>
      <c r="I3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-1.2313425925925916</v>
      </c>
      <c r="J306" s="2">
        <f>IF(AND(telefony6[[#This Row],[abonament pods przed]]-telefony6[[#This Row],[długosc_połączenia]]&lt;0,I305&gt;0),-telefony6[[#This Row],[ile_zostalo_abonamentu_pods]],0)</f>
        <v>0</v>
      </c>
      <c r="K306" s="10">
        <f>IF(telefony6[[#This Row],[ile_zostalo_abonamentu_pods]]&lt;0,1,0)</f>
        <v>1</v>
      </c>
      <c r="L306" s="2">
        <f>IF(AND(telefony6[[#This Row],[czyAbonament_pods_sie_skonczyl]]=1,telefony6[[#This Row],[czyStacjonarny]]=1,M305&lt;=0),IF(M305&lt;0,TIME(1,40,0)+M305,TIME(1,40,0)),M305)</f>
        <v>1.5381944444444934E-2</v>
      </c>
      <c r="M3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1.4479166666667126E-2</v>
      </c>
      <c r="N306" s="10">
        <f>IF(AND(telefony6[[#This Row],[czyAbonament_pods_sie_skonczyl]]=1,telefony6[[#This Row],[czyStacjonarny]]=1,M305&lt;=0),1,0)</f>
        <v>0</v>
      </c>
      <c r="O306" s="2">
        <f>IF(AND(telefony6[[#This Row],[czyAbonament_pods_sie_skonczyl]]=1,telefony6[[#This Row],[czyKomorkowe]]=1,P305&lt;=0),IF(P305&lt;0,TIME(1,40,0)+P305-telefony6[[#This Row],[ile_zabraklo_od_podstawy]],TIME(1,40,0)),P305)</f>
        <v>8.3333333333338033E-3</v>
      </c>
      <c r="P3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06" s="10">
        <f>IF(AND(telefony6[[#This Row],[czyAbonament_pods_sie_skonczyl]]=1,P305&lt;=0,telefony6[[#This Row],[czyKomorkowe]]=1),1,0)</f>
        <v>0</v>
      </c>
      <c r="R306">
        <f>IF(LEN(telefony6[[#This Row],[nr]])&gt;=10,1,0)</f>
        <v>0</v>
      </c>
      <c r="S306">
        <f>MINUTE(IF(telefony6[[#This Row],[czyZagranicczne]]=1,CEILING(telefony6[[#This Row],[długosc_połączenia]],"00:01"),0))</f>
        <v>0</v>
      </c>
    </row>
    <row r="307" spans="1:19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 s="2">
        <f>telefony6[[#This Row],[zakonczenie]]-telefony6[[#This Row],[rozpoczecie]]</f>
        <v>5.3240740740740922E-3</v>
      </c>
      <c r="F307" s="2">
        <f t="shared" si="4"/>
        <v>-1.2313425925925916</v>
      </c>
      <c r="G307">
        <f>IF(LEN(telefony6[[#This Row],[nr]])=7,1,0)</f>
        <v>1</v>
      </c>
      <c r="H307">
        <f>IF(LEN(telefony6[[#This Row],[nr]])=8,1,0)</f>
        <v>0</v>
      </c>
      <c r="I3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-1.2366666666666657</v>
      </c>
      <c r="J307" s="2">
        <f>IF(AND(telefony6[[#This Row],[abonament pods przed]]-telefony6[[#This Row],[długosc_połączenia]]&lt;0,I306&gt;0),-telefony6[[#This Row],[ile_zostalo_abonamentu_pods]],0)</f>
        <v>0</v>
      </c>
      <c r="K307" s="10">
        <f>IF(telefony6[[#This Row],[ile_zostalo_abonamentu_pods]]&lt;0,1,0)</f>
        <v>1</v>
      </c>
      <c r="L307" s="2">
        <f>IF(AND(telefony6[[#This Row],[czyAbonament_pods_sie_skonczyl]]=1,telefony6[[#This Row],[czyStacjonarny]]=1,M306&lt;=0),IF(M306&lt;0,TIME(1,40,0)+M306,TIME(1,40,0)),M306)</f>
        <v>1.4479166666667126E-2</v>
      </c>
      <c r="M3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9.1550925925930338E-3</v>
      </c>
      <c r="N307" s="10">
        <f>IF(AND(telefony6[[#This Row],[czyAbonament_pods_sie_skonczyl]]=1,telefony6[[#This Row],[czyStacjonarny]]=1,M306&lt;=0),1,0)</f>
        <v>0</v>
      </c>
      <c r="O307" s="2">
        <f>IF(AND(telefony6[[#This Row],[czyAbonament_pods_sie_skonczyl]]=1,telefony6[[#This Row],[czyKomorkowe]]=1,P306&lt;=0),IF(P306&lt;0,TIME(1,40,0)+P306-telefony6[[#This Row],[ile_zabraklo_od_podstawy]],TIME(1,40,0)),P306)</f>
        <v>8.3333333333338033E-3</v>
      </c>
      <c r="P3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07" s="10">
        <f>IF(AND(telefony6[[#This Row],[czyAbonament_pods_sie_skonczyl]]=1,P306&lt;=0,telefony6[[#This Row],[czyKomorkowe]]=1),1,0)</f>
        <v>0</v>
      </c>
      <c r="R307">
        <f>IF(LEN(telefony6[[#This Row],[nr]])&gt;=10,1,0)</f>
        <v>0</v>
      </c>
      <c r="S307">
        <f>MINUTE(IF(telefony6[[#This Row],[czyZagranicczne]]=1,CEILING(telefony6[[#This Row],[długosc_połączenia]],"00:01"),0))</f>
        <v>0</v>
      </c>
    </row>
    <row r="308" spans="1:19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 s="2">
        <f>telefony6[[#This Row],[zakonczenie]]-telefony6[[#This Row],[rozpoczecie]]</f>
        <v>1.8518518518518823E-3</v>
      </c>
      <c r="F308" s="2">
        <f t="shared" si="4"/>
        <v>-1.2366666666666657</v>
      </c>
      <c r="G308">
        <f>IF(LEN(telefony6[[#This Row],[nr]])=7,1,0)</f>
        <v>1</v>
      </c>
      <c r="H308">
        <f>IF(LEN(telefony6[[#This Row],[nr]])=8,1,0)</f>
        <v>0</v>
      </c>
      <c r="I3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-1.2385185185185175</v>
      </c>
      <c r="J308" s="2">
        <f>IF(AND(telefony6[[#This Row],[abonament pods przed]]-telefony6[[#This Row],[długosc_połączenia]]&lt;0,I307&gt;0),-telefony6[[#This Row],[ile_zostalo_abonamentu_pods]],0)</f>
        <v>0</v>
      </c>
      <c r="K308" s="10">
        <f>IF(telefony6[[#This Row],[ile_zostalo_abonamentu_pods]]&lt;0,1,0)</f>
        <v>1</v>
      </c>
      <c r="L308" s="2">
        <f>IF(AND(telefony6[[#This Row],[czyAbonament_pods_sie_skonczyl]]=1,telefony6[[#This Row],[czyStacjonarny]]=1,M307&lt;=0),IF(M307&lt;0,TIME(1,40,0)+M307,TIME(1,40,0)),M307)</f>
        <v>9.1550925925930338E-3</v>
      </c>
      <c r="M3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7.3032407407411515E-3</v>
      </c>
      <c r="N308" s="10">
        <f>IF(AND(telefony6[[#This Row],[czyAbonament_pods_sie_skonczyl]]=1,telefony6[[#This Row],[czyStacjonarny]]=1,M307&lt;=0),1,0)</f>
        <v>0</v>
      </c>
      <c r="O308" s="2">
        <f>IF(AND(telefony6[[#This Row],[czyAbonament_pods_sie_skonczyl]]=1,telefony6[[#This Row],[czyKomorkowe]]=1,P307&lt;=0),IF(P307&lt;0,TIME(1,40,0)+P307-telefony6[[#This Row],[ile_zabraklo_od_podstawy]],TIME(1,40,0)),P307)</f>
        <v>8.3333333333338033E-3</v>
      </c>
      <c r="P3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08" s="10">
        <f>IF(AND(telefony6[[#This Row],[czyAbonament_pods_sie_skonczyl]]=1,P307&lt;=0,telefony6[[#This Row],[czyKomorkowe]]=1),1,0)</f>
        <v>0</v>
      </c>
      <c r="R308">
        <f>IF(LEN(telefony6[[#This Row],[nr]])&gt;=10,1,0)</f>
        <v>0</v>
      </c>
      <c r="S308">
        <f>MINUTE(IF(telefony6[[#This Row],[czyZagranicczne]]=1,CEILING(telefony6[[#This Row],[długosc_połączenia]],"00:01"),0))</f>
        <v>0</v>
      </c>
    </row>
    <row r="309" spans="1:19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 s="2">
        <f>telefony6[[#This Row],[zakonczenie]]-telefony6[[#This Row],[rozpoczecie]]</f>
        <v>5.8217592592592626E-3</v>
      </c>
      <c r="F309" s="2">
        <f t="shared" si="4"/>
        <v>-1.2385185185185175</v>
      </c>
      <c r="G309">
        <f>IF(LEN(telefony6[[#This Row],[nr]])=7,1,0)</f>
        <v>1</v>
      </c>
      <c r="H309">
        <f>IF(LEN(telefony6[[#This Row],[nr]])=8,1,0)</f>
        <v>0</v>
      </c>
      <c r="I3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-1.2443402777777768</v>
      </c>
      <c r="J309" s="2">
        <f>IF(AND(telefony6[[#This Row],[abonament pods przed]]-telefony6[[#This Row],[długosc_połączenia]]&lt;0,I308&gt;0),-telefony6[[#This Row],[ile_zostalo_abonamentu_pods]],0)</f>
        <v>0</v>
      </c>
      <c r="K309" s="10">
        <f>IF(telefony6[[#This Row],[ile_zostalo_abonamentu_pods]]&lt;0,1,0)</f>
        <v>1</v>
      </c>
      <c r="L309" s="2">
        <f>IF(AND(telefony6[[#This Row],[czyAbonament_pods_sie_skonczyl]]=1,telefony6[[#This Row],[czyStacjonarny]]=1,M308&lt;=0),IF(M308&lt;0,TIME(1,40,0)+M308,TIME(1,40,0)),M308)</f>
        <v>7.3032407407411515E-3</v>
      </c>
      <c r="M3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1.4814814814818889E-3</v>
      </c>
      <c r="N309" s="10">
        <f>IF(AND(telefony6[[#This Row],[czyAbonament_pods_sie_skonczyl]]=1,telefony6[[#This Row],[czyStacjonarny]]=1,M308&lt;=0),1,0)</f>
        <v>0</v>
      </c>
      <c r="O309" s="2">
        <f>IF(AND(telefony6[[#This Row],[czyAbonament_pods_sie_skonczyl]]=1,telefony6[[#This Row],[czyKomorkowe]]=1,P308&lt;=0),IF(P308&lt;0,TIME(1,40,0)+P308-telefony6[[#This Row],[ile_zabraklo_od_podstawy]],TIME(1,40,0)),P308)</f>
        <v>8.3333333333338033E-3</v>
      </c>
      <c r="P3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09" s="10">
        <f>IF(AND(telefony6[[#This Row],[czyAbonament_pods_sie_skonczyl]]=1,P308&lt;=0,telefony6[[#This Row],[czyKomorkowe]]=1),1,0)</f>
        <v>0</v>
      </c>
      <c r="R309">
        <f>IF(LEN(telefony6[[#This Row],[nr]])&gt;=10,1,0)</f>
        <v>0</v>
      </c>
      <c r="S309">
        <f>MINUTE(IF(telefony6[[#This Row],[czyZagranicczne]]=1,CEILING(telefony6[[#This Row],[długosc_połączenia]],"00:01"),0))</f>
        <v>0</v>
      </c>
    </row>
    <row r="310" spans="1:19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 s="2">
        <f>telefony6[[#This Row],[zakonczenie]]-telefony6[[#This Row],[rozpoczecie]]</f>
        <v>4.1782407407407463E-3</v>
      </c>
      <c r="F310" s="2">
        <f t="shared" si="4"/>
        <v>-1.2443402777777768</v>
      </c>
      <c r="G310">
        <f>IF(LEN(telefony6[[#This Row],[nr]])=7,1,0)</f>
        <v>1</v>
      </c>
      <c r="H310">
        <f>IF(LEN(telefony6[[#This Row],[nr]])=8,1,0)</f>
        <v>0</v>
      </c>
      <c r="I3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-1.2485185185185175</v>
      </c>
      <c r="J310" s="2">
        <f>IF(AND(telefony6[[#This Row],[abonament pods przed]]-telefony6[[#This Row],[długosc_połączenia]]&lt;0,I309&gt;0),-telefony6[[#This Row],[ile_zostalo_abonamentu_pods]],0)</f>
        <v>0</v>
      </c>
      <c r="K310" s="10">
        <f>IF(telefony6[[#This Row],[ile_zostalo_abonamentu_pods]]&lt;0,1,0)</f>
        <v>1</v>
      </c>
      <c r="L310" s="2">
        <f>IF(AND(telefony6[[#This Row],[czyAbonament_pods_sie_skonczyl]]=1,telefony6[[#This Row],[czyStacjonarny]]=1,M309&lt;=0),IF(M309&lt;0,TIME(1,40,0)+M309,TIME(1,40,0)),M309)</f>
        <v>1.4814814814818889E-3</v>
      </c>
      <c r="M3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-2.6967592592588574E-3</v>
      </c>
      <c r="N310" s="10">
        <f>IF(AND(telefony6[[#This Row],[czyAbonament_pods_sie_skonczyl]]=1,telefony6[[#This Row],[czyStacjonarny]]=1,M309&lt;=0),1,0)</f>
        <v>0</v>
      </c>
      <c r="O310" s="2">
        <f>IF(AND(telefony6[[#This Row],[czyAbonament_pods_sie_skonczyl]]=1,telefony6[[#This Row],[czyKomorkowe]]=1,P309&lt;=0),IF(P309&lt;0,TIME(1,40,0)+P309-telefony6[[#This Row],[ile_zabraklo_od_podstawy]],TIME(1,40,0)),P309)</f>
        <v>8.3333333333338033E-3</v>
      </c>
      <c r="P3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10" s="10">
        <f>IF(AND(telefony6[[#This Row],[czyAbonament_pods_sie_skonczyl]]=1,P309&lt;=0,telefony6[[#This Row],[czyKomorkowe]]=1),1,0)</f>
        <v>0</v>
      </c>
      <c r="R310">
        <f>IF(LEN(telefony6[[#This Row],[nr]])&gt;=10,1,0)</f>
        <v>0</v>
      </c>
      <c r="S310">
        <f>MINUTE(IF(telefony6[[#This Row],[czyZagranicczne]]=1,CEILING(telefony6[[#This Row],[długosc_połączenia]],"00:01"),0))</f>
        <v>0</v>
      </c>
    </row>
    <row r="311" spans="1:19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 s="2">
        <f>telefony6[[#This Row],[zakonczenie]]-telefony6[[#This Row],[rozpoczecie]]</f>
        <v>6.1574074074073892E-3</v>
      </c>
      <c r="F311" s="2">
        <f t="shared" si="4"/>
        <v>-1.2485185185185175</v>
      </c>
      <c r="G311">
        <f>IF(LEN(telefony6[[#This Row],[nr]])=7,1,0)</f>
        <v>1</v>
      </c>
      <c r="H311">
        <f>IF(LEN(telefony6[[#This Row],[nr]])=8,1,0)</f>
        <v>0</v>
      </c>
      <c r="I3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-1.2546759259259248</v>
      </c>
      <c r="J311" s="2">
        <f>IF(AND(telefony6[[#This Row],[abonament pods przed]]-telefony6[[#This Row],[długosc_połączenia]]&lt;0,I310&gt;0),-telefony6[[#This Row],[ile_zostalo_abonamentu_pods]],0)</f>
        <v>0</v>
      </c>
      <c r="K311" s="10">
        <f>IF(telefony6[[#This Row],[ile_zostalo_abonamentu_pods]]&lt;0,1,0)</f>
        <v>1</v>
      </c>
      <c r="L311" s="2">
        <f>IF(AND(telefony6[[#This Row],[czyAbonament_pods_sie_skonczyl]]=1,telefony6[[#This Row],[czyStacjonarny]]=1,M310&lt;=0),IF(M310&lt;0,TIME(1,40,0)+M310,TIME(1,40,0)),M310)</f>
        <v>6.674768518518559E-2</v>
      </c>
      <c r="M3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6.0590277777778201E-2</v>
      </c>
      <c r="N311" s="10">
        <f>IF(AND(telefony6[[#This Row],[czyAbonament_pods_sie_skonczyl]]=1,telefony6[[#This Row],[czyStacjonarny]]=1,M310&lt;=0),1,0)</f>
        <v>1</v>
      </c>
      <c r="O311" s="2">
        <f>IF(AND(telefony6[[#This Row],[czyAbonament_pods_sie_skonczyl]]=1,telefony6[[#This Row],[czyKomorkowe]]=1,P310&lt;=0),IF(P310&lt;0,TIME(1,40,0)+P310-telefony6[[#This Row],[ile_zabraklo_od_podstawy]],TIME(1,40,0)),P310)</f>
        <v>8.3333333333338033E-3</v>
      </c>
      <c r="P3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8.3333333333338033E-3</v>
      </c>
      <c r="Q311" s="10">
        <f>IF(AND(telefony6[[#This Row],[czyAbonament_pods_sie_skonczyl]]=1,P310&lt;=0,telefony6[[#This Row],[czyKomorkowe]]=1),1,0)</f>
        <v>0</v>
      </c>
      <c r="R311">
        <f>IF(LEN(telefony6[[#This Row],[nr]])&gt;=10,1,0)</f>
        <v>0</v>
      </c>
      <c r="S311">
        <f>MINUTE(IF(telefony6[[#This Row],[czyZagranicczne]]=1,CEILING(telefony6[[#This Row],[długosc_połączenia]],"00:01"),0))</f>
        <v>0</v>
      </c>
    </row>
    <row r="312" spans="1:19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 s="2">
        <f>telefony6[[#This Row],[zakonczenie]]-telefony6[[#This Row],[rozpoczecie]]</f>
        <v>2.0370370370370039E-3</v>
      </c>
      <c r="F312" s="2">
        <f t="shared" si="4"/>
        <v>-1.2546759259259248</v>
      </c>
      <c r="G312">
        <f>IF(LEN(telefony6[[#This Row],[nr]])=7,1,0)</f>
        <v>0</v>
      </c>
      <c r="H312">
        <f>IF(LEN(telefony6[[#This Row],[nr]])=8,1,0)</f>
        <v>1</v>
      </c>
      <c r="I3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-1.2567129629629619</v>
      </c>
      <c r="J312" s="2">
        <f>IF(AND(telefony6[[#This Row],[abonament pods przed]]-telefony6[[#This Row],[długosc_połączenia]]&lt;0,I311&gt;0),-telefony6[[#This Row],[ile_zostalo_abonamentu_pods]],0)</f>
        <v>0</v>
      </c>
      <c r="K312" s="10">
        <f>IF(telefony6[[#This Row],[ile_zostalo_abonamentu_pods]]&lt;0,1,0)</f>
        <v>1</v>
      </c>
      <c r="L312" s="2">
        <f>IF(AND(telefony6[[#This Row],[czyAbonament_pods_sie_skonczyl]]=1,telefony6[[#This Row],[czyStacjonarny]]=1,M311&lt;=0),IF(M311&lt;0,TIME(1,40,0)+M311,TIME(1,40,0)),M311)</f>
        <v>6.0590277777778201E-2</v>
      </c>
      <c r="M3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6.0590277777778201E-2</v>
      </c>
      <c r="N312" s="10">
        <f>IF(AND(telefony6[[#This Row],[czyAbonament_pods_sie_skonczyl]]=1,telefony6[[#This Row],[czyStacjonarny]]=1,M311&lt;=0),1,0)</f>
        <v>0</v>
      </c>
      <c r="O312" s="2">
        <f>IF(AND(telefony6[[#This Row],[czyAbonament_pods_sie_skonczyl]]=1,telefony6[[#This Row],[czyKomorkowe]]=1,P311&lt;=0),IF(P311&lt;0,TIME(1,40,0)+P311-telefony6[[#This Row],[ile_zabraklo_od_podstawy]],TIME(1,40,0)),P311)</f>
        <v>8.3333333333338033E-3</v>
      </c>
      <c r="P3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6.2962962962967994E-3</v>
      </c>
      <c r="Q312" s="10">
        <f>IF(AND(telefony6[[#This Row],[czyAbonament_pods_sie_skonczyl]]=1,P311&lt;=0,telefony6[[#This Row],[czyKomorkowe]]=1),1,0)</f>
        <v>0</v>
      </c>
      <c r="R312">
        <f>IF(LEN(telefony6[[#This Row],[nr]])&gt;=10,1,0)</f>
        <v>0</v>
      </c>
      <c r="S312">
        <f>MINUTE(IF(telefony6[[#This Row],[czyZagranicczne]]=1,CEILING(telefony6[[#This Row],[długosc_połączenia]],"00:01"),0))</f>
        <v>0</v>
      </c>
    </row>
    <row r="313" spans="1:19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 s="2">
        <f>telefony6[[#This Row],[zakonczenie]]-telefony6[[#This Row],[rozpoczecie]]</f>
        <v>5.0694444444444597E-3</v>
      </c>
      <c r="F313" s="2">
        <f t="shared" si="4"/>
        <v>-1.2567129629629619</v>
      </c>
      <c r="G313">
        <f>IF(LEN(telefony6[[#This Row],[nr]])=7,1,0)</f>
        <v>1</v>
      </c>
      <c r="H313">
        <f>IF(LEN(telefony6[[#This Row],[nr]])=8,1,0)</f>
        <v>0</v>
      </c>
      <c r="I3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-1.2617824074074062</v>
      </c>
      <c r="J313" s="2">
        <f>IF(AND(telefony6[[#This Row],[abonament pods przed]]-telefony6[[#This Row],[długosc_połączenia]]&lt;0,I312&gt;0),-telefony6[[#This Row],[ile_zostalo_abonamentu_pods]],0)</f>
        <v>0</v>
      </c>
      <c r="K313" s="10">
        <f>IF(telefony6[[#This Row],[ile_zostalo_abonamentu_pods]]&lt;0,1,0)</f>
        <v>1</v>
      </c>
      <c r="L313" s="2">
        <f>IF(AND(telefony6[[#This Row],[czyAbonament_pods_sie_skonczyl]]=1,telefony6[[#This Row],[czyStacjonarny]]=1,M312&lt;=0),IF(M312&lt;0,TIME(1,40,0)+M312,TIME(1,40,0)),M312)</f>
        <v>6.0590277777778201E-2</v>
      </c>
      <c r="M3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5.5520833333333741E-2</v>
      </c>
      <c r="N313" s="10">
        <f>IF(AND(telefony6[[#This Row],[czyAbonament_pods_sie_skonczyl]]=1,telefony6[[#This Row],[czyStacjonarny]]=1,M312&lt;=0),1,0)</f>
        <v>0</v>
      </c>
      <c r="O313" s="2">
        <f>IF(AND(telefony6[[#This Row],[czyAbonament_pods_sie_skonczyl]]=1,telefony6[[#This Row],[czyKomorkowe]]=1,P312&lt;=0),IF(P312&lt;0,TIME(1,40,0)+P312-telefony6[[#This Row],[ile_zabraklo_od_podstawy]],TIME(1,40,0)),P312)</f>
        <v>6.2962962962967994E-3</v>
      </c>
      <c r="P3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6.2962962962967994E-3</v>
      </c>
      <c r="Q313" s="10">
        <f>IF(AND(telefony6[[#This Row],[czyAbonament_pods_sie_skonczyl]]=1,P312&lt;=0,telefony6[[#This Row],[czyKomorkowe]]=1),1,0)</f>
        <v>0</v>
      </c>
      <c r="R313">
        <f>IF(LEN(telefony6[[#This Row],[nr]])&gt;=10,1,0)</f>
        <v>0</v>
      </c>
      <c r="S313">
        <f>MINUTE(IF(telefony6[[#This Row],[czyZagranicczne]]=1,CEILING(telefony6[[#This Row],[długosc_połączenia]],"00:01"),0))</f>
        <v>0</v>
      </c>
    </row>
    <row r="314" spans="1:19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 s="2">
        <f>telefony6[[#This Row],[zakonczenie]]-telefony6[[#This Row],[rozpoczecie]]</f>
        <v>7.7777777777778279E-3</v>
      </c>
      <c r="F314" s="2">
        <f t="shared" si="4"/>
        <v>-1.2617824074074062</v>
      </c>
      <c r="G314">
        <f>IF(LEN(telefony6[[#This Row],[nr]])=7,1,0)</f>
        <v>1</v>
      </c>
      <c r="H314">
        <f>IF(LEN(telefony6[[#This Row],[nr]])=8,1,0)</f>
        <v>0</v>
      </c>
      <c r="I3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-1.2695601851851841</v>
      </c>
      <c r="J314" s="2">
        <f>IF(AND(telefony6[[#This Row],[abonament pods przed]]-telefony6[[#This Row],[długosc_połączenia]]&lt;0,I313&gt;0),-telefony6[[#This Row],[ile_zostalo_abonamentu_pods]],0)</f>
        <v>0</v>
      </c>
      <c r="K314" s="10">
        <f>IF(telefony6[[#This Row],[ile_zostalo_abonamentu_pods]]&lt;0,1,0)</f>
        <v>1</v>
      </c>
      <c r="L314" s="2">
        <f>IF(AND(telefony6[[#This Row],[czyAbonament_pods_sie_skonczyl]]=1,telefony6[[#This Row],[czyStacjonarny]]=1,M313&lt;=0),IF(M313&lt;0,TIME(1,40,0)+M313,TIME(1,40,0)),M313)</f>
        <v>5.5520833333333741E-2</v>
      </c>
      <c r="M3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4.7743055555555913E-2</v>
      </c>
      <c r="N314" s="10">
        <f>IF(AND(telefony6[[#This Row],[czyAbonament_pods_sie_skonczyl]]=1,telefony6[[#This Row],[czyStacjonarny]]=1,M313&lt;=0),1,0)</f>
        <v>0</v>
      </c>
      <c r="O314" s="2">
        <f>IF(AND(telefony6[[#This Row],[czyAbonament_pods_sie_skonczyl]]=1,telefony6[[#This Row],[czyKomorkowe]]=1,P313&lt;=0),IF(P313&lt;0,TIME(1,40,0)+P313-telefony6[[#This Row],[ile_zabraklo_od_podstawy]],TIME(1,40,0)),P313)</f>
        <v>6.2962962962967994E-3</v>
      </c>
      <c r="P3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6.2962962962967994E-3</v>
      </c>
      <c r="Q314" s="10">
        <f>IF(AND(telefony6[[#This Row],[czyAbonament_pods_sie_skonczyl]]=1,P313&lt;=0,telefony6[[#This Row],[czyKomorkowe]]=1),1,0)</f>
        <v>0</v>
      </c>
      <c r="R314">
        <f>IF(LEN(telefony6[[#This Row],[nr]])&gt;=10,1,0)</f>
        <v>0</v>
      </c>
      <c r="S314">
        <f>MINUTE(IF(telefony6[[#This Row],[czyZagranicczne]]=1,CEILING(telefony6[[#This Row],[długosc_połączenia]],"00:01"),0))</f>
        <v>0</v>
      </c>
    </row>
    <row r="315" spans="1:19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 s="2">
        <f>telefony6[[#This Row],[zakonczenie]]-telefony6[[#This Row],[rozpoczecie]]</f>
        <v>4.3749999999999623E-3</v>
      </c>
      <c r="F315" s="2">
        <f t="shared" si="4"/>
        <v>-1.2695601851851841</v>
      </c>
      <c r="G315">
        <f>IF(LEN(telefony6[[#This Row],[nr]])=7,1,0)</f>
        <v>1</v>
      </c>
      <c r="H315">
        <f>IF(LEN(telefony6[[#This Row],[nr]])=8,1,0)</f>
        <v>0</v>
      </c>
      <c r="I3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-1.2739351851851841</v>
      </c>
      <c r="J315" s="2">
        <f>IF(AND(telefony6[[#This Row],[abonament pods przed]]-telefony6[[#This Row],[długosc_połączenia]]&lt;0,I314&gt;0),-telefony6[[#This Row],[ile_zostalo_abonamentu_pods]],0)</f>
        <v>0</v>
      </c>
      <c r="K315" s="10">
        <f>IF(telefony6[[#This Row],[ile_zostalo_abonamentu_pods]]&lt;0,1,0)</f>
        <v>1</v>
      </c>
      <c r="L315" s="2">
        <f>IF(AND(telefony6[[#This Row],[czyAbonament_pods_sie_skonczyl]]=1,telefony6[[#This Row],[czyStacjonarny]]=1,M314&lt;=0),IF(M314&lt;0,TIME(1,40,0)+M314,TIME(1,40,0)),M314)</f>
        <v>4.7743055555555913E-2</v>
      </c>
      <c r="M3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4.3368055555555951E-2</v>
      </c>
      <c r="N315" s="10">
        <f>IF(AND(telefony6[[#This Row],[czyAbonament_pods_sie_skonczyl]]=1,telefony6[[#This Row],[czyStacjonarny]]=1,M314&lt;=0),1,0)</f>
        <v>0</v>
      </c>
      <c r="O315" s="2">
        <f>IF(AND(telefony6[[#This Row],[czyAbonament_pods_sie_skonczyl]]=1,telefony6[[#This Row],[czyKomorkowe]]=1,P314&lt;=0),IF(P314&lt;0,TIME(1,40,0)+P314-telefony6[[#This Row],[ile_zabraklo_od_podstawy]],TIME(1,40,0)),P314)</f>
        <v>6.2962962962967994E-3</v>
      </c>
      <c r="P3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6.2962962962967994E-3</v>
      </c>
      <c r="Q315" s="10">
        <f>IF(AND(telefony6[[#This Row],[czyAbonament_pods_sie_skonczyl]]=1,P314&lt;=0,telefony6[[#This Row],[czyKomorkowe]]=1),1,0)</f>
        <v>0</v>
      </c>
      <c r="R315">
        <f>IF(LEN(telefony6[[#This Row],[nr]])&gt;=10,1,0)</f>
        <v>0</v>
      </c>
      <c r="S315">
        <f>MINUTE(IF(telefony6[[#This Row],[czyZagranicczne]]=1,CEILING(telefony6[[#This Row],[długosc_połączenia]],"00:01"),0))</f>
        <v>0</v>
      </c>
    </row>
    <row r="316" spans="1:19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 s="2">
        <f>telefony6[[#This Row],[zakonczenie]]-telefony6[[#This Row],[rozpoczecie]]</f>
        <v>4.2013888888888795E-3</v>
      </c>
      <c r="F316" s="2">
        <f t="shared" si="4"/>
        <v>-1.2739351851851841</v>
      </c>
      <c r="G316">
        <f>IF(LEN(telefony6[[#This Row],[nr]])=7,1,0)</f>
        <v>0</v>
      </c>
      <c r="H316">
        <f>IF(LEN(telefony6[[#This Row],[nr]])=8,1,0)</f>
        <v>1</v>
      </c>
      <c r="I3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-1.2781365740740731</v>
      </c>
      <c r="J316" s="2">
        <f>IF(AND(telefony6[[#This Row],[abonament pods przed]]-telefony6[[#This Row],[długosc_połączenia]]&lt;0,I315&gt;0),-telefony6[[#This Row],[ile_zostalo_abonamentu_pods]],0)</f>
        <v>0</v>
      </c>
      <c r="K316" s="10">
        <f>IF(telefony6[[#This Row],[ile_zostalo_abonamentu_pods]]&lt;0,1,0)</f>
        <v>1</v>
      </c>
      <c r="L316" s="2">
        <f>IF(AND(telefony6[[#This Row],[czyAbonament_pods_sie_skonczyl]]=1,telefony6[[#This Row],[czyStacjonarny]]=1,M315&lt;=0),IF(M315&lt;0,TIME(1,40,0)+M315,TIME(1,40,0)),M315)</f>
        <v>4.3368055555555951E-2</v>
      </c>
      <c r="M3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4.3368055555555951E-2</v>
      </c>
      <c r="N316" s="10">
        <f>IF(AND(telefony6[[#This Row],[czyAbonament_pods_sie_skonczyl]]=1,telefony6[[#This Row],[czyStacjonarny]]=1,M315&lt;=0),1,0)</f>
        <v>0</v>
      </c>
      <c r="O316" s="2">
        <f>IF(AND(telefony6[[#This Row],[czyAbonament_pods_sie_skonczyl]]=1,telefony6[[#This Row],[czyKomorkowe]]=1,P315&lt;=0),IF(P315&lt;0,TIME(1,40,0)+P315-telefony6[[#This Row],[ile_zabraklo_od_podstawy]],TIME(1,40,0)),P315)</f>
        <v>6.2962962962967994E-3</v>
      </c>
      <c r="P3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16" s="10">
        <f>IF(AND(telefony6[[#This Row],[czyAbonament_pods_sie_skonczyl]]=1,P315&lt;=0,telefony6[[#This Row],[czyKomorkowe]]=1),1,0)</f>
        <v>0</v>
      </c>
      <c r="R316">
        <f>IF(LEN(telefony6[[#This Row],[nr]])&gt;=10,1,0)</f>
        <v>0</v>
      </c>
      <c r="S316">
        <f>MINUTE(IF(telefony6[[#This Row],[czyZagranicczne]]=1,CEILING(telefony6[[#This Row],[długosc_połączenia]],"00:01"),0))</f>
        <v>0</v>
      </c>
    </row>
    <row r="317" spans="1:19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 s="2">
        <f>telefony6[[#This Row],[zakonczenie]]-telefony6[[#This Row],[rozpoczecie]]</f>
        <v>1.0034722222222237E-2</v>
      </c>
      <c r="F317" s="2">
        <f t="shared" si="4"/>
        <v>-1.2781365740740731</v>
      </c>
      <c r="G317">
        <f>IF(LEN(telefony6[[#This Row],[nr]])=7,1,0)</f>
        <v>1</v>
      </c>
      <c r="H317">
        <f>IF(LEN(telefony6[[#This Row],[nr]])=8,1,0)</f>
        <v>0</v>
      </c>
      <c r="I3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-1.2881712962962952</v>
      </c>
      <c r="J317" s="2">
        <f>IF(AND(telefony6[[#This Row],[abonament pods przed]]-telefony6[[#This Row],[długosc_połączenia]]&lt;0,I316&gt;0),-telefony6[[#This Row],[ile_zostalo_abonamentu_pods]],0)</f>
        <v>0</v>
      </c>
      <c r="K317" s="10">
        <f>IF(telefony6[[#This Row],[ile_zostalo_abonamentu_pods]]&lt;0,1,0)</f>
        <v>1</v>
      </c>
      <c r="L317" s="2">
        <f>IF(AND(telefony6[[#This Row],[czyAbonament_pods_sie_skonczyl]]=1,telefony6[[#This Row],[czyStacjonarny]]=1,M316&lt;=0),IF(M316&lt;0,TIME(1,40,0)+M316,TIME(1,40,0)),M316)</f>
        <v>4.3368055555555951E-2</v>
      </c>
      <c r="M3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3.3333333333333715E-2</v>
      </c>
      <c r="N317" s="10">
        <f>IF(AND(telefony6[[#This Row],[czyAbonament_pods_sie_skonczyl]]=1,telefony6[[#This Row],[czyStacjonarny]]=1,M316&lt;=0),1,0)</f>
        <v>0</v>
      </c>
      <c r="O317" s="2">
        <f>IF(AND(telefony6[[#This Row],[czyAbonament_pods_sie_skonczyl]]=1,telefony6[[#This Row],[czyKomorkowe]]=1,P316&lt;=0),IF(P316&lt;0,TIME(1,40,0)+P316-telefony6[[#This Row],[ile_zabraklo_od_podstawy]],TIME(1,40,0)),P316)</f>
        <v>2.0949074074079199E-3</v>
      </c>
      <c r="P3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17" s="10">
        <f>IF(AND(telefony6[[#This Row],[czyAbonament_pods_sie_skonczyl]]=1,P316&lt;=0,telefony6[[#This Row],[czyKomorkowe]]=1),1,0)</f>
        <v>0</v>
      </c>
      <c r="R317">
        <f>IF(LEN(telefony6[[#This Row],[nr]])&gt;=10,1,0)</f>
        <v>0</v>
      </c>
      <c r="S317">
        <f>MINUTE(IF(telefony6[[#This Row],[czyZagranicczne]]=1,CEILING(telefony6[[#This Row],[długosc_połączenia]],"00:01"),0))</f>
        <v>0</v>
      </c>
    </row>
    <row r="318" spans="1:19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 s="2">
        <f>telefony6[[#This Row],[zakonczenie]]-telefony6[[#This Row],[rozpoczecie]]</f>
        <v>1.0069444444444353E-3</v>
      </c>
      <c r="F318" s="2">
        <f t="shared" si="4"/>
        <v>-1.2881712962962952</v>
      </c>
      <c r="G318">
        <f>IF(LEN(telefony6[[#This Row],[nr]])=7,1,0)</f>
        <v>1</v>
      </c>
      <c r="H318">
        <f>IF(LEN(telefony6[[#This Row],[nr]])=8,1,0)</f>
        <v>0</v>
      </c>
      <c r="I3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-1.2891782407407397</v>
      </c>
      <c r="J318" s="2">
        <f>IF(AND(telefony6[[#This Row],[abonament pods przed]]-telefony6[[#This Row],[długosc_połączenia]]&lt;0,I317&gt;0),-telefony6[[#This Row],[ile_zostalo_abonamentu_pods]],0)</f>
        <v>0</v>
      </c>
      <c r="K318" s="10">
        <f>IF(telefony6[[#This Row],[ile_zostalo_abonamentu_pods]]&lt;0,1,0)</f>
        <v>1</v>
      </c>
      <c r="L318" s="2">
        <f>IF(AND(telefony6[[#This Row],[czyAbonament_pods_sie_skonczyl]]=1,telefony6[[#This Row],[czyStacjonarny]]=1,M317&lt;=0),IF(M317&lt;0,TIME(1,40,0)+M317,TIME(1,40,0)),M317)</f>
        <v>3.3333333333333715E-2</v>
      </c>
      <c r="M3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3.2326388888889279E-2</v>
      </c>
      <c r="N318" s="10">
        <f>IF(AND(telefony6[[#This Row],[czyAbonament_pods_sie_skonczyl]]=1,telefony6[[#This Row],[czyStacjonarny]]=1,M317&lt;=0),1,0)</f>
        <v>0</v>
      </c>
      <c r="O318" s="2">
        <f>IF(AND(telefony6[[#This Row],[czyAbonament_pods_sie_skonczyl]]=1,telefony6[[#This Row],[czyKomorkowe]]=1,P317&lt;=0),IF(P317&lt;0,TIME(1,40,0)+P317-telefony6[[#This Row],[ile_zabraklo_od_podstawy]],TIME(1,40,0)),P317)</f>
        <v>2.0949074074079199E-3</v>
      </c>
      <c r="P3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18" s="10">
        <f>IF(AND(telefony6[[#This Row],[czyAbonament_pods_sie_skonczyl]]=1,P317&lt;=0,telefony6[[#This Row],[czyKomorkowe]]=1),1,0)</f>
        <v>0</v>
      </c>
      <c r="R318">
        <f>IF(LEN(telefony6[[#This Row],[nr]])&gt;=10,1,0)</f>
        <v>0</v>
      </c>
      <c r="S318">
        <f>MINUTE(IF(telefony6[[#This Row],[czyZagranicczne]]=1,CEILING(telefony6[[#This Row],[długosc_połączenia]],"00:01"),0))</f>
        <v>0</v>
      </c>
    </row>
    <row r="319" spans="1:19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 s="2">
        <f>telefony6[[#This Row],[zakonczenie]]-telefony6[[#This Row],[rozpoczecie]]</f>
        <v>6.3541666666666607E-3</v>
      </c>
      <c r="F319" s="2">
        <f t="shared" si="4"/>
        <v>-1.2891782407407397</v>
      </c>
      <c r="G319">
        <f>IF(LEN(telefony6[[#This Row],[nr]])=7,1,0)</f>
        <v>0</v>
      </c>
      <c r="H319">
        <f>IF(LEN(telefony6[[#This Row],[nr]])=8,1,0)</f>
        <v>0</v>
      </c>
      <c r="I3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-1.2955324074074064</v>
      </c>
      <c r="J319" s="2">
        <f>IF(AND(telefony6[[#This Row],[abonament pods przed]]-telefony6[[#This Row],[długosc_połączenia]]&lt;0,I318&gt;0),-telefony6[[#This Row],[ile_zostalo_abonamentu_pods]],0)</f>
        <v>0</v>
      </c>
      <c r="K319" s="10">
        <f>IF(telefony6[[#This Row],[ile_zostalo_abonamentu_pods]]&lt;0,1,0)</f>
        <v>1</v>
      </c>
      <c r="L319" s="2">
        <f>IF(AND(telefony6[[#This Row],[czyAbonament_pods_sie_skonczyl]]=1,telefony6[[#This Row],[czyStacjonarny]]=1,M318&lt;=0),IF(M318&lt;0,TIME(1,40,0)+M318,TIME(1,40,0)),M318)</f>
        <v>3.2326388888889279E-2</v>
      </c>
      <c r="M3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3.2326388888889279E-2</v>
      </c>
      <c r="N319" s="10">
        <f>IF(AND(telefony6[[#This Row],[czyAbonament_pods_sie_skonczyl]]=1,telefony6[[#This Row],[czyStacjonarny]]=1,M318&lt;=0),1,0)</f>
        <v>0</v>
      </c>
      <c r="O319" s="2">
        <f>IF(AND(telefony6[[#This Row],[czyAbonament_pods_sie_skonczyl]]=1,telefony6[[#This Row],[czyKomorkowe]]=1,P318&lt;=0),IF(P318&lt;0,TIME(1,40,0)+P318-telefony6[[#This Row],[ile_zabraklo_od_podstawy]],TIME(1,40,0)),P318)</f>
        <v>2.0949074074079199E-3</v>
      </c>
      <c r="P3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19" s="10">
        <f>IF(AND(telefony6[[#This Row],[czyAbonament_pods_sie_skonczyl]]=1,P318&lt;=0,telefony6[[#This Row],[czyKomorkowe]]=1),1,0)</f>
        <v>0</v>
      </c>
      <c r="R319">
        <f>IF(LEN(telefony6[[#This Row],[nr]])&gt;=10,1,0)</f>
        <v>1</v>
      </c>
      <c r="S319">
        <f>MINUTE(IF(telefony6[[#This Row],[czyZagranicczne]]=1,CEILING(telefony6[[#This Row],[długosc_połączenia]],"00:01"),0))</f>
        <v>10</v>
      </c>
    </row>
    <row r="320" spans="1:19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 s="2">
        <f>telefony6[[#This Row],[zakonczenie]]-telefony6[[#This Row],[rozpoczecie]]</f>
        <v>5.7754629629629961E-3</v>
      </c>
      <c r="F320" s="2">
        <f t="shared" si="4"/>
        <v>-1.2955324074074064</v>
      </c>
      <c r="G320">
        <f>IF(LEN(telefony6[[#This Row],[nr]])=7,1,0)</f>
        <v>1</v>
      </c>
      <c r="H320">
        <f>IF(LEN(telefony6[[#This Row],[nr]])=8,1,0)</f>
        <v>0</v>
      </c>
      <c r="I3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-1.3013078703703693</v>
      </c>
      <c r="J320" s="2">
        <f>IF(AND(telefony6[[#This Row],[abonament pods przed]]-telefony6[[#This Row],[długosc_połączenia]]&lt;0,I319&gt;0),-telefony6[[#This Row],[ile_zostalo_abonamentu_pods]],0)</f>
        <v>0</v>
      </c>
      <c r="K320" s="10">
        <f>IF(telefony6[[#This Row],[ile_zostalo_abonamentu_pods]]&lt;0,1,0)</f>
        <v>1</v>
      </c>
      <c r="L320" s="2">
        <f>IF(AND(telefony6[[#This Row],[czyAbonament_pods_sie_skonczyl]]=1,telefony6[[#This Row],[czyStacjonarny]]=1,M319&lt;=0),IF(M319&lt;0,TIME(1,40,0)+M319,TIME(1,40,0)),M319)</f>
        <v>3.2326388888889279E-2</v>
      </c>
      <c r="M3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2.6550925925926283E-2</v>
      </c>
      <c r="N320" s="10">
        <f>IF(AND(telefony6[[#This Row],[czyAbonament_pods_sie_skonczyl]]=1,telefony6[[#This Row],[czyStacjonarny]]=1,M319&lt;=0),1,0)</f>
        <v>0</v>
      </c>
      <c r="O320" s="2">
        <f>IF(AND(telefony6[[#This Row],[czyAbonament_pods_sie_skonczyl]]=1,telefony6[[#This Row],[czyKomorkowe]]=1,P319&lt;=0),IF(P319&lt;0,TIME(1,40,0)+P319-telefony6[[#This Row],[ile_zabraklo_od_podstawy]],TIME(1,40,0)),P319)</f>
        <v>2.0949074074079199E-3</v>
      </c>
      <c r="P3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20" s="10">
        <f>IF(AND(telefony6[[#This Row],[czyAbonament_pods_sie_skonczyl]]=1,P319&lt;=0,telefony6[[#This Row],[czyKomorkowe]]=1),1,0)</f>
        <v>0</v>
      </c>
      <c r="R320">
        <f>IF(LEN(telefony6[[#This Row],[nr]])&gt;=10,1,0)</f>
        <v>0</v>
      </c>
      <c r="S320">
        <f>MINUTE(IF(telefony6[[#This Row],[czyZagranicczne]]=1,CEILING(telefony6[[#This Row],[długosc_połączenia]],"00:01"),0))</f>
        <v>0</v>
      </c>
    </row>
    <row r="321" spans="1:19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 s="2">
        <f>telefony6[[#This Row],[zakonczenie]]-telefony6[[#This Row],[rozpoczecie]]</f>
        <v>8.7962962962967461E-4</v>
      </c>
      <c r="F321" s="2">
        <f t="shared" si="4"/>
        <v>-1.3013078703703693</v>
      </c>
      <c r="G321">
        <f>IF(LEN(telefony6[[#This Row],[nr]])=7,1,0)</f>
        <v>1</v>
      </c>
      <c r="H321">
        <f>IF(LEN(telefony6[[#This Row],[nr]])=8,1,0)</f>
        <v>0</v>
      </c>
      <c r="I3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-1.3021874999999989</v>
      </c>
      <c r="J321" s="2">
        <f>IF(AND(telefony6[[#This Row],[abonament pods przed]]-telefony6[[#This Row],[długosc_połączenia]]&lt;0,I320&gt;0),-telefony6[[#This Row],[ile_zostalo_abonamentu_pods]],0)</f>
        <v>0</v>
      </c>
      <c r="K321" s="10">
        <f>IF(telefony6[[#This Row],[ile_zostalo_abonamentu_pods]]&lt;0,1,0)</f>
        <v>1</v>
      </c>
      <c r="L321" s="2">
        <f>IF(AND(telefony6[[#This Row],[czyAbonament_pods_sie_skonczyl]]=1,telefony6[[#This Row],[czyStacjonarny]]=1,M320&lt;=0),IF(M320&lt;0,TIME(1,40,0)+M320,TIME(1,40,0)),M320)</f>
        <v>2.6550925925926283E-2</v>
      </c>
      <c r="M3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2.5671296296296608E-2</v>
      </c>
      <c r="N321" s="10">
        <f>IF(AND(telefony6[[#This Row],[czyAbonament_pods_sie_skonczyl]]=1,telefony6[[#This Row],[czyStacjonarny]]=1,M320&lt;=0),1,0)</f>
        <v>0</v>
      </c>
      <c r="O321" s="2">
        <f>IF(AND(telefony6[[#This Row],[czyAbonament_pods_sie_skonczyl]]=1,telefony6[[#This Row],[czyKomorkowe]]=1,P320&lt;=0),IF(P320&lt;0,TIME(1,40,0)+P320-telefony6[[#This Row],[ile_zabraklo_od_podstawy]],TIME(1,40,0)),P320)</f>
        <v>2.0949074074079199E-3</v>
      </c>
      <c r="P3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21" s="10">
        <f>IF(AND(telefony6[[#This Row],[czyAbonament_pods_sie_skonczyl]]=1,P320&lt;=0,telefony6[[#This Row],[czyKomorkowe]]=1),1,0)</f>
        <v>0</v>
      </c>
      <c r="R321">
        <f>IF(LEN(telefony6[[#This Row],[nr]])&gt;=10,1,0)</f>
        <v>0</v>
      </c>
      <c r="S321">
        <f>MINUTE(IF(telefony6[[#This Row],[czyZagranicczne]]=1,CEILING(telefony6[[#This Row],[długosc_połączenia]],"00:01"),0))</f>
        <v>0</v>
      </c>
    </row>
    <row r="322" spans="1:19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 s="2">
        <f>telefony6[[#This Row],[zakonczenie]]-telefony6[[#This Row],[rozpoczecie]]</f>
        <v>6.2615740740740722E-3</v>
      </c>
      <c r="F322" s="2">
        <f t="shared" si="4"/>
        <v>-1.3021874999999989</v>
      </c>
      <c r="G322">
        <f>IF(LEN(telefony6[[#This Row],[nr]])=7,1,0)</f>
        <v>1</v>
      </c>
      <c r="H322">
        <f>IF(LEN(telefony6[[#This Row],[nr]])=8,1,0)</f>
        <v>0</v>
      </c>
      <c r="I3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-1.3084490740740731</v>
      </c>
      <c r="J322" s="2">
        <f>IF(AND(telefony6[[#This Row],[abonament pods przed]]-telefony6[[#This Row],[długosc_połączenia]]&lt;0,I321&gt;0),-telefony6[[#This Row],[ile_zostalo_abonamentu_pods]],0)</f>
        <v>0</v>
      </c>
      <c r="K322" s="10">
        <f>IF(telefony6[[#This Row],[ile_zostalo_abonamentu_pods]]&lt;0,1,0)</f>
        <v>1</v>
      </c>
      <c r="L322" s="2">
        <f>IF(AND(telefony6[[#This Row],[czyAbonament_pods_sie_skonczyl]]=1,telefony6[[#This Row],[czyStacjonarny]]=1,M321&lt;=0),IF(M321&lt;0,TIME(1,40,0)+M321,TIME(1,40,0)),M321)</f>
        <v>2.5671296296296608E-2</v>
      </c>
      <c r="M3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1.9409722222222536E-2</v>
      </c>
      <c r="N322" s="10">
        <f>IF(AND(telefony6[[#This Row],[czyAbonament_pods_sie_skonczyl]]=1,telefony6[[#This Row],[czyStacjonarny]]=1,M321&lt;=0),1,0)</f>
        <v>0</v>
      </c>
      <c r="O322" s="2">
        <f>IF(AND(telefony6[[#This Row],[czyAbonament_pods_sie_skonczyl]]=1,telefony6[[#This Row],[czyKomorkowe]]=1,P321&lt;=0),IF(P321&lt;0,TIME(1,40,0)+P321-telefony6[[#This Row],[ile_zabraklo_od_podstawy]],TIME(1,40,0)),P321)</f>
        <v>2.0949074074079199E-3</v>
      </c>
      <c r="P3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22" s="10">
        <f>IF(AND(telefony6[[#This Row],[czyAbonament_pods_sie_skonczyl]]=1,P321&lt;=0,telefony6[[#This Row],[czyKomorkowe]]=1),1,0)</f>
        <v>0</v>
      </c>
      <c r="R322">
        <f>IF(LEN(telefony6[[#This Row],[nr]])&gt;=10,1,0)</f>
        <v>0</v>
      </c>
      <c r="S322">
        <f>MINUTE(IF(telefony6[[#This Row],[czyZagranicczne]]=1,CEILING(telefony6[[#This Row],[długosc_połączenia]],"00:01"),0))</f>
        <v>0</v>
      </c>
    </row>
    <row r="323" spans="1:19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 s="2">
        <f>telefony6[[#This Row],[zakonczenie]]-telefony6[[#This Row],[rozpoczecie]]</f>
        <v>1.1377314814814798E-2</v>
      </c>
      <c r="F323" s="2">
        <f t="shared" si="4"/>
        <v>-1.3084490740740731</v>
      </c>
      <c r="G323">
        <f>IF(LEN(telefony6[[#This Row],[nr]])=7,1,0)</f>
        <v>1</v>
      </c>
      <c r="H323">
        <f>IF(LEN(telefony6[[#This Row],[nr]])=8,1,0)</f>
        <v>0</v>
      </c>
      <c r="I3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-1.3198263888888879</v>
      </c>
      <c r="J323" s="2">
        <f>IF(AND(telefony6[[#This Row],[abonament pods przed]]-telefony6[[#This Row],[długosc_połączenia]]&lt;0,I322&gt;0),-telefony6[[#This Row],[ile_zostalo_abonamentu_pods]],0)</f>
        <v>0</v>
      </c>
      <c r="K323" s="10">
        <f>IF(telefony6[[#This Row],[ile_zostalo_abonamentu_pods]]&lt;0,1,0)</f>
        <v>1</v>
      </c>
      <c r="L323" s="2">
        <f>IF(AND(telefony6[[#This Row],[czyAbonament_pods_sie_skonczyl]]=1,telefony6[[#This Row],[czyStacjonarny]]=1,M322&lt;=0),IF(M322&lt;0,TIME(1,40,0)+M322,TIME(1,40,0)),M322)</f>
        <v>1.9409722222222536E-2</v>
      </c>
      <c r="M3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8.0324074074077378E-3</v>
      </c>
      <c r="N323" s="10">
        <f>IF(AND(telefony6[[#This Row],[czyAbonament_pods_sie_skonczyl]]=1,telefony6[[#This Row],[czyStacjonarny]]=1,M322&lt;=0),1,0)</f>
        <v>0</v>
      </c>
      <c r="O323" s="2">
        <f>IF(AND(telefony6[[#This Row],[czyAbonament_pods_sie_skonczyl]]=1,telefony6[[#This Row],[czyKomorkowe]]=1,P322&lt;=0),IF(P322&lt;0,TIME(1,40,0)+P322-telefony6[[#This Row],[ile_zabraklo_od_podstawy]],TIME(1,40,0)),P322)</f>
        <v>2.0949074074079199E-3</v>
      </c>
      <c r="P3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2.0949074074079199E-3</v>
      </c>
      <c r="Q323" s="10">
        <f>IF(AND(telefony6[[#This Row],[czyAbonament_pods_sie_skonczyl]]=1,P322&lt;=0,telefony6[[#This Row],[czyKomorkowe]]=1),1,0)</f>
        <v>0</v>
      </c>
      <c r="R323">
        <f>IF(LEN(telefony6[[#This Row],[nr]])&gt;=10,1,0)</f>
        <v>0</v>
      </c>
      <c r="S323">
        <f>MINUTE(IF(telefony6[[#This Row],[czyZagranicczne]]=1,CEILING(telefony6[[#This Row],[długosc_połączenia]],"00:01"),0))</f>
        <v>0</v>
      </c>
    </row>
    <row r="324" spans="1:19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 s="2">
        <f>telefony6[[#This Row],[zakonczenie]]-telefony6[[#This Row],[rozpoczecie]]</f>
        <v>3.3796296296296213E-3</v>
      </c>
      <c r="F324" s="2">
        <f t="shared" ref="F324:F387" si="5">I323</f>
        <v>-1.3198263888888879</v>
      </c>
      <c r="G324">
        <f>IF(LEN(telefony6[[#This Row],[nr]])=7,1,0)</f>
        <v>0</v>
      </c>
      <c r="H324">
        <f>IF(LEN(telefony6[[#This Row],[nr]])=8,1,0)</f>
        <v>1</v>
      </c>
      <c r="I3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-1.3232060185185175</v>
      </c>
      <c r="J324" s="2">
        <f>IF(AND(telefony6[[#This Row],[abonament pods przed]]-telefony6[[#This Row],[długosc_połączenia]]&lt;0,I323&gt;0),-telefony6[[#This Row],[ile_zostalo_abonamentu_pods]],0)</f>
        <v>0</v>
      </c>
      <c r="K324" s="10">
        <f>IF(telefony6[[#This Row],[ile_zostalo_abonamentu_pods]]&lt;0,1,0)</f>
        <v>1</v>
      </c>
      <c r="L324" s="2">
        <f>IF(AND(telefony6[[#This Row],[czyAbonament_pods_sie_skonczyl]]=1,telefony6[[#This Row],[czyStacjonarny]]=1,M323&lt;=0),IF(M323&lt;0,TIME(1,40,0)+M323,TIME(1,40,0)),M323)</f>
        <v>8.0324074074077378E-3</v>
      </c>
      <c r="M3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8.0324074074077378E-3</v>
      </c>
      <c r="N324" s="10">
        <f>IF(AND(telefony6[[#This Row],[czyAbonament_pods_sie_skonczyl]]=1,telefony6[[#This Row],[czyStacjonarny]]=1,M323&lt;=0),1,0)</f>
        <v>0</v>
      </c>
      <c r="O324" s="2">
        <f>IF(AND(telefony6[[#This Row],[czyAbonament_pods_sie_skonczyl]]=1,telefony6[[#This Row],[czyKomorkowe]]=1,P323&lt;=0),IF(P323&lt;0,TIME(1,40,0)+P323-telefony6[[#This Row],[ile_zabraklo_od_podstawy]],TIME(1,40,0)),P323)</f>
        <v>2.0949074074079199E-3</v>
      </c>
      <c r="P3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-1.2847222222217014E-3</v>
      </c>
      <c r="Q324" s="10">
        <f>IF(AND(telefony6[[#This Row],[czyAbonament_pods_sie_skonczyl]]=1,P323&lt;=0,telefony6[[#This Row],[czyKomorkowe]]=1),1,0)</f>
        <v>0</v>
      </c>
      <c r="R324">
        <f>IF(LEN(telefony6[[#This Row],[nr]])&gt;=10,1,0)</f>
        <v>0</v>
      </c>
      <c r="S324">
        <f>MINUTE(IF(telefony6[[#This Row],[czyZagranicczne]]=1,CEILING(telefony6[[#This Row],[długosc_połączenia]],"00:01"),0))</f>
        <v>0</v>
      </c>
    </row>
    <row r="325" spans="1:19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 s="2">
        <f>telefony6[[#This Row],[zakonczenie]]-telefony6[[#This Row],[rozpoczecie]]</f>
        <v>5.3819444444444531E-3</v>
      </c>
      <c r="F325" s="2">
        <f t="shared" si="5"/>
        <v>-1.3232060185185175</v>
      </c>
      <c r="G325">
        <f>IF(LEN(telefony6[[#This Row],[nr]])=7,1,0)</f>
        <v>1</v>
      </c>
      <c r="H325">
        <f>IF(LEN(telefony6[[#This Row],[nr]])=8,1,0)</f>
        <v>0</v>
      </c>
      <c r="I3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-1.328587962962962</v>
      </c>
      <c r="J325" s="2">
        <f>IF(AND(telefony6[[#This Row],[abonament pods przed]]-telefony6[[#This Row],[długosc_połączenia]]&lt;0,I324&gt;0),-telefony6[[#This Row],[ile_zostalo_abonamentu_pods]],0)</f>
        <v>0</v>
      </c>
      <c r="K325" s="10">
        <f>IF(telefony6[[#This Row],[ile_zostalo_abonamentu_pods]]&lt;0,1,0)</f>
        <v>1</v>
      </c>
      <c r="L325" s="2">
        <f>IF(AND(telefony6[[#This Row],[czyAbonament_pods_sie_skonczyl]]=1,telefony6[[#This Row],[czyStacjonarny]]=1,M324&lt;=0),IF(M324&lt;0,TIME(1,40,0)+M324,TIME(1,40,0)),M324)</f>
        <v>8.0324074074077378E-3</v>
      </c>
      <c r="M3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2.6504629629632848E-3</v>
      </c>
      <c r="N325" s="10">
        <f>IF(AND(telefony6[[#This Row],[czyAbonament_pods_sie_skonczyl]]=1,telefony6[[#This Row],[czyStacjonarny]]=1,M324&lt;=0),1,0)</f>
        <v>0</v>
      </c>
      <c r="O325" s="2">
        <f>IF(AND(telefony6[[#This Row],[czyAbonament_pods_sie_skonczyl]]=1,telefony6[[#This Row],[czyKomorkowe]]=1,P324&lt;=0),IF(P324&lt;0,TIME(1,40,0)+P324-telefony6[[#This Row],[ile_zabraklo_od_podstawy]],TIME(1,40,0)),P324)</f>
        <v>-1.2847222222217014E-3</v>
      </c>
      <c r="P3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-1.2847222222217014E-3</v>
      </c>
      <c r="Q325" s="10">
        <f>IF(AND(telefony6[[#This Row],[czyAbonament_pods_sie_skonczyl]]=1,P324&lt;=0,telefony6[[#This Row],[czyKomorkowe]]=1),1,0)</f>
        <v>0</v>
      </c>
      <c r="R325">
        <f>IF(LEN(telefony6[[#This Row],[nr]])&gt;=10,1,0)</f>
        <v>0</v>
      </c>
      <c r="S325">
        <f>MINUTE(IF(telefony6[[#This Row],[czyZagranicczne]]=1,CEILING(telefony6[[#This Row],[długosc_połączenia]],"00:01"),0))</f>
        <v>0</v>
      </c>
    </row>
    <row r="326" spans="1:19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 s="2">
        <f>telefony6[[#This Row],[zakonczenie]]-telefony6[[#This Row],[rozpoczecie]]</f>
        <v>1.034722222222223E-2</v>
      </c>
      <c r="F326" s="2">
        <f t="shared" si="5"/>
        <v>-1.328587962962962</v>
      </c>
      <c r="G326">
        <f>IF(LEN(telefony6[[#This Row],[nr]])=7,1,0)</f>
        <v>1</v>
      </c>
      <c r="H326">
        <f>IF(LEN(telefony6[[#This Row],[nr]])=8,1,0)</f>
        <v>0</v>
      </c>
      <c r="I3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-1.3389351851851843</v>
      </c>
      <c r="J326" s="2">
        <f>IF(AND(telefony6[[#This Row],[abonament pods przed]]-telefony6[[#This Row],[długosc_połączenia]]&lt;0,I325&gt;0),-telefony6[[#This Row],[ile_zostalo_abonamentu_pods]],0)</f>
        <v>0</v>
      </c>
      <c r="K326" s="10">
        <f>IF(telefony6[[#This Row],[ile_zostalo_abonamentu_pods]]&lt;0,1,0)</f>
        <v>1</v>
      </c>
      <c r="L326" s="2">
        <f>IF(AND(telefony6[[#This Row],[czyAbonament_pods_sie_skonczyl]]=1,telefony6[[#This Row],[czyStacjonarny]]=1,M325&lt;=0),IF(M325&lt;0,TIME(1,40,0)+M325,TIME(1,40,0)),M325)</f>
        <v>2.6504629629632848E-3</v>
      </c>
      <c r="M3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-7.6967592592589451E-3</v>
      </c>
      <c r="N326" s="10">
        <f>IF(AND(telefony6[[#This Row],[czyAbonament_pods_sie_skonczyl]]=1,telefony6[[#This Row],[czyStacjonarny]]=1,M325&lt;=0),1,0)</f>
        <v>0</v>
      </c>
      <c r="O326" s="2">
        <f>IF(AND(telefony6[[#This Row],[czyAbonament_pods_sie_skonczyl]]=1,telefony6[[#This Row],[czyKomorkowe]]=1,P325&lt;=0),IF(P325&lt;0,TIME(1,40,0)+P325-telefony6[[#This Row],[ile_zabraklo_od_podstawy]],TIME(1,40,0)),P325)</f>
        <v>-1.2847222222217014E-3</v>
      </c>
      <c r="P3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-1.2847222222217014E-3</v>
      </c>
      <c r="Q326" s="10">
        <f>IF(AND(telefony6[[#This Row],[czyAbonament_pods_sie_skonczyl]]=1,P325&lt;=0,telefony6[[#This Row],[czyKomorkowe]]=1),1,0)</f>
        <v>0</v>
      </c>
      <c r="R326">
        <f>IF(LEN(telefony6[[#This Row],[nr]])&gt;=10,1,0)</f>
        <v>0</v>
      </c>
      <c r="S326">
        <f>MINUTE(IF(telefony6[[#This Row],[czyZagranicczne]]=1,CEILING(telefony6[[#This Row],[długosc_połączenia]],"00:01"),0))</f>
        <v>0</v>
      </c>
    </row>
    <row r="327" spans="1:19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 s="2">
        <f>telefony6[[#This Row],[zakonczenie]]-telefony6[[#This Row],[rozpoczecie]]</f>
        <v>2.5462962962962687E-3</v>
      </c>
      <c r="F327" s="2">
        <f t="shared" si="5"/>
        <v>-1.3389351851851843</v>
      </c>
      <c r="G327">
        <f>IF(LEN(telefony6[[#This Row],[nr]])=7,1,0)</f>
        <v>0</v>
      </c>
      <c r="H327">
        <f>IF(LEN(telefony6[[#This Row],[nr]])=8,1,0)</f>
        <v>0</v>
      </c>
      <c r="I3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-1.3414814814814806</v>
      </c>
      <c r="J327" s="2">
        <f>IF(AND(telefony6[[#This Row],[abonament pods przed]]-telefony6[[#This Row],[długosc_połączenia]]&lt;0,I326&gt;0),-telefony6[[#This Row],[ile_zostalo_abonamentu_pods]],0)</f>
        <v>0</v>
      </c>
      <c r="K327" s="10">
        <f>IF(telefony6[[#This Row],[ile_zostalo_abonamentu_pods]]&lt;0,1,0)</f>
        <v>1</v>
      </c>
      <c r="L327" s="2">
        <f>IF(AND(telefony6[[#This Row],[czyAbonament_pods_sie_skonczyl]]=1,telefony6[[#This Row],[czyStacjonarny]]=1,M326&lt;=0),IF(M326&lt;0,TIME(1,40,0)+M326,TIME(1,40,0)),M326)</f>
        <v>-7.6967592592589451E-3</v>
      </c>
      <c r="M3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-7.6967592592589451E-3</v>
      </c>
      <c r="N327" s="10">
        <f>IF(AND(telefony6[[#This Row],[czyAbonament_pods_sie_skonczyl]]=1,telefony6[[#This Row],[czyStacjonarny]]=1,M326&lt;=0),1,0)</f>
        <v>0</v>
      </c>
      <c r="O327" s="2">
        <f>IF(AND(telefony6[[#This Row],[czyAbonament_pods_sie_skonczyl]]=1,telefony6[[#This Row],[czyKomorkowe]]=1,P326&lt;=0),IF(P326&lt;0,TIME(1,40,0)+P326-telefony6[[#This Row],[ile_zabraklo_od_podstawy]],TIME(1,40,0)),P326)</f>
        <v>-1.2847222222217014E-3</v>
      </c>
      <c r="P3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-1.2847222222217014E-3</v>
      </c>
      <c r="Q327" s="10">
        <f>IF(AND(telefony6[[#This Row],[czyAbonament_pods_sie_skonczyl]]=1,P326&lt;=0,telefony6[[#This Row],[czyKomorkowe]]=1),1,0)</f>
        <v>0</v>
      </c>
      <c r="R327">
        <f>IF(LEN(telefony6[[#This Row],[nr]])&gt;=10,1,0)</f>
        <v>1</v>
      </c>
      <c r="S327">
        <f>MINUTE(IF(telefony6[[#This Row],[czyZagranicczne]]=1,CEILING(telefony6[[#This Row],[długosc_połączenia]],"00:01"),0))</f>
        <v>4</v>
      </c>
    </row>
    <row r="328" spans="1:19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 s="2">
        <f>telefony6[[#This Row],[zakonczenie]]-telefony6[[#This Row],[rozpoczecie]]</f>
        <v>6.9444444444444198E-4</v>
      </c>
      <c r="F328" s="2">
        <f t="shared" si="5"/>
        <v>-1.3414814814814806</v>
      </c>
      <c r="G328">
        <f>IF(LEN(telefony6[[#This Row],[nr]])=7,1,0)</f>
        <v>0</v>
      </c>
      <c r="H328">
        <f>IF(LEN(telefony6[[#This Row],[nr]])=8,1,0)</f>
        <v>1</v>
      </c>
      <c r="I3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-1.3421759259259249</v>
      </c>
      <c r="J328" s="2">
        <f>IF(AND(telefony6[[#This Row],[abonament pods przed]]-telefony6[[#This Row],[długosc_połączenia]]&lt;0,I327&gt;0),-telefony6[[#This Row],[ile_zostalo_abonamentu_pods]],0)</f>
        <v>0</v>
      </c>
      <c r="K328" s="10">
        <f>IF(telefony6[[#This Row],[ile_zostalo_abonamentu_pods]]&lt;0,1,0)</f>
        <v>1</v>
      </c>
      <c r="L328" s="2">
        <f>IF(AND(telefony6[[#This Row],[czyAbonament_pods_sie_skonczyl]]=1,telefony6[[#This Row],[czyStacjonarny]]=1,M327&lt;=0),IF(M327&lt;0,TIME(1,40,0)+M327,TIME(1,40,0)),M327)</f>
        <v>-7.6967592592589451E-3</v>
      </c>
      <c r="M3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-7.6967592592589451E-3</v>
      </c>
      <c r="N328" s="10">
        <f>IF(AND(telefony6[[#This Row],[czyAbonament_pods_sie_skonczyl]]=1,telefony6[[#This Row],[czyStacjonarny]]=1,M327&lt;=0),1,0)</f>
        <v>0</v>
      </c>
      <c r="O328" s="2">
        <f>IF(AND(telefony6[[#This Row],[czyAbonament_pods_sie_skonczyl]]=1,telefony6[[#This Row],[czyKomorkowe]]=1,P327&lt;=0),IF(P327&lt;0,TIME(1,40,0)+P327-telefony6[[#This Row],[ile_zabraklo_od_podstawy]],TIME(1,40,0)),P327)</f>
        <v>6.8159722222222746E-2</v>
      </c>
      <c r="P3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6.7465277777778304E-2</v>
      </c>
      <c r="Q328" s="10">
        <f>IF(AND(telefony6[[#This Row],[czyAbonament_pods_sie_skonczyl]]=1,P327&lt;=0,telefony6[[#This Row],[czyKomorkowe]]=1),1,0)</f>
        <v>1</v>
      </c>
      <c r="R328">
        <f>IF(LEN(telefony6[[#This Row],[nr]])&gt;=10,1,0)</f>
        <v>0</v>
      </c>
      <c r="S328">
        <f>MINUTE(IF(telefony6[[#This Row],[czyZagranicczne]]=1,CEILING(telefony6[[#This Row],[długosc_połączenia]],"00:01"),0))</f>
        <v>0</v>
      </c>
    </row>
    <row r="329" spans="1:19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 s="2">
        <f>telefony6[[#This Row],[zakonczenie]]-telefony6[[#This Row],[rozpoczecie]]</f>
        <v>2.9861111111110783E-3</v>
      </c>
      <c r="F329" s="2">
        <f t="shared" si="5"/>
        <v>-1.3421759259259249</v>
      </c>
      <c r="G329">
        <f>IF(LEN(telefony6[[#This Row],[nr]])=7,1,0)</f>
        <v>1</v>
      </c>
      <c r="H329">
        <f>IF(LEN(telefony6[[#This Row],[nr]])=8,1,0)</f>
        <v>0</v>
      </c>
      <c r="I3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-1.3451620370370361</v>
      </c>
      <c r="J329" s="2">
        <f>IF(AND(telefony6[[#This Row],[abonament pods przed]]-telefony6[[#This Row],[długosc_połączenia]]&lt;0,I328&gt;0),-telefony6[[#This Row],[ile_zostalo_abonamentu_pods]],0)</f>
        <v>0</v>
      </c>
      <c r="K329" s="10">
        <f>IF(telefony6[[#This Row],[ile_zostalo_abonamentu_pods]]&lt;0,1,0)</f>
        <v>1</v>
      </c>
      <c r="L329" s="2">
        <f>IF(AND(telefony6[[#This Row],[czyAbonament_pods_sie_skonczyl]]=1,telefony6[[#This Row],[czyStacjonarny]]=1,M328&lt;=0),IF(M328&lt;0,TIME(1,40,0)+M328,TIME(1,40,0)),M328)</f>
        <v>6.1747685185185502E-2</v>
      </c>
      <c r="M3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5.8761574074074424E-2</v>
      </c>
      <c r="N329" s="10">
        <f>IF(AND(telefony6[[#This Row],[czyAbonament_pods_sie_skonczyl]]=1,telefony6[[#This Row],[czyStacjonarny]]=1,M328&lt;=0),1,0)</f>
        <v>1</v>
      </c>
      <c r="O329" s="2">
        <f>IF(AND(telefony6[[#This Row],[czyAbonament_pods_sie_skonczyl]]=1,telefony6[[#This Row],[czyKomorkowe]]=1,P328&lt;=0),IF(P328&lt;0,TIME(1,40,0)+P328-telefony6[[#This Row],[ile_zabraklo_od_podstawy]],TIME(1,40,0)),P328)</f>
        <v>6.7465277777778304E-2</v>
      </c>
      <c r="P3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6.7465277777778304E-2</v>
      </c>
      <c r="Q329" s="10">
        <f>IF(AND(telefony6[[#This Row],[czyAbonament_pods_sie_skonczyl]]=1,P328&lt;=0,telefony6[[#This Row],[czyKomorkowe]]=1),1,0)</f>
        <v>0</v>
      </c>
      <c r="R329">
        <f>IF(LEN(telefony6[[#This Row],[nr]])&gt;=10,1,0)</f>
        <v>0</v>
      </c>
      <c r="S329">
        <f>MINUTE(IF(telefony6[[#This Row],[czyZagranicczne]]=1,CEILING(telefony6[[#This Row],[długosc_połączenia]],"00:01"),0))</f>
        <v>0</v>
      </c>
    </row>
    <row r="330" spans="1:19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 s="2">
        <f>telefony6[[#This Row],[zakonczenie]]-telefony6[[#This Row],[rozpoczecie]]</f>
        <v>8.6689814814814858E-3</v>
      </c>
      <c r="F330" s="2">
        <f t="shared" si="5"/>
        <v>-1.3451620370370361</v>
      </c>
      <c r="G330">
        <f>IF(LEN(telefony6[[#This Row],[nr]])=7,1,0)</f>
        <v>1</v>
      </c>
      <c r="H330">
        <f>IF(LEN(telefony6[[#This Row],[nr]])=8,1,0)</f>
        <v>0</v>
      </c>
      <c r="I3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-1.3538310185185176</v>
      </c>
      <c r="J330" s="2">
        <f>IF(AND(telefony6[[#This Row],[abonament pods przed]]-telefony6[[#This Row],[długosc_połączenia]]&lt;0,I329&gt;0),-telefony6[[#This Row],[ile_zostalo_abonamentu_pods]],0)</f>
        <v>0</v>
      </c>
      <c r="K330" s="10">
        <f>IF(telefony6[[#This Row],[ile_zostalo_abonamentu_pods]]&lt;0,1,0)</f>
        <v>1</v>
      </c>
      <c r="L330" s="2">
        <f>IF(AND(telefony6[[#This Row],[czyAbonament_pods_sie_skonczyl]]=1,telefony6[[#This Row],[czyStacjonarny]]=1,M329&lt;=0),IF(M329&lt;0,TIME(1,40,0)+M329,TIME(1,40,0)),M329)</f>
        <v>5.8761574074074424E-2</v>
      </c>
      <c r="M3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5.0092592592592938E-2</v>
      </c>
      <c r="N330" s="10">
        <f>IF(AND(telefony6[[#This Row],[czyAbonament_pods_sie_skonczyl]]=1,telefony6[[#This Row],[czyStacjonarny]]=1,M329&lt;=0),1,0)</f>
        <v>0</v>
      </c>
      <c r="O330" s="2">
        <f>IF(AND(telefony6[[#This Row],[czyAbonament_pods_sie_skonczyl]]=1,telefony6[[#This Row],[czyKomorkowe]]=1,P329&lt;=0),IF(P329&lt;0,TIME(1,40,0)+P329-telefony6[[#This Row],[ile_zabraklo_od_podstawy]],TIME(1,40,0)),P329)</f>
        <v>6.7465277777778304E-2</v>
      </c>
      <c r="P3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6.7465277777778304E-2</v>
      </c>
      <c r="Q330" s="10">
        <f>IF(AND(telefony6[[#This Row],[czyAbonament_pods_sie_skonczyl]]=1,P329&lt;=0,telefony6[[#This Row],[czyKomorkowe]]=1),1,0)</f>
        <v>0</v>
      </c>
      <c r="R330">
        <f>IF(LEN(telefony6[[#This Row],[nr]])&gt;=10,1,0)</f>
        <v>0</v>
      </c>
      <c r="S330">
        <f>MINUTE(IF(telefony6[[#This Row],[czyZagranicczne]]=1,CEILING(telefony6[[#This Row],[długosc_połączenia]],"00:01"),0))</f>
        <v>0</v>
      </c>
    </row>
    <row r="331" spans="1:19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 s="2">
        <f>telefony6[[#This Row],[zakonczenie]]-telefony6[[#This Row],[rozpoczecie]]</f>
        <v>9.5254629629629717E-3</v>
      </c>
      <c r="F331" s="2">
        <f t="shared" si="5"/>
        <v>-1.3538310185185176</v>
      </c>
      <c r="G331">
        <f>IF(LEN(telefony6[[#This Row],[nr]])=7,1,0)</f>
        <v>0</v>
      </c>
      <c r="H331">
        <f>IF(LEN(telefony6[[#This Row],[nr]])=8,1,0)</f>
        <v>1</v>
      </c>
      <c r="I3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-1.3633564814814805</v>
      </c>
      <c r="J331" s="2">
        <f>IF(AND(telefony6[[#This Row],[abonament pods przed]]-telefony6[[#This Row],[długosc_połączenia]]&lt;0,I330&gt;0),-telefony6[[#This Row],[ile_zostalo_abonamentu_pods]],0)</f>
        <v>0</v>
      </c>
      <c r="K331" s="10">
        <f>IF(telefony6[[#This Row],[ile_zostalo_abonamentu_pods]]&lt;0,1,0)</f>
        <v>1</v>
      </c>
      <c r="L331" s="2">
        <f>IF(AND(telefony6[[#This Row],[czyAbonament_pods_sie_skonczyl]]=1,telefony6[[#This Row],[czyStacjonarny]]=1,M330&lt;=0),IF(M330&lt;0,TIME(1,40,0)+M330,TIME(1,40,0)),M330)</f>
        <v>5.0092592592592938E-2</v>
      </c>
      <c r="M3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5.0092592592592938E-2</v>
      </c>
      <c r="N331" s="10">
        <f>IF(AND(telefony6[[#This Row],[czyAbonament_pods_sie_skonczyl]]=1,telefony6[[#This Row],[czyStacjonarny]]=1,M330&lt;=0),1,0)</f>
        <v>0</v>
      </c>
      <c r="O331" s="2">
        <f>IF(AND(telefony6[[#This Row],[czyAbonament_pods_sie_skonczyl]]=1,telefony6[[#This Row],[czyKomorkowe]]=1,P330&lt;=0),IF(P330&lt;0,TIME(1,40,0)+P330-telefony6[[#This Row],[ile_zabraklo_od_podstawy]],TIME(1,40,0)),P330)</f>
        <v>6.7465277777778304E-2</v>
      </c>
      <c r="P3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1" s="10">
        <f>IF(AND(telefony6[[#This Row],[czyAbonament_pods_sie_skonczyl]]=1,P330&lt;=0,telefony6[[#This Row],[czyKomorkowe]]=1),1,0)</f>
        <v>0</v>
      </c>
      <c r="R331">
        <f>IF(LEN(telefony6[[#This Row],[nr]])&gt;=10,1,0)</f>
        <v>0</v>
      </c>
      <c r="S331">
        <f>MINUTE(IF(telefony6[[#This Row],[czyZagranicczne]]=1,CEILING(telefony6[[#This Row],[długosc_połączenia]],"00:01"),0))</f>
        <v>0</v>
      </c>
    </row>
    <row r="332" spans="1:19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 s="2">
        <f>telefony6[[#This Row],[zakonczenie]]-telefony6[[#This Row],[rozpoczecie]]</f>
        <v>1.0266203703703736E-2</v>
      </c>
      <c r="F332" s="2">
        <f t="shared" si="5"/>
        <v>-1.3633564814814805</v>
      </c>
      <c r="G332">
        <f>IF(LEN(telefony6[[#This Row],[nr]])=7,1,0)</f>
        <v>1</v>
      </c>
      <c r="H332">
        <f>IF(LEN(telefony6[[#This Row],[nr]])=8,1,0)</f>
        <v>0</v>
      </c>
      <c r="I3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-1.3736226851851843</v>
      </c>
      <c r="J332" s="2">
        <f>IF(AND(telefony6[[#This Row],[abonament pods przed]]-telefony6[[#This Row],[długosc_połączenia]]&lt;0,I331&gt;0),-telefony6[[#This Row],[ile_zostalo_abonamentu_pods]],0)</f>
        <v>0</v>
      </c>
      <c r="K332" s="10">
        <f>IF(telefony6[[#This Row],[ile_zostalo_abonamentu_pods]]&lt;0,1,0)</f>
        <v>1</v>
      </c>
      <c r="L332" s="2">
        <f>IF(AND(telefony6[[#This Row],[czyAbonament_pods_sie_skonczyl]]=1,telefony6[[#This Row],[czyStacjonarny]]=1,M331&lt;=0),IF(M331&lt;0,TIME(1,40,0)+M331,TIME(1,40,0)),M331)</f>
        <v>5.0092592592592938E-2</v>
      </c>
      <c r="M3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3.9826388888889203E-2</v>
      </c>
      <c r="N332" s="10">
        <f>IF(AND(telefony6[[#This Row],[czyAbonament_pods_sie_skonczyl]]=1,telefony6[[#This Row],[czyStacjonarny]]=1,M331&lt;=0),1,0)</f>
        <v>0</v>
      </c>
      <c r="O332" s="2">
        <f>IF(AND(telefony6[[#This Row],[czyAbonament_pods_sie_skonczyl]]=1,telefony6[[#This Row],[czyKomorkowe]]=1,P331&lt;=0),IF(P331&lt;0,TIME(1,40,0)+P331-telefony6[[#This Row],[ile_zabraklo_od_podstawy]],TIME(1,40,0)),P331)</f>
        <v>5.7939814814815332E-2</v>
      </c>
      <c r="P3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2" s="10">
        <f>IF(AND(telefony6[[#This Row],[czyAbonament_pods_sie_skonczyl]]=1,P331&lt;=0,telefony6[[#This Row],[czyKomorkowe]]=1),1,0)</f>
        <v>0</v>
      </c>
      <c r="R332">
        <f>IF(LEN(telefony6[[#This Row],[nr]])&gt;=10,1,0)</f>
        <v>0</v>
      </c>
      <c r="S332">
        <f>MINUTE(IF(telefony6[[#This Row],[czyZagranicczne]]=1,CEILING(telefony6[[#This Row],[długosc_połączenia]],"00:01"),0))</f>
        <v>0</v>
      </c>
    </row>
    <row r="333" spans="1:19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 s="2">
        <f>telefony6[[#This Row],[zakonczenie]]-telefony6[[#This Row],[rozpoczecie]]</f>
        <v>6.5393518518518379E-3</v>
      </c>
      <c r="F333" s="2">
        <f t="shared" si="5"/>
        <v>-1.3736226851851843</v>
      </c>
      <c r="G333">
        <f>IF(LEN(telefony6[[#This Row],[nr]])=7,1,0)</f>
        <v>1</v>
      </c>
      <c r="H333">
        <f>IF(LEN(telefony6[[#This Row],[nr]])=8,1,0)</f>
        <v>0</v>
      </c>
      <c r="I3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-1.380162037037036</v>
      </c>
      <c r="J333" s="2">
        <f>IF(AND(telefony6[[#This Row],[abonament pods przed]]-telefony6[[#This Row],[długosc_połączenia]]&lt;0,I332&gt;0),-telefony6[[#This Row],[ile_zostalo_abonamentu_pods]],0)</f>
        <v>0</v>
      </c>
      <c r="K333" s="10">
        <f>IF(telefony6[[#This Row],[ile_zostalo_abonamentu_pods]]&lt;0,1,0)</f>
        <v>1</v>
      </c>
      <c r="L333" s="2">
        <f>IF(AND(telefony6[[#This Row],[czyAbonament_pods_sie_skonczyl]]=1,telefony6[[#This Row],[czyStacjonarny]]=1,M332&lt;=0),IF(M332&lt;0,TIME(1,40,0)+M332,TIME(1,40,0)),M332)</f>
        <v>3.9826388888889203E-2</v>
      </c>
      <c r="M3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3.3287037037037365E-2</v>
      </c>
      <c r="N333" s="10">
        <f>IF(AND(telefony6[[#This Row],[czyAbonament_pods_sie_skonczyl]]=1,telefony6[[#This Row],[czyStacjonarny]]=1,M332&lt;=0),1,0)</f>
        <v>0</v>
      </c>
      <c r="O333" s="2">
        <f>IF(AND(telefony6[[#This Row],[czyAbonament_pods_sie_skonczyl]]=1,telefony6[[#This Row],[czyKomorkowe]]=1,P332&lt;=0),IF(P332&lt;0,TIME(1,40,0)+P332-telefony6[[#This Row],[ile_zabraklo_od_podstawy]],TIME(1,40,0)),P332)</f>
        <v>5.7939814814815332E-2</v>
      </c>
      <c r="P3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3" s="10">
        <f>IF(AND(telefony6[[#This Row],[czyAbonament_pods_sie_skonczyl]]=1,P332&lt;=0,telefony6[[#This Row],[czyKomorkowe]]=1),1,0)</f>
        <v>0</v>
      </c>
      <c r="R333">
        <f>IF(LEN(telefony6[[#This Row],[nr]])&gt;=10,1,0)</f>
        <v>0</v>
      </c>
      <c r="S333">
        <f>MINUTE(IF(telefony6[[#This Row],[czyZagranicczne]]=1,CEILING(telefony6[[#This Row],[długosc_połączenia]],"00:01"),0))</f>
        <v>0</v>
      </c>
    </row>
    <row r="334" spans="1:19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 s="2">
        <f>telefony6[[#This Row],[zakonczenie]]-telefony6[[#This Row],[rozpoczecie]]</f>
        <v>3.1828703703704053E-3</v>
      </c>
      <c r="F334" s="2">
        <f t="shared" si="5"/>
        <v>-1.380162037037036</v>
      </c>
      <c r="G334">
        <f>IF(LEN(telefony6[[#This Row],[nr]])=7,1,0)</f>
        <v>1</v>
      </c>
      <c r="H334">
        <f>IF(LEN(telefony6[[#This Row],[nr]])=8,1,0)</f>
        <v>0</v>
      </c>
      <c r="I3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-1.3833449074074065</v>
      </c>
      <c r="J334" s="2">
        <f>IF(AND(telefony6[[#This Row],[abonament pods przed]]-telefony6[[#This Row],[długosc_połączenia]]&lt;0,I333&gt;0),-telefony6[[#This Row],[ile_zostalo_abonamentu_pods]],0)</f>
        <v>0</v>
      </c>
      <c r="K334" s="10">
        <f>IF(telefony6[[#This Row],[ile_zostalo_abonamentu_pods]]&lt;0,1,0)</f>
        <v>1</v>
      </c>
      <c r="L334" s="2">
        <f>IF(AND(telefony6[[#This Row],[czyAbonament_pods_sie_skonczyl]]=1,telefony6[[#This Row],[czyStacjonarny]]=1,M333&lt;=0),IF(M333&lt;0,TIME(1,40,0)+M333,TIME(1,40,0)),M333)</f>
        <v>3.3287037037037365E-2</v>
      </c>
      <c r="M3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3.0104166666666959E-2</v>
      </c>
      <c r="N334" s="10">
        <f>IF(AND(telefony6[[#This Row],[czyAbonament_pods_sie_skonczyl]]=1,telefony6[[#This Row],[czyStacjonarny]]=1,M333&lt;=0),1,0)</f>
        <v>0</v>
      </c>
      <c r="O334" s="2">
        <f>IF(AND(telefony6[[#This Row],[czyAbonament_pods_sie_skonczyl]]=1,telefony6[[#This Row],[czyKomorkowe]]=1,P333&lt;=0),IF(P333&lt;0,TIME(1,40,0)+P333-telefony6[[#This Row],[ile_zabraklo_od_podstawy]],TIME(1,40,0)),P333)</f>
        <v>5.7939814814815332E-2</v>
      </c>
      <c r="P3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4" s="10">
        <f>IF(AND(telefony6[[#This Row],[czyAbonament_pods_sie_skonczyl]]=1,P333&lt;=0,telefony6[[#This Row],[czyKomorkowe]]=1),1,0)</f>
        <v>0</v>
      </c>
      <c r="R334">
        <f>IF(LEN(telefony6[[#This Row],[nr]])&gt;=10,1,0)</f>
        <v>0</v>
      </c>
      <c r="S334">
        <f>MINUTE(IF(telefony6[[#This Row],[czyZagranicczne]]=1,CEILING(telefony6[[#This Row],[długosc_połączenia]],"00:01"),0))</f>
        <v>0</v>
      </c>
    </row>
    <row r="335" spans="1:19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 s="2">
        <f>telefony6[[#This Row],[zakonczenie]]-telefony6[[#This Row],[rozpoczecie]]</f>
        <v>4.7800925925925997E-3</v>
      </c>
      <c r="F335" s="2">
        <f t="shared" si="5"/>
        <v>-1.3833449074074065</v>
      </c>
      <c r="G335">
        <f>IF(LEN(telefony6[[#This Row],[nr]])=7,1,0)</f>
        <v>1</v>
      </c>
      <c r="H335">
        <f>IF(LEN(telefony6[[#This Row],[nr]])=8,1,0)</f>
        <v>0</v>
      </c>
      <c r="I3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-1.3881249999999992</v>
      </c>
      <c r="J335" s="2">
        <f>IF(AND(telefony6[[#This Row],[abonament pods przed]]-telefony6[[#This Row],[długosc_połączenia]]&lt;0,I334&gt;0),-telefony6[[#This Row],[ile_zostalo_abonamentu_pods]],0)</f>
        <v>0</v>
      </c>
      <c r="K335" s="10">
        <f>IF(telefony6[[#This Row],[ile_zostalo_abonamentu_pods]]&lt;0,1,0)</f>
        <v>1</v>
      </c>
      <c r="L335" s="2">
        <f>IF(AND(telefony6[[#This Row],[czyAbonament_pods_sie_skonczyl]]=1,telefony6[[#This Row],[czyStacjonarny]]=1,M334&lt;=0),IF(M334&lt;0,TIME(1,40,0)+M334,TIME(1,40,0)),M334)</f>
        <v>3.0104166666666959E-2</v>
      </c>
      <c r="M3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2.532407407407436E-2</v>
      </c>
      <c r="N335" s="10">
        <f>IF(AND(telefony6[[#This Row],[czyAbonament_pods_sie_skonczyl]]=1,telefony6[[#This Row],[czyStacjonarny]]=1,M334&lt;=0),1,0)</f>
        <v>0</v>
      </c>
      <c r="O335" s="2">
        <f>IF(AND(telefony6[[#This Row],[czyAbonament_pods_sie_skonczyl]]=1,telefony6[[#This Row],[czyKomorkowe]]=1,P334&lt;=0),IF(P334&lt;0,TIME(1,40,0)+P334-telefony6[[#This Row],[ile_zabraklo_od_podstawy]],TIME(1,40,0)),P334)</f>
        <v>5.7939814814815332E-2</v>
      </c>
      <c r="P3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5" s="10">
        <f>IF(AND(telefony6[[#This Row],[czyAbonament_pods_sie_skonczyl]]=1,P334&lt;=0,telefony6[[#This Row],[czyKomorkowe]]=1),1,0)</f>
        <v>0</v>
      </c>
      <c r="R335">
        <f>IF(LEN(telefony6[[#This Row],[nr]])&gt;=10,1,0)</f>
        <v>0</v>
      </c>
      <c r="S335">
        <f>MINUTE(IF(telefony6[[#This Row],[czyZagranicczne]]=1,CEILING(telefony6[[#This Row],[długosc_połączenia]],"00:01"),0))</f>
        <v>0</v>
      </c>
    </row>
    <row r="336" spans="1:19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 s="2">
        <f>telefony6[[#This Row],[zakonczenie]]-telefony6[[#This Row],[rozpoczecie]]</f>
        <v>6.2500000000000333E-3</v>
      </c>
      <c r="F336" s="2">
        <f t="shared" si="5"/>
        <v>-1.3881249999999992</v>
      </c>
      <c r="G336">
        <f>IF(LEN(telefony6[[#This Row],[nr]])=7,1,0)</f>
        <v>1</v>
      </c>
      <c r="H336">
        <f>IF(LEN(telefony6[[#This Row],[nr]])=8,1,0)</f>
        <v>0</v>
      </c>
      <c r="I3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-1.3943749999999993</v>
      </c>
      <c r="J336" s="2">
        <f>IF(AND(telefony6[[#This Row],[abonament pods przed]]-telefony6[[#This Row],[długosc_połączenia]]&lt;0,I335&gt;0),-telefony6[[#This Row],[ile_zostalo_abonamentu_pods]],0)</f>
        <v>0</v>
      </c>
      <c r="K336" s="10">
        <f>IF(telefony6[[#This Row],[ile_zostalo_abonamentu_pods]]&lt;0,1,0)</f>
        <v>1</v>
      </c>
      <c r="L336" s="2">
        <f>IF(AND(telefony6[[#This Row],[czyAbonament_pods_sie_skonczyl]]=1,telefony6[[#This Row],[czyStacjonarny]]=1,M335&lt;=0),IF(M335&lt;0,TIME(1,40,0)+M335,TIME(1,40,0)),M335)</f>
        <v>2.532407407407436E-2</v>
      </c>
      <c r="M3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1.9074074074074326E-2</v>
      </c>
      <c r="N336" s="10">
        <f>IF(AND(telefony6[[#This Row],[czyAbonament_pods_sie_skonczyl]]=1,telefony6[[#This Row],[czyStacjonarny]]=1,M335&lt;=0),1,0)</f>
        <v>0</v>
      </c>
      <c r="O336" s="2">
        <f>IF(AND(telefony6[[#This Row],[czyAbonament_pods_sie_skonczyl]]=1,telefony6[[#This Row],[czyKomorkowe]]=1,P335&lt;=0),IF(P335&lt;0,TIME(1,40,0)+P335-telefony6[[#This Row],[ile_zabraklo_od_podstawy]],TIME(1,40,0)),P335)</f>
        <v>5.7939814814815332E-2</v>
      </c>
      <c r="P3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6" s="10">
        <f>IF(AND(telefony6[[#This Row],[czyAbonament_pods_sie_skonczyl]]=1,P335&lt;=0,telefony6[[#This Row],[czyKomorkowe]]=1),1,0)</f>
        <v>0</v>
      </c>
      <c r="R336">
        <f>IF(LEN(telefony6[[#This Row],[nr]])&gt;=10,1,0)</f>
        <v>0</v>
      </c>
      <c r="S336">
        <f>MINUTE(IF(telefony6[[#This Row],[czyZagranicczne]]=1,CEILING(telefony6[[#This Row],[długosc_połączenia]],"00:01"),0))</f>
        <v>0</v>
      </c>
    </row>
    <row r="337" spans="1:19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 s="2">
        <f>telefony6[[#This Row],[zakonczenie]]-telefony6[[#This Row],[rozpoczecie]]</f>
        <v>4.050925925925819E-4</v>
      </c>
      <c r="F337" s="2">
        <f t="shared" si="5"/>
        <v>-1.3943749999999993</v>
      </c>
      <c r="G337">
        <f>IF(LEN(telefony6[[#This Row],[nr]])=7,1,0)</f>
        <v>1</v>
      </c>
      <c r="H337">
        <f>IF(LEN(telefony6[[#This Row],[nr]])=8,1,0)</f>
        <v>0</v>
      </c>
      <c r="I3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-1.3947800925925917</v>
      </c>
      <c r="J337" s="2">
        <f>IF(AND(telefony6[[#This Row],[abonament pods przed]]-telefony6[[#This Row],[długosc_połączenia]]&lt;0,I336&gt;0),-telefony6[[#This Row],[ile_zostalo_abonamentu_pods]],0)</f>
        <v>0</v>
      </c>
      <c r="K337" s="10">
        <f>IF(telefony6[[#This Row],[ile_zostalo_abonamentu_pods]]&lt;0,1,0)</f>
        <v>1</v>
      </c>
      <c r="L337" s="2">
        <f>IF(AND(telefony6[[#This Row],[czyAbonament_pods_sie_skonczyl]]=1,telefony6[[#This Row],[czyStacjonarny]]=1,M336&lt;=0),IF(M336&lt;0,TIME(1,40,0)+M336,TIME(1,40,0)),M336)</f>
        <v>1.9074074074074326E-2</v>
      </c>
      <c r="M3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1.8668981481481745E-2</v>
      </c>
      <c r="N337" s="10">
        <f>IF(AND(telefony6[[#This Row],[czyAbonament_pods_sie_skonczyl]]=1,telefony6[[#This Row],[czyStacjonarny]]=1,M336&lt;=0),1,0)</f>
        <v>0</v>
      </c>
      <c r="O337" s="2">
        <f>IF(AND(telefony6[[#This Row],[czyAbonament_pods_sie_skonczyl]]=1,telefony6[[#This Row],[czyKomorkowe]]=1,P336&lt;=0),IF(P336&lt;0,TIME(1,40,0)+P336-telefony6[[#This Row],[ile_zabraklo_od_podstawy]],TIME(1,40,0)),P336)</f>
        <v>5.7939814814815332E-2</v>
      </c>
      <c r="P3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7" s="10">
        <f>IF(AND(telefony6[[#This Row],[czyAbonament_pods_sie_skonczyl]]=1,P336&lt;=0,telefony6[[#This Row],[czyKomorkowe]]=1),1,0)</f>
        <v>0</v>
      </c>
      <c r="R337">
        <f>IF(LEN(telefony6[[#This Row],[nr]])&gt;=10,1,0)</f>
        <v>0</v>
      </c>
      <c r="S337">
        <f>MINUTE(IF(telefony6[[#This Row],[czyZagranicczne]]=1,CEILING(telefony6[[#This Row],[długosc_połączenia]],"00:01"),0))</f>
        <v>0</v>
      </c>
    </row>
    <row r="338" spans="1:19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 s="2">
        <f>telefony6[[#This Row],[zakonczenie]]-telefony6[[#This Row],[rozpoczecie]]</f>
        <v>9.3518518518518334E-3</v>
      </c>
      <c r="F338" s="2">
        <f t="shared" si="5"/>
        <v>-1.3947800925925917</v>
      </c>
      <c r="G338">
        <f>IF(LEN(telefony6[[#This Row],[nr]])=7,1,0)</f>
        <v>1</v>
      </c>
      <c r="H338">
        <f>IF(LEN(telefony6[[#This Row],[nr]])=8,1,0)</f>
        <v>0</v>
      </c>
      <c r="I3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-1.4041319444444436</v>
      </c>
      <c r="J338" s="2">
        <f>IF(AND(telefony6[[#This Row],[abonament pods przed]]-telefony6[[#This Row],[długosc_połączenia]]&lt;0,I337&gt;0),-telefony6[[#This Row],[ile_zostalo_abonamentu_pods]],0)</f>
        <v>0</v>
      </c>
      <c r="K338" s="10">
        <f>IF(telefony6[[#This Row],[ile_zostalo_abonamentu_pods]]&lt;0,1,0)</f>
        <v>1</v>
      </c>
      <c r="L338" s="2">
        <f>IF(AND(telefony6[[#This Row],[czyAbonament_pods_sie_skonczyl]]=1,telefony6[[#This Row],[czyStacjonarny]]=1,M337&lt;=0),IF(M337&lt;0,TIME(1,40,0)+M337,TIME(1,40,0)),M337)</f>
        <v>1.8668981481481745E-2</v>
      </c>
      <c r="M3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9.3171296296299111E-3</v>
      </c>
      <c r="N338" s="10">
        <f>IF(AND(telefony6[[#This Row],[czyAbonament_pods_sie_skonczyl]]=1,telefony6[[#This Row],[czyStacjonarny]]=1,M337&lt;=0),1,0)</f>
        <v>0</v>
      </c>
      <c r="O338" s="2">
        <f>IF(AND(telefony6[[#This Row],[czyAbonament_pods_sie_skonczyl]]=1,telefony6[[#This Row],[czyKomorkowe]]=1,P337&lt;=0),IF(P337&lt;0,TIME(1,40,0)+P337-telefony6[[#This Row],[ile_zabraklo_od_podstawy]],TIME(1,40,0)),P337)</f>
        <v>5.7939814814815332E-2</v>
      </c>
      <c r="P3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5.7939814814815332E-2</v>
      </c>
      <c r="Q338" s="10">
        <f>IF(AND(telefony6[[#This Row],[czyAbonament_pods_sie_skonczyl]]=1,P337&lt;=0,telefony6[[#This Row],[czyKomorkowe]]=1),1,0)</f>
        <v>0</v>
      </c>
      <c r="R338">
        <f>IF(LEN(telefony6[[#This Row],[nr]])&gt;=10,1,0)</f>
        <v>0</v>
      </c>
      <c r="S338">
        <f>MINUTE(IF(telefony6[[#This Row],[czyZagranicczne]]=1,CEILING(telefony6[[#This Row],[długosc_połączenia]],"00:01"),0))</f>
        <v>0</v>
      </c>
    </row>
    <row r="339" spans="1:19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 s="2">
        <f>telefony6[[#This Row],[zakonczenie]]-telefony6[[#This Row],[rozpoczecie]]</f>
        <v>8.1018518518518601E-3</v>
      </c>
      <c r="F339" s="2">
        <f t="shared" si="5"/>
        <v>-1.4041319444444436</v>
      </c>
      <c r="G339">
        <f>IF(LEN(telefony6[[#This Row],[nr]])=7,1,0)</f>
        <v>0</v>
      </c>
      <c r="H339">
        <f>IF(LEN(telefony6[[#This Row],[nr]])=8,1,0)</f>
        <v>1</v>
      </c>
      <c r="I3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-1.4122337962962954</v>
      </c>
      <c r="J339" s="2">
        <f>IF(AND(telefony6[[#This Row],[abonament pods przed]]-telefony6[[#This Row],[długosc_połączenia]]&lt;0,I338&gt;0),-telefony6[[#This Row],[ile_zostalo_abonamentu_pods]],0)</f>
        <v>0</v>
      </c>
      <c r="K339" s="10">
        <f>IF(telefony6[[#This Row],[ile_zostalo_abonamentu_pods]]&lt;0,1,0)</f>
        <v>1</v>
      </c>
      <c r="L339" s="2">
        <f>IF(AND(telefony6[[#This Row],[czyAbonament_pods_sie_skonczyl]]=1,telefony6[[#This Row],[czyStacjonarny]]=1,M338&lt;=0),IF(M338&lt;0,TIME(1,40,0)+M338,TIME(1,40,0)),M338)</f>
        <v>9.3171296296299111E-3</v>
      </c>
      <c r="M3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9.3171296296299111E-3</v>
      </c>
      <c r="N339" s="10">
        <f>IF(AND(telefony6[[#This Row],[czyAbonament_pods_sie_skonczyl]]=1,telefony6[[#This Row],[czyStacjonarny]]=1,M338&lt;=0),1,0)</f>
        <v>0</v>
      </c>
      <c r="O339" s="2">
        <f>IF(AND(telefony6[[#This Row],[czyAbonament_pods_sie_skonczyl]]=1,telefony6[[#This Row],[czyKomorkowe]]=1,P338&lt;=0),IF(P338&lt;0,TIME(1,40,0)+P338-telefony6[[#This Row],[ile_zabraklo_od_podstawy]],TIME(1,40,0)),P338)</f>
        <v>5.7939814814815332E-2</v>
      </c>
      <c r="P3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4.9837962962963472E-2</v>
      </c>
      <c r="Q339" s="10">
        <f>IF(AND(telefony6[[#This Row],[czyAbonament_pods_sie_skonczyl]]=1,P338&lt;=0,telefony6[[#This Row],[czyKomorkowe]]=1),1,0)</f>
        <v>0</v>
      </c>
      <c r="R339">
        <f>IF(LEN(telefony6[[#This Row],[nr]])&gt;=10,1,0)</f>
        <v>0</v>
      </c>
      <c r="S339">
        <f>MINUTE(IF(telefony6[[#This Row],[czyZagranicczne]]=1,CEILING(telefony6[[#This Row],[długosc_połączenia]],"00:01"),0))</f>
        <v>0</v>
      </c>
    </row>
    <row r="340" spans="1:19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 s="2">
        <f>telefony6[[#This Row],[zakonczenie]]-telefony6[[#This Row],[rozpoczecie]]</f>
        <v>1.1539351851851842E-2</v>
      </c>
      <c r="F340" s="2">
        <f t="shared" si="5"/>
        <v>-1.4122337962962954</v>
      </c>
      <c r="G340">
        <f>IF(LEN(telefony6[[#This Row],[nr]])=7,1,0)</f>
        <v>1</v>
      </c>
      <c r="H340">
        <f>IF(LEN(telefony6[[#This Row],[nr]])=8,1,0)</f>
        <v>0</v>
      </c>
      <c r="I3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-1.4237731481481473</v>
      </c>
      <c r="J340" s="2">
        <f>IF(AND(telefony6[[#This Row],[abonament pods przed]]-telefony6[[#This Row],[długosc_połączenia]]&lt;0,I339&gt;0),-telefony6[[#This Row],[ile_zostalo_abonamentu_pods]],0)</f>
        <v>0</v>
      </c>
      <c r="K340" s="10">
        <f>IF(telefony6[[#This Row],[ile_zostalo_abonamentu_pods]]&lt;0,1,0)</f>
        <v>1</v>
      </c>
      <c r="L340" s="2">
        <f>IF(AND(telefony6[[#This Row],[czyAbonament_pods_sie_skonczyl]]=1,telefony6[[#This Row],[czyStacjonarny]]=1,M339&lt;=0),IF(M339&lt;0,TIME(1,40,0)+M339,TIME(1,40,0)),M339)</f>
        <v>9.3171296296299111E-3</v>
      </c>
      <c r="M3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-2.2222222222219312E-3</v>
      </c>
      <c r="N340" s="10">
        <f>IF(AND(telefony6[[#This Row],[czyAbonament_pods_sie_skonczyl]]=1,telefony6[[#This Row],[czyStacjonarny]]=1,M339&lt;=0),1,0)</f>
        <v>0</v>
      </c>
      <c r="O340" s="2">
        <f>IF(AND(telefony6[[#This Row],[czyAbonament_pods_sie_skonczyl]]=1,telefony6[[#This Row],[czyKomorkowe]]=1,P339&lt;=0),IF(P339&lt;0,TIME(1,40,0)+P339-telefony6[[#This Row],[ile_zabraklo_od_podstawy]],TIME(1,40,0)),P339)</f>
        <v>4.9837962962963472E-2</v>
      </c>
      <c r="P3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4.9837962962963472E-2</v>
      </c>
      <c r="Q340" s="10">
        <f>IF(AND(telefony6[[#This Row],[czyAbonament_pods_sie_skonczyl]]=1,P339&lt;=0,telefony6[[#This Row],[czyKomorkowe]]=1),1,0)</f>
        <v>0</v>
      </c>
      <c r="R340">
        <f>IF(LEN(telefony6[[#This Row],[nr]])&gt;=10,1,0)</f>
        <v>0</v>
      </c>
      <c r="S340">
        <f>MINUTE(IF(telefony6[[#This Row],[czyZagranicczne]]=1,CEILING(telefony6[[#This Row],[długosc_połączenia]],"00:01"),0))</f>
        <v>0</v>
      </c>
    </row>
    <row r="341" spans="1:19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 s="2">
        <f>telefony6[[#This Row],[zakonczenie]]-telefony6[[#This Row],[rozpoczecie]]</f>
        <v>6.1226851851852171E-3</v>
      </c>
      <c r="F341" s="2">
        <f t="shared" si="5"/>
        <v>-1.4237731481481473</v>
      </c>
      <c r="G341">
        <f>IF(LEN(telefony6[[#This Row],[nr]])=7,1,0)</f>
        <v>0</v>
      </c>
      <c r="H341">
        <f>IF(LEN(telefony6[[#This Row],[nr]])=8,1,0)</f>
        <v>1</v>
      </c>
      <c r="I3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-1.4298958333333325</v>
      </c>
      <c r="J341" s="2">
        <f>IF(AND(telefony6[[#This Row],[abonament pods przed]]-telefony6[[#This Row],[długosc_połączenia]]&lt;0,I340&gt;0),-telefony6[[#This Row],[ile_zostalo_abonamentu_pods]],0)</f>
        <v>0</v>
      </c>
      <c r="K341" s="10">
        <f>IF(telefony6[[#This Row],[ile_zostalo_abonamentu_pods]]&lt;0,1,0)</f>
        <v>1</v>
      </c>
      <c r="L341" s="2">
        <f>IF(AND(telefony6[[#This Row],[czyAbonament_pods_sie_skonczyl]]=1,telefony6[[#This Row],[czyStacjonarny]]=1,M340&lt;=0),IF(M340&lt;0,TIME(1,40,0)+M340,TIME(1,40,0)),M340)</f>
        <v>-2.2222222222219312E-3</v>
      </c>
      <c r="M3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-2.2222222222219312E-3</v>
      </c>
      <c r="N341" s="10">
        <f>IF(AND(telefony6[[#This Row],[czyAbonament_pods_sie_skonczyl]]=1,telefony6[[#This Row],[czyStacjonarny]]=1,M340&lt;=0),1,0)</f>
        <v>0</v>
      </c>
      <c r="O341" s="2">
        <f>IF(AND(telefony6[[#This Row],[czyAbonament_pods_sie_skonczyl]]=1,telefony6[[#This Row],[czyKomorkowe]]=1,P340&lt;=0),IF(P340&lt;0,TIME(1,40,0)+P340-telefony6[[#This Row],[ile_zabraklo_od_podstawy]],TIME(1,40,0)),P340)</f>
        <v>4.9837962962963472E-2</v>
      </c>
      <c r="P3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4.3715277777778255E-2</v>
      </c>
      <c r="Q341" s="10">
        <f>IF(AND(telefony6[[#This Row],[czyAbonament_pods_sie_skonczyl]]=1,P340&lt;=0,telefony6[[#This Row],[czyKomorkowe]]=1),1,0)</f>
        <v>0</v>
      </c>
      <c r="R341">
        <f>IF(LEN(telefony6[[#This Row],[nr]])&gt;=10,1,0)</f>
        <v>0</v>
      </c>
      <c r="S341">
        <f>MINUTE(IF(telefony6[[#This Row],[czyZagranicczne]]=1,CEILING(telefony6[[#This Row],[długosc_połączenia]],"00:01"),0))</f>
        <v>0</v>
      </c>
    </row>
    <row r="342" spans="1:19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 s="2">
        <f>telefony6[[#This Row],[zakonczenie]]-telefony6[[#This Row],[rozpoczecie]]</f>
        <v>4.0972222222222521E-3</v>
      </c>
      <c r="F342" s="2">
        <f t="shared" si="5"/>
        <v>-1.4298958333333325</v>
      </c>
      <c r="G342">
        <f>IF(LEN(telefony6[[#This Row],[nr]])=7,1,0)</f>
        <v>1</v>
      </c>
      <c r="H342">
        <f>IF(LEN(telefony6[[#This Row],[nr]])=8,1,0)</f>
        <v>0</v>
      </c>
      <c r="I3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-1.4339930555555547</v>
      </c>
      <c r="J342" s="2">
        <f>IF(AND(telefony6[[#This Row],[abonament pods przed]]-telefony6[[#This Row],[długosc_połączenia]]&lt;0,I341&gt;0),-telefony6[[#This Row],[ile_zostalo_abonamentu_pods]],0)</f>
        <v>0</v>
      </c>
      <c r="K342" s="10">
        <f>IF(telefony6[[#This Row],[ile_zostalo_abonamentu_pods]]&lt;0,1,0)</f>
        <v>1</v>
      </c>
      <c r="L342" s="2">
        <f>IF(AND(telefony6[[#This Row],[czyAbonament_pods_sie_skonczyl]]=1,telefony6[[#This Row],[czyStacjonarny]]=1,M341&lt;=0),IF(M341&lt;0,TIME(1,40,0)+M341,TIME(1,40,0)),M341)</f>
        <v>6.7222222222222516E-2</v>
      </c>
      <c r="M3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6.3125000000000264E-2</v>
      </c>
      <c r="N342" s="10">
        <f>IF(AND(telefony6[[#This Row],[czyAbonament_pods_sie_skonczyl]]=1,telefony6[[#This Row],[czyStacjonarny]]=1,M341&lt;=0),1,0)</f>
        <v>1</v>
      </c>
      <c r="O342" s="2">
        <f>IF(AND(telefony6[[#This Row],[czyAbonament_pods_sie_skonczyl]]=1,telefony6[[#This Row],[czyKomorkowe]]=1,P341&lt;=0),IF(P341&lt;0,TIME(1,40,0)+P341-telefony6[[#This Row],[ile_zabraklo_od_podstawy]],TIME(1,40,0)),P341)</f>
        <v>4.3715277777778255E-2</v>
      </c>
      <c r="P3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4.3715277777778255E-2</v>
      </c>
      <c r="Q342" s="10">
        <f>IF(AND(telefony6[[#This Row],[czyAbonament_pods_sie_skonczyl]]=1,P341&lt;=0,telefony6[[#This Row],[czyKomorkowe]]=1),1,0)</f>
        <v>0</v>
      </c>
      <c r="R342">
        <f>IF(LEN(telefony6[[#This Row],[nr]])&gt;=10,1,0)</f>
        <v>0</v>
      </c>
      <c r="S342">
        <f>MINUTE(IF(telefony6[[#This Row],[czyZagranicczne]]=1,CEILING(telefony6[[#This Row],[długosc_połączenia]],"00:01"),0))</f>
        <v>0</v>
      </c>
    </row>
    <row r="343" spans="1:19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 s="2">
        <f>telefony6[[#This Row],[zakonczenie]]-telefony6[[#This Row],[rozpoczecie]]</f>
        <v>1.0983796296296311E-2</v>
      </c>
      <c r="F343" s="2">
        <f t="shared" si="5"/>
        <v>-1.4339930555555547</v>
      </c>
      <c r="G343">
        <f>IF(LEN(telefony6[[#This Row],[nr]])=7,1,0)</f>
        <v>0</v>
      </c>
      <c r="H343">
        <f>IF(LEN(telefony6[[#This Row],[nr]])=8,1,0)</f>
        <v>1</v>
      </c>
      <c r="I3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-1.4449768518518509</v>
      </c>
      <c r="J343" s="2">
        <f>IF(AND(telefony6[[#This Row],[abonament pods przed]]-telefony6[[#This Row],[długosc_połączenia]]&lt;0,I342&gt;0),-telefony6[[#This Row],[ile_zostalo_abonamentu_pods]],0)</f>
        <v>0</v>
      </c>
      <c r="K343" s="10">
        <f>IF(telefony6[[#This Row],[ile_zostalo_abonamentu_pods]]&lt;0,1,0)</f>
        <v>1</v>
      </c>
      <c r="L343" s="2">
        <f>IF(AND(telefony6[[#This Row],[czyAbonament_pods_sie_skonczyl]]=1,telefony6[[#This Row],[czyStacjonarny]]=1,M342&lt;=0),IF(M342&lt;0,TIME(1,40,0)+M342,TIME(1,40,0)),M342)</f>
        <v>6.3125000000000264E-2</v>
      </c>
      <c r="M3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6.3125000000000264E-2</v>
      </c>
      <c r="N343" s="10">
        <f>IF(AND(telefony6[[#This Row],[czyAbonament_pods_sie_skonczyl]]=1,telefony6[[#This Row],[czyStacjonarny]]=1,M342&lt;=0),1,0)</f>
        <v>0</v>
      </c>
      <c r="O343" s="2">
        <f>IF(AND(telefony6[[#This Row],[czyAbonament_pods_sie_skonczyl]]=1,telefony6[[#This Row],[czyKomorkowe]]=1,P342&lt;=0),IF(P342&lt;0,TIME(1,40,0)+P342-telefony6[[#This Row],[ile_zabraklo_od_podstawy]],TIME(1,40,0)),P342)</f>
        <v>4.3715277777778255E-2</v>
      </c>
      <c r="P3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3" s="10">
        <f>IF(AND(telefony6[[#This Row],[czyAbonament_pods_sie_skonczyl]]=1,P342&lt;=0,telefony6[[#This Row],[czyKomorkowe]]=1),1,0)</f>
        <v>0</v>
      </c>
      <c r="R343">
        <f>IF(LEN(telefony6[[#This Row],[nr]])&gt;=10,1,0)</f>
        <v>0</v>
      </c>
      <c r="S343">
        <f>MINUTE(IF(telefony6[[#This Row],[czyZagranicczne]]=1,CEILING(telefony6[[#This Row],[długosc_połączenia]],"00:01"),0))</f>
        <v>0</v>
      </c>
    </row>
    <row r="344" spans="1:19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 s="2">
        <f>telefony6[[#This Row],[zakonczenie]]-telefony6[[#This Row],[rozpoczecie]]</f>
        <v>5.3703703703704142E-3</v>
      </c>
      <c r="F344" s="2">
        <f t="shared" si="5"/>
        <v>-1.4449768518518509</v>
      </c>
      <c r="G344">
        <f>IF(LEN(telefony6[[#This Row],[nr]])=7,1,0)</f>
        <v>1</v>
      </c>
      <c r="H344">
        <f>IF(LEN(telefony6[[#This Row],[nr]])=8,1,0)</f>
        <v>0</v>
      </c>
      <c r="I3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-1.4503472222222213</v>
      </c>
      <c r="J344" s="2">
        <f>IF(AND(telefony6[[#This Row],[abonament pods przed]]-telefony6[[#This Row],[długosc_połączenia]]&lt;0,I343&gt;0),-telefony6[[#This Row],[ile_zostalo_abonamentu_pods]],0)</f>
        <v>0</v>
      </c>
      <c r="K344" s="10">
        <f>IF(telefony6[[#This Row],[ile_zostalo_abonamentu_pods]]&lt;0,1,0)</f>
        <v>1</v>
      </c>
      <c r="L344" s="2">
        <f>IF(AND(telefony6[[#This Row],[czyAbonament_pods_sie_skonczyl]]=1,telefony6[[#This Row],[czyStacjonarny]]=1,M343&lt;=0),IF(M343&lt;0,TIME(1,40,0)+M343,TIME(1,40,0)),M343)</f>
        <v>6.3125000000000264E-2</v>
      </c>
      <c r="M3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5.775462962962985E-2</v>
      </c>
      <c r="N344" s="10">
        <f>IF(AND(telefony6[[#This Row],[czyAbonament_pods_sie_skonczyl]]=1,telefony6[[#This Row],[czyStacjonarny]]=1,M343&lt;=0),1,0)</f>
        <v>0</v>
      </c>
      <c r="O344" s="2">
        <f>IF(AND(telefony6[[#This Row],[czyAbonament_pods_sie_skonczyl]]=1,telefony6[[#This Row],[czyKomorkowe]]=1,P343&lt;=0),IF(P343&lt;0,TIME(1,40,0)+P343-telefony6[[#This Row],[ile_zabraklo_od_podstawy]],TIME(1,40,0)),P343)</f>
        <v>3.2731481481481944E-2</v>
      </c>
      <c r="P3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4" s="10">
        <f>IF(AND(telefony6[[#This Row],[czyAbonament_pods_sie_skonczyl]]=1,P343&lt;=0,telefony6[[#This Row],[czyKomorkowe]]=1),1,0)</f>
        <v>0</v>
      </c>
      <c r="R344">
        <f>IF(LEN(telefony6[[#This Row],[nr]])&gt;=10,1,0)</f>
        <v>0</v>
      </c>
      <c r="S344">
        <f>MINUTE(IF(telefony6[[#This Row],[czyZagranicczne]]=1,CEILING(telefony6[[#This Row],[długosc_połączenia]],"00:01"),0))</f>
        <v>0</v>
      </c>
    </row>
    <row r="345" spans="1:19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 s="2">
        <f>telefony6[[#This Row],[zakonczenie]]-telefony6[[#This Row],[rozpoczecie]]</f>
        <v>2.2222222222222365E-3</v>
      </c>
      <c r="F345" s="2">
        <f t="shared" si="5"/>
        <v>-1.4503472222222213</v>
      </c>
      <c r="G345">
        <f>IF(LEN(telefony6[[#This Row],[nr]])=7,1,0)</f>
        <v>1</v>
      </c>
      <c r="H345">
        <f>IF(LEN(telefony6[[#This Row],[nr]])=8,1,0)</f>
        <v>0</v>
      </c>
      <c r="I3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-1.4525694444444435</v>
      </c>
      <c r="J345" s="2">
        <f>IF(AND(telefony6[[#This Row],[abonament pods przed]]-telefony6[[#This Row],[długosc_połączenia]]&lt;0,I344&gt;0),-telefony6[[#This Row],[ile_zostalo_abonamentu_pods]],0)</f>
        <v>0</v>
      </c>
      <c r="K345" s="10">
        <f>IF(telefony6[[#This Row],[ile_zostalo_abonamentu_pods]]&lt;0,1,0)</f>
        <v>1</v>
      </c>
      <c r="L345" s="2">
        <f>IF(AND(telefony6[[#This Row],[czyAbonament_pods_sie_skonczyl]]=1,telefony6[[#This Row],[czyStacjonarny]]=1,M344&lt;=0),IF(M344&lt;0,TIME(1,40,0)+M344,TIME(1,40,0)),M344)</f>
        <v>5.775462962962985E-2</v>
      </c>
      <c r="M3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5.5532407407407613E-2</v>
      </c>
      <c r="N345" s="10">
        <f>IF(AND(telefony6[[#This Row],[czyAbonament_pods_sie_skonczyl]]=1,telefony6[[#This Row],[czyStacjonarny]]=1,M344&lt;=0),1,0)</f>
        <v>0</v>
      </c>
      <c r="O345" s="2">
        <f>IF(AND(telefony6[[#This Row],[czyAbonament_pods_sie_skonczyl]]=1,telefony6[[#This Row],[czyKomorkowe]]=1,P344&lt;=0),IF(P344&lt;0,TIME(1,40,0)+P344-telefony6[[#This Row],[ile_zabraklo_od_podstawy]],TIME(1,40,0)),P344)</f>
        <v>3.2731481481481944E-2</v>
      </c>
      <c r="P3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5" s="10">
        <f>IF(AND(telefony6[[#This Row],[czyAbonament_pods_sie_skonczyl]]=1,P344&lt;=0,telefony6[[#This Row],[czyKomorkowe]]=1),1,0)</f>
        <v>0</v>
      </c>
      <c r="R345">
        <f>IF(LEN(telefony6[[#This Row],[nr]])&gt;=10,1,0)</f>
        <v>0</v>
      </c>
      <c r="S345">
        <f>MINUTE(IF(telefony6[[#This Row],[czyZagranicczne]]=1,CEILING(telefony6[[#This Row],[długosc_połączenia]],"00:01"),0))</f>
        <v>0</v>
      </c>
    </row>
    <row r="346" spans="1:19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 s="2">
        <f>telefony6[[#This Row],[zakonczenie]]-telefony6[[#This Row],[rozpoczecie]]</f>
        <v>6.8634259259259256E-3</v>
      </c>
      <c r="F346" s="2">
        <f t="shared" si="5"/>
        <v>-1.4525694444444435</v>
      </c>
      <c r="G346">
        <f>IF(LEN(telefony6[[#This Row],[nr]])=7,1,0)</f>
        <v>1</v>
      </c>
      <c r="H346">
        <f>IF(LEN(telefony6[[#This Row],[nr]])=8,1,0)</f>
        <v>0</v>
      </c>
      <c r="I3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-1.4594328703703694</v>
      </c>
      <c r="J346" s="2">
        <f>IF(AND(telefony6[[#This Row],[abonament pods przed]]-telefony6[[#This Row],[długosc_połączenia]]&lt;0,I345&gt;0),-telefony6[[#This Row],[ile_zostalo_abonamentu_pods]],0)</f>
        <v>0</v>
      </c>
      <c r="K346" s="10">
        <f>IF(telefony6[[#This Row],[ile_zostalo_abonamentu_pods]]&lt;0,1,0)</f>
        <v>1</v>
      </c>
      <c r="L346" s="2">
        <f>IF(AND(telefony6[[#This Row],[czyAbonament_pods_sie_skonczyl]]=1,telefony6[[#This Row],[czyStacjonarny]]=1,M345&lt;=0),IF(M345&lt;0,TIME(1,40,0)+M345,TIME(1,40,0)),M345)</f>
        <v>5.5532407407407613E-2</v>
      </c>
      <c r="M3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4.8668981481481688E-2</v>
      </c>
      <c r="N346" s="10">
        <f>IF(AND(telefony6[[#This Row],[czyAbonament_pods_sie_skonczyl]]=1,telefony6[[#This Row],[czyStacjonarny]]=1,M345&lt;=0),1,0)</f>
        <v>0</v>
      </c>
      <c r="O346" s="2">
        <f>IF(AND(telefony6[[#This Row],[czyAbonament_pods_sie_skonczyl]]=1,telefony6[[#This Row],[czyKomorkowe]]=1,P345&lt;=0),IF(P345&lt;0,TIME(1,40,0)+P345-telefony6[[#This Row],[ile_zabraklo_od_podstawy]],TIME(1,40,0)),P345)</f>
        <v>3.2731481481481944E-2</v>
      </c>
      <c r="P3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6" s="10">
        <f>IF(AND(telefony6[[#This Row],[czyAbonament_pods_sie_skonczyl]]=1,P345&lt;=0,telefony6[[#This Row],[czyKomorkowe]]=1),1,0)</f>
        <v>0</v>
      </c>
      <c r="R346">
        <f>IF(LEN(telefony6[[#This Row],[nr]])&gt;=10,1,0)</f>
        <v>0</v>
      </c>
      <c r="S346">
        <f>MINUTE(IF(telefony6[[#This Row],[czyZagranicczne]]=1,CEILING(telefony6[[#This Row],[długosc_połączenia]],"00:01"),0))</f>
        <v>0</v>
      </c>
    </row>
    <row r="347" spans="1:19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 s="2">
        <f>telefony6[[#This Row],[zakonczenie]]-telefony6[[#This Row],[rozpoczecie]]</f>
        <v>1.782407407407427E-3</v>
      </c>
      <c r="F347" s="2">
        <f t="shared" si="5"/>
        <v>-1.4594328703703694</v>
      </c>
      <c r="G347">
        <f>IF(LEN(telefony6[[#This Row],[nr]])=7,1,0)</f>
        <v>1</v>
      </c>
      <c r="H347">
        <f>IF(LEN(telefony6[[#This Row],[nr]])=8,1,0)</f>
        <v>0</v>
      </c>
      <c r="I3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-1.4612152777777769</v>
      </c>
      <c r="J347" s="2">
        <f>IF(AND(telefony6[[#This Row],[abonament pods przed]]-telefony6[[#This Row],[długosc_połączenia]]&lt;0,I346&gt;0),-telefony6[[#This Row],[ile_zostalo_abonamentu_pods]],0)</f>
        <v>0</v>
      </c>
      <c r="K347" s="10">
        <f>IF(telefony6[[#This Row],[ile_zostalo_abonamentu_pods]]&lt;0,1,0)</f>
        <v>1</v>
      </c>
      <c r="L347" s="2">
        <f>IF(AND(telefony6[[#This Row],[czyAbonament_pods_sie_skonczyl]]=1,telefony6[[#This Row],[czyStacjonarny]]=1,M346&lt;=0),IF(M346&lt;0,TIME(1,40,0)+M346,TIME(1,40,0)),M346)</f>
        <v>4.8668981481481688E-2</v>
      </c>
      <c r="M3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4.6886574074074261E-2</v>
      </c>
      <c r="N347" s="10">
        <f>IF(AND(telefony6[[#This Row],[czyAbonament_pods_sie_skonczyl]]=1,telefony6[[#This Row],[czyStacjonarny]]=1,M346&lt;=0),1,0)</f>
        <v>0</v>
      </c>
      <c r="O347" s="2">
        <f>IF(AND(telefony6[[#This Row],[czyAbonament_pods_sie_skonczyl]]=1,telefony6[[#This Row],[czyKomorkowe]]=1,P346&lt;=0),IF(P346&lt;0,TIME(1,40,0)+P346-telefony6[[#This Row],[ile_zabraklo_od_podstawy]],TIME(1,40,0)),P346)</f>
        <v>3.2731481481481944E-2</v>
      </c>
      <c r="P3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7" s="10">
        <f>IF(AND(telefony6[[#This Row],[czyAbonament_pods_sie_skonczyl]]=1,P346&lt;=0,telefony6[[#This Row],[czyKomorkowe]]=1),1,0)</f>
        <v>0</v>
      </c>
      <c r="R347">
        <f>IF(LEN(telefony6[[#This Row],[nr]])&gt;=10,1,0)</f>
        <v>0</v>
      </c>
      <c r="S347">
        <f>MINUTE(IF(telefony6[[#This Row],[czyZagranicczne]]=1,CEILING(telefony6[[#This Row],[długosc_połączenia]],"00:01"),0))</f>
        <v>0</v>
      </c>
    </row>
    <row r="348" spans="1:19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 s="2">
        <f>telefony6[[#This Row],[zakonczenie]]-telefony6[[#This Row],[rozpoczecie]]</f>
        <v>4.7106481481481444E-3</v>
      </c>
      <c r="F348" s="2">
        <f t="shared" si="5"/>
        <v>-1.4612152777777769</v>
      </c>
      <c r="G348">
        <f>IF(LEN(telefony6[[#This Row],[nr]])=7,1,0)</f>
        <v>1</v>
      </c>
      <c r="H348">
        <f>IF(LEN(telefony6[[#This Row],[nr]])=8,1,0)</f>
        <v>0</v>
      </c>
      <c r="I3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-1.4659259259259252</v>
      </c>
      <c r="J348" s="2">
        <f>IF(AND(telefony6[[#This Row],[abonament pods przed]]-telefony6[[#This Row],[długosc_połączenia]]&lt;0,I347&gt;0),-telefony6[[#This Row],[ile_zostalo_abonamentu_pods]],0)</f>
        <v>0</v>
      </c>
      <c r="K348" s="10">
        <f>IF(telefony6[[#This Row],[ile_zostalo_abonamentu_pods]]&lt;0,1,0)</f>
        <v>1</v>
      </c>
      <c r="L348" s="2">
        <f>IF(AND(telefony6[[#This Row],[czyAbonament_pods_sie_skonczyl]]=1,telefony6[[#This Row],[czyStacjonarny]]=1,M347&lt;=0),IF(M347&lt;0,TIME(1,40,0)+M347,TIME(1,40,0)),M347)</f>
        <v>4.6886574074074261E-2</v>
      </c>
      <c r="M3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4.2175925925926117E-2</v>
      </c>
      <c r="N348" s="10">
        <f>IF(AND(telefony6[[#This Row],[czyAbonament_pods_sie_skonczyl]]=1,telefony6[[#This Row],[czyStacjonarny]]=1,M347&lt;=0),1,0)</f>
        <v>0</v>
      </c>
      <c r="O348" s="2">
        <f>IF(AND(telefony6[[#This Row],[czyAbonament_pods_sie_skonczyl]]=1,telefony6[[#This Row],[czyKomorkowe]]=1,P347&lt;=0),IF(P347&lt;0,TIME(1,40,0)+P347-telefony6[[#This Row],[ile_zabraklo_od_podstawy]],TIME(1,40,0)),P347)</f>
        <v>3.2731481481481944E-2</v>
      </c>
      <c r="P3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8" s="10">
        <f>IF(AND(telefony6[[#This Row],[czyAbonament_pods_sie_skonczyl]]=1,P347&lt;=0,telefony6[[#This Row],[czyKomorkowe]]=1),1,0)</f>
        <v>0</v>
      </c>
      <c r="R348">
        <f>IF(LEN(telefony6[[#This Row],[nr]])&gt;=10,1,0)</f>
        <v>0</v>
      </c>
      <c r="S348">
        <f>MINUTE(IF(telefony6[[#This Row],[czyZagranicczne]]=1,CEILING(telefony6[[#This Row],[długosc_połączenia]],"00:01"),0))</f>
        <v>0</v>
      </c>
    </row>
    <row r="349" spans="1:19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 s="2">
        <f>telefony6[[#This Row],[zakonczenie]]-telefony6[[#This Row],[rozpoczecie]]</f>
        <v>7.5578703703703676E-3</v>
      </c>
      <c r="F349" s="2">
        <f t="shared" si="5"/>
        <v>-1.4659259259259252</v>
      </c>
      <c r="G349">
        <f>IF(LEN(telefony6[[#This Row],[nr]])=7,1,0)</f>
        <v>1</v>
      </c>
      <c r="H349">
        <f>IF(LEN(telefony6[[#This Row],[nr]])=8,1,0)</f>
        <v>0</v>
      </c>
      <c r="I3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-1.4734837962962954</v>
      </c>
      <c r="J349" s="2">
        <f>IF(AND(telefony6[[#This Row],[abonament pods przed]]-telefony6[[#This Row],[długosc_połączenia]]&lt;0,I348&gt;0),-telefony6[[#This Row],[ile_zostalo_abonamentu_pods]],0)</f>
        <v>0</v>
      </c>
      <c r="K349" s="10">
        <f>IF(telefony6[[#This Row],[ile_zostalo_abonamentu_pods]]&lt;0,1,0)</f>
        <v>1</v>
      </c>
      <c r="L349" s="2">
        <f>IF(AND(telefony6[[#This Row],[czyAbonament_pods_sie_skonczyl]]=1,telefony6[[#This Row],[czyStacjonarny]]=1,M348&lt;=0),IF(M348&lt;0,TIME(1,40,0)+M348,TIME(1,40,0)),M348)</f>
        <v>4.2175925925926117E-2</v>
      </c>
      <c r="M3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3.4618055555555749E-2</v>
      </c>
      <c r="N349" s="10">
        <f>IF(AND(telefony6[[#This Row],[czyAbonament_pods_sie_skonczyl]]=1,telefony6[[#This Row],[czyStacjonarny]]=1,M348&lt;=0),1,0)</f>
        <v>0</v>
      </c>
      <c r="O349" s="2">
        <f>IF(AND(telefony6[[#This Row],[czyAbonament_pods_sie_skonczyl]]=1,telefony6[[#This Row],[czyKomorkowe]]=1,P348&lt;=0),IF(P348&lt;0,TIME(1,40,0)+P348-telefony6[[#This Row],[ile_zabraklo_od_podstawy]],TIME(1,40,0)),P348)</f>
        <v>3.2731481481481944E-2</v>
      </c>
      <c r="P3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49" s="10">
        <f>IF(AND(telefony6[[#This Row],[czyAbonament_pods_sie_skonczyl]]=1,P348&lt;=0,telefony6[[#This Row],[czyKomorkowe]]=1),1,0)</f>
        <v>0</v>
      </c>
      <c r="R349">
        <f>IF(LEN(telefony6[[#This Row],[nr]])&gt;=10,1,0)</f>
        <v>0</v>
      </c>
      <c r="S349">
        <f>MINUTE(IF(telefony6[[#This Row],[czyZagranicczne]]=1,CEILING(telefony6[[#This Row],[długosc_połączenia]],"00:01"),0))</f>
        <v>0</v>
      </c>
    </row>
    <row r="350" spans="1:19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 s="2">
        <f>telefony6[[#This Row],[zakonczenie]]-telefony6[[#This Row],[rozpoczecie]]</f>
        <v>9.3749999999998002E-4</v>
      </c>
      <c r="F350" s="2">
        <f t="shared" si="5"/>
        <v>-1.4734837962962954</v>
      </c>
      <c r="G350">
        <f>IF(LEN(telefony6[[#This Row],[nr]])=7,1,0)</f>
        <v>1</v>
      </c>
      <c r="H350">
        <f>IF(LEN(telefony6[[#This Row],[nr]])=8,1,0)</f>
        <v>0</v>
      </c>
      <c r="I3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-1.4744212962962955</v>
      </c>
      <c r="J350" s="2">
        <f>IF(AND(telefony6[[#This Row],[abonament pods przed]]-telefony6[[#This Row],[długosc_połączenia]]&lt;0,I349&gt;0),-telefony6[[#This Row],[ile_zostalo_abonamentu_pods]],0)</f>
        <v>0</v>
      </c>
      <c r="K350" s="10">
        <f>IF(telefony6[[#This Row],[ile_zostalo_abonamentu_pods]]&lt;0,1,0)</f>
        <v>1</v>
      </c>
      <c r="L350" s="2">
        <f>IF(AND(telefony6[[#This Row],[czyAbonament_pods_sie_skonczyl]]=1,telefony6[[#This Row],[czyStacjonarny]]=1,M349&lt;=0),IF(M349&lt;0,TIME(1,40,0)+M349,TIME(1,40,0)),M349)</f>
        <v>3.4618055555555749E-2</v>
      </c>
      <c r="M3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3.3680555555555769E-2</v>
      </c>
      <c r="N350" s="10">
        <f>IF(AND(telefony6[[#This Row],[czyAbonament_pods_sie_skonczyl]]=1,telefony6[[#This Row],[czyStacjonarny]]=1,M349&lt;=0),1,0)</f>
        <v>0</v>
      </c>
      <c r="O350" s="2">
        <f>IF(AND(telefony6[[#This Row],[czyAbonament_pods_sie_skonczyl]]=1,telefony6[[#This Row],[czyKomorkowe]]=1,P349&lt;=0),IF(P349&lt;0,TIME(1,40,0)+P349-telefony6[[#This Row],[ile_zabraklo_od_podstawy]],TIME(1,40,0)),P349)</f>
        <v>3.2731481481481944E-2</v>
      </c>
      <c r="P3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3.2731481481481944E-2</v>
      </c>
      <c r="Q350" s="10">
        <f>IF(AND(telefony6[[#This Row],[czyAbonament_pods_sie_skonczyl]]=1,P349&lt;=0,telefony6[[#This Row],[czyKomorkowe]]=1),1,0)</f>
        <v>0</v>
      </c>
      <c r="R350">
        <f>IF(LEN(telefony6[[#This Row],[nr]])&gt;=10,1,0)</f>
        <v>0</v>
      </c>
      <c r="S350">
        <f>MINUTE(IF(telefony6[[#This Row],[czyZagranicczne]]=1,CEILING(telefony6[[#This Row],[długosc_połączenia]],"00:01"),0))</f>
        <v>0</v>
      </c>
    </row>
    <row r="351" spans="1:19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 s="2">
        <f>telefony6[[#This Row],[zakonczenie]]-telefony6[[#This Row],[rozpoczecie]]</f>
        <v>1.0046296296296275E-2</v>
      </c>
      <c r="F351" s="2">
        <f t="shared" si="5"/>
        <v>-1.4744212962962955</v>
      </c>
      <c r="G351">
        <f>IF(LEN(telefony6[[#This Row],[nr]])=7,1,0)</f>
        <v>0</v>
      </c>
      <c r="H351">
        <f>IF(LEN(telefony6[[#This Row],[nr]])=8,1,0)</f>
        <v>1</v>
      </c>
      <c r="I3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-1.4844675925925919</v>
      </c>
      <c r="J351" s="2">
        <f>IF(AND(telefony6[[#This Row],[abonament pods przed]]-telefony6[[#This Row],[długosc_połączenia]]&lt;0,I350&gt;0),-telefony6[[#This Row],[ile_zostalo_abonamentu_pods]],0)</f>
        <v>0</v>
      </c>
      <c r="K351" s="10">
        <f>IF(telefony6[[#This Row],[ile_zostalo_abonamentu_pods]]&lt;0,1,0)</f>
        <v>1</v>
      </c>
      <c r="L351" s="2">
        <f>IF(AND(telefony6[[#This Row],[czyAbonament_pods_sie_skonczyl]]=1,telefony6[[#This Row],[czyStacjonarny]]=1,M350&lt;=0),IF(M350&lt;0,TIME(1,40,0)+M350,TIME(1,40,0)),M350)</f>
        <v>3.3680555555555769E-2</v>
      </c>
      <c r="M3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3.3680555555555769E-2</v>
      </c>
      <c r="N351" s="10">
        <f>IF(AND(telefony6[[#This Row],[czyAbonament_pods_sie_skonczyl]]=1,telefony6[[#This Row],[czyStacjonarny]]=1,M350&lt;=0),1,0)</f>
        <v>0</v>
      </c>
      <c r="O351" s="2">
        <f>IF(AND(telefony6[[#This Row],[czyAbonament_pods_sie_skonczyl]]=1,telefony6[[#This Row],[czyKomorkowe]]=1,P350&lt;=0),IF(P350&lt;0,TIME(1,40,0)+P350-telefony6[[#This Row],[ile_zabraklo_od_podstawy]],TIME(1,40,0)),P350)</f>
        <v>3.2731481481481944E-2</v>
      </c>
      <c r="P3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2.2685185185185669E-2</v>
      </c>
      <c r="Q351" s="10">
        <f>IF(AND(telefony6[[#This Row],[czyAbonament_pods_sie_skonczyl]]=1,P350&lt;=0,telefony6[[#This Row],[czyKomorkowe]]=1),1,0)</f>
        <v>0</v>
      </c>
      <c r="R351">
        <f>IF(LEN(telefony6[[#This Row],[nr]])&gt;=10,1,0)</f>
        <v>0</v>
      </c>
      <c r="S351">
        <f>MINUTE(IF(telefony6[[#This Row],[czyZagranicczne]]=1,CEILING(telefony6[[#This Row],[długosc_połączenia]],"00:01"),0))</f>
        <v>0</v>
      </c>
    </row>
    <row r="352" spans="1:19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 s="2">
        <f>telefony6[[#This Row],[zakonczenie]]-telefony6[[#This Row],[rozpoczecie]]</f>
        <v>5.3819444444444531E-3</v>
      </c>
      <c r="F352" s="2">
        <f t="shared" si="5"/>
        <v>-1.4844675925925919</v>
      </c>
      <c r="G352">
        <f>IF(LEN(telefony6[[#This Row],[nr]])=7,1,0)</f>
        <v>1</v>
      </c>
      <c r="H352">
        <f>IF(LEN(telefony6[[#This Row],[nr]])=8,1,0)</f>
        <v>0</v>
      </c>
      <c r="I3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-1.4898495370370364</v>
      </c>
      <c r="J352" s="2">
        <f>IF(AND(telefony6[[#This Row],[abonament pods przed]]-telefony6[[#This Row],[długosc_połączenia]]&lt;0,I351&gt;0),-telefony6[[#This Row],[ile_zostalo_abonamentu_pods]],0)</f>
        <v>0</v>
      </c>
      <c r="K352" s="10">
        <f>IF(telefony6[[#This Row],[ile_zostalo_abonamentu_pods]]&lt;0,1,0)</f>
        <v>1</v>
      </c>
      <c r="L352" s="2">
        <f>IF(AND(telefony6[[#This Row],[czyAbonament_pods_sie_skonczyl]]=1,telefony6[[#This Row],[czyStacjonarny]]=1,M351&lt;=0),IF(M351&lt;0,TIME(1,40,0)+M351,TIME(1,40,0)),M351)</f>
        <v>3.3680555555555769E-2</v>
      </c>
      <c r="M3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2.8298611111111316E-2</v>
      </c>
      <c r="N352" s="10">
        <f>IF(AND(telefony6[[#This Row],[czyAbonament_pods_sie_skonczyl]]=1,telefony6[[#This Row],[czyStacjonarny]]=1,M351&lt;=0),1,0)</f>
        <v>0</v>
      </c>
      <c r="O352" s="2">
        <f>IF(AND(telefony6[[#This Row],[czyAbonament_pods_sie_skonczyl]]=1,telefony6[[#This Row],[czyKomorkowe]]=1,P351&lt;=0),IF(P351&lt;0,TIME(1,40,0)+P351-telefony6[[#This Row],[ile_zabraklo_od_podstawy]],TIME(1,40,0)),P351)</f>
        <v>2.2685185185185669E-2</v>
      </c>
      <c r="P3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2.2685185185185669E-2</v>
      </c>
      <c r="Q352" s="10">
        <f>IF(AND(telefony6[[#This Row],[czyAbonament_pods_sie_skonczyl]]=1,P351&lt;=0,telefony6[[#This Row],[czyKomorkowe]]=1),1,0)</f>
        <v>0</v>
      </c>
      <c r="R352">
        <f>IF(LEN(telefony6[[#This Row],[nr]])&gt;=10,1,0)</f>
        <v>0</v>
      </c>
      <c r="S352">
        <f>MINUTE(IF(telefony6[[#This Row],[czyZagranicczne]]=1,CEILING(telefony6[[#This Row],[długosc_połączenia]],"00:01"),0))</f>
        <v>0</v>
      </c>
    </row>
    <row r="353" spans="1:19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 s="2">
        <f>telefony6[[#This Row],[zakonczenie]]-telefony6[[#This Row],[rozpoczecie]]</f>
        <v>8.2175925925925819E-3</v>
      </c>
      <c r="F353" s="2">
        <f t="shared" si="5"/>
        <v>-1.4898495370370364</v>
      </c>
      <c r="G353">
        <f>IF(LEN(telefony6[[#This Row],[nr]])=7,1,0)</f>
        <v>0</v>
      </c>
      <c r="H353">
        <f>IF(LEN(telefony6[[#This Row],[nr]])=8,1,0)</f>
        <v>1</v>
      </c>
      <c r="I3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-1.4980671296296291</v>
      </c>
      <c r="J353" s="2">
        <f>IF(AND(telefony6[[#This Row],[abonament pods przed]]-telefony6[[#This Row],[długosc_połączenia]]&lt;0,I352&gt;0),-telefony6[[#This Row],[ile_zostalo_abonamentu_pods]],0)</f>
        <v>0</v>
      </c>
      <c r="K353" s="10">
        <f>IF(telefony6[[#This Row],[ile_zostalo_abonamentu_pods]]&lt;0,1,0)</f>
        <v>1</v>
      </c>
      <c r="L353" s="2">
        <f>IF(AND(telefony6[[#This Row],[czyAbonament_pods_sie_skonczyl]]=1,telefony6[[#This Row],[czyStacjonarny]]=1,M352&lt;=0),IF(M352&lt;0,TIME(1,40,0)+M352,TIME(1,40,0)),M352)</f>
        <v>2.8298611111111316E-2</v>
      </c>
      <c r="M3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2.8298611111111316E-2</v>
      </c>
      <c r="N353" s="10">
        <f>IF(AND(telefony6[[#This Row],[czyAbonament_pods_sie_skonczyl]]=1,telefony6[[#This Row],[czyStacjonarny]]=1,M352&lt;=0),1,0)</f>
        <v>0</v>
      </c>
      <c r="O353" s="2">
        <f>IF(AND(telefony6[[#This Row],[czyAbonament_pods_sie_skonczyl]]=1,telefony6[[#This Row],[czyKomorkowe]]=1,P352&lt;=0),IF(P352&lt;0,TIME(1,40,0)+P352-telefony6[[#This Row],[ile_zabraklo_od_podstawy]],TIME(1,40,0)),P352)</f>
        <v>2.2685185185185669E-2</v>
      </c>
      <c r="P3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1.4467592592593087E-2</v>
      </c>
      <c r="Q353" s="10">
        <f>IF(AND(telefony6[[#This Row],[czyAbonament_pods_sie_skonczyl]]=1,P352&lt;=0,telefony6[[#This Row],[czyKomorkowe]]=1),1,0)</f>
        <v>0</v>
      </c>
      <c r="R353">
        <f>IF(LEN(telefony6[[#This Row],[nr]])&gt;=10,1,0)</f>
        <v>0</v>
      </c>
      <c r="S353">
        <f>MINUTE(IF(telefony6[[#This Row],[czyZagranicczne]]=1,CEILING(telefony6[[#This Row],[długosc_połączenia]],"00:01"),0))</f>
        <v>0</v>
      </c>
    </row>
    <row r="354" spans="1:19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 s="2">
        <f>telefony6[[#This Row],[zakonczenie]]-telefony6[[#This Row],[rozpoczecie]]</f>
        <v>6.9791666666666474E-3</v>
      </c>
      <c r="F354" s="2">
        <f t="shared" si="5"/>
        <v>-1.4980671296296291</v>
      </c>
      <c r="G354">
        <f>IF(LEN(telefony6[[#This Row],[nr]])=7,1,0)</f>
        <v>0</v>
      </c>
      <c r="H354">
        <f>IF(LEN(telefony6[[#This Row],[nr]])=8,1,0)</f>
        <v>0</v>
      </c>
      <c r="I3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-1.5050462962962956</v>
      </c>
      <c r="J354" s="2">
        <f>IF(AND(telefony6[[#This Row],[abonament pods przed]]-telefony6[[#This Row],[długosc_połączenia]]&lt;0,I353&gt;0),-telefony6[[#This Row],[ile_zostalo_abonamentu_pods]],0)</f>
        <v>0</v>
      </c>
      <c r="K354" s="10">
        <f>IF(telefony6[[#This Row],[ile_zostalo_abonamentu_pods]]&lt;0,1,0)</f>
        <v>1</v>
      </c>
      <c r="L354" s="2">
        <f>IF(AND(telefony6[[#This Row],[czyAbonament_pods_sie_skonczyl]]=1,telefony6[[#This Row],[czyStacjonarny]]=1,M353&lt;=0),IF(M353&lt;0,TIME(1,40,0)+M353,TIME(1,40,0)),M353)</f>
        <v>2.8298611111111316E-2</v>
      </c>
      <c r="M3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2.8298611111111316E-2</v>
      </c>
      <c r="N354" s="10">
        <f>IF(AND(telefony6[[#This Row],[czyAbonament_pods_sie_skonczyl]]=1,telefony6[[#This Row],[czyStacjonarny]]=1,M353&lt;=0),1,0)</f>
        <v>0</v>
      </c>
      <c r="O354" s="2">
        <f>IF(AND(telefony6[[#This Row],[czyAbonament_pods_sie_skonczyl]]=1,telefony6[[#This Row],[czyKomorkowe]]=1,P353&lt;=0),IF(P353&lt;0,TIME(1,40,0)+P353-telefony6[[#This Row],[ile_zabraklo_od_podstawy]],TIME(1,40,0)),P353)</f>
        <v>1.4467592592593087E-2</v>
      </c>
      <c r="P3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1.4467592592593087E-2</v>
      </c>
      <c r="Q354" s="10">
        <f>IF(AND(telefony6[[#This Row],[czyAbonament_pods_sie_skonczyl]]=1,P353&lt;=0,telefony6[[#This Row],[czyKomorkowe]]=1),1,0)</f>
        <v>0</v>
      </c>
      <c r="R354">
        <f>IF(LEN(telefony6[[#This Row],[nr]])&gt;=10,1,0)</f>
        <v>1</v>
      </c>
      <c r="S354">
        <f>MINUTE(IF(telefony6[[#This Row],[czyZagranicczne]]=1,CEILING(telefony6[[#This Row],[długosc_połączenia]],"00:01"),0))</f>
        <v>11</v>
      </c>
    </row>
    <row r="355" spans="1:19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 s="2">
        <f>telefony6[[#This Row],[zakonczenie]]-telefony6[[#This Row],[rozpoczecie]]</f>
        <v>9.7222222222220767E-4</v>
      </c>
      <c r="F355" s="2">
        <f t="shared" si="5"/>
        <v>-1.5050462962962956</v>
      </c>
      <c r="G355">
        <f>IF(LEN(telefony6[[#This Row],[nr]])=7,1,0)</f>
        <v>0</v>
      </c>
      <c r="H355">
        <f>IF(LEN(telefony6[[#This Row],[nr]])=8,1,0)</f>
        <v>1</v>
      </c>
      <c r="I3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-1.5060185185185178</v>
      </c>
      <c r="J355" s="2">
        <f>IF(AND(telefony6[[#This Row],[abonament pods przed]]-telefony6[[#This Row],[długosc_połączenia]]&lt;0,I354&gt;0),-telefony6[[#This Row],[ile_zostalo_abonamentu_pods]],0)</f>
        <v>0</v>
      </c>
      <c r="K355" s="10">
        <f>IF(telefony6[[#This Row],[ile_zostalo_abonamentu_pods]]&lt;0,1,0)</f>
        <v>1</v>
      </c>
      <c r="L355" s="2">
        <f>IF(AND(telefony6[[#This Row],[czyAbonament_pods_sie_skonczyl]]=1,telefony6[[#This Row],[czyStacjonarny]]=1,M354&lt;=0),IF(M354&lt;0,TIME(1,40,0)+M354,TIME(1,40,0)),M354)</f>
        <v>2.8298611111111316E-2</v>
      </c>
      <c r="M3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2.8298611111111316E-2</v>
      </c>
      <c r="N355" s="10">
        <f>IF(AND(telefony6[[#This Row],[czyAbonament_pods_sie_skonczyl]]=1,telefony6[[#This Row],[czyStacjonarny]]=1,M354&lt;=0),1,0)</f>
        <v>0</v>
      </c>
      <c r="O355" s="2">
        <f>IF(AND(telefony6[[#This Row],[czyAbonament_pods_sie_skonczyl]]=1,telefony6[[#This Row],[czyKomorkowe]]=1,P354&lt;=0),IF(P354&lt;0,TIME(1,40,0)+P354-telefony6[[#This Row],[ile_zabraklo_od_podstawy]],TIME(1,40,0)),P354)</f>
        <v>1.4467592592593087E-2</v>
      </c>
      <c r="P3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55" s="10">
        <f>IF(AND(telefony6[[#This Row],[czyAbonament_pods_sie_skonczyl]]=1,P354&lt;=0,telefony6[[#This Row],[czyKomorkowe]]=1),1,0)</f>
        <v>0</v>
      </c>
      <c r="R355">
        <f>IF(LEN(telefony6[[#This Row],[nr]])&gt;=10,1,0)</f>
        <v>0</v>
      </c>
      <c r="S355">
        <f>MINUTE(IF(telefony6[[#This Row],[czyZagranicczne]]=1,CEILING(telefony6[[#This Row],[długosc_połączenia]],"00:01"),0))</f>
        <v>0</v>
      </c>
    </row>
    <row r="356" spans="1:19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 s="2">
        <f>telefony6[[#This Row],[zakonczenie]]-telefony6[[#This Row],[rozpoczecie]]</f>
        <v>1.0868055555555589E-2</v>
      </c>
      <c r="F356" s="2">
        <f t="shared" si="5"/>
        <v>-1.5060185185185178</v>
      </c>
      <c r="G356">
        <f>IF(LEN(telefony6[[#This Row],[nr]])=7,1,0)</f>
        <v>1</v>
      </c>
      <c r="H356">
        <f>IF(LEN(telefony6[[#This Row],[nr]])=8,1,0)</f>
        <v>0</v>
      </c>
      <c r="I3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-1.5168865740740733</v>
      </c>
      <c r="J356" s="2">
        <f>IF(AND(telefony6[[#This Row],[abonament pods przed]]-telefony6[[#This Row],[długosc_połączenia]]&lt;0,I355&gt;0),-telefony6[[#This Row],[ile_zostalo_abonamentu_pods]],0)</f>
        <v>0</v>
      </c>
      <c r="K356" s="10">
        <f>IF(telefony6[[#This Row],[ile_zostalo_abonamentu_pods]]&lt;0,1,0)</f>
        <v>1</v>
      </c>
      <c r="L356" s="2">
        <f>IF(AND(telefony6[[#This Row],[czyAbonament_pods_sie_skonczyl]]=1,telefony6[[#This Row],[czyStacjonarny]]=1,M355&lt;=0),IF(M355&lt;0,TIME(1,40,0)+M355,TIME(1,40,0)),M355)</f>
        <v>2.8298611111111316E-2</v>
      </c>
      <c r="M3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1.7430555555555727E-2</v>
      </c>
      <c r="N356" s="10">
        <f>IF(AND(telefony6[[#This Row],[czyAbonament_pods_sie_skonczyl]]=1,telefony6[[#This Row],[czyStacjonarny]]=1,M355&lt;=0),1,0)</f>
        <v>0</v>
      </c>
      <c r="O356" s="2">
        <f>IF(AND(telefony6[[#This Row],[czyAbonament_pods_sie_skonczyl]]=1,telefony6[[#This Row],[czyKomorkowe]]=1,P355&lt;=0),IF(P355&lt;0,TIME(1,40,0)+P355-telefony6[[#This Row],[ile_zabraklo_od_podstawy]],TIME(1,40,0)),P355)</f>
        <v>1.3495370370370879E-2</v>
      </c>
      <c r="P3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56" s="10">
        <f>IF(AND(telefony6[[#This Row],[czyAbonament_pods_sie_skonczyl]]=1,P355&lt;=0,telefony6[[#This Row],[czyKomorkowe]]=1),1,0)</f>
        <v>0</v>
      </c>
      <c r="R356">
        <f>IF(LEN(telefony6[[#This Row],[nr]])&gt;=10,1,0)</f>
        <v>0</v>
      </c>
      <c r="S356">
        <f>MINUTE(IF(telefony6[[#This Row],[czyZagranicczne]]=1,CEILING(telefony6[[#This Row],[długosc_połączenia]],"00:01"),0))</f>
        <v>0</v>
      </c>
    </row>
    <row r="357" spans="1:19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 s="2">
        <f>telefony6[[#This Row],[zakonczenie]]-telefony6[[#This Row],[rozpoczecie]]</f>
        <v>4.4791666666666452E-3</v>
      </c>
      <c r="F357" s="2">
        <f t="shared" si="5"/>
        <v>-1.5168865740740733</v>
      </c>
      <c r="G357">
        <f>IF(LEN(telefony6[[#This Row],[nr]])=7,1,0)</f>
        <v>0</v>
      </c>
      <c r="H357">
        <f>IF(LEN(telefony6[[#This Row],[nr]])=8,1,0)</f>
        <v>0</v>
      </c>
      <c r="I3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-1.5213657407407399</v>
      </c>
      <c r="J357" s="2">
        <f>IF(AND(telefony6[[#This Row],[abonament pods przed]]-telefony6[[#This Row],[długosc_połączenia]]&lt;0,I356&gt;0),-telefony6[[#This Row],[ile_zostalo_abonamentu_pods]],0)</f>
        <v>0</v>
      </c>
      <c r="K357" s="10">
        <f>IF(telefony6[[#This Row],[ile_zostalo_abonamentu_pods]]&lt;0,1,0)</f>
        <v>1</v>
      </c>
      <c r="L357" s="2">
        <f>IF(AND(telefony6[[#This Row],[czyAbonament_pods_sie_skonczyl]]=1,telefony6[[#This Row],[czyStacjonarny]]=1,M356&lt;=0),IF(M356&lt;0,TIME(1,40,0)+M356,TIME(1,40,0)),M356)</f>
        <v>1.7430555555555727E-2</v>
      </c>
      <c r="M3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1.7430555555555727E-2</v>
      </c>
      <c r="N357" s="10">
        <f>IF(AND(telefony6[[#This Row],[czyAbonament_pods_sie_skonczyl]]=1,telefony6[[#This Row],[czyStacjonarny]]=1,M356&lt;=0),1,0)</f>
        <v>0</v>
      </c>
      <c r="O357" s="2">
        <f>IF(AND(telefony6[[#This Row],[czyAbonament_pods_sie_skonczyl]]=1,telefony6[[#This Row],[czyKomorkowe]]=1,P356&lt;=0),IF(P356&lt;0,TIME(1,40,0)+P356-telefony6[[#This Row],[ile_zabraklo_od_podstawy]],TIME(1,40,0)),P356)</f>
        <v>1.3495370370370879E-2</v>
      </c>
      <c r="P3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57" s="10">
        <f>IF(AND(telefony6[[#This Row],[czyAbonament_pods_sie_skonczyl]]=1,P356&lt;=0,telefony6[[#This Row],[czyKomorkowe]]=1),1,0)</f>
        <v>0</v>
      </c>
      <c r="R357">
        <f>IF(LEN(telefony6[[#This Row],[nr]])&gt;=10,1,0)</f>
        <v>1</v>
      </c>
      <c r="S357">
        <f>MINUTE(IF(telefony6[[#This Row],[czyZagranicczne]]=1,CEILING(telefony6[[#This Row],[długosc_połączenia]],"00:01"),0))</f>
        <v>7</v>
      </c>
    </row>
    <row r="358" spans="1:19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 s="2">
        <f>telefony6[[#This Row],[zakonczenie]]-telefony6[[#This Row],[rozpoczecie]]</f>
        <v>2.777777777778212E-4</v>
      </c>
      <c r="F358" s="2">
        <f t="shared" si="5"/>
        <v>-1.5213657407407399</v>
      </c>
      <c r="G358">
        <f>IF(LEN(telefony6[[#This Row],[nr]])=7,1,0)</f>
        <v>1</v>
      </c>
      <c r="H358">
        <f>IF(LEN(telefony6[[#This Row],[nr]])=8,1,0)</f>
        <v>0</v>
      </c>
      <c r="I3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-1.5216435185185178</v>
      </c>
      <c r="J358" s="2">
        <f>IF(AND(telefony6[[#This Row],[abonament pods przed]]-telefony6[[#This Row],[długosc_połączenia]]&lt;0,I357&gt;0),-telefony6[[#This Row],[ile_zostalo_abonamentu_pods]],0)</f>
        <v>0</v>
      </c>
      <c r="K358" s="10">
        <f>IF(telefony6[[#This Row],[ile_zostalo_abonamentu_pods]]&lt;0,1,0)</f>
        <v>1</v>
      </c>
      <c r="L358" s="2">
        <f>IF(AND(telefony6[[#This Row],[czyAbonament_pods_sie_skonczyl]]=1,telefony6[[#This Row],[czyStacjonarny]]=1,M357&lt;=0),IF(M357&lt;0,TIME(1,40,0)+M357,TIME(1,40,0)),M357)</f>
        <v>1.7430555555555727E-2</v>
      </c>
      <c r="M3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1.7152777777777906E-2</v>
      </c>
      <c r="N358" s="10">
        <f>IF(AND(telefony6[[#This Row],[czyAbonament_pods_sie_skonczyl]]=1,telefony6[[#This Row],[czyStacjonarny]]=1,M357&lt;=0),1,0)</f>
        <v>0</v>
      </c>
      <c r="O358" s="2">
        <f>IF(AND(telefony6[[#This Row],[czyAbonament_pods_sie_skonczyl]]=1,telefony6[[#This Row],[czyKomorkowe]]=1,P357&lt;=0),IF(P357&lt;0,TIME(1,40,0)+P357-telefony6[[#This Row],[ile_zabraklo_od_podstawy]],TIME(1,40,0)),P357)</f>
        <v>1.3495370370370879E-2</v>
      </c>
      <c r="P3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58" s="10">
        <f>IF(AND(telefony6[[#This Row],[czyAbonament_pods_sie_skonczyl]]=1,P357&lt;=0,telefony6[[#This Row],[czyKomorkowe]]=1),1,0)</f>
        <v>0</v>
      </c>
      <c r="R358">
        <f>IF(LEN(telefony6[[#This Row],[nr]])&gt;=10,1,0)</f>
        <v>0</v>
      </c>
      <c r="S358">
        <f>MINUTE(IF(telefony6[[#This Row],[czyZagranicczne]]=1,CEILING(telefony6[[#This Row],[długosc_połączenia]],"00:01"),0))</f>
        <v>0</v>
      </c>
    </row>
    <row r="359" spans="1:19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 s="2">
        <f>telefony6[[#This Row],[zakonczenie]]-telefony6[[#This Row],[rozpoczecie]]</f>
        <v>1.0578703703703674E-2</v>
      </c>
      <c r="F359" s="2">
        <f t="shared" si="5"/>
        <v>-1.5216435185185178</v>
      </c>
      <c r="G359">
        <f>IF(LEN(telefony6[[#This Row],[nr]])=7,1,0)</f>
        <v>1</v>
      </c>
      <c r="H359">
        <f>IF(LEN(telefony6[[#This Row],[nr]])=8,1,0)</f>
        <v>0</v>
      </c>
      <c r="I3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-1.5322222222222215</v>
      </c>
      <c r="J359" s="2">
        <f>IF(AND(telefony6[[#This Row],[abonament pods przed]]-telefony6[[#This Row],[długosc_połączenia]]&lt;0,I358&gt;0),-telefony6[[#This Row],[ile_zostalo_abonamentu_pods]],0)</f>
        <v>0</v>
      </c>
      <c r="K359" s="10">
        <f>IF(telefony6[[#This Row],[ile_zostalo_abonamentu_pods]]&lt;0,1,0)</f>
        <v>1</v>
      </c>
      <c r="L359" s="2">
        <f>IF(AND(telefony6[[#This Row],[czyAbonament_pods_sie_skonczyl]]=1,telefony6[[#This Row],[czyStacjonarny]]=1,M358&lt;=0),IF(M358&lt;0,TIME(1,40,0)+M358,TIME(1,40,0)),M358)</f>
        <v>1.7152777777777906E-2</v>
      </c>
      <c r="M3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6.5740740740742321E-3</v>
      </c>
      <c r="N359" s="10">
        <f>IF(AND(telefony6[[#This Row],[czyAbonament_pods_sie_skonczyl]]=1,telefony6[[#This Row],[czyStacjonarny]]=1,M358&lt;=0),1,0)</f>
        <v>0</v>
      </c>
      <c r="O359" s="2">
        <f>IF(AND(telefony6[[#This Row],[czyAbonament_pods_sie_skonczyl]]=1,telefony6[[#This Row],[czyKomorkowe]]=1,P358&lt;=0),IF(P358&lt;0,TIME(1,40,0)+P358-telefony6[[#This Row],[ile_zabraklo_od_podstawy]],TIME(1,40,0)),P358)</f>
        <v>1.3495370370370879E-2</v>
      </c>
      <c r="P3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59" s="10">
        <f>IF(AND(telefony6[[#This Row],[czyAbonament_pods_sie_skonczyl]]=1,P358&lt;=0,telefony6[[#This Row],[czyKomorkowe]]=1),1,0)</f>
        <v>0</v>
      </c>
      <c r="R359">
        <f>IF(LEN(telefony6[[#This Row],[nr]])&gt;=10,1,0)</f>
        <v>0</v>
      </c>
      <c r="S359">
        <f>MINUTE(IF(telefony6[[#This Row],[czyZagranicczne]]=1,CEILING(telefony6[[#This Row],[długosc_połączenia]],"00:01"),0))</f>
        <v>0</v>
      </c>
    </row>
    <row r="360" spans="1:19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 s="2">
        <f>telefony6[[#This Row],[zakonczenie]]-telefony6[[#This Row],[rozpoczecie]]</f>
        <v>5.3935185185185475E-3</v>
      </c>
      <c r="F360" s="2">
        <f t="shared" si="5"/>
        <v>-1.5322222222222215</v>
      </c>
      <c r="G360">
        <f>IF(LEN(telefony6[[#This Row],[nr]])=7,1,0)</f>
        <v>1</v>
      </c>
      <c r="H360">
        <f>IF(LEN(telefony6[[#This Row],[nr]])=8,1,0)</f>
        <v>0</v>
      </c>
      <c r="I3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-1.53761574074074</v>
      </c>
      <c r="J360" s="2">
        <f>IF(AND(telefony6[[#This Row],[abonament pods przed]]-telefony6[[#This Row],[długosc_połączenia]]&lt;0,I359&gt;0),-telefony6[[#This Row],[ile_zostalo_abonamentu_pods]],0)</f>
        <v>0</v>
      </c>
      <c r="K360" s="10">
        <f>IF(telefony6[[#This Row],[ile_zostalo_abonamentu_pods]]&lt;0,1,0)</f>
        <v>1</v>
      </c>
      <c r="L360" s="2">
        <f>IF(AND(telefony6[[#This Row],[czyAbonament_pods_sie_skonczyl]]=1,telefony6[[#This Row],[czyStacjonarny]]=1,M359&lt;=0),IF(M359&lt;0,TIME(1,40,0)+M359,TIME(1,40,0)),M359)</f>
        <v>6.5740740740742321E-3</v>
      </c>
      <c r="M3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1.1805555555556846E-3</v>
      </c>
      <c r="N360" s="10">
        <f>IF(AND(telefony6[[#This Row],[czyAbonament_pods_sie_skonczyl]]=1,telefony6[[#This Row],[czyStacjonarny]]=1,M359&lt;=0),1,0)</f>
        <v>0</v>
      </c>
      <c r="O360" s="2">
        <f>IF(AND(telefony6[[#This Row],[czyAbonament_pods_sie_skonczyl]]=1,telefony6[[#This Row],[czyKomorkowe]]=1,P359&lt;=0),IF(P359&lt;0,TIME(1,40,0)+P359-telefony6[[#This Row],[ile_zabraklo_od_podstawy]],TIME(1,40,0)),P359)</f>
        <v>1.3495370370370879E-2</v>
      </c>
      <c r="P3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1.3495370370370879E-2</v>
      </c>
      <c r="Q360" s="10">
        <f>IF(AND(telefony6[[#This Row],[czyAbonament_pods_sie_skonczyl]]=1,P359&lt;=0,telefony6[[#This Row],[czyKomorkowe]]=1),1,0)</f>
        <v>0</v>
      </c>
      <c r="R360">
        <f>IF(LEN(telefony6[[#This Row],[nr]])&gt;=10,1,0)</f>
        <v>0</v>
      </c>
      <c r="S360">
        <f>MINUTE(IF(telefony6[[#This Row],[czyZagranicczne]]=1,CEILING(telefony6[[#This Row],[długosc_połączenia]],"00:01"),0))</f>
        <v>0</v>
      </c>
    </row>
    <row r="361" spans="1:19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 s="2">
        <f>telefony6[[#This Row],[zakonczenie]]-telefony6[[#This Row],[rozpoczecie]]</f>
        <v>7.5578703703703676E-3</v>
      </c>
      <c r="F361" s="2">
        <f t="shared" si="5"/>
        <v>-1.53761574074074</v>
      </c>
      <c r="G361">
        <f>IF(LEN(telefony6[[#This Row],[nr]])=7,1,0)</f>
        <v>0</v>
      </c>
      <c r="H361">
        <f>IF(LEN(telefony6[[#This Row],[nr]])=8,1,0)</f>
        <v>1</v>
      </c>
      <c r="I3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-1.5451736111111103</v>
      </c>
      <c r="J361" s="2">
        <f>IF(AND(telefony6[[#This Row],[abonament pods przed]]-telefony6[[#This Row],[długosc_połączenia]]&lt;0,I360&gt;0),-telefony6[[#This Row],[ile_zostalo_abonamentu_pods]],0)</f>
        <v>0</v>
      </c>
      <c r="K361" s="10">
        <f>IF(telefony6[[#This Row],[ile_zostalo_abonamentu_pods]]&lt;0,1,0)</f>
        <v>1</v>
      </c>
      <c r="L361" s="2">
        <f>IF(AND(telefony6[[#This Row],[czyAbonament_pods_sie_skonczyl]]=1,telefony6[[#This Row],[czyStacjonarny]]=1,M360&lt;=0),IF(M360&lt;0,TIME(1,40,0)+M360,TIME(1,40,0)),M360)</f>
        <v>1.1805555555556846E-3</v>
      </c>
      <c r="M3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1.1805555555556846E-3</v>
      </c>
      <c r="N361" s="10">
        <f>IF(AND(telefony6[[#This Row],[czyAbonament_pods_sie_skonczyl]]=1,telefony6[[#This Row],[czyStacjonarny]]=1,M360&lt;=0),1,0)</f>
        <v>0</v>
      </c>
      <c r="O361" s="2">
        <f>IF(AND(telefony6[[#This Row],[czyAbonament_pods_sie_skonczyl]]=1,telefony6[[#This Row],[czyKomorkowe]]=1,P360&lt;=0),IF(P360&lt;0,TIME(1,40,0)+P360-telefony6[[#This Row],[ile_zabraklo_od_podstawy]],TIME(1,40,0)),P360)</f>
        <v>1.3495370370370879E-2</v>
      </c>
      <c r="P3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5.9375000000005118E-3</v>
      </c>
      <c r="Q361" s="10">
        <f>IF(AND(telefony6[[#This Row],[czyAbonament_pods_sie_skonczyl]]=1,P360&lt;=0,telefony6[[#This Row],[czyKomorkowe]]=1),1,0)</f>
        <v>0</v>
      </c>
      <c r="R361">
        <f>IF(LEN(telefony6[[#This Row],[nr]])&gt;=10,1,0)</f>
        <v>0</v>
      </c>
      <c r="S361">
        <f>MINUTE(IF(telefony6[[#This Row],[czyZagranicczne]]=1,CEILING(telefony6[[#This Row],[długosc_połączenia]],"00:01"),0))</f>
        <v>0</v>
      </c>
    </row>
    <row r="362" spans="1:19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 s="2">
        <f>telefony6[[#This Row],[zakonczenie]]-telefony6[[#This Row],[rozpoczecie]]</f>
        <v>7.766203703703678E-3</v>
      </c>
      <c r="F362" s="2">
        <f t="shared" si="5"/>
        <v>-1.5451736111111103</v>
      </c>
      <c r="G362">
        <f>IF(LEN(telefony6[[#This Row],[nr]])=7,1,0)</f>
        <v>1</v>
      </c>
      <c r="H362">
        <f>IF(LEN(telefony6[[#This Row],[nr]])=8,1,0)</f>
        <v>0</v>
      </c>
      <c r="I3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-1.5529398148148139</v>
      </c>
      <c r="J362" s="2">
        <f>IF(AND(telefony6[[#This Row],[abonament pods przed]]-telefony6[[#This Row],[długosc_połączenia]]&lt;0,I361&gt;0),-telefony6[[#This Row],[ile_zostalo_abonamentu_pods]],0)</f>
        <v>0</v>
      </c>
      <c r="K362" s="10">
        <f>IF(telefony6[[#This Row],[ile_zostalo_abonamentu_pods]]&lt;0,1,0)</f>
        <v>1</v>
      </c>
      <c r="L362" s="2">
        <f>IF(AND(telefony6[[#This Row],[czyAbonament_pods_sie_skonczyl]]=1,telefony6[[#This Row],[czyStacjonarny]]=1,M361&lt;=0),IF(M361&lt;0,TIME(1,40,0)+M361,TIME(1,40,0)),M361)</f>
        <v>1.1805555555556846E-3</v>
      </c>
      <c r="M3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-6.5856481481479934E-3</v>
      </c>
      <c r="N362" s="10">
        <f>IF(AND(telefony6[[#This Row],[czyAbonament_pods_sie_skonczyl]]=1,telefony6[[#This Row],[czyStacjonarny]]=1,M361&lt;=0),1,0)</f>
        <v>0</v>
      </c>
      <c r="O362" s="2">
        <f>IF(AND(telefony6[[#This Row],[czyAbonament_pods_sie_skonczyl]]=1,telefony6[[#This Row],[czyKomorkowe]]=1,P361&lt;=0),IF(P361&lt;0,TIME(1,40,0)+P361-telefony6[[#This Row],[ile_zabraklo_od_podstawy]],TIME(1,40,0)),P361)</f>
        <v>5.9375000000005118E-3</v>
      </c>
      <c r="P3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5.9375000000005118E-3</v>
      </c>
      <c r="Q362" s="10">
        <f>IF(AND(telefony6[[#This Row],[czyAbonament_pods_sie_skonczyl]]=1,P361&lt;=0,telefony6[[#This Row],[czyKomorkowe]]=1),1,0)</f>
        <v>0</v>
      </c>
      <c r="R362">
        <f>IF(LEN(telefony6[[#This Row],[nr]])&gt;=10,1,0)</f>
        <v>0</v>
      </c>
      <c r="S362">
        <f>MINUTE(IF(telefony6[[#This Row],[czyZagranicczne]]=1,CEILING(telefony6[[#This Row],[długosc_połączenia]],"00:01"),0))</f>
        <v>0</v>
      </c>
    </row>
    <row r="363" spans="1:19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 s="2">
        <f>telefony6[[#This Row],[zakonczenie]]-telefony6[[#This Row],[rozpoczecie]]</f>
        <v>4.7337962962962776E-3</v>
      </c>
      <c r="F363" s="2">
        <f t="shared" si="5"/>
        <v>-1.5529398148148139</v>
      </c>
      <c r="G363">
        <f>IF(LEN(telefony6[[#This Row],[nr]])=7,1,0)</f>
        <v>0</v>
      </c>
      <c r="H363">
        <f>IF(LEN(telefony6[[#This Row],[nr]])=8,1,0)</f>
        <v>1</v>
      </c>
      <c r="I3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-1.5576736111111102</v>
      </c>
      <c r="J363" s="2">
        <f>IF(AND(telefony6[[#This Row],[abonament pods przed]]-telefony6[[#This Row],[długosc_połączenia]]&lt;0,I362&gt;0),-telefony6[[#This Row],[ile_zostalo_abonamentu_pods]],0)</f>
        <v>0</v>
      </c>
      <c r="K363" s="10">
        <f>IF(telefony6[[#This Row],[ile_zostalo_abonamentu_pods]]&lt;0,1,0)</f>
        <v>1</v>
      </c>
      <c r="L363" s="2">
        <f>IF(AND(telefony6[[#This Row],[czyAbonament_pods_sie_skonczyl]]=1,telefony6[[#This Row],[czyStacjonarny]]=1,M362&lt;=0),IF(M362&lt;0,TIME(1,40,0)+M362,TIME(1,40,0)),M362)</f>
        <v>-6.5856481481479934E-3</v>
      </c>
      <c r="M3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-6.5856481481479934E-3</v>
      </c>
      <c r="N363" s="10">
        <f>IF(AND(telefony6[[#This Row],[czyAbonament_pods_sie_skonczyl]]=1,telefony6[[#This Row],[czyStacjonarny]]=1,M362&lt;=0),1,0)</f>
        <v>0</v>
      </c>
      <c r="O363" s="2">
        <f>IF(AND(telefony6[[#This Row],[czyAbonament_pods_sie_skonczyl]]=1,telefony6[[#This Row],[czyKomorkowe]]=1,P362&lt;=0),IF(P362&lt;0,TIME(1,40,0)+P362-telefony6[[#This Row],[ile_zabraklo_od_podstawy]],TIME(1,40,0)),P362)</f>
        <v>5.9375000000005118E-3</v>
      </c>
      <c r="P3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1.2037037037042342E-3</v>
      </c>
      <c r="Q363" s="10">
        <f>IF(AND(telefony6[[#This Row],[czyAbonament_pods_sie_skonczyl]]=1,P362&lt;=0,telefony6[[#This Row],[czyKomorkowe]]=1),1,0)</f>
        <v>0</v>
      </c>
      <c r="R363">
        <f>IF(LEN(telefony6[[#This Row],[nr]])&gt;=10,1,0)</f>
        <v>0</v>
      </c>
      <c r="S363">
        <f>MINUTE(IF(telefony6[[#This Row],[czyZagranicczne]]=1,CEILING(telefony6[[#This Row],[długosc_połączenia]],"00:01"),0))</f>
        <v>0</v>
      </c>
    </row>
    <row r="364" spans="1:19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 s="2">
        <f>telefony6[[#This Row],[zakonczenie]]-telefony6[[#This Row],[rozpoczecie]]</f>
        <v>5.439814814814814E-3</v>
      </c>
      <c r="F364" s="2">
        <f t="shared" si="5"/>
        <v>-1.5576736111111102</v>
      </c>
      <c r="G364">
        <f>IF(LEN(telefony6[[#This Row],[nr]])=7,1,0)</f>
        <v>1</v>
      </c>
      <c r="H364">
        <f>IF(LEN(telefony6[[#This Row],[nr]])=8,1,0)</f>
        <v>0</v>
      </c>
      <c r="I3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-1.5631134259259252</v>
      </c>
      <c r="J364" s="2">
        <f>IF(AND(telefony6[[#This Row],[abonament pods przed]]-telefony6[[#This Row],[długosc_połączenia]]&lt;0,I363&gt;0),-telefony6[[#This Row],[ile_zostalo_abonamentu_pods]],0)</f>
        <v>0</v>
      </c>
      <c r="K364" s="10">
        <f>IF(telefony6[[#This Row],[ile_zostalo_abonamentu_pods]]&lt;0,1,0)</f>
        <v>1</v>
      </c>
      <c r="L364" s="2">
        <f>IF(AND(telefony6[[#This Row],[czyAbonament_pods_sie_skonczyl]]=1,telefony6[[#This Row],[czyStacjonarny]]=1,M363&lt;=0),IF(M363&lt;0,TIME(1,40,0)+M363,TIME(1,40,0)),M363)</f>
        <v>6.2858796296296454E-2</v>
      </c>
      <c r="M3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5.741898148148164E-2</v>
      </c>
      <c r="N364" s="10">
        <f>IF(AND(telefony6[[#This Row],[czyAbonament_pods_sie_skonczyl]]=1,telefony6[[#This Row],[czyStacjonarny]]=1,M363&lt;=0),1,0)</f>
        <v>1</v>
      </c>
      <c r="O364" s="2">
        <f>IF(AND(telefony6[[#This Row],[czyAbonament_pods_sie_skonczyl]]=1,telefony6[[#This Row],[czyKomorkowe]]=1,P363&lt;=0),IF(P363&lt;0,TIME(1,40,0)+P363-telefony6[[#This Row],[ile_zabraklo_od_podstawy]],TIME(1,40,0)),P363)</f>
        <v>1.2037037037042342E-3</v>
      </c>
      <c r="P3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1.2037037037042342E-3</v>
      </c>
      <c r="Q364" s="10">
        <f>IF(AND(telefony6[[#This Row],[czyAbonament_pods_sie_skonczyl]]=1,P363&lt;=0,telefony6[[#This Row],[czyKomorkowe]]=1),1,0)</f>
        <v>0</v>
      </c>
      <c r="R364">
        <f>IF(LEN(telefony6[[#This Row],[nr]])&gt;=10,1,0)</f>
        <v>0</v>
      </c>
      <c r="S364">
        <f>MINUTE(IF(telefony6[[#This Row],[czyZagranicczne]]=1,CEILING(telefony6[[#This Row],[długosc_połączenia]],"00:01"),0))</f>
        <v>0</v>
      </c>
    </row>
    <row r="365" spans="1:19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 s="2">
        <f>telefony6[[#This Row],[zakonczenie]]-telefony6[[#This Row],[rozpoczecie]]</f>
        <v>1.0636574074074145E-2</v>
      </c>
      <c r="F365" s="2">
        <f t="shared" si="5"/>
        <v>-1.5631134259259252</v>
      </c>
      <c r="G365">
        <f>IF(LEN(telefony6[[#This Row],[nr]])=7,1,0)</f>
        <v>1</v>
      </c>
      <c r="H365">
        <f>IF(LEN(telefony6[[#This Row],[nr]])=8,1,0)</f>
        <v>0</v>
      </c>
      <c r="I3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-1.5737499999999993</v>
      </c>
      <c r="J365" s="2">
        <f>IF(AND(telefony6[[#This Row],[abonament pods przed]]-telefony6[[#This Row],[długosc_połączenia]]&lt;0,I364&gt;0),-telefony6[[#This Row],[ile_zostalo_abonamentu_pods]],0)</f>
        <v>0</v>
      </c>
      <c r="K365" s="10">
        <f>IF(telefony6[[#This Row],[ile_zostalo_abonamentu_pods]]&lt;0,1,0)</f>
        <v>1</v>
      </c>
      <c r="L365" s="2">
        <f>IF(AND(telefony6[[#This Row],[czyAbonament_pods_sie_skonczyl]]=1,telefony6[[#This Row],[czyStacjonarny]]=1,M364&lt;=0),IF(M364&lt;0,TIME(1,40,0)+M364,TIME(1,40,0)),M364)</f>
        <v>5.741898148148164E-2</v>
      </c>
      <c r="M3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4.6782407407407495E-2</v>
      </c>
      <c r="N365" s="10">
        <f>IF(AND(telefony6[[#This Row],[czyAbonament_pods_sie_skonczyl]]=1,telefony6[[#This Row],[czyStacjonarny]]=1,M364&lt;=0),1,0)</f>
        <v>0</v>
      </c>
      <c r="O365" s="2">
        <f>IF(AND(telefony6[[#This Row],[czyAbonament_pods_sie_skonczyl]]=1,telefony6[[#This Row],[czyKomorkowe]]=1,P364&lt;=0),IF(P364&lt;0,TIME(1,40,0)+P364-telefony6[[#This Row],[ile_zabraklo_od_podstawy]],TIME(1,40,0)),P364)</f>
        <v>1.2037037037042342E-3</v>
      </c>
      <c r="P3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1.2037037037042342E-3</v>
      </c>
      <c r="Q365" s="10">
        <f>IF(AND(telefony6[[#This Row],[czyAbonament_pods_sie_skonczyl]]=1,P364&lt;=0,telefony6[[#This Row],[czyKomorkowe]]=1),1,0)</f>
        <v>0</v>
      </c>
      <c r="R365">
        <f>IF(LEN(telefony6[[#This Row],[nr]])&gt;=10,1,0)</f>
        <v>0</v>
      </c>
      <c r="S365">
        <f>MINUTE(IF(telefony6[[#This Row],[czyZagranicczne]]=1,CEILING(telefony6[[#This Row],[długosc_połączenia]],"00:01"),0))</f>
        <v>0</v>
      </c>
    </row>
    <row r="366" spans="1:19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 s="2">
        <f>telefony6[[#This Row],[zakonczenie]]-telefony6[[#This Row],[rozpoczecie]]</f>
        <v>1.0324074074074041E-2</v>
      </c>
      <c r="F366" s="2">
        <f t="shared" si="5"/>
        <v>-1.5737499999999993</v>
      </c>
      <c r="G366">
        <f>IF(LEN(telefony6[[#This Row],[nr]])=7,1,0)</f>
        <v>0</v>
      </c>
      <c r="H366">
        <f>IF(LEN(telefony6[[#This Row],[nr]])=8,1,0)</f>
        <v>1</v>
      </c>
      <c r="I3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-1.5840740740740733</v>
      </c>
      <c r="J366" s="2">
        <f>IF(AND(telefony6[[#This Row],[abonament pods przed]]-telefony6[[#This Row],[długosc_połączenia]]&lt;0,I365&gt;0),-telefony6[[#This Row],[ile_zostalo_abonamentu_pods]],0)</f>
        <v>0</v>
      </c>
      <c r="K366" s="10">
        <f>IF(telefony6[[#This Row],[ile_zostalo_abonamentu_pods]]&lt;0,1,0)</f>
        <v>1</v>
      </c>
      <c r="L366" s="2">
        <f>IF(AND(telefony6[[#This Row],[czyAbonament_pods_sie_skonczyl]]=1,telefony6[[#This Row],[czyStacjonarny]]=1,M365&lt;=0),IF(M365&lt;0,TIME(1,40,0)+M365,TIME(1,40,0)),M365)</f>
        <v>4.6782407407407495E-2</v>
      </c>
      <c r="M3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4.6782407407407495E-2</v>
      </c>
      <c r="N366" s="10">
        <f>IF(AND(telefony6[[#This Row],[czyAbonament_pods_sie_skonczyl]]=1,telefony6[[#This Row],[czyStacjonarny]]=1,M365&lt;=0),1,0)</f>
        <v>0</v>
      </c>
      <c r="O366" s="2">
        <f>IF(AND(telefony6[[#This Row],[czyAbonament_pods_sie_skonczyl]]=1,telefony6[[#This Row],[czyKomorkowe]]=1,P365&lt;=0),IF(P365&lt;0,TIME(1,40,0)+P365-telefony6[[#This Row],[ile_zabraklo_od_podstawy]],TIME(1,40,0)),P365)</f>
        <v>1.2037037037042342E-3</v>
      </c>
      <c r="P3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66" s="10">
        <f>IF(AND(telefony6[[#This Row],[czyAbonament_pods_sie_skonczyl]]=1,P365&lt;=0,telefony6[[#This Row],[czyKomorkowe]]=1),1,0)</f>
        <v>0</v>
      </c>
      <c r="R366">
        <f>IF(LEN(telefony6[[#This Row],[nr]])&gt;=10,1,0)</f>
        <v>0</v>
      </c>
      <c r="S366">
        <f>MINUTE(IF(telefony6[[#This Row],[czyZagranicczne]]=1,CEILING(telefony6[[#This Row],[długosc_połączenia]],"00:01"),0))</f>
        <v>0</v>
      </c>
    </row>
    <row r="367" spans="1:19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 s="2">
        <f>telefony6[[#This Row],[zakonczenie]]-telefony6[[#This Row],[rozpoczecie]]</f>
        <v>4.7106481481481999E-3</v>
      </c>
      <c r="F367" s="2">
        <f t="shared" si="5"/>
        <v>-1.5840740740740733</v>
      </c>
      <c r="G367">
        <f>IF(LEN(telefony6[[#This Row],[nr]])=7,1,0)</f>
        <v>1</v>
      </c>
      <c r="H367">
        <f>IF(LEN(telefony6[[#This Row],[nr]])=8,1,0)</f>
        <v>0</v>
      </c>
      <c r="I3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-1.5887847222222216</v>
      </c>
      <c r="J367" s="2">
        <f>IF(AND(telefony6[[#This Row],[abonament pods przed]]-telefony6[[#This Row],[długosc_połączenia]]&lt;0,I366&gt;0),-telefony6[[#This Row],[ile_zostalo_abonamentu_pods]],0)</f>
        <v>0</v>
      </c>
      <c r="K367" s="10">
        <f>IF(telefony6[[#This Row],[ile_zostalo_abonamentu_pods]]&lt;0,1,0)</f>
        <v>1</v>
      </c>
      <c r="L367" s="2">
        <f>IF(AND(telefony6[[#This Row],[czyAbonament_pods_sie_skonczyl]]=1,telefony6[[#This Row],[czyStacjonarny]]=1,M366&lt;=0),IF(M366&lt;0,TIME(1,40,0)+M366,TIME(1,40,0)),M366)</f>
        <v>4.6782407407407495E-2</v>
      </c>
      <c r="M3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4.2071759259259295E-2</v>
      </c>
      <c r="N367" s="10">
        <f>IF(AND(telefony6[[#This Row],[czyAbonament_pods_sie_skonczyl]]=1,telefony6[[#This Row],[czyStacjonarny]]=1,M366&lt;=0),1,0)</f>
        <v>0</v>
      </c>
      <c r="O367" s="2">
        <f>IF(AND(telefony6[[#This Row],[czyAbonament_pods_sie_skonczyl]]=1,telefony6[[#This Row],[czyKomorkowe]]=1,P366&lt;=0),IF(P366&lt;0,TIME(1,40,0)+P366-telefony6[[#This Row],[ile_zabraklo_od_podstawy]],TIME(1,40,0)),P366)</f>
        <v>-9.1203703703698069E-3</v>
      </c>
      <c r="P3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67" s="10">
        <f>IF(AND(telefony6[[#This Row],[czyAbonament_pods_sie_skonczyl]]=1,P366&lt;=0,telefony6[[#This Row],[czyKomorkowe]]=1),1,0)</f>
        <v>0</v>
      </c>
      <c r="R367">
        <f>IF(LEN(telefony6[[#This Row],[nr]])&gt;=10,1,0)</f>
        <v>0</v>
      </c>
      <c r="S367">
        <f>MINUTE(IF(telefony6[[#This Row],[czyZagranicczne]]=1,CEILING(telefony6[[#This Row],[długosc_połączenia]],"00:01"),0))</f>
        <v>0</v>
      </c>
    </row>
    <row r="368" spans="1:19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 s="2">
        <f>telefony6[[#This Row],[zakonczenie]]-telefony6[[#This Row],[rozpoczecie]]</f>
        <v>1.8750000000000155E-3</v>
      </c>
      <c r="F368" s="2">
        <f t="shared" si="5"/>
        <v>-1.5887847222222216</v>
      </c>
      <c r="G368">
        <f>IF(LEN(telefony6[[#This Row],[nr]])=7,1,0)</f>
        <v>1</v>
      </c>
      <c r="H368">
        <f>IF(LEN(telefony6[[#This Row],[nr]])=8,1,0)</f>
        <v>0</v>
      </c>
      <c r="I3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-1.5906597222222216</v>
      </c>
      <c r="J368" s="2">
        <f>IF(AND(telefony6[[#This Row],[abonament pods przed]]-telefony6[[#This Row],[długosc_połączenia]]&lt;0,I367&gt;0),-telefony6[[#This Row],[ile_zostalo_abonamentu_pods]],0)</f>
        <v>0</v>
      </c>
      <c r="K368" s="10">
        <f>IF(telefony6[[#This Row],[ile_zostalo_abonamentu_pods]]&lt;0,1,0)</f>
        <v>1</v>
      </c>
      <c r="L368" s="2">
        <f>IF(AND(telefony6[[#This Row],[czyAbonament_pods_sie_skonczyl]]=1,telefony6[[#This Row],[czyStacjonarny]]=1,M367&lt;=0),IF(M367&lt;0,TIME(1,40,0)+M367,TIME(1,40,0)),M367)</f>
        <v>4.2071759259259295E-2</v>
      </c>
      <c r="M3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4.0196759259259279E-2</v>
      </c>
      <c r="N368" s="10">
        <f>IF(AND(telefony6[[#This Row],[czyAbonament_pods_sie_skonczyl]]=1,telefony6[[#This Row],[czyStacjonarny]]=1,M367&lt;=0),1,0)</f>
        <v>0</v>
      </c>
      <c r="O368" s="2">
        <f>IF(AND(telefony6[[#This Row],[czyAbonament_pods_sie_skonczyl]]=1,telefony6[[#This Row],[czyKomorkowe]]=1,P367&lt;=0),IF(P367&lt;0,TIME(1,40,0)+P367-telefony6[[#This Row],[ile_zabraklo_od_podstawy]],TIME(1,40,0)),P367)</f>
        <v>-9.1203703703698069E-3</v>
      </c>
      <c r="P3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68" s="10">
        <f>IF(AND(telefony6[[#This Row],[czyAbonament_pods_sie_skonczyl]]=1,P367&lt;=0,telefony6[[#This Row],[czyKomorkowe]]=1),1,0)</f>
        <v>0</v>
      </c>
      <c r="R368">
        <f>IF(LEN(telefony6[[#This Row],[nr]])&gt;=10,1,0)</f>
        <v>0</v>
      </c>
      <c r="S368">
        <f>MINUTE(IF(telefony6[[#This Row],[czyZagranicczne]]=1,CEILING(telefony6[[#This Row],[długosc_połączenia]],"00:01"),0))</f>
        <v>0</v>
      </c>
    </row>
    <row r="369" spans="1:19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 s="2">
        <f>telefony6[[#This Row],[zakonczenie]]-telefony6[[#This Row],[rozpoczecie]]</f>
        <v>1.0497685185185124E-2</v>
      </c>
      <c r="F369" s="2">
        <f t="shared" si="5"/>
        <v>-1.5906597222222216</v>
      </c>
      <c r="G369">
        <f>IF(LEN(telefony6[[#This Row],[nr]])=7,1,0)</f>
        <v>1</v>
      </c>
      <c r="H369">
        <f>IF(LEN(telefony6[[#This Row],[nr]])=8,1,0)</f>
        <v>0</v>
      </c>
      <c r="I3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-1.6011574074074066</v>
      </c>
      <c r="J369" s="2">
        <f>IF(AND(telefony6[[#This Row],[abonament pods przed]]-telefony6[[#This Row],[długosc_połączenia]]&lt;0,I368&gt;0),-telefony6[[#This Row],[ile_zostalo_abonamentu_pods]],0)</f>
        <v>0</v>
      </c>
      <c r="K369" s="10">
        <f>IF(telefony6[[#This Row],[ile_zostalo_abonamentu_pods]]&lt;0,1,0)</f>
        <v>1</v>
      </c>
      <c r="L369" s="2">
        <f>IF(AND(telefony6[[#This Row],[czyAbonament_pods_sie_skonczyl]]=1,telefony6[[#This Row],[czyStacjonarny]]=1,M368&lt;=0),IF(M368&lt;0,TIME(1,40,0)+M368,TIME(1,40,0)),M368)</f>
        <v>4.0196759259259279E-2</v>
      </c>
      <c r="M3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2.9699074074074155E-2</v>
      </c>
      <c r="N369" s="10">
        <f>IF(AND(telefony6[[#This Row],[czyAbonament_pods_sie_skonczyl]]=1,telefony6[[#This Row],[czyStacjonarny]]=1,M368&lt;=0),1,0)</f>
        <v>0</v>
      </c>
      <c r="O369" s="2">
        <f>IF(AND(telefony6[[#This Row],[czyAbonament_pods_sie_skonczyl]]=1,telefony6[[#This Row],[czyKomorkowe]]=1,P368&lt;=0),IF(P368&lt;0,TIME(1,40,0)+P368-telefony6[[#This Row],[ile_zabraklo_od_podstawy]],TIME(1,40,0)),P368)</f>
        <v>-9.1203703703698069E-3</v>
      </c>
      <c r="P3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69" s="10">
        <f>IF(AND(telefony6[[#This Row],[czyAbonament_pods_sie_skonczyl]]=1,P368&lt;=0,telefony6[[#This Row],[czyKomorkowe]]=1),1,0)</f>
        <v>0</v>
      </c>
      <c r="R369">
        <f>IF(LEN(telefony6[[#This Row],[nr]])&gt;=10,1,0)</f>
        <v>0</v>
      </c>
      <c r="S369">
        <f>MINUTE(IF(telefony6[[#This Row],[czyZagranicczne]]=1,CEILING(telefony6[[#This Row],[długosc_połączenia]],"00:01"),0))</f>
        <v>0</v>
      </c>
    </row>
    <row r="370" spans="1:19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 s="2">
        <f>telefony6[[#This Row],[zakonczenie]]-telefony6[[#This Row],[rozpoczecie]]</f>
        <v>4.8611111111110938E-3</v>
      </c>
      <c r="F370" s="2">
        <f t="shared" si="5"/>
        <v>-1.6011574074074066</v>
      </c>
      <c r="G370">
        <f>IF(LEN(telefony6[[#This Row],[nr]])=7,1,0)</f>
        <v>1</v>
      </c>
      <c r="H370">
        <f>IF(LEN(telefony6[[#This Row],[nr]])=8,1,0)</f>
        <v>0</v>
      </c>
      <c r="I3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-1.6060185185185176</v>
      </c>
      <c r="J370" s="2">
        <f>IF(AND(telefony6[[#This Row],[abonament pods przed]]-telefony6[[#This Row],[długosc_połączenia]]&lt;0,I369&gt;0),-telefony6[[#This Row],[ile_zostalo_abonamentu_pods]],0)</f>
        <v>0</v>
      </c>
      <c r="K370" s="10">
        <f>IF(telefony6[[#This Row],[ile_zostalo_abonamentu_pods]]&lt;0,1,0)</f>
        <v>1</v>
      </c>
      <c r="L370" s="2">
        <f>IF(AND(telefony6[[#This Row],[czyAbonament_pods_sie_skonczyl]]=1,telefony6[[#This Row],[czyStacjonarny]]=1,M369&lt;=0),IF(M369&lt;0,TIME(1,40,0)+M369,TIME(1,40,0)),M369)</f>
        <v>2.9699074074074155E-2</v>
      </c>
      <c r="M3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2.4837962962963062E-2</v>
      </c>
      <c r="N370" s="10">
        <f>IF(AND(telefony6[[#This Row],[czyAbonament_pods_sie_skonczyl]]=1,telefony6[[#This Row],[czyStacjonarny]]=1,M369&lt;=0),1,0)</f>
        <v>0</v>
      </c>
      <c r="O370" s="2">
        <f>IF(AND(telefony6[[#This Row],[czyAbonament_pods_sie_skonczyl]]=1,telefony6[[#This Row],[czyKomorkowe]]=1,P369&lt;=0),IF(P369&lt;0,TIME(1,40,0)+P369-telefony6[[#This Row],[ile_zabraklo_od_podstawy]],TIME(1,40,0)),P369)</f>
        <v>-9.1203703703698069E-3</v>
      </c>
      <c r="P3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0" s="10">
        <f>IF(AND(telefony6[[#This Row],[czyAbonament_pods_sie_skonczyl]]=1,P369&lt;=0,telefony6[[#This Row],[czyKomorkowe]]=1),1,0)</f>
        <v>0</v>
      </c>
      <c r="R370">
        <f>IF(LEN(telefony6[[#This Row],[nr]])&gt;=10,1,0)</f>
        <v>0</v>
      </c>
      <c r="S370">
        <f>MINUTE(IF(telefony6[[#This Row],[czyZagranicczne]]=1,CEILING(telefony6[[#This Row],[długosc_połączenia]],"00:01"),0))</f>
        <v>0</v>
      </c>
    </row>
    <row r="371" spans="1:19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 s="2">
        <f>telefony6[[#This Row],[zakonczenie]]-telefony6[[#This Row],[rozpoczecie]]</f>
        <v>1.0972222222222272E-2</v>
      </c>
      <c r="F371" s="2">
        <f t="shared" si="5"/>
        <v>-1.6060185185185176</v>
      </c>
      <c r="G371">
        <f>IF(LEN(telefony6[[#This Row],[nr]])=7,1,0)</f>
        <v>1</v>
      </c>
      <c r="H371">
        <f>IF(LEN(telefony6[[#This Row],[nr]])=8,1,0)</f>
        <v>0</v>
      </c>
      <c r="I3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-1.6169907407407398</v>
      </c>
      <c r="J371" s="2">
        <f>IF(AND(telefony6[[#This Row],[abonament pods przed]]-telefony6[[#This Row],[długosc_połączenia]]&lt;0,I370&gt;0),-telefony6[[#This Row],[ile_zostalo_abonamentu_pods]],0)</f>
        <v>0</v>
      </c>
      <c r="K371" s="10">
        <f>IF(telefony6[[#This Row],[ile_zostalo_abonamentu_pods]]&lt;0,1,0)</f>
        <v>1</v>
      </c>
      <c r="L371" s="2">
        <f>IF(AND(telefony6[[#This Row],[czyAbonament_pods_sie_skonczyl]]=1,telefony6[[#This Row],[czyStacjonarny]]=1,M370&lt;=0),IF(M370&lt;0,TIME(1,40,0)+M370,TIME(1,40,0)),M370)</f>
        <v>2.4837962962963062E-2</v>
      </c>
      <c r="M3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1.386574074074079E-2</v>
      </c>
      <c r="N371" s="10">
        <f>IF(AND(telefony6[[#This Row],[czyAbonament_pods_sie_skonczyl]]=1,telefony6[[#This Row],[czyStacjonarny]]=1,M370&lt;=0),1,0)</f>
        <v>0</v>
      </c>
      <c r="O371" s="2">
        <f>IF(AND(telefony6[[#This Row],[czyAbonament_pods_sie_skonczyl]]=1,telefony6[[#This Row],[czyKomorkowe]]=1,P370&lt;=0),IF(P370&lt;0,TIME(1,40,0)+P370-telefony6[[#This Row],[ile_zabraklo_od_podstawy]],TIME(1,40,0)),P370)</f>
        <v>-9.1203703703698069E-3</v>
      </c>
      <c r="P3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1" s="10">
        <f>IF(AND(telefony6[[#This Row],[czyAbonament_pods_sie_skonczyl]]=1,P370&lt;=0,telefony6[[#This Row],[czyKomorkowe]]=1),1,0)</f>
        <v>0</v>
      </c>
      <c r="R371">
        <f>IF(LEN(telefony6[[#This Row],[nr]])&gt;=10,1,0)</f>
        <v>0</v>
      </c>
      <c r="S371">
        <f>MINUTE(IF(telefony6[[#This Row],[czyZagranicczne]]=1,CEILING(telefony6[[#This Row],[długosc_połączenia]],"00:01"),0))</f>
        <v>0</v>
      </c>
    </row>
    <row r="372" spans="1:19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 s="2">
        <f>telefony6[[#This Row],[zakonczenie]]-telefony6[[#This Row],[rozpoczecie]]</f>
        <v>1.1805555555555181E-3</v>
      </c>
      <c r="F372" s="2">
        <f t="shared" si="5"/>
        <v>-1.6169907407407398</v>
      </c>
      <c r="G372">
        <f>IF(LEN(telefony6[[#This Row],[nr]])=7,1,0)</f>
        <v>1</v>
      </c>
      <c r="H372">
        <f>IF(LEN(telefony6[[#This Row],[nr]])=8,1,0)</f>
        <v>0</v>
      </c>
      <c r="I3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-1.6181712962962953</v>
      </c>
      <c r="J372" s="2">
        <f>IF(AND(telefony6[[#This Row],[abonament pods przed]]-telefony6[[#This Row],[długosc_połączenia]]&lt;0,I371&gt;0),-telefony6[[#This Row],[ile_zostalo_abonamentu_pods]],0)</f>
        <v>0</v>
      </c>
      <c r="K372" s="10">
        <f>IF(telefony6[[#This Row],[ile_zostalo_abonamentu_pods]]&lt;0,1,0)</f>
        <v>1</v>
      </c>
      <c r="L372" s="2">
        <f>IF(AND(telefony6[[#This Row],[czyAbonament_pods_sie_skonczyl]]=1,telefony6[[#This Row],[czyStacjonarny]]=1,M371&lt;=0),IF(M371&lt;0,TIME(1,40,0)+M371,TIME(1,40,0)),M371)</f>
        <v>1.386574074074079E-2</v>
      </c>
      <c r="M3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1.2685185185185271E-2</v>
      </c>
      <c r="N372" s="10">
        <f>IF(AND(telefony6[[#This Row],[czyAbonament_pods_sie_skonczyl]]=1,telefony6[[#This Row],[czyStacjonarny]]=1,M371&lt;=0),1,0)</f>
        <v>0</v>
      </c>
      <c r="O372" s="2">
        <f>IF(AND(telefony6[[#This Row],[czyAbonament_pods_sie_skonczyl]]=1,telefony6[[#This Row],[czyKomorkowe]]=1,P371&lt;=0),IF(P371&lt;0,TIME(1,40,0)+P371-telefony6[[#This Row],[ile_zabraklo_od_podstawy]],TIME(1,40,0)),P371)</f>
        <v>-9.1203703703698069E-3</v>
      </c>
      <c r="P3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2" s="10">
        <f>IF(AND(telefony6[[#This Row],[czyAbonament_pods_sie_skonczyl]]=1,P371&lt;=0,telefony6[[#This Row],[czyKomorkowe]]=1),1,0)</f>
        <v>0</v>
      </c>
      <c r="R372">
        <f>IF(LEN(telefony6[[#This Row],[nr]])&gt;=10,1,0)</f>
        <v>0</v>
      </c>
      <c r="S372">
        <f>MINUTE(IF(telefony6[[#This Row],[czyZagranicczne]]=1,CEILING(telefony6[[#This Row],[długosc_połączenia]],"00:01"),0))</f>
        <v>0</v>
      </c>
    </row>
    <row r="373" spans="1:19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 s="2">
        <f>telefony6[[#This Row],[zakonczenie]]-telefony6[[#This Row],[rozpoczecie]]</f>
        <v>1.0162037037037108E-2</v>
      </c>
      <c r="F373" s="2">
        <f t="shared" si="5"/>
        <v>-1.6181712962962953</v>
      </c>
      <c r="G373">
        <f>IF(LEN(telefony6[[#This Row],[nr]])=7,1,0)</f>
        <v>1</v>
      </c>
      <c r="H373">
        <f>IF(LEN(telefony6[[#This Row],[nr]])=8,1,0)</f>
        <v>0</v>
      </c>
      <c r="I3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-1.6283333333333325</v>
      </c>
      <c r="J373" s="2">
        <f>IF(AND(telefony6[[#This Row],[abonament pods przed]]-telefony6[[#This Row],[długosc_połączenia]]&lt;0,I372&gt;0),-telefony6[[#This Row],[ile_zostalo_abonamentu_pods]],0)</f>
        <v>0</v>
      </c>
      <c r="K373" s="10">
        <f>IF(telefony6[[#This Row],[ile_zostalo_abonamentu_pods]]&lt;0,1,0)</f>
        <v>1</v>
      </c>
      <c r="L373" s="2">
        <f>IF(AND(telefony6[[#This Row],[czyAbonament_pods_sie_skonczyl]]=1,telefony6[[#This Row],[czyStacjonarny]]=1,M372&lt;=0),IF(M372&lt;0,TIME(1,40,0)+M372,TIME(1,40,0)),M372)</f>
        <v>1.2685185185185271E-2</v>
      </c>
      <c r="M3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2.5231481481481632E-3</v>
      </c>
      <c r="N373" s="10">
        <f>IF(AND(telefony6[[#This Row],[czyAbonament_pods_sie_skonczyl]]=1,telefony6[[#This Row],[czyStacjonarny]]=1,M372&lt;=0),1,0)</f>
        <v>0</v>
      </c>
      <c r="O373" s="2">
        <f>IF(AND(telefony6[[#This Row],[czyAbonament_pods_sie_skonczyl]]=1,telefony6[[#This Row],[czyKomorkowe]]=1,P372&lt;=0),IF(P372&lt;0,TIME(1,40,0)+P372-telefony6[[#This Row],[ile_zabraklo_od_podstawy]],TIME(1,40,0)),P372)</f>
        <v>-9.1203703703698069E-3</v>
      </c>
      <c r="P3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3" s="10">
        <f>IF(AND(telefony6[[#This Row],[czyAbonament_pods_sie_skonczyl]]=1,P372&lt;=0,telefony6[[#This Row],[czyKomorkowe]]=1),1,0)</f>
        <v>0</v>
      </c>
      <c r="R373">
        <f>IF(LEN(telefony6[[#This Row],[nr]])&gt;=10,1,0)</f>
        <v>0</v>
      </c>
      <c r="S373">
        <f>MINUTE(IF(telefony6[[#This Row],[czyZagranicczne]]=1,CEILING(telefony6[[#This Row],[długosc_połączenia]],"00:01"),0))</f>
        <v>0</v>
      </c>
    </row>
    <row r="374" spans="1:19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 s="2">
        <f>telefony6[[#This Row],[zakonczenie]]-telefony6[[#This Row],[rozpoczecie]]</f>
        <v>9.1782407407408062E-3</v>
      </c>
      <c r="F374" s="2">
        <f t="shared" si="5"/>
        <v>-1.6283333333333325</v>
      </c>
      <c r="G374">
        <f>IF(LEN(telefony6[[#This Row],[nr]])=7,1,0)</f>
        <v>1</v>
      </c>
      <c r="H374">
        <f>IF(LEN(telefony6[[#This Row],[nr]])=8,1,0)</f>
        <v>0</v>
      </c>
      <c r="I3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-1.6375115740740733</v>
      </c>
      <c r="J374" s="2">
        <f>IF(AND(telefony6[[#This Row],[abonament pods przed]]-telefony6[[#This Row],[długosc_połączenia]]&lt;0,I373&gt;0),-telefony6[[#This Row],[ile_zostalo_abonamentu_pods]],0)</f>
        <v>0</v>
      </c>
      <c r="K374" s="10">
        <f>IF(telefony6[[#This Row],[ile_zostalo_abonamentu_pods]]&lt;0,1,0)</f>
        <v>1</v>
      </c>
      <c r="L374" s="2">
        <f>IF(AND(telefony6[[#This Row],[czyAbonament_pods_sie_skonczyl]]=1,telefony6[[#This Row],[czyStacjonarny]]=1,M373&lt;=0),IF(M373&lt;0,TIME(1,40,0)+M373,TIME(1,40,0)),M373)</f>
        <v>2.5231481481481632E-3</v>
      </c>
      <c r="M3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-6.655092592592643E-3</v>
      </c>
      <c r="N374" s="10">
        <f>IF(AND(telefony6[[#This Row],[czyAbonament_pods_sie_skonczyl]]=1,telefony6[[#This Row],[czyStacjonarny]]=1,M373&lt;=0),1,0)</f>
        <v>0</v>
      </c>
      <c r="O374" s="2">
        <f>IF(AND(telefony6[[#This Row],[czyAbonament_pods_sie_skonczyl]]=1,telefony6[[#This Row],[czyKomorkowe]]=1,P373&lt;=0),IF(P373&lt;0,TIME(1,40,0)+P373-telefony6[[#This Row],[ile_zabraklo_od_podstawy]],TIME(1,40,0)),P373)</f>
        <v>-9.1203703703698069E-3</v>
      </c>
      <c r="P3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4" s="10">
        <f>IF(AND(telefony6[[#This Row],[czyAbonament_pods_sie_skonczyl]]=1,P373&lt;=0,telefony6[[#This Row],[czyKomorkowe]]=1),1,0)</f>
        <v>0</v>
      </c>
      <c r="R374">
        <f>IF(LEN(telefony6[[#This Row],[nr]])&gt;=10,1,0)</f>
        <v>0</v>
      </c>
      <c r="S374">
        <f>MINUTE(IF(telefony6[[#This Row],[czyZagranicczne]]=1,CEILING(telefony6[[#This Row],[długosc_połączenia]],"00:01"),0))</f>
        <v>0</v>
      </c>
    </row>
    <row r="375" spans="1:19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 s="2">
        <f>telefony6[[#This Row],[zakonczenie]]-telefony6[[#This Row],[rozpoczecie]]</f>
        <v>9.5601851851851993E-3</v>
      </c>
      <c r="F375" s="2">
        <f t="shared" si="5"/>
        <v>-1.6375115740740733</v>
      </c>
      <c r="G375">
        <f>IF(LEN(telefony6[[#This Row],[nr]])=7,1,0)</f>
        <v>1</v>
      </c>
      <c r="H375">
        <f>IF(LEN(telefony6[[#This Row],[nr]])=8,1,0)</f>
        <v>0</v>
      </c>
      <c r="I3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-1.6470717592592585</v>
      </c>
      <c r="J375" s="2">
        <f>IF(AND(telefony6[[#This Row],[abonament pods przed]]-telefony6[[#This Row],[długosc_połączenia]]&lt;0,I374&gt;0),-telefony6[[#This Row],[ile_zostalo_abonamentu_pods]],0)</f>
        <v>0</v>
      </c>
      <c r="K375" s="10">
        <f>IF(telefony6[[#This Row],[ile_zostalo_abonamentu_pods]]&lt;0,1,0)</f>
        <v>1</v>
      </c>
      <c r="L375" s="2">
        <f>IF(AND(telefony6[[#This Row],[czyAbonament_pods_sie_skonczyl]]=1,telefony6[[#This Row],[czyStacjonarny]]=1,M374&lt;=0),IF(M374&lt;0,TIME(1,40,0)+M374,TIME(1,40,0)),M374)</f>
        <v>6.2789351851851805E-2</v>
      </c>
      <c r="M3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5.3229166666666605E-2</v>
      </c>
      <c r="N375" s="10">
        <f>IF(AND(telefony6[[#This Row],[czyAbonament_pods_sie_skonczyl]]=1,telefony6[[#This Row],[czyStacjonarny]]=1,M374&lt;=0),1,0)</f>
        <v>1</v>
      </c>
      <c r="O375" s="2">
        <f>IF(AND(telefony6[[#This Row],[czyAbonament_pods_sie_skonczyl]]=1,telefony6[[#This Row],[czyKomorkowe]]=1,P374&lt;=0),IF(P374&lt;0,TIME(1,40,0)+P374-telefony6[[#This Row],[ile_zabraklo_od_podstawy]],TIME(1,40,0)),P374)</f>
        <v>-9.1203703703698069E-3</v>
      </c>
      <c r="P3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5" s="10">
        <f>IF(AND(telefony6[[#This Row],[czyAbonament_pods_sie_skonczyl]]=1,P374&lt;=0,telefony6[[#This Row],[czyKomorkowe]]=1),1,0)</f>
        <v>0</v>
      </c>
      <c r="R375">
        <f>IF(LEN(telefony6[[#This Row],[nr]])&gt;=10,1,0)</f>
        <v>0</v>
      </c>
      <c r="S375">
        <f>MINUTE(IF(telefony6[[#This Row],[czyZagranicczne]]=1,CEILING(telefony6[[#This Row],[długosc_połączenia]],"00:01"),0))</f>
        <v>0</v>
      </c>
    </row>
    <row r="376" spans="1:19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 s="2">
        <f>telefony6[[#This Row],[zakonczenie]]-telefony6[[#This Row],[rozpoczecie]]</f>
        <v>8.3333333333335258E-4</v>
      </c>
      <c r="F376" s="2">
        <f t="shared" si="5"/>
        <v>-1.6470717592592585</v>
      </c>
      <c r="G376">
        <f>IF(LEN(telefony6[[#This Row],[nr]])=7,1,0)</f>
        <v>1</v>
      </c>
      <c r="H376">
        <f>IF(LEN(telefony6[[#This Row],[nr]])=8,1,0)</f>
        <v>0</v>
      </c>
      <c r="I3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-1.647905092592592</v>
      </c>
      <c r="J376" s="2">
        <f>IF(AND(telefony6[[#This Row],[abonament pods przed]]-telefony6[[#This Row],[długosc_połączenia]]&lt;0,I375&gt;0),-telefony6[[#This Row],[ile_zostalo_abonamentu_pods]],0)</f>
        <v>0</v>
      </c>
      <c r="K376" s="10">
        <f>IF(telefony6[[#This Row],[ile_zostalo_abonamentu_pods]]&lt;0,1,0)</f>
        <v>1</v>
      </c>
      <c r="L376" s="2">
        <f>IF(AND(telefony6[[#This Row],[czyAbonament_pods_sie_skonczyl]]=1,telefony6[[#This Row],[czyStacjonarny]]=1,M375&lt;=0),IF(M375&lt;0,TIME(1,40,0)+M375,TIME(1,40,0)),M375)</f>
        <v>5.3229166666666605E-2</v>
      </c>
      <c r="M3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5.2395833333333253E-2</v>
      </c>
      <c r="N376" s="10">
        <f>IF(AND(telefony6[[#This Row],[czyAbonament_pods_sie_skonczyl]]=1,telefony6[[#This Row],[czyStacjonarny]]=1,M375&lt;=0),1,0)</f>
        <v>0</v>
      </c>
      <c r="O376" s="2">
        <f>IF(AND(telefony6[[#This Row],[czyAbonament_pods_sie_skonczyl]]=1,telefony6[[#This Row],[czyKomorkowe]]=1,P375&lt;=0),IF(P375&lt;0,TIME(1,40,0)+P375-telefony6[[#This Row],[ile_zabraklo_od_podstawy]],TIME(1,40,0)),P375)</f>
        <v>-9.1203703703698069E-3</v>
      </c>
      <c r="P3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-9.1203703703698069E-3</v>
      </c>
      <c r="Q376" s="10">
        <f>IF(AND(telefony6[[#This Row],[czyAbonament_pods_sie_skonczyl]]=1,P375&lt;=0,telefony6[[#This Row],[czyKomorkowe]]=1),1,0)</f>
        <v>0</v>
      </c>
      <c r="R376">
        <f>IF(LEN(telefony6[[#This Row],[nr]])&gt;=10,1,0)</f>
        <v>0</v>
      </c>
      <c r="S376">
        <f>MINUTE(IF(telefony6[[#This Row],[czyZagranicczne]]=1,CEILING(telefony6[[#This Row],[długosc_połączenia]],"00:01"),0))</f>
        <v>0</v>
      </c>
    </row>
    <row r="377" spans="1:19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 s="2">
        <f>telefony6[[#This Row],[zakonczenie]]-telefony6[[#This Row],[rozpoczecie]]</f>
        <v>8.506944444444442E-3</v>
      </c>
      <c r="F377" s="2">
        <f t="shared" si="5"/>
        <v>-1.647905092592592</v>
      </c>
      <c r="G377">
        <f>IF(LEN(telefony6[[#This Row],[nr]])=7,1,0)</f>
        <v>0</v>
      </c>
      <c r="H377">
        <f>IF(LEN(telefony6[[#This Row],[nr]])=8,1,0)</f>
        <v>1</v>
      </c>
      <c r="I3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-1.6564120370370365</v>
      </c>
      <c r="J377" s="2">
        <f>IF(AND(telefony6[[#This Row],[abonament pods przed]]-telefony6[[#This Row],[długosc_połączenia]]&lt;0,I376&gt;0),-telefony6[[#This Row],[ile_zostalo_abonamentu_pods]],0)</f>
        <v>0</v>
      </c>
      <c r="K377" s="10">
        <f>IF(telefony6[[#This Row],[ile_zostalo_abonamentu_pods]]&lt;0,1,0)</f>
        <v>1</v>
      </c>
      <c r="L377" s="2">
        <f>IF(AND(telefony6[[#This Row],[czyAbonament_pods_sie_skonczyl]]=1,telefony6[[#This Row],[czyStacjonarny]]=1,M376&lt;=0),IF(M376&lt;0,TIME(1,40,0)+M376,TIME(1,40,0)),M376)</f>
        <v>5.2395833333333253E-2</v>
      </c>
      <c r="M3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5.2395833333333253E-2</v>
      </c>
      <c r="N377" s="10">
        <f>IF(AND(telefony6[[#This Row],[czyAbonament_pods_sie_skonczyl]]=1,telefony6[[#This Row],[czyStacjonarny]]=1,M376&lt;=0),1,0)</f>
        <v>0</v>
      </c>
      <c r="O377" s="2">
        <f>IF(AND(telefony6[[#This Row],[czyAbonament_pods_sie_skonczyl]]=1,telefony6[[#This Row],[czyKomorkowe]]=1,P376&lt;=0),IF(P376&lt;0,TIME(1,40,0)+P376-telefony6[[#This Row],[ile_zabraklo_od_podstawy]],TIME(1,40,0)),P376)</f>
        <v>6.0324074074074641E-2</v>
      </c>
      <c r="P3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77" s="10">
        <f>IF(AND(telefony6[[#This Row],[czyAbonament_pods_sie_skonczyl]]=1,P376&lt;=0,telefony6[[#This Row],[czyKomorkowe]]=1),1,0)</f>
        <v>1</v>
      </c>
      <c r="R377">
        <f>IF(LEN(telefony6[[#This Row],[nr]])&gt;=10,1,0)</f>
        <v>0</v>
      </c>
      <c r="S377">
        <f>MINUTE(IF(telefony6[[#This Row],[czyZagranicczne]]=1,CEILING(telefony6[[#This Row],[długosc_połączenia]],"00:01"),0))</f>
        <v>0</v>
      </c>
    </row>
    <row r="378" spans="1:19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 s="2">
        <f>telefony6[[#This Row],[zakonczenie]]-telefony6[[#This Row],[rozpoczecie]]</f>
        <v>6.134259259259478E-4</v>
      </c>
      <c r="F378" s="2">
        <f t="shared" si="5"/>
        <v>-1.6564120370370365</v>
      </c>
      <c r="G378">
        <f>IF(LEN(telefony6[[#This Row],[nr]])=7,1,0)</f>
        <v>1</v>
      </c>
      <c r="H378">
        <f>IF(LEN(telefony6[[#This Row],[nr]])=8,1,0)</f>
        <v>0</v>
      </c>
      <c r="I3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-1.6570254629629626</v>
      </c>
      <c r="J378" s="2">
        <f>IF(AND(telefony6[[#This Row],[abonament pods przed]]-telefony6[[#This Row],[długosc_połączenia]]&lt;0,I377&gt;0),-telefony6[[#This Row],[ile_zostalo_abonamentu_pods]],0)</f>
        <v>0</v>
      </c>
      <c r="K378" s="10">
        <f>IF(telefony6[[#This Row],[ile_zostalo_abonamentu_pods]]&lt;0,1,0)</f>
        <v>1</v>
      </c>
      <c r="L378" s="2">
        <f>IF(AND(telefony6[[#This Row],[czyAbonament_pods_sie_skonczyl]]=1,telefony6[[#This Row],[czyStacjonarny]]=1,M377&lt;=0),IF(M377&lt;0,TIME(1,40,0)+M377,TIME(1,40,0)),M377)</f>
        <v>5.2395833333333253E-2</v>
      </c>
      <c r="M3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5.1782407407407305E-2</v>
      </c>
      <c r="N378" s="10">
        <f>IF(AND(telefony6[[#This Row],[czyAbonament_pods_sie_skonczyl]]=1,telefony6[[#This Row],[czyStacjonarny]]=1,M377&lt;=0),1,0)</f>
        <v>0</v>
      </c>
      <c r="O378" s="2">
        <f>IF(AND(telefony6[[#This Row],[czyAbonament_pods_sie_skonczyl]]=1,telefony6[[#This Row],[czyKomorkowe]]=1,P377&lt;=0),IF(P377&lt;0,TIME(1,40,0)+P377-telefony6[[#This Row],[ile_zabraklo_od_podstawy]],TIME(1,40,0)),P377)</f>
        <v>5.1817129629630199E-2</v>
      </c>
      <c r="P3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78" s="10">
        <f>IF(AND(telefony6[[#This Row],[czyAbonament_pods_sie_skonczyl]]=1,P377&lt;=0,telefony6[[#This Row],[czyKomorkowe]]=1),1,0)</f>
        <v>0</v>
      </c>
      <c r="R378">
        <f>IF(LEN(telefony6[[#This Row],[nr]])&gt;=10,1,0)</f>
        <v>0</v>
      </c>
      <c r="S378">
        <f>MINUTE(IF(telefony6[[#This Row],[czyZagranicczne]]=1,CEILING(telefony6[[#This Row],[długosc_połączenia]],"00:01"),0))</f>
        <v>0</v>
      </c>
    </row>
    <row r="379" spans="1:19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 s="2">
        <f>telefony6[[#This Row],[zakonczenie]]-telefony6[[#This Row],[rozpoczecie]]</f>
        <v>6.0416666666666119E-3</v>
      </c>
      <c r="F379" s="2">
        <f t="shared" si="5"/>
        <v>-1.6570254629629626</v>
      </c>
      <c r="G379">
        <f>IF(LEN(telefony6[[#This Row],[nr]])=7,1,0)</f>
        <v>1</v>
      </c>
      <c r="H379">
        <f>IF(LEN(telefony6[[#This Row],[nr]])=8,1,0)</f>
        <v>0</v>
      </c>
      <c r="I3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-1.6630671296296291</v>
      </c>
      <c r="J379" s="2">
        <f>IF(AND(telefony6[[#This Row],[abonament pods przed]]-telefony6[[#This Row],[długosc_połączenia]]&lt;0,I378&gt;0),-telefony6[[#This Row],[ile_zostalo_abonamentu_pods]],0)</f>
        <v>0</v>
      </c>
      <c r="K379" s="10">
        <f>IF(telefony6[[#This Row],[ile_zostalo_abonamentu_pods]]&lt;0,1,0)</f>
        <v>1</v>
      </c>
      <c r="L379" s="2">
        <f>IF(AND(telefony6[[#This Row],[czyAbonament_pods_sie_skonczyl]]=1,telefony6[[#This Row],[czyStacjonarny]]=1,M378&lt;=0),IF(M378&lt;0,TIME(1,40,0)+M378,TIME(1,40,0)),M378)</f>
        <v>5.1782407407407305E-2</v>
      </c>
      <c r="M3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4.5740740740740693E-2</v>
      </c>
      <c r="N379" s="10">
        <f>IF(AND(telefony6[[#This Row],[czyAbonament_pods_sie_skonczyl]]=1,telefony6[[#This Row],[czyStacjonarny]]=1,M378&lt;=0),1,0)</f>
        <v>0</v>
      </c>
      <c r="O379" s="2">
        <f>IF(AND(telefony6[[#This Row],[czyAbonament_pods_sie_skonczyl]]=1,telefony6[[#This Row],[czyKomorkowe]]=1,P378&lt;=0),IF(P378&lt;0,TIME(1,40,0)+P378-telefony6[[#This Row],[ile_zabraklo_od_podstawy]],TIME(1,40,0)),P378)</f>
        <v>5.1817129629630199E-2</v>
      </c>
      <c r="P3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79" s="10">
        <f>IF(AND(telefony6[[#This Row],[czyAbonament_pods_sie_skonczyl]]=1,P378&lt;=0,telefony6[[#This Row],[czyKomorkowe]]=1),1,0)</f>
        <v>0</v>
      </c>
      <c r="R379">
        <f>IF(LEN(telefony6[[#This Row],[nr]])&gt;=10,1,0)</f>
        <v>0</v>
      </c>
      <c r="S379">
        <f>MINUTE(IF(telefony6[[#This Row],[czyZagranicczne]]=1,CEILING(telefony6[[#This Row],[długosc_połączenia]],"00:01"),0))</f>
        <v>0</v>
      </c>
    </row>
    <row r="380" spans="1:19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 s="2">
        <f>telefony6[[#This Row],[zakonczenie]]-telefony6[[#This Row],[rozpoczecie]]</f>
        <v>1.0995370370370239E-3</v>
      </c>
      <c r="F380" s="2">
        <f t="shared" si="5"/>
        <v>-1.6630671296296291</v>
      </c>
      <c r="G380">
        <f>IF(LEN(telefony6[[#This Row],[nr]])=7,1,0)</f>
        <v>1</v>
      </c>
      <c r="H380">
        <f>IF(LEN(telefony6[[#This Row],[nr]])=8,1,0)</f>
        <v>0</v>
      </c>
      <c r="I3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-1.6641666666666661</v>
      </c>
      <c r="J380" s="2">
        <f>IF(AND(telefony6[[#This Row],[abonament pods przed]]-telefony6[[#This Row],[długosc_połączenia]]&lt;0,I379&gt;0),-telefony6[[#This Row],[ile_zostalo_abonamentu_pods]],0)</f>
        <v>0</v>
      </c>
      <c r="K380" s="10">
        <f>IF(telefony6[[#This Row],[ile_zostalo_abonamentu_pods]]&lt;0,1,0)</f>
        <v>1</v>
      </c>
      <c r="L380" s="2">
        <f>IF(AND(telefony6[[#This Row],[czyAbonament_pods_sie_skonczyl]]=1,telefony6[[#This Row],[czyStacjonarny]]=1,M379&lt;=0),IF(M379&lt;0,TIME(1,40,0)+M379,TIME(1,40,0)),M379)</f>
        <v>4.5740740740740693E-2</v>
      </c>
      <c r="M3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4.4641203703703669E-2</v>
      </c>
      <c r="N380" s="10">
        <f>IF(AND(telefony6[[#This Row],[czyAbonament_pods_sie_skonczyl]]=1,telefony6[[#This Row],[czyStacjonarny]]=1,M379&lt;=0),1,0)</f>
        <v>0</v>
      </c>
      <c r="O380" s="2">
        <f>IF(AND(telefony6[[#This Row],[czyAbonament_pods_sie_skonczyl]]=1,telefony6[[#This Row],[czyKomorkowe]]=1,P379&lt;=0),IF(P379&lt;0,TIME(1,40,0)+P379-telefony6[[#This Row],[ile_zabraklo_od_podstawy]],TIME(1,40,0)),P379)</f>
        <v>5.1817129629630199E-2</v>
      </c>
      <c r="P3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80" s="10">
        <f>IF(AND(telefony6[[#This Row],[czyAbonament_pods_sie_skonczyl]]=1,P379&lt;=0,telefony6[[#This Row],[czyKomorkowe]]=1),1,0)</f>
        <v>0</v>
      </c>
      <c r="R380">
        <f>IF(LEN(telefony6[[#This Row],[nr]])&gt;=10,1,0)</f>
        <v>0</v>
      </c>
      <c r="S380">
        <f>MINUTE(IF(telefony6[[#This Row],[czyZagranicczne]]=1,CEILING(telefony6[[#This Row],[długosc_połączenia]],"00:01"),0))</f>
        <v>0</v>
      </c>
    </row>
    <row r="381" spans="1:19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 s="2">
        <f>telefony6[[#This Row],[zakonczenie]]-telefony6[[#This Row],[rozpoczecie]]</f>
        <v>6.8287037037036979E-3</v>
      </c>
      <c r="F381" s="2">
        <f t="shared" si="5"/>
        <v>-1.6641666666666661</v>
      </c>
      <c r="G381">
        <f>IF(LEN(telefony6[[#This Row],[nr]])=7,1,0)</f>
        <v>1</v>
      </c>
      <c r="H381">
        <f>IF(LEN(telefony6[[#This Row],[nr]])=8,1,0)</f>
        <v>0</v>
      </c>
      <c r="I3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-1.6709953703703699</v>
      </c>
      <c r="J381" s="2">
        <f>IF(AND(telefony6[[#This Row],[abonament pods przed]]-telefony6[[#This Row],[długosc_połączenia]]&lt;0,I380&gt;0),-telefony6[[#This Row],[ile_zostalo_abonamentu_pods]],0)</f>
        <v>0</v>
      </c>
      <c r="K381" s="10">
        <f>IF(telefony6[[#This Row],[ile_zostalo_abonamentu_pods]]&lt;0,1,0)</f>
        <v>1</v>
      </c>
      <c r="L381" s="2">
        <f>IF(AND(telefony6[[#This Row],[czyAbonament_pods_sie_skonczyl]]=1,telefony6[[#This Row],[czyStacjonarny]]=1,M380&lt;=0),IF(M380&lt;0,TIME(1,40,0)+M380,TIME(1,40,0)),M380)</f>
        <v>4.4641203703703669E-2</v>
      </c>
      <c r="M3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3.7812499999999971E-2</v>
      </c>
      <c r="N381" s="10">
        <f>IF(AND(telefony6[[#This Row],[czyAbonament_pods_sie_skonczyl]]=1,telefony6[[#This Row],[czyStacjonarny]]=1,M380&lt;=0),1,0)</f>
        <v>0</v>
      </c>
      <c r="O381" s="2">
        <f>IF(AND(telefony6[[#This Row],[czyAbonament_pods_sie_skonczyl]]=1,telefony6[[#This Row],[czyKomorkowe]]=1,P380&lt;=0),IF(P380&lt;0,TIME(1,40,0)+P380-telefony6[[#This Row],[ile_zabraklo_od_podstawy]],TIME(1,40,0)),P380)</f>
        <v>5.1817129629630199E-2</v>
      </c>
      <c r="P3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81" s="10">
        <f>IF(AND(telefony6[[#This Row],[czyAbonament_pods_sie_skonczyl]]=1,P380&lt;=0,telefony6[[#This Row],[czyKomorkowe]]=1),1,0)</f>
        <v>0</v>
      </c>
      <c r="R381">
        <f>IF(LEN(telefony6[[#This Row],[nr]])&gt;=10,1,0)</f>
        <v>0</v>
      </c>
      <c r="S381">
        <f>MINUTE(IF(telefony6[[#This Row],[czyZagranicczne]]=1,CEILING(telefony6[[#This Row],[długosc_połączenia]],"00:01"),0))</f>
        <v>0</v>
      </c>
    </row>
    <row r="382" spans="1:19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 s="2">
        <f>telefony6[[#This Row],[zakonczenie]]-telefony6[[#This Row],[rozpoczecie]]</f>
        <v>3.7962962962962976E-3</v>
      </c>
      <c r="F382" s="2">
        <f t="shared" si="5"/>
        <v>-1.6709953703703699</v>
      </c>
      <c r="G382">
        <f>IF(LEN(telefony6[[#This Row],[nr]])=7,1,0)</f>
        <v>1</v>
      </c>
      <c r="H382">
        <f>IF(LEN(telefony6[[#This Row],[nr]])=8,1,0)</f>
        <v>0</v>
      </c>
      <c r="I3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-1.6747916666666662</v>
      </c>
      <c r="J382" s="2">
        <f>IF(AND(telefony6[[#This Row],[abonament pods przed]]-telefony6[[#This Row],[długosc_połączenia]]&lt;0,I381&gt;0),-telefony6[[#This Row],[ile_zostalo_abonamentu_pods]],0)</f>
        <v>0</v>
      </c>
      <c r="K382" s="10">
        <f>IF(telefony6[[#This Row],[ile_zostalo_abonamentu_pods]]&lt;0,1,0)</f>
        <v>1</v>
      </c>
      <c r="L382" s="2">
        <f>IF(AND(telefony6[[#This Row],[czyAbonament_pods_sie_skonczyl]]=1,telefony6[[#This Row],[czyStacjonarny]]=1,M381&lt;=0),IF(M381&lt;0,TIME(1,40,0)+M381,TIME(1,40,0)),M381)</f>
        <v>3.7812499999999971E-2</v>
      </c>
      <c r="M3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3.4016203703703674E-2</v>
      </c>
      <c r="N382" s="10">
        <f>IF(AND(telefony6[[#This Row],[czyAbonament_pods_sie_skonczyl]]=1,telefony6[[#This Row],[czyStacjonarny]]=1,M381&lt;=0),1,0)</f>
        <v>0</v>
      </c>
      <c r="O382" s="2">
        <f>IF(AND(telefony6[[#This Row],[czyAbonament_pods_sie_skonczyl]]=1,telefony6[[#This Row],[czyKomorkowe]]=1,P381&lt;=0),IF(P381&lt;0,TIME(1,40,0)+P381-telefony6[[#This Row],[ile_zabraklo_od_podstawy]],TIME(1,40,0)),P381)</f>
        <v>5.1817129629630199E-2</v>
      </c>
      <c r="P3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5.1817129629630199E-2</v>
      </c>
      <c r="Q382" s="10">
        <f>IF(AND(telefony6[[#This Row],[czyAbonament_pods_sie_skonczyl]]=1,P381&lt;=0,telefony6[[#This Row],[czyKomorkowe]]=1),1,0)</f>
        <v>0</v>
      </c>
      <c r="R382">
        <f>IF(LEN(telefony6[[#This Row],[nr]])&gt;=10,1,0)</f>
        <v>0</v>
      </c>
      <c r="S382">
        <f>MINUTE(IF(telefony6[[#This Row],[czyZagranicczne]]=1,CEILING(telefony6[[#This Row],[długosc_połączenia]],"00:01"),0))</f>
        <v>0</v>
      </c>
    </row>
    <row r="383" spans="1:19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 s="2">
        <f>telefony6[[#This Row],[zakonczenie]]-telefony6[[#This Row],[rozpoczecie]]</f>
        <v>9.1319444444444287E-3</v>
      </c>
      <c r="F383" s="2">
        <f t="shared" si="5"/>
        <v>-1.6747916666666662</v>
      </c>
      <c r="G383">
        <f>IF(LEN(telefony6[[#This Row],[nr]])=7,1,0)</f>
        <v>0</v>
      </c>
      <c r="H383">
        <f>IF(LEN(telefony6[[#This Row],[nr]])=8,1,0)</f>
        <v>1</v>
      </c>
      <c r="I3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-1.6839236111111107</v>
      </c>
      <c r="J383" s="2">
        <f>IF(AND(telefony6[[#This Row],[abonament pods przed]]-telefony6[[#This Row],[długosc_połączenia]]&lt;0,I382&gt;0),-telefony6[[#This Row],[ile_zostalo_abonamentu_pods]],0)</f>
        <v>0</v>
      </c>
      <c r="K383" s="10">
        <f>IF(telefony6[[#This Row],[ile_zostalo_abonamentu_pods]]&lt;0,1,0)</f>
        <v>1</v>
      </c>
      <c r="L383" s="2">
        <f>IF(AND(telefony6[[#This Row],[czyAbonament_pods_sie_skonczyl]]=1,telefony6[[#This Row],[czyStacjonarny]]=1,M382&lt;=0),IF(M382&lt;0,TIME(1,40,0)+M382,TIME(1,40,0)),M382)</f>
        <v>3.4016203703703674E-2</v>
      </c>
      <c r="M3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3.4016203703703674E-2</v>
      </c>
      <c r="N383" s="10">
        <f>IF(AND(telefony6[[#This Row],[czyAbonament_pods_sie_skonczyl]]=1,telefony6[[#This Row],[czyStacjonarny]]=1,M382&lt;=0),1,0)</f>
        <v>0</v>
      </c>
      <c r="O383" s="2">
        <f>IF(AND(telefony6[[#This Row],[czyAbonament_pods_sie_skonczyl]]=1,telefony6[[#This Row],[czyKomorkowe]]=1,P382&lt;=0),IF(P382&lt;0,TIME(1,40,0)+P382-telefony6[[#This Row],[ile_zabraklo_od_podstawy]],TIME(1,40,0)),P382)</f>
        <v>5.1817129629630199E-2</v>
      </c>
      <c r="P3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3" s="10">
        <f>IF(AND(telefony6[[#This Row],[czyAbonament_pods_sie_skonczyl]]=1,P382&lt;=0,telefony6[[#This Row],[czyKomorkowe]]=1),1,0)</f>
        <v>0</v>
      </c>
      <c r="R383">
        <f>IF(LEN(telefony6[[#This Row],[nr]])&gt;=10,1,0)</f>
        <v>0</v>
      </c>
      <c r="S383">
        <f>MINUTE(IF(telefony6[[#This Row],[czyZagranicczne]]=1,CEILING(telefony6[[#This Row],[długosc_połączenia]],"00:01"),0))</f>
        <v>0</v>
      </c>
    </row>
    <row r="384" spans="1:19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 s="2">
        <f>telefony6[[#This Row],[zakonczenie]]-telefony6[[#This Row],[rozpoczecie]]</f>
        <v>7.4652777777778345E-3</v>
      </c>
      <c r="F384" s="2">
        <f t="shared" si="5"/>
        <v>-1.6839236111111107</v>
      </c>
      <c r="G384">
        <f>IF(LEN(telefony6[[#This Row],[nr]])=7,1,0)</f>
        <v>1</v>
      </c>
      <c r="H384">
        <f>IF(LEN(telefony6[[#This Row],[nr]])=8,1,0)</f>
        <v>0</v>
      </c>
      <c r="I3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-1.6913888888888886</v>
      </c>
      <c r="J384" s="2">
        <f>IF(AND(telefony6[[#This Row],[abonament pods przed]]-telefony6[[#This Row],[długosc_połączenia]]&lt;0,I383&gt;0),-telefony6[[#This Row],[ile_zostalo_abonamentu_pods]],0)</f>
        <v>0</v>
      </c>
      <c r="K384" s="10">
        <f>IF(telefony6[[#This Row],[ile_zostalo_abonamentu_pods]]&lt;0,1,0)</f>
        <v>1</v>
      </c>
      <c r="L384" s="2">
        <f>IF(AND(telefony6[[#This Row],[czyAbonament_pods_sie_skonczyl]]=1,telefony6[[#This Row],[czyStacjonarny]]=1,M383&lt;=0),IF(M383&lt;0,TIME(1,40,0)+M383,TIME(1,40,0)),M383)</f>
        <v>3.4016203703703674E-2</v>
      </c>
      <c r="M3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2.6550925925925839E-2</v>
      </c>
      <c r="N384" s="10">
        <f>IF(AND(telefony6[[#This Row],[czyAbonament_pods_sie_skonczyl]]=1,telefony6[[#This Row],[czyStacjonarny]]=1,M383&lt;=0),1,0)</f>
        <v>0</v>
      </c>
      <c r="O384" s="2">
        <f>IF(AND(telefony6[[#This Row],[czyAbonament_pods_sie_skonczyl]]=1,telefony6[[#This Row],[czyKomorkowe]]=1,P383&lt;=0),IF(P383&lt;0,TIME(1,40,0)+P383-telefony6[[#This Row],[ile_zabraklo_od_podstawy]],TIME(1,40,0)),P383)</f>
        <v>4.268518518518577E-2</v>
      </c>
      <c r="P3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4" s="10">
        <f>IF(AND(telefony6[[#This Row],[czyAbonament_pods_sie_skonczyl]]=1,P383&lt;=0,telefony6[[#This Row],[czyKomorkowe]]=1),1,0)</f>
        <v>0</v>
      </c>
      <c r="R384">
        <f>IF(LEN(telefony6[[#This Row],[nr]])&gt;=10,1,0)</f>
        <v>0</v>
      </c>
      <c r="S384">
        <f>MINUTE(IF(telefony6[[#This Row],[czyZagranicczne]]=1,CEILING(telefony6[[#This Row],[długosc_połączenia]],"00:01"),0))</f>
        <v>0</v>
      </c>
    </row>
    <row r="385" spans="1:19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 s="2">
        <f>telefony6[[#This Row],[zakonczenie]]-telefony6[[#This Row],[rozpoczecie]]</f>
        <v>8.796296296296191E-4</v>
      </c>
      <c r="F385" s="2">
        <f t="shared" si="5"/>
        <v>-1.6913888888888886</v>
      </c>
      <c r="G385">
        <f>IF(LEN(telefony6[[#This Row],[nr]])=7,1,0)</f>
        <v>1</v>
      </c>
      <c r="H385">
        <f>IF(LEN(telefony6[[#This Row],[nr]])=8,1,0)</f>
        <v>0</v>
      </c>
      <c r="I3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-1.6922685185185182</v>
      </c>
      <c r="J385" s="2">
        <f>IF(AND(telefony6[[#This Row],[abonament pods przed]]-telefony6[[#This Row],[długosc_połączenia]]&lt;0,I384&gt;0),-telefony6[[#This Row],[ile_zostalo_abonamentu_pods]],0)</f>
        <v>0</v>
      </c>
      <c r="K385" s="10">
        <f>IF(telefony6[[#This Row],[ile_zostalo_abonamentu_pods]]&lt;0,1,0)</f>
        <v>1</v>
      </c>
      <c r="L385" s="2">
        <f>IF(AND(telefony6[[#This Row],[czyAbonament_pods_sie_skonczyl]]=1,telefony6[[#This Row],[czyStacjonarny]]=1,M384&lt;=0),IF(M384&lt;0,TIME(1,40,0)+M384,TIME(1,40,0)),M384)</f>
        <v>2.6550925925925839E-2</v>
      </c>
      <c r="M3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2.567129629629622E-2</v>
      </c>
      <c r="N385" s="10">
        <f>IF(AND(telefony6[[#This Row],[czyAbonament_pods_sie_skonczyl]]=1,telefony6[[#This Row],[czyStacjonarny]]=1,M384&lt;=0),1,0)</f>
        <v>0</v>
      </c>
      <c r="O385" s="2">
        <f>IF(AND(telefony6[[#This Row],[czyAbonament_pods_sie_skonczyl]]=1,telefony6[[#This Row],[czyKomorkowe]]=1,P384&lt;=0),IF(P384&lt;0,TIME(1,40,0)+P384-telefony6[[#This Row],[ile_zabraklo_od_podstawy]],TIME(1,40,0)),P384)</f>
        <v>4.268518518518577E-2</v>
      </c>
      <c r="P3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5" s="10">
        <f>IF(AND(telefony6[[#This Row],[czyAbonament_pods_sie_skonczyl]]=1,P384&lt;=0,telefony6[[#This Row],[czyKomorkowe]]=1),1,0)</f>
        <v>0</v>
      </c>
      <c r="R385">
        <f>IF(LEN(telefony6[[#This Row],[nr]])&gt;=10,1,0)</f>
        <v>0</v>
      </c>
      <c r="S385">
        <f>MINUTE(IF(telefony6[[#This Row],[czyZagranicczne]]=1,CEILING(telefony6[[#This Row],[długosc_połączenia]],"00:01"),0))</f>
        <v>0</v>
      </c>
    </row>
    <row r="386" spans="1:19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 s="2">
        <f>telefony6[[#This Row],[zakonczenie]]-telefony6[[#This Row],[rozpoczecie]]</f>
        <v>1.3310185185185786E-3</v>
      </c>
      <c r="F386" s="2">
        <f t="shared" si="5"/>
        <v>-1.6922685185185182</v>
      </c>
      <c r="G386">
        <f>IF(LEN(telefony6[[#This Row],[nr]])=7,1,0)</f>
        <v>1</v>
      </c>
      <c r="H386">
        <f>IF(LEN(telefony6[[#This Row],[nr]])=8,1,0)</f>
        <v>0</v>
      </c>
      <c r="I3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-1.6935995370370369</v>
      </c>
      <c r="J386" s="2">
        <f>IF(AND(telefony6[[#This Row],[abonament pods przed]]-telefony6[[#This Row],[długosc_połączenia]]&lt;0,I385&gt;0),-telefony6[[#This Row],[ile_zostalo_abonamentu_pods]],0)</f>
        <v>0</v>
      </c>
      <c r="K386" s="10">
        <f>IF(telefony6[[#This Row],[ile_zostalo_abonamentu_pods]]&lt;0,1,0)</f>
        <v>1</v>
      </c>
      <c r="L386" s="2">
        <f>IF(AND(telefony6[[#This Row],[czyAbonament_pods_sie_skonczyl]]=1,telefony6[[#This Row],[czyStacjonarny]]=1,M385&lt;=0),IF(M385&lt;0,TIME(1,40,0)+M385,TIME(1,40,0)),M385)</f>
        <v>2.567129629629622E-2</v>
      </c>
      <c r="M3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2.4340277777777641E-2</v>
      </c>
      <c r="N386" s="10">
        <f>IF(AND(telefony6[[#This Row],[czyAbonament_pods_sie_skonczyl]]=1,telefony6[[#This Row],[czyStacjonarny]]=1,M385&lt;=0),1,0)</f>
        <v>0</v>
      </c>
      <c r="O386" s="2">
        <f>IF(AND(telefony6[[#This Row],[czyAbonament_pods_sie_skonczyl]]=1,telefony6[[#This Row],[czyKomorkowe]]=1,P385&lt;=0),IF(P385&lt;0,TIME(1,40,0)+P385-telefony6[[#This Row],[ile_zabraklo_od_podstawy]],TIME(1,40,0)),P385)</f>
        <v>4.268518518518577E-2</v>
      </c>
      <c r="P3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6" s="10">
        <f>IF(AND(telefony6[[#This Row],[czyAbonament_pods_sie_skonczyl]]=1,P385&lt;=0,telefony6[[#This Row],[czyKomorkowe]]=1),1,0)</f>
        <v>0</v>
      </c>
      <c r="R386">
        <f>IF(LEN(telefony6[[#This Row],[nr]])&gt;=10,1,0)</f>
        <v>0</v>
      </c>
      <c r="S386">
        <f>MINUTE(IF(telefony6[[#This Row],[czyZagranicczne]]=1,CEILING(telefony6[[#This Row],[długosc_połączenia]],"00:01"),0))</f>
        <v>0</v>
      </c>
    </row>
    <row r="387" spans="1:19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 s="2">
        <f>telefony6[[#This Row],[zakonczenie]]-telefony6[[#This Row],[rozpoczecie]]</f>
        <v>7.4768518518518734E-3</v>
      </c>
      <c r="F387" s="2">
        <f t="shared" si="5"/>
        <v>-1.6935995370370369</v>
      </c>
      <c r="G387">
        <f>IF(LEN(telefony6[[#This Row],[nr]])=7,1,0)</f>
        <v>1</v>
      </c>
      <c r="H387">
        <f>IF(LEN(telefony6[[#This Row],[nr]])=8,1,0)</f>
        <v>0</v>
      </c>
      <c r="I3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-1.7010763888888887</v>
      </c>
      <c r="J387" s="2">
        <f>IF(AND(telefony6[[#This Row],[abonament pods przed]]-telefony6[[#This Row],[długosc_połączenia]]&lt;0,I386&gt;0),-telefony6[[#This Row],[ile_zostalo_abonamentu_pods]],0)</f>
        <v>0</v>
      </c>
      <c r="K387" s="10">
        <f>IF(telefony6[[#This Row],[ile_zostalo_abonamentu_pods]]&lt;0,1,0)</f>
        <v>1</v>
      </c>
      <c r="L387" s="2">
        <f>IF(AND(telefony6[[#This Row],[czyAbonament_pods_sie_skonczyl]]=1,telefony6[[#This Row],[czyStacjonarny]]=1,M386&lt;=0),IF(M386&lt;0,TIME(1,40,0)+M386,TIME(1,40,0)),M386)</f>
        <v>2.4340277777777641E-2</v>
      </c>
      <c r="M3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1.6863425925925768E-2</v>
      </c>
      <c r="N387" s="10">
        <f>IF(AND(telefony6[[#This Row],[czyAbonament_pods_sie_skonczyl]]=1,telefony6[[#This Row],[czyStacjonarny]]=1,M386&lt;=0),1,0)</f>
        <v>0</v>
      </c>
      <c r="O387" s="2">
        <f>IF(AND(telefony6[[#This Row],[czyAbonament_pods_sie_skonczyl]]=1,telefony6[[#This Row],[czyKomorkowe]]=1,P386&lt;=0),IF(P386&lt;0,TIME(1,40,0)+P386-telefony6[[#This Row],[ile_zabraklo_od_podstawy]],TIME(1,40,0)),P386)</f>
        <v>4.268518518518577E-2</v>
      </c>
      <c r="P3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7" s="10">
        <f>IF(AND(telefony6[[#This Row],[czyAbonament_pods_sie_skonczyl]]=1,P386&lt;=0,telefony6[[#This Row],[czyKomorkowe]]=1),1,0)</f>
        <v>0</v>
      </c>
      <c r="R387">
        <f>IF(LEN(telefony6[[#This Row],[nr]])&gt;=10,1,0)</f>
        <v>0</v>
      </c>
      <c r="S387">
        <f>MINUTE(IF(telefony6[[#This Row],[czyZagranicczne]]=1,CEILING(telefony6[[#This Row],[długosc_połączenia]],"00:01"),0))</f>
        <v>0</v>
      </c>
    </row>
    <row r="388" spans="1:19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 s="2">
        <f>telefony6[[#This Row],[zakonczenie]]-telefony6[[#This Row],[rozpoczecie]]</f>
        <v>3.0092592592600997E-4</v>
      </c>
      <c r="F388" s="2">
        <f t="shared" ref="F388:F451" si="6">I387</f>
        <v>-1.7010763888888887</v>
      </c>
      <c r="G388">
        <f>IF(LEN(telefony6[[#This Row],[nr]])=7,1,0)</f>
        <v>1</v>
      </c>
      <c r="H388">
        <f>IF(LEN(telefony6[[#This Row],[nr]])=8,1,0)</f>
        <v>0</v>
      </c>
      <c r="I3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-1.7013773148148146</v>
      </c>
      <c r="J388" s="2">
        <f>IF(AND(telefony6[[#This Row],[abonament pods przed]]-telefony6[[#This Row],[długosc_połączenia]]&lt;0,I387&gt;0),-telefony6[[#This Row],[ile_zostalo_abonamentu_pods]],0)</f>
        <v>0</v>
      </c>
      <c r="K388" s="10">
        <f>IF(telefony6[[#This Row],[ile_zostalo_abonamentu_pods]]&lt;0,1,0)</f>
        <v>1</v>
      </c>
      <c r="L388" s="2">
        <f>IF(AND(telefony6[[#This Row],[czyAbonament_pods_sie_skonczyl]]=1,telefony6[[#This Row],[czyStacjonarny]]=1,M387&lt;=0),IF(M387&lt;0,TIME(1,40,0)+M387,TIME(1,40,0)),M387)</f>
        <v>1.6863425925925768E-2</v>
      </c>
      <c r="M3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1.6562499999999758E-2</v>
      </c>
      <c r="N388" s="10">
        <f>IF(AND(telefony6[[#This Row],[czyAbonament_pods_sie_skonczyl]]=1,telefony6[[#This Row],[czyStacjonarny]]=1,M387&lt;=0),1,0)</f>
        <v>0</v>
      </c>
      <c r="O388" s="2">
        <f>IF(AND(telefony6[[#This Row],[czyAbonament_pods_sie_skonczyl]]=1,telefony6[[#This Row],[czyKomorkowe]]=1,P387&lt;=0),IF(P387&lt;0,TIME(1,40,0)+P387-telefony6[[#This Row],[ile_zabraklo_od_podstawy]],TIME(1,40,0)),P387)</f>
        <v>4.268518518518577E-2</v>
      </c>
      <c r="P3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8" s="10">
        <f>IF(AND(telefony6[[#This Row],[czyAbonament_pods_sie_skonczyl]]=1,P387&lt;=0,telefony6[[#This Row],[czyKomorkowe]]=1),1,0)</f>
        <v>0</v>
      </c>
      <c r="R388">
        <f>IF(LEN(telefony6[[#This Row],[nr]])&gt;=10,1,0)</f>
        <v>0</v>
      </c>
      <c r="S388">
        <f>MINUTE(IF(telefony6[[#This Row],[czyZagranicczne]]=1,CEILING(telefony6[[#This Row],[długosc_połączenia]],"00:01"),0))</f>
        <v>0</v>
      </c>
    </row>
    <row r="389" spans="1:19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 s="2">
        <f>telefony6[[#This Row],[zakonczenie]]-telefony6[[#This Row],[rozpoczecie]]</f>
        <v>5.833333333333357E-3</v>
      </c>
      <c r="F389" s="2">
        <f t="shared" si="6"/>
        <v>-1.7013773148148146</v>
      </c>
      <c r="G389">
        <f>IF(LEN(telefony6[[#This Row],[nr]])=7,1,0)</f>
        <v>1</v>
      </c>
      <c r="H389">
        <f>IF(LEN(telefony6[[#This Row],[nr]])=8,1,0)</f>
        <v>0</v>
      </c>
      <c r="I3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-1.7072106481481479</v>
      </c>
      <c r="J389" s="2">
        <f>IF(AND(telefony6[[#This Row],[abonament pods przed]]-telefony6[[#This Row],[długosc_połączenia]]&lt;0,I388&gt;0),-telefony6[[#This Row],[ile_zostalo_abonamentu_pods]],0)</f>
        <v>0</v>
      </c>
      <c r="K389" s="10">
        <f>IF(telefony6[[#This Row],[ile_zostalo_abonamentu_pods]]&lt;0,1,0)</f>
        <v>1</v>
      </c>
      <c r="L389" s="2">
        <f>IF(AND(telefony6[[#This Row],[czyAbonament_pods_sie_skonczyl]]=1,telefony6[[#This Row],[czyStacjonarny]]=1,M388&lt;=0),IF(M388&lt;0,TIME(1,40,0)+M388,TIME(1,40,0)),M388)</f>
        <v>1.6562499999999758E-2</v>
      </c>
      <c r="M3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1.0729166666666401E-2</v>
      </c>
      <c r="N389" s="10">
        <f>IF(AND(telefony6[[#This Row],[czyAbonament_pods_sie_skonczyl]]=1,telefony6[[#This Row],[czyStacjonarny]]=1,M388&lt;=0),1,0)</f>
        <v>0</v>
      </c>
      <c r="O389" s="2">
        <f>IF(AND(telefony6[[#This Row],[czyAbonament_pods_sie_skonczyl]]=1,telefony6[[#This Row],[czyKomorkowe]]=1,P388&lt;=0),IF(P388&lt;0,TIME(1,40,0)+P388-telefony6[[#This Row],[ile_zabraklo_od_podstawy]],TIME(1,40,0)),P388)</f>
        <v>4.268518518518577E-2</v>
      </c>
      <c r="P3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89" s="10">
        <f>IF(AND(telefony6[[#This Row],[czyAbonament_pods_sie_skonczyl]]=1,P388&lt;=0,telefony6[[#This Row],[czyKomorkowe]]=1),1,0)</f>
        <v>0</v>
      </c>
      <c r="R389">
        <f>IF(LEN(telefony6[[#This Row],[nr]])&gt;=10,1,0)</f>
        <v>0</v>
      </c>
      <c r="S389">
        <f>MINUTE(IF(telefony6[[#This Row],[czyZagranicczne]]=1,CEILING(telefony6[[#This Row],[długosc_połączenia]],"00:01"),0))</f>
        <v>0</v>
      </c>
    </row>
    <row r="390" spans="1:19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 s="2">
        <f>telefony6[[#This Row],[zakonczenie]]-telefony6[[#This Row],[rozpoczecie]]</f>
        <v>1.0567129629629579E-2</v>
      </c>
      <c r="F390" s="2">
        <f t="shared" si="6"/>
        <v>-1.7072106481481479</v>
      </c>
      <c r="G390">
        <f>IF(LEN(telefony6[[#This Row],[nr]])=7,1,0)</f>
        <v>1</v>
      </c>
      <c r="H390">
        <f>IF(LEN(telefony6[[#This Row],[nr]])=8,1,0)</f>
        <v>0</v>
      </c>
      <c r="I3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-1.7177777777777776</v>
      </c>
      <c r="J390" s="2">
        <f>IF(AND(telefony6[[#This Row],[abonament pods przed]]-telefony6[[#This Row],[długosc_połączenia]]&lt;0,I389&gt;0),-telefony6[[#This Row],[ile_zostalo_abonamentu_pods]],0)</f>
        <v>0</v>
      </c>
      <c r="K390" s="10">
        <f>IF(telefony6[[#This Row],[ile_zostalo_abonamentu_pods]]&lt;0,1,0)</f>
        <v>1</v>
      </c>
      <c r="L390" s="2">
        <f>IF(AND(telefony6[[#This Row],[czyAbonament_pods_sie_skonczyl]]=1,telefony6[[#This Row],[czyStacjonarny]]=1,M389&lt;=0),IF(M389&lt;0,TIME(1,40,0)+M389,TIME(1,40,0)),M389)</f>
        <v>1.0729166666666401E-2</v>
      </c>
      <c r="M3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1.6203703703682182E-4</v>
      </c>
      <c r="N390" s="10">
        <f>IF(AND(telefony6[[#This Row],[czyAbonament_pods_sie_skonczyl]]=1,telefony6[[#This Row],[czyStacjonarny]]=1,M389&lt;=0),1,0)</f>
        <v>0</v>
      </c>
      <c r="O390" s="2">
        <f>IF(AND(telefony6[[#This Row],[czyAbonament_pods_sie_skonczyl]]=1,telefony6[[#This Row],[czyKomorkowe]]=1,P389&lt;=0),IF(P389&lt;0,TIME(1,40,0)+P389-telefony6[[#This Row],[ile_zabraklo_od_podstawy]],TIME(1,40,0)),P389)</f>
        <v>4.268518518518577E-2</v>
      </c>
      <c r="P3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4.268518518518577E-2</v>
      </c>
      <c r="Q390" s="10">
        <f>IF(AND(telefony6[[#This Row],[czyAbonament_pods_sie_skonczyl]]=1,P389&lt;=0,telefony6[[#This Row],[czyKomorkowe]]=1),1,0)</f>
        <v>0</v>
      </c>
      <c r="R390">
        <f>IF(LEN(telefony6[[#This Row],[nr]])&gt;=10,1,0)</f>
        <v>0</v>
      </c>
      <c r="S390">
        <f>MINUTE(IF(telefony6[[#This Row],[czyZagranicczne]]=1,CEILING(telefony6[[#This Row],[długosc_połączenia]],"00:01"),0))</f>
        <v>0</v>
      </c>
    </row>
    <row r="391" spans="1:19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 s="2">
        <f>telefony6[[#This Row],[zakonczenie]]-telefony6[[#This Row],[rozpoczecie]]</f>
        <v>2.5231481481482465E-3</v>
      </c>
      <c r="F391" s="2">
        <f t="shared" si="6"/>
        <v>-1.7177777777777776</v>
      </c>
      <c r="G391">
        <f>IF(LEN(telefony6[[#This Row],[nr]])=7,1,0)</f>
        <v>0</v>
      </c>
      <c r="H391">
        <f>IF(LEN(telefony6[[#This Row],[nr]])=8,1,0)</f>
        <v>1</v>
      </c>
      <c r="I3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-1.7203009259259259</v>
      </c>
      <c r="J391" s="2">
        <f>IF(AND(telefony6[[#This Row],[abonament pods przed]]-telefony6[[#This Row],[długosc_połączenia]]&lt;0,I390&gt;0),-telefony6[[#This Row],[ile_zostalo_abonamentu_pods]],0)</f>
        <v>0</v>
      </c>
      <c r="K391" s="10">
        <f>IF(telefony6[[#This Row],[ile_zostalo_abonamentu_pods]]&lt;0,1,0)</f>
        <v>1</v>
      </c>
      <c r="L391" s="2">
        <f>IF(AND(telefony6[[#This Row],[czyAbonament_pods_sie_skonczyl]]=1,telefony6[[#This Row],[czyStacjonarny]]=1,M390&lt;=0),IF(M390&lt;0,TIME(1,40,0)+M390,TIME(1,40,0)),M390)</f>
        <v>1.6203703703682182E-4</v>
      </c>
      <c r="M3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1.6203703703682182E-4</v>
      </c>
      <c r="N391" s="10">
        <f>IF(AND(telefony6[[#This Row],[czyAbonament_pods_sie_skonczyl]]=1,telefony6[[#This Row],[czyStacjonarny]]=1,M390&lt;=0),1,0)</f>
        <v>0</v>
      </c>
      <c r="O391" s="2">
        <f>IF(AND(telefony6[[#This Row],[czyAbonament_pods_sie_skonczyl]]=1,telefony6[[#This Row],[czyKomorkowe]]=1,P390&lt;=0),IF(P390&lt;0,TIME(1,40,0)+P390-telefony6[[#This Row],[ile_zabraklo_od_podstawy]],TIME(1,40,0)),P390)</f>
        <v>4.268518518518577E-2</v>
      </c>
      <c r="P3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4.0162037037037523E-2</v>
      </c>
      <c r="Q391" s="10">
        <f>IF(AND(telefony6[[#This Row],[czyAbonament_pods_sie_skonczyl]]=1,P390&lt;=0,telefony6[[#This Row],[czyKomorkowe]]=1),1,0)</f>
        <v>0</v>
      </c>
      <c r="R391">
        <f>IF(LEN(telefony6[[#This Row],[nr]])&gt;=10,1,0)</f>
        <v>0</v>
      </c>
      <c r="S391">
        <f>MINUTE(IF(telefony6[[#This Row],[czyZagranicczne]]=1,CEILING(telefony6[[#This Row],[długosc_połączenia]],"00:01"),0))</f>
        <v>0</v>
      </c>
    </row>
    <row r="392" spans="1:19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 s="2">
        <f>telefony6[[#This Row],[zakonczenie]]-telefony6[[#This Row],[rozpoczecie]]</f>
        <v>1.6087962962962887E-3</v>
      </c>
      <c r="F392" s="2">
        <f t="shared" si="6"/>
        <v>-1.7203009259259259</v>
      </c>
      <c r="G392">
        <f>IF(LEN(telefony6[[#This Row],[nr]])=7,1,0)</f>
        <v>1</v>
      </c>
      <c r="H392">
        <f>IF(LEN(telefony6[[#This Row],[nr]])=8,1,0)</f>
        <v>0</v>
      </c>
      <c r="I3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-1.7219097222222222</v>
      </c>
      <c r="J392" s="2">
        <f>IF(AND(telefony6[[#This Row],[abonament pods przed]]-telefony6[[#This Row],[długosc_połączenia]]&lt;0,I391&gt;0),-telefony6[[#This Row],[ile_zostalo_abonamentu_pods]],0)</f>
        <v>0</v>
      </c>
      <c r="K392" s="10">
        <f>IF(telefony6[[#This Row],[ile_zostalo_abonamentu_pods]]&lt;0,1,0)</f>
        <v>1</v>
      </c>
      <c r="L392" s="2">
        <f>IF(AND(telefony6[[#This Row],[czyAbonament_pods_sie_skonczyl]]=1,telefony6[[#This Row],[czyStacjonarny]]=1,M391&lt;=0),IF(M391&lt;0,TIME(1,40,0)+M391,TIME(1,40,0)),M391)</f>
        <v>1.6203703703682182E-4</v>
      </c>
      <c r="M3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-1.4467592592594669E-3</v>
      </c>
      <c r="N392" s="10">
        <f>IF(AND(telefony6[[#This Row],[czyAbonament_pods_sie_skonczyl]]=1,telefony6[[#This Row],[czyStacjonarny]]=1,M391&lt;=0),1,0)</f>
        <v>0</v>
      </c>
      <c r="O392" s="2">
        <f>IF(AND(telefony6[[#This Row],[czyAbonament_pods_sie_skonczyl]]=1,telefony6[[#This Row],[czyKomorkowe]]=1,P391&lt;=0),IF(P391&lt;0,TIME(1,40,0)+P391-telefony6[[#This Row],[ile_zabraklo_od_podstawy]],TIME(1,40,0)),P391)</f>
        <v>4.0162037037037523E-2</v>
      </c>
      <c r="P3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4.0162037037037523E-2</v>
      </c>
      <c r="Q392" s="10">
        <f>IF(AND(telefony6[[#This Row],[czyAbonament_pods_sie_skonczyl]]=1,P391&lt;=0,telefony6[[#This Row],[czyKomorkowe]]=1),1,0)</f>
        <v>0</v>
      </c>
      <c r="R392">
        <f>IF(LEN(telefony6[[#This Row],[nr]])&gt;=10,1,0)</f>
        <v>0</v>
      </c>
      <c r="S392">
        <f>MINUTE(IF(telefony6[[#This Row],[czyZagranicczne]]=1,CEILING(telefony6[[#This Row],[długosc_połączenia]],"00:01"),0))</f>
        <v>0</v>
      </c>
    </row>
    <row r="393" spans="1:19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 s="2">
        <f>telefony6[[#This Row],[zakonczenie]]-telefony6[[#This Row],[rozpoczecie]]</f>
        <v>1.1203703703703716E-2</v>
      </c>
      <c r="F393" s="2">
        <f t="shared" si="6"/>
        <v>-1.7219097222222222</v>
      </c>
      <c r="G393">
        <f>IF(LEN(telefony6[[#This Row],[nr]])=7,1,0)</f>
        <v>1</v>
      </c>
      <c r="H393">
        <f>IF(LEN(telefony6[[#This Row],[nr]])=8,1,0)</f>
        <v>0</v>
      </c>
      <c r="I3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-1.733113425925926</v>
      </c>
      <c r="J393" s="2">
        <f>IF(AND(telefony6[[#This Row],[abonament pods przed]]-telefony6[[#This Row],[długosc_połączenia]]&lt;0,I392&gt;0),-telefony6[[#This Row],[ile_zostalo_abonamentu_pods]],0)</f>
        <v>0</v>
      </c>
      <c r="K393" s="10">
        <f>IF(telefony6[[#This Row],[ile_zostalo_abonamentu_pods]]&lt;0,1,0)</f>
        <v>1</v>
      </c>
      <c r="L393" s="2">
        <f>IF(AND(telefony6[[#This Row],[czyAbonament_pods_sie_skonczyl]]=1,telefony6[[#This Row],[czyStacjonarny]]=1,M392&lt;=0),IF(M392&lt;0,TIME(1,40,0)+M392,TIME(1,40,0)),M392)</f>
        <v>6.7997685185184981E-2</v>
      </c>
      <c r="M3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5.6793981481481265E-2</v>
      </c>
      <c r="N393" s="10">
        <f>IF(AND(telefony6[[#This Row],[czyAbonament_pods_sie_skonczyl]]=1,telefony6[[#This Row],[czyStacjonarny]]=1,M392&lt;=0),1,0)</f>
        <v>1</v>
      </c>
      <c r="O393" s="2">
        <f>IF(AND(telefony6[[#This Row],[czyAbonament_pods_sie_skonczyl]]=1,telefony6[[#This Row],[czyKomorkowe]]=1,P392&lt;=0),IF(P392&lt;0,TIME(1,40,0)+P392-telefony6[[#This Row],[ile_zabraklo_od_podstawy]],TIME(1,40,0)),P392)</f>
        <v>4.0162037037037523E-2</v>
      </c>
      <c r="P3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4.0162037037037523E-2</v>
      </c>
      <c r="Q393" s="10">
        <f>IF(AND(telefony6[[#This Row],[czyAbonament_pods_sie_skonczyl]]=1,P392&lt;=0,telefony6[[#This Row],[czyKomorkowe]]=1),1,0)</f>
        <v>0</v>
      </c>
      <c r="R393">
        <f>IF(LEN(telefony6[[#This Row],[nr]])&gt;=10,1,0)</f>
        <v>0</v>
      </c>
      <c r="S393">
        <f>MINUTE(IF(telefony6[[#This Row],[czyZagranicczne]]=1,CEILING(telefony6[[#This Row],[długosc_połączenia]],"00:01"),0))</f>
        <v>0</v>
      </c>
    </row>
    <row r="394" spans="1:19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 s="2">
        <f>telefony6[[#This Row],[zakonczenie]]-telefony6[[#This Row],[rozpoczecie]]</f>
        <v>3.6458333333333481E-3</v>
      </c>
      <c r="F394" s="2">
        <f t="shared" si="6"/>
        <v>-1.733113425925926</v>
      </c>
      <c r="G394">
        <f>IF(LEN(telefony6[[#This Row],[nr]])=7,1,0)</f>
        <v>1</v>
      </c>
      <c r="H394">
        <f>IF(LEN(telefony6[[#This Row],[nr]])=8,1,0)</f>
        <v>0</v>
      </c>
      <c r="I3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-1.7367592592592593</v>
      </c>
      <c r="J394" s="2">
        <f>IF(AND(telefony6[[#This Row],[abonament pods przed]]-telefony6[[#This Row],[długosc_połączenia]]&lt;0,I393&gt;0),-telefony6[[#This Row],[ile_zostalo_abonamentu_pods]],0)</f>
        <v>0</v>
      </c>
      <c r="K394" s="10">
        <f>IF(telefony6[[#This Row],[ile_zostalo_abonamentu_pods]]&lt;0,1,0)</f>
        <v>1</v>
      </c>
      <c r="L394" s="2">
        <f>IF(AND(telefony6[[#This Row],[czyAbonament_pods_sie_skonczyl]]=1,telefony6[[#This Row],[czyStacjonarny]]=1,M393&lt;=0),IF(M393&lt;0,TIME(1,40,0)+M393,TIME(1,40,0)),M393)</f>
        <v>5.6793981481481265E-2</v>
      </c>
      <c r="M3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5.3148148148147917E-2</v>
      </c>
      <c r="N394" s="10">
        <f>IF(AND(telefony6[[#This Row],[czyAbonament_pods_sie_skonczyl]]=1,telefony6[[#This Row],[czyStacjonarny]]=1,M393&lt;=0),1,0)</f>
        <v>0</v>
      </c>
      <c r="O394" s="2">
        <f>IF(AND(telefony6[[#This Row],[czyAbonament_pods_sie_skonczyl]]=1,telefony6[[#This Row],[czyKomorkowe]]=1,P393&lt;=0),IF(P393&lt;0,TIME(1,40,0)+P393-telefony6[[#This Row],[ile_zabraklo_od_podstawy]],TIME(1,40,0)),P393)</f>
        <v>4.0162037037037523E-2</v>
      </c>
      <c r="P3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4.0162037037037523E-2</v>
      </c>
      <c r="Q394" s="10">
        <f>IF(AND(telefony6[[#This Row],[czyAbonament_pods_sie_skonczyl]]=1,P393&lt;=0,telefony6[[#This Row],[czyKomorkowe]]=1),1,0)</f>
        <v>0</v>
      </c>
      <c r="R394">
        <f>IF(LEN(telefony6[[#This Row],[nr]])&gt;=10,1,0)</f>
        <v>0</v>
      </c>
      <c r="S394">
        <f>MINUTE(IF(telefony6[[#This Row],[czyZagranicczne]]=1,CEILING(telefony6[[#This Row],[długosc_połączenia]],"00:01"),0))</f>
        <v>0</v>
      </c>
    </row>
    <row r="395" spans="1:19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 s="2">
        <f>telefony6[[#This Row],[zakonczenie]]-telefony6[[#This Row],[rozpoczecie]]</f>
        <v>1.0046296296296275E-2</v>
      </c>
      <c r="F395" s="2">
        <f t="shared" si="6"/>
        <v>-1.7367592592592593</v>
      </c>
      <c r="G395">
        <f>IF(LEN(telefony6[[#This Row],[nr]])=7,1,0)</f>
        <v>0</v>
      </c>
      <c r="H395">
        <f>IF(LEN(telefony6[[#This Row],[nr]])=8,1,0)</f>
        <v>1</v>
      </c>
      <c r="I3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-1.7468055555555555</v>
      </c>
      <c r="J395" s="2">
        <f>IF(AND(telefony6[[#This Row],[abonament pods przed]]-telefony6[[#This Row],[długosc_połączenia]]&lt;0,I394&gt;0),-telefony6[[#This Row],[ile_zostalo_abonamentu_pods]],0)</f>
        <v>0</v>
      </c>
      <c r="K395" s="10">
        <f>IF(telefony6[[#This Row],[ile_zostalo_abonamentu_pods]]&lt;0,1,0)</f>
        <v>1</v>
      </c>
      <c r="L395" s="2">
        <f>IF(AND(telefony6[[#This Row],[czyAbonament_pods_sie_skonczyl]]=1,telefony6[[#This Row],[czyStacjonarny]]=1,M394&lt;=0),IF(M394&lt;0,TIME(1,40,0)+M394,TIME(1,40,0)),M394)</f>
        <v>5.3148148148147917E-2</v>
      </c>
      <c r="M3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5.3148148148147917E-2</v>
      </c>
      <c r="N395" s="10">
        <f>IF(AND(telefony6[[#This Row],[czyAbonament_pods_sie_skonczyl]]=1,telefony6[[#This Row],[czyStacjonarny]]=1,M394&lt;=0),1,0)</f>
        <v>0</v>
      </c>
      <c r="O395" s="2">
        <f>IF(AND(telefony6[[#This Row],[czyAbonament_pods_sie_skonczyl]]=1,telefony6[[#This Row],[czyKomorkowe]]=1,P394&lt;=0),IF(P394&lt;0,TIME(1,40,0)+P394-telefony6[[#This Row],[ile_zabraklo_od_podstawy]],TIME(1,40,0)),P394)</f>
        <v>4.0162037037037523E-2</v>
      </c>
      <c r="P3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395" s="10">
        <f>IF(AND(telefony6[[#This Row],[czyAbonament_pods_sie_skonczyl]]=1,P394&lt;=0,telefony6[[#This Row],[czyKomorkowe]]=1),1,0)</f>
        <v>0</v>
      </c>
      <c r="R395">
        <f>IF(LEN(telefony6[[#This Row],[nr]])&gt;=10,1,0)</f>
        <v>0</v>
      </c>
      <c r="S395">
        <f>MINUTE(IF(telefony6[[#This Row],[czyZagranicczne]]=1,CEILING(telefony6[[#This Row],[długosc_połączenia]],"00:01"),0))</f>
        <v>0</v>
      </c>
    </row>
    <row r="396" spans="1:19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 s="2">
        <f>telefony6[[#This Row],[zakonczenie]]-telefony6[[#This Row],[rozpoczecie]]</f>
        <v>3.9467592592592471E-3</v>
      </c>
      <c r="F396" s="2">
        <f t="shared" si="6"/>
        <v>-1.7468055555555555</v>
      </c>
      <c r="G396">
        <f>IF(LEN(telefony6[[#This Row],[nr]])=7,1,0)</f>
        <v>1</v>
      </c>
      <c r="H396">
        <f>IF(LEN(telefony6[[#This Row],[nr]])=8,1,0)</f>
        <v>0</v>
      </c>
      <c r="I3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-1.7507523148148147</v>
      </c>
      <c r="J396" s="2">
        <f>IF(AND(telefony6[[#This Row],[abonament pods przed]]-telefony6[[#This Row],[długosc_połączenia]]&lt;0,I395&gt;0),-telefony6[[#This Row],[ile_zostalo_abonamentu_pods]],0)</f>
        <v>0</v>
      </c>
      <c r="K396" s="10">
        <f>IF(telefony6[[#This Row],[ile_zostalo_abonamentu_pods]]&lt;0,1,0)</f>
        <v>1</v>
      </c>
      <c r="L396" s="2">
        <f>IF(AND(telefony6[[#This Row],[czyAbonament_pods_sie_skonczyl]]=1,telefony6[[#This Row],[czyStacjonarny]]=1,M395&lt;=0),IF(M395&lt;0,TIME(1,40,0)+M395,TIME(1,40,0)),M395)</f>
        <v>5.3148148148147917E-2</v>
      </c>
      <c r="M3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4.920138888888867E-2</v>
      </c>
      <c r="N396" s="10">
        <f>IF(AND(telefony6[[#This Row],[czyAbonament_pods_sie_skonczyl]]=1,telefony6[[#This Row],[czyStacjonarny]]=1,M395&lt;=0),1,0)</f>
        <v>0</v>
      </c>
      <c r="O396" s="2">
        <f>IF(AND(telefony6[[#This Row],[czyAbonament_pods_sie_skonczyl]]=1,telefony6[[#This Row],[czyKomorkowe]]=1,P395&lt;=0),IF(P395&lt;0,TIME(1,40,0)+P395-telefony6[[#This Row],[ile_zabraklo_od_podstawy]],TIME(1,40,0)),P395)</f>
        <v>3.0115740740741248E-2</v>
      </c>
      <c r="P3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396" s="10">
        <f>IF(AND(telefony6[[#This Row],[czyAbonament_pods_sie_skonczyl]]=1,P395&lt;=0,telefony6[[#This Row],[czyKomorkowe]]=1),1,0)</f>
        <v>0</v>
      </c>
      <c r="R396">
        <f>IF(LEN(telefony6[[#This Row],[nr]])&gt;=10,1,0)</f>
        <v>0</v>
      </c>
      <c r="S396">
        <f>MINUTE(IF(telefony6[[#This Row],[czyZagranicczne]]=1,CEILING(telefony6[[#This Row],[długosc_połączenia]],"00:01"),0))</f>
        <v>0</v>
      </c>
    </row>
    <row r="397" spans="1:19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 s="2">
        <f>telefony6[[#This Row],[zakonczenie]]-telefony6[[#This Row],[rozpoczecie]]</f>
        <v>3.3217592592592604E-3</v>
      </c>
      <c r="F397" s="2">
        <f t="shared" si="6"/>
        <v>-1.7507523148148147</v>
      </c>
      <c r="G397">
        <f>IF(LEN(telefony6[[#This Row],[nr]])=7,1,0)</f>
        <v>1</v>
      </c>
      <c r="H397">
        <f>IF(LEN(telefony6[[#This Row],[nr]])=8,1,0)</f>
        <v>0</v>
      </c>
      <c r="I3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-1.7540740740740741</v>
      </c>
      <c r="J397" s="2">
        <f>IF(AND(telefony6[[#This Row],[abonament pods przed]]-telefony6[[#This Row],[długosc_połączenia]]&lt;0,I396&gt;0),-telefony6[[#This Row],[ile_zostalo_abonamentu_pods]],0)</f>
        <v>0</v>
      </c>
      <c r="K397" s="10">
        <f>IF(telefony6[[#This Row],[ile_zostalo_abonamentu_pods]]&lt;0,1,0)</f>
        <v>1</v>
      </c>
      <c r="L397" s="2">
        <f>IF(AND(telefony6[[#This Row],[czyAbonament_pods_sie_skonczyl]]=1,telefony6[[#This Row],[czyStacjonarny]]=1,M396&lt;=0),IF(M396&lt;0,TIME(1,40,0)+M396,TIME(1,40,0)),M396)</f>
        <v>4.920138888888867E-2</v>
      </c>
      <c r="M3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4.5879629629629409E-2</v>
      </c>
      <c r="N397" s="10">
        <f>IF(AND(telefony6[[#This Row],[czyAbonament_pods_sie_skonczyl]]=1,telefony6[[#This Row],[czyStacjonarny]]=1,M396&lt;=0),1,0)</f>
        <v>0</v>
      </c>
      <c r="O397" s="2">
        <f>IF(AND(telefony6[[#This Row],[czyAbonament_pods_sie_skonczyl]]=1,telefony6[[#This Row],[czyKomorkowe]]=1,P396&lt;=0),IF(P396&lt;0,TIME(1,40,0)+P396-telefony6[[#This Row],[ile_zabraklo_od_podstawy]],TIME(1,40,0)),P396)</f>
        <v>3.0115740740741248E-2</v>
      </c>
      <c r="P3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397" s="10">
        <f>IF(AND(telefony6[[#This Row],[czyAbonament_pods_sie_skonczyl]]=1,P396&lt;=0,telefony6[[#This Row],[czyKomorkowe]]=1),1,0)</f>
        <v>0</v>
      </c>
      <c r="R397">
        <f>IF(LEN(telefony6[[#This Row],[nr]])&gt;=10,1,0)</f>
        <v>0</v>
      </c>
      <c r="S397">
        <f>MINUTE(IF(telefony6[[#This Row],[czyZagranicczne]]=1,CEILING(telefony6[[#This Row],[długosc_połączenia]],"00:01"),0))</f>
        <v>0</v>
      </c>
    </row>
    <row r="398" spans="1:19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 s="2">
        <f>telefony6[[#This Row],[zakonczenie]]-telefony6[[#This Row],[rozpoczecie]]</f>
        <v>6.5393518518519489E-3</v>
      </c>
      <c r="F398" s="2">
        <f t="shared" si="6"/>
        <v>-1.7540740740740741</v>
      </c>
      <c r="G398">
        <f>IF(LEN(telefony6[[#This Row],[nr]])=7,1,0)</f>
        <v>1</v>
      </c>
      <c r="H398">
        <f>IF(LEN(telefony6[[#This Row],[nr]])=8,1,0)</f>
        <v>0</v>
      </c>
      <c r="I3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-1.7606134259259261</v>
      </c>
      <c r="J398" s="2">
        <f>IF(AND(telefony6[[#This Row],[abonament pods przed]]-telefony6[[#This Row],[długosc_połączenia]]&lt;0,I397&gt;0),-telefony6[[#This Row],[ile_zostalo_abonamentu_pods]],0)</f>
        <v>0</v>
      </c>
      <c r="K398" s="10">
        <f>IF(telefony6[[#This Row],[ile_zostalo_abonamentu_pods]]&lt;0,1,0)</f>
        <v>1</v>
      </c>
      <c r="L398" s="2">
        <f>IF(AND(telefony6[[#This Row],[czyAbonament_pods_sie_skonczyl]]=1,telefony6[[#This Row],[czyStacjonarny]]=1,M397&lt;=0),IF(M397&lt;0,TIME(1,40,0)+M397,TIME(1,40,0)),M397)</f>
        <v>4.5879629629629409E-2</v>
      </c>
      <c r="M3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3.934027777777746E-2</v>
      </c>
      <c r="N398" s="10">
        <f>IF(AND(telefony6[[#This Row],[czyAbonament_pods_sie_skonczyl]]=1,telefony6[[#This Row],[czyStacjonarny]]=1,M397&lt;=0),1,0)</f>
        <v>0</v>
      </c>
      <c r="O398" s="2">
        <f>IF(AND(telefony6[[#This Row],[czyAbonament_pods_sie_skonczyl]]=1,telefony6[[#This Row],[czyKomorkowe]]=1,P397&lt;=0),IF(P397&lt;0,TIME(1,40,0)+P397-telefony6[[#This Row],[ile_zabraklo_od_podstawy]],TIME(1,40,0)),P397)</f>
        <v>3.0115740740741248E-2</v>
      </c>
      <c r="P3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398" s="10">
        <f>IF(AND(telefony6[[#This Row],[czyAbonament_pods_sie_skonczyl]]=1,P397&lt;=0,telefony6[[#This Row],[czyKomorkowe]]=1),1,0)</f>
        <v>0</v>
      </c>
      <c r="R398">
        <f>IF(LEN(telefony6[[#This Row],[nr]])&gt;=10,1,0)</f>
        <v>0</v>
      </c>
      <c r="S398">
        <f>MINUTE(IF(telefony6[[#This Row],[czyZagranicczne]]=1,CEILING(telefony6[[#This Row],[długosc_połączenia]],"00:01"),0))</f>
        <v>0</v>
      </c>
    </row>
    <row r="399" spans="1:19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 s="2">
        <f>telefony6[[#This Row],[zakonczenie]]-telefony6[[#This Row],[rozpoczecie]]</f>
        <v>3.472222222222765E-4</v>
      </c>
      <c r="F399" s="2">
        <f t="shared" si="6"/>
        <v>-1.7606134259259261</v>
      </c>
      <c r="G399">
        <f>IF(LEN(telefony6[[#This Row],[nr]])=7,1,0)</f>
        <v>0</v>
      </c>
      <c r="H399">
        <f>IF(LEN(telefony6[[#This Row],[nr]])=8,1,0)</f>
        <v>0</v>
      </c>
      <c r="I3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-1.7609606481481483</v>
      </c>
      <c r="J399" s="2">
        <f>IF(AND(telefony6[[#This Row],[abonament pods przed]]-telefony6[[#This Row],[długosc_połączenia]]&lt;0,I398&gt;0),-telefony6[[#This Row],[ile_zostalo_abonamentu_pods]],0)</f>
        <v>0</v>
      </c>
      <c r="K399" s="10">
        <f>IF(telefony6[[#This Row],[ile_zostalo_abonamentu_pods]]&lt;0,1,0)</f>
        <v>1</v>
      </c>
      <c r="L399" s="2">
        <f>IF(AND(telefony6[[#This Row],[czyAbonament_pods_sie_skonczyl]]=1,telefony6[[#This Row],[czyStacjonarny]]=1,M398&lt;=0),IF(M398&lt;0,TIME(1,40,0)+M398,TIME(1,40,0)),M398)</f>
        <v>3.934027777777746E-2</v>
      </c>
      <c r="M3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3.934027777777746E-2</v>
      </c>
      <c r="N399" s="10">
        <f>IF(AND(telefony6[[#This Row],[czyAbonament_pods_sie_skonczyl]]=1,telefony6[[#This Row],[czyStacjonarny]]=1,M398&lt;=0),1,0)</f>
        <v>0</v>
      </c>
      <c r="O399" s="2">
        <f>IF(AND(telefony6[[#This Row],[czyAbonament_pods_sie_skonczyl]]=1,telefony6[[#This Row],[czyKomorkowe]]=1,P398&lt;=0),IF(P398&lt;0,TIME(1,40,0)+P398-telefony6[[#This Row],[ile_zabraklo_od_podstawy]],TIME(1,40,0)),P398)</f>
        <v>3.0115740740741248E-2</v>
      </c>
      <c r="P3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399" s="10">
        <f>IF(AND(telefony6[[#This Row],[czyAbonament_pods_sie_skonczyl]]=1,P398&lt;=0,telefony6[[#This Row],[czyKomorkowe]]=1),1,0)</f>
        <v>0</v>
      </c>
      <c r="R399">
        <f>IF(LEN(telefony6[[#This Row],[nr]])&gt;=10,1,0)</f>
        <v>1</v>
      </c>
      <c r="S399">
        <f>MINUTE(IF(telefony6[[#This Row],[czyZagranicczne]]=1,CEILING(telefony6[[#This Row],[długosc_połączenia]],"00:01"),0))</f>
        <v>1</v>
      </c>
    </row>
    <row r="400" spans="1:19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 s="2">
        <f>telefony6[[#This Row],[zakonczenie]]-telefony6[[#This Row],[rozpoczecie]]</f>
        <v>8.3796296296296813E-3</v>
      </c>
      <c r="F400" s="2">
        <f t="shared" si="6"/>
        <v>-1.7609606481481483</v>
      </c>
      <c r="G400">
        <f>IF(LEN(telefony6[[#This Row],[nr]])=7,1,0)</f>
        <v>1</v>
      </c>
      <c r="H400">
        <f>IF(LEN(telefony6[[#This Row],[nr]])=8,1,0)</f>
        <v>0</v>
      </c>
      <c r="I4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-1.769340277777778</v>
      </c>
      <c r="J400" s="2">
        <f>IF(AND(telefony6[[#This Row],[abonament pods przed]]-telefony6[[#This Row],[długosc_połączenia]]&lt;0,I399&gt;0),-telefony6[[#This Row],[ile_zostalo_abonamentu_pods]],0)</f>
        <v>0</v>
      </c>
      <c r="K400" s="10">
        <f>IF(telefony6[[#This Row],[ile_zostalo_abonamentu_pods]]&lt;0,1,0)</f>
        <v>1</v>
      </c>
      <c r="L400" s="2">
        <f>IF(AND(telefony6[[#This Row],[czyAbonament_pods_sie_skonczyl]]=1,telefony6[[#This Row],[czyStacjonarny]]=1,M399&lt;=0),IF(M399&lt;0,TIME(1,40,0)+M399,TIME(1,40,0)),M399)</f>
        <v>3.934027777777746E-2</v>
      </c>
      <c r="M4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3.0960648148147779E-2</v>
      </c>
      <c r="N400" s="10">
        <f>IF(AND(telefony6[[#This Row],[czyAbonament_pods_sie_skonczyl]]=1,telefony6[[#This Row],[czyStacjonarny]]=1,M399&lt;=0),1,0)</f>
        <v>0</v>
      </c>
      <c r="O400" s="2">
        <f>IF(AND(telefony6[[#This Row],[czyAbonament_pods_sie_skonczyl]]=1,telefony6[[#This Row],[czyKomorkowe]]=1,P399&lt;=0),IF(P399&lt;0,TIME(1,40,0)+P399-telefony6[[#This Row],[ile_zabraklo_od_podstawy]],TIME(1,40,0)),P399)</f>
        <v>3.0115740740741248E-2</v>
      </c>
      <c r="P4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3.0115740740741248E-2</v>
      </c>
      <c r="Q400" s="10">
        <f>IF(AND(telefony6[[#This Row],[czyAbonament_pods_sie_skonczyl]]=1,P399&lt;=0,telefony6[[#This Row],[czyKomorkowe]]=1),1,0)</f>
        <v>0</v>
      </c>
      <c r="R400">
        <f>IF(LEN(telefony6[[#This Row],[nr]])&gt;=10,1,0)</f>
        <v>0</v>
      </c>
      <c r="S400">
        <f>MINUTE(IF(telefony6[[#This Row],[czyZagranicczne]]=1,CEILING(telefony6[[#This Row],[długosc_połączenia]],"00:01"),0))</f>
        <v>0</v>
      </c>
    </row>
    <row r="401" spans="1:19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 s="2">
        <f>telefony6[[#This Row],[zakonczenie]]-telefony6[[#This Row],[rozpoczecie]]</f>
        <v>7.2453703703704297E-3</v>
      </c>
      <c r="F401" s="2">
        <f t="shared" si="6"/>
        <v>-1.769340277777778</v>
      </c>
      <c r="G401">
        <f>IF(LEN(telefony6[[#This Row],[nr]])=7,1,0)</f>
        <v>0</v>
      </c>
      <c r="H401">
        <f>IF(LEN(telefony6[[#This Row],[nr]])=8,1,0)</f>
        <v>1</v>
      </c>
      <c r="I4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-1.7765856481481483</v>
      </c>
      <c r="J401" s="2">
        <f>IF(AND(telefony6[[#This Row],[abonament pods przed]]-telefony6[[#This Row],[długosc_połączenia]]&lt;0,I400&gt;0),-telefony6[[#This Row],[ile_zostalo_abonamentu_pods]],0)</f>
        <v>0</v>
      </c>
      <c r="K401" s="10">
        <f>IF(telefony6[[#This Row],[ile_zostalo_abonamentu_pods]]&lt;0,1,0)</f>
        <v>1</v>
      </c>
      <c r="L401" s="2">
        <f>IF(AND(telefony6[[#This Row],[czyAbonament_pods_sie_skonczyl]]=1,telefony6[[#This Row],[czyStacjonarny]]=1,M400&lt;=0),IF(M400&lt;0,TIME(1,40,0)+M400,TIME(1,40,0)),M400)</f>
        <v>3.0960648148147779E-2</v>
      </c>
      <c r="M4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3.0960648148147779E-2</v>
      </c>
      <c r="N401" s="10">
        <f>IF(AND(telefony6[[#This Row],[czyAbonament_pods_sie_skonczyl]]=1,telefony6[[#This Row],[czyStacjonarny]]=1,M400&lt;=0),1,0)</f>
        <v>0</v>
      </c>
      <c r="O401" s="2">
        <f>IF(AND(telefony6[[#This Row],[czyAbonament_pods_sie_skonczyl]]=1,telefony6[[#This Row],[czyKomorkowe]]=1,P400&lt;=0),IF(P400&lt;0,TIME(1,40,0)+P400-telefony6[[#This Row],[ile_zabraklo_od_podstawy]],TIME(1,40,0)),P400)</f>
        <v>3.0115740740741248E-2</v>
      </c>
      <c r="P4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2.2870370370370818E-2</v>
      </c>
      <c r="Q401" s="10">
        <f>IF(AND(telefony6[[#This Row],[czyAbonament_pods_sie_skonczyl]]=1,P400&lt;=0,telefony6[[#This Row],[czyKomorkowe]]=1),1,0)</f>
        <v>0</v>
      </c>
      <c r="R401">
        <f>IF(LEN(telefony6[[#This Row],[nr]])&gt;=10,1,0)</f>
        <v>0</v>
      </c>
      <c r="S401">
        <f>MINUTE(IF(telefony6[[#This Row],[czyZagranicczne]]=1,CEILING(telefony6[[#This Row],[długosc_połączenia]],"00:01"),0))</f>
        <v>0</v>
      </c>
    </row>
    <row r="402" spans="1:19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 s="2">
        <f>telefony6[[#This Row],[zakonczenie]]-telefony6[[#This Row],[rozpoczecie]]</f>
        <v>1.9328703703703765E-3</v>
      </c>
      <c r="F402" s="2">
        <f t="shared" si="6"/>
        <v>-1.7765856481481483</v>
      </c>
      <c r="G402">
        <f>IF(LEN(telefony6[[#This Row],[nr]])=7,1,0)</f>
        <v>1</v>
      </c>
      <c r="H402">
        <f>IF(LEN(telefony6[[#This Row],[nr]])=8,1,0)</f>
        <v>0</v>
      </c>
      <c r="I4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-1.7785185185185188</v>
      </c>
      <c r="J402" s="2">
        <f>IF(AND(telefony6[[#This Row],[abonament pods przed]]-telefony6[[#This Row],[długosc_połączenia]]&lt;0,I401&gt;0),-telefony6[[#This Row],[ile_zostalo_abonamentu_pods]],0)</f>
        <v>0</v>
      </c>
      <c r="K402" s="10">
        <f>IF(telefony6[[#This Row],[ile_zostalo_abonamentu_pods]]&lt;0,1,0)</f>
        <v>1</v>
      </c>
      <c r="L402" s="2">
        <f>IF(AND(telefony6[[#This Row],[czyAbonament_pods_sie_skonczyl]]=1,telefony6[[#This Row],[czyStacjonarny]]=1,M401&lt;=0),IF(M401&lt;0,TIME(1,40,0)+M401,TIME(1,40,0)),M401)</f>
        <v>3.0960648148147779E-2</v>
      </c>
      <c r="M4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2.9027777777777403E-2</v>
      </c>
      <c r="N402" s="10">
        <f>IF(AND(telefony6[[#This Row],[czyAbonament_pods_sie_skonczyl]]=1,telefony6[[#This Row],[czyStacjonarny]]=1,M401&lt;=0),1,0)</f>
        <v>0</v>
      </c>
      <c r="O402" s="2">
        <f>IF(AND(telefony6[[#This Row],[czyAbonament_pods_sie_skonczyl]]=1,telefony6[[#This Row],[czyKomorkowe]]=1,P401&lt;=0),IF(P401&lt;0,TIME(1,40,0)+P401-telefony6[[#This Row],[ile_zabraklo_od_podstawy]],TIME(1,40,0)),P401)</f>
        <v>2.2870370370370818E-2</v>
      </c>
      <c r="P4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2.2870370370370818E-2</v>
      </c>
      <c r="Q402" s="10">
        <f>IF(AND(telefony6[[#This Row],[czyAbonament_pods_sie_skonczyl]]=1,P401&lt;=0,telefony6[[#This Row],[czyKomorkowe]]=1),1,0)</f>
        <v>0</v>
      </c>
      <c r="R402">
        <f>IF(LEN(telefony6[[#This Row],[nr]])&gt;=10,1,0)</f>
        <v>0</v>
      </c>
      <c r="S402">
        <f>MINUTE(IF(telefony6[[#This Row],[czyZagranicczne]]=1,CEILING(telefony6[[#This Row],[długosc_połączenia]],"00:01"),0))</f>
        <v>0</v>
      </c>
    </row>
    <row r="403" spans="1:19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 s="2">
        <f>telefony6[[#This Row],[zakonczenie]]-telefony6[[#This Row],[rozpoczecie]]</f>
        <v>8.796296296296191E-4</v>
      </c>
      <c r="F403" s="2">
        <f t="shared" si="6"/>
        <v>-1.7785185185185188</v>
      </c>
      <c r="G403">
        <f>IF(LEN(telefony6[[#This Row],[nr]])=7,1,0)</f>
        <v>0</v>
      </c>
      <c r="H403">
        <f>IF(LEN(telefony6[[#This Row],[nr]])=8,1,0)</f>
        <v>0</v>
      </c>
      <c r="I4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-1.7793981481481485</v>
      </c>
      <c r="J403" s="2">
        <f>IF(AND(telefony6[[#This Row],[abonament pods przed]]-telefony6[[#This Row],[długosc_połączenia]]&lt;0,I402&gt;0),-telefony6[[#This Row],[ile_zostalo_abonamentu_pods]],0)</f>
        <v>0</v>
      </c>
      <c r="K403" s="10">
        <f>IF(telefony6[[#This Row],[ile_zostalo_abonamentu_pods]]&lt;0,1,0)</f>
        <v>1</v>
      </c>
      <c r="L403" s="2">
        <f>IF(AND(telefony6[[#This Row],[czyAbonament_pods_sie_skonczyl]]=1,telefony6[[#This Row],[czyStacjonarny]]=1,M402&lt;=0),IF(M402&lt;0,TIME(1,40,0)+M402,TIME(1,40,0)),M402)</f>
        <v>2.9027777777777403E-2</v>
      </c>
      <c r="M4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2.9027777777777403E-2</v>
      </c>
      <c r="N403" s="10">
        <f>IF(AND(telefony6[[#This Row],[czyAbonament_pods_sie_skonczyl]]=1,telefony6[[#This Row],[czyStacjonarny]]=1,M402&lt;=0),1,0)</f>
        <v>0</v>
      </c>
      <c r="O403" s="2">
        <f>IF(AND(telefony6[[#This Row],[czyAbonament_pods_sie_skonczyl]]=1,telefony6[[#This Row],[czyKomorkowe]]=1,P402&lt;=0),IF(P402&lt;0,TIME(1,40,0)+P402-telefony6[[#This Row],[ile_zabraklo_od_podstawy]],TIME(1,40,0)),P402)</f>
        <v>2.2870370370370818E-2</v>
      </c>
      <c r="P4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2.2870370370370818E-2</v>
      </c>
      <c r="Q403" s="10">
        <f>IF(AND(telefony6[[#This Row],[czyAbonament_pods_sie_skonczyl]]=1,P402&lt;=0,telefony6[[#This Row],[czyKomorkowe]]=1),1,0)</f>
        <v>0</v>
      </c>
      <c r="R403">
        <f>IF(LEN(telefony6[[#This Row],[nr]])&gt;=10,1,0)</f>
        <v>1</v>
      </c>
      <c r="S403">
        <f>MINUTE(IF(telefony6[[#This Row],[czyZagranicczne]]=1,CEILING(telefony6[[#This Row],[długosc_połączenia]],"00:01"),0))</f>
        <v>2</v>
      </c>
    </row>
    <row r="404" spans="1:19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 s="2">
        <f>telefony6[[#This Row],[zakonczenie]]-telefony6[[#This Row],[rozpoczecie]]</f>
        <v>7.8587962962963775E-3</v>
      </c>
      <c r="F404" s="2">
        <f t="shared" si="6"/>
        <v>-1.7793981481481485</v>
      </c>
      <c r="G404">
        <f>IF(LEN(telefony6[[#This Row],[nr]])=7,1,0)</f>
        <v>0</v>
      </c>
      <c r="H404">
        <f>IF(LEN(telefony6[[#This Row],[nr]])=8,1,0)</f>
        <v>1</v>
      </c>
      <c r="I4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-1.7872569444444448</v>
      </c>
      <c r="J404" s="2">
        <f>IF(AND(telefony6[[#This Row],[abonament pods przed]]-telefony6[[#This Row],[długosc_połączenia]]&lt;0,I403&gt;0),-telefony6[[#This Row],[ile_zostalo_abonamentu_pods]],0)</f>
        <v>0</v>
      </c>
      <c r="K404" s="10">
        <f>IF(telefony6[[#This Row],[ile_zostalo_abonamentu_pods]]&lt;0,1,0)</f>
        <v>1</v>
      </c>
      <c r="L404" s="2">
        <f>IF(AND(telefony6[[#This Row],[czyAbonament_pods_sie_skonczyl]]=1,telefony6[[#This Row],[czyStacjonarny]]=1,M403&lt;=0),IF(M403&lt;0,TIME(1,40,0)+M403,TIME(1,40,0)),M403)</f>
        <v>2.9027777777777403E-2</v>
      </c>
      <c r="M4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2.9027777777777403E-2</v>
      </c>
      <c r="N404" s="10">
        <f>IF(AND(telefony6[[#This Row],[czyAbonament_pods_sie_skonczyl]]=1,telefony6[[#This Row],[czyStacjonarny]]=1,M403&lt;=0),1,0)</f>
        <v>0</v>
      </c>
      <c r="O404" s="2">
        <f>IF(AND(telefony6[[#This Row],[czyAbonament_pods_sie_skonczyl]]=1,telefony6[[#This Row],[czyKomorkowe]]=1,P403&lt;=0),IF(P403&lt;0,TIME(1,40,0)+P403-telefony6[[#This Row],[ile_zabraklo_od_podstawy]],TIME(1,40,0)),P403)</f>
        <v>2.2870370370370818E-2</v>
      </c>
      <c r="P4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4" s="10">
        <f>IF(AND(telefony6[[#This Row],[czyAbonament_pods_sie_skonczyl]]=1,P403&lt;=0,telefony6[[#This Row],[czyKomorkowe]]=1),1,0)</f>
        <v>0</v>
      </c>
      <c r="R404">
        <f>IF(LEN(telefony6[[#This Row],[nr]])&gt;=10,1,0)</f>
        <v>0</v>
      </c>
      <c r="S404">
        <f>MINUTE(IF(telefony6[[#This Row],[czyZagranicczne]]=1,CEILING(telefony6[[#This Row],[długosc_połączenia]],"00:01"),0))</f>
        <v>0</v>
      </c>
    </row>
    <row r="405" spans="1:19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 s="2">
        <f>telefony6[[#This Row],[zakonczenie]]-telefony6[[#This Row],[rozpoczecie]]</f>
        <v>5.3472222222222809E-3</v>
      </c>
      <c r="F405" s="2">
        <f t="shared" si="6"/>
        <v>-1.7872569444444448</v>
      </c>
      <c r="G405">
        <f>IF(LEN(telefony6[[#This Row],[nr]])=7,1,0)</f>
        <v>1</v>
      </c>
      <c r="H405">
        <f>IF(LEN(telefony6[[#This Row],[nr]])=8,1,0)</f>
        <v>0</v>
      </c>
      <c r="I4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-1.792604166666667</v>
      </c>
      <c r="J405" s="2">
        <f>IF(AND(telefony6[[#This Row],[abonament pods przed]]-telefony6[[#This Row],[długosc_połączenia]]&lt;0,I404&gt;0),-telefony6[[#This Row],[ile_zostalo_abonamentu_pods]],0)</f>
        <v>0</v>
      </c>
      <c r="K405" s="10">
        <f>IF(telefony6[[#This Row],[ile_zostalo_abonamentu_pods]]&lt;0,1,0)</f>
        <v>1</v>
      </c>
      <c r="L405" s="2">
        <f>IF(AND(telefony6[[#This Row],[czyAbonament_pods_sie_skonczyl]]=1,telefony6[[#This Row],[czyStacjonarny]]=1,M404&lt;=0),IF(M404&lt;0,TIME(1,40,0)+M404,TIME(1,40,0)),M404)</f>
        <v>2.9027777777777403E-2</v>
      </c>
      <c r="M4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2.3680555555555122E-2</v>
      </c>
      <c r="N405" s="10">
        <f>IF(AND(telefony6[[#This Row],[czyAbonament_pods_sie_skonczyl]]=1,telefony6[[#This Row],[czyStacjonarny]]=1,M404&lt;=0),1,0)</f>
        <v>0</v>
      </c>
      <c r="O405" s="2">
        <f>IF(AND(telefony6[[#This Row],[czyAbonament_pods_sie_skonczyl]]=1,telefony6[[#This Row],[czyKomorkowe]]=1,P404&lt;=0),IF(P404&lt;0,TIME(1,40,0)+P404-telefony6[[#This Row],[ile_zabraklo_od_podstawy]],TIME(1,40,0)),P404)</f>
        <v>1.5011574074074441E-2</v>
      </c>
      <c r="P4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5" s="10">
        <f>IF(AND(telefony6[[#This Row],[czyAbonament_pods_sie_skonczyl]]=1,P404&lt;=0,telefony6[[#This Row],[czyKomorkowe]]=1),1,0)</f>
        <v>0</v>
      </c>
      <c r="R405">
        <f>IF(LEN(telefony6[[#This Row],[nr]])&gt;=10,1,0)</f>
        <v>0</v>
      </c>
      <c r="S405">
        <f>MINUTE(IF(telefony6[[#This Row],[czyZagranicczne]]=1,CEILING(telefony6[[#This Row],[długosc_połączenia]],"00:01"),0))</f>
        <v>0</v>
      </c>
    </row>
    <row r="406" spans="1:19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 s="2">
        <f>telefony6[[#This Row],[zakonczenie]]-telefony6[[#This Row],[rozpoczecie]]</f>
        <v>5.2314814814815591E-3</v>
      </c>
      <c r="F406" s="2">
        <f t="shared" si="6"/>
        <v>-1.792604166666667</v>
      </c>
      <c r="G406">
        <f>IF(LEN(telefony6[[#This Row],[nr]])=7,1,0)</f>
        <v>1</v>
      </c>
      <c r="H406">
        <f>IF(LEN(telefony6[[#This Row],[nr]])=8,1,0)</f>
        <v>0</v>
      </c>
      <c r="I4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-1.7978356481481486</v>
      </c>
      <c r="J406" s="2">
        <f>IF(AND(telefony6[[#This Row],[abonament pods przed]]-telefony6[[#This Row],[długosc_połączenia]]&lt;0,I405&gt;0),-telefony6[[#This Row],[ile_zostalo_abonamentu_pods]],0)</f>
        <v>0</v>
      </c>
      <c r="K406" s="10">
        <f>IF(telefony6[[#This Row],[ile_zostalo_abonamentu_pods]]&lt;0,1,0)</f>
        <v>1</v>
      </c>
      <c r="L406" s="2">
        <f>IF(AND(telefony6[[#This Row],[czyAbonament_pods_sie_skonczyl]]=1,telefony6[[#This Row],[czyStacjonarny]]=1,M405&lt;=0),IF(M405&lt;0,TIME(1,40,0)+M405,TIME(1,40,0)),M405)</f>
        <v>2.3680555555555122E-2</v>
      </c>
      <c r="M4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1.8449074074073563E-2</v>
      </c>
      <c r="N406" s="10">
        <f>IF(AND(telefony6[[#This Row],[czyAbonament_pods_sie_skonczyl]]=1,telefony6[[#This Row],[czyStacjonarny]]=1,M405&lt;=0),1,0)</f>
        <v>0</v>
      </c>
      <c r="O406" s="2">
        <f>IF(AND(telefony6[[#This Row],[czyAbonament_pods_sie_skonczyl]]=1,telefony6[[#This Row],[czyKomorkowe]]=1,P405&lt;=0),IF(P405&lt;0,TIME(1,40,0)+P405-telefony6[[#This Row],[ile_zabraklo_od_podstawy]],TIME(1,40,0)),P405)</f>
        <v>1.5011574074074441E-2</v>
      </c>
      <c r="P4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6" s="10">
        <f>IF(AND(telefony6[[#This Row],[czyAbonament_pods_sie_skonczyl]]=1,P405&lt;=0,telefony6[[#This Row],[czyKomorkowe]]=1),1,0)</f>
        <v>0</v>
      </c>
      <c r="R406">
        <f>IF(LEN(telefony6[[#This Row],[nr]])&gt;=10,1,0)</f>
        <v>0</v>
      </c>
      <c r="S406">
        <f>MINUTE(IF(telefony6[[#This Row],[czyZagranicczne]]=1,CEILING(telefony6[[#This Row],[długosc_połączenia]],"00:01"),0))</f>
        <v>0</v>
      </c>
    </row>
    <row r="407" spans="1:19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 s="2">
        <f>telefony6[[#This Row],[zakonczenie]]-telefony6[[#This Row],[rozpoczecie]]</f>
        <v>1.0451388888888968E-2</v>
      </c>
      <c r="F407" s="2">
        <f t="shared" si="6"/>
        <v>-1.7978356481481486</v>
      </c>
      <c r="G407">
        <f>IF(LEN(telefony6[[#This Row],[nr]])=7,1,0)</f>
        <v>1</v>
      </c>
      <c r="H407">
        <f>IF(LEN(telefony6[[#This Row],[nr]])=8,1,0)</f>
        <v>0</v>
      </c>
      <c r="I4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-1.8082870370370374</v>
      </c>
      <c r="J407" s="2">
        <f>IF(AND(telefony6[[#This Row],[abonament pods przed]]-telefony6[[#This Row],[długosc_połączenia]]&lt;0,I406&gt;0),-telefony6[[#This Row],[ile_zostalo_abonamentu_pods]],0)</f>
        <v>0</v>
      </c>
      <c r="K407" s="10">
        <f>IF(telefony6[[#This Row],[ile_zostalo_abonamentu_pods]]&lt;0,1,0)</f>
        <v>1</v>
      </c>
      <c r="L407" s="2">
        <f>IF(AND(telefony6[[#This Row],[czyAbonament_pods_sie_skonczyl]]=1,telefony6[[#This Row],[czyStacjonarny]]=1,M406&lt;=0),IF(M406&lt;0,TIME(1,40,0)+M406,TIME(1,40,0)),M406)</f>
        <v>1.8449074074073563E-2</v>
      </c>
      <c r="M4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7.9976851851845943E-3</v>
      </c>
      <c r="N407" s="10">
        <f>IF(AND(telefony6[[#This Row],[czyAbonament_pods_sie_skonczyl]]=1,telefony6[[#This Row],[czyStacjonarny]]=1,M406&lt;=0),1,0)</f>
        <v>0</v>
      </c>
      <c r="O407" s="2">
        <f>IF(AND(telefony6[[#This Row],[czyAbonament_pods_sie_skonczyl]]=1,telefony6[[#This Row],[czyKomorkowe]]=1,P406&lt;=0),IF(P406&lt;0,TIME(1,40,0)+P406-telefony6[[#This Row],[ile_zabraklo_od_podstawy]],TIME(1,40,0)),P406)</f>
        <v>1.5011574074074441E-2</v>
      </c>
      <c r="P4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7" s="10">
        <f>IF(AND(telefony6[[#This Row],[czyAbonament_pods_sie_skonczyl]]=1,P406&lt;=0,telefony6[[#This Row],[czyKomorkowe]]=1),1,0)</f>
        <v>0</v>
      </c>
      <c r="R407">
        <f>IF(LEN(telefony6[[#This Row],[nr]])&gt;=10,1,0)</f>
        <v>0</v>
      </c>
      <c r="S407">
        <f>MINUTE(IF(telefony6[[#This Row],[czyZagranicczne]]=1,CEILING(telefony6[[#This Row],[długosc_połączenia]],"00:01"),0))</f>
        <v>0</v>
      </c>
    </row>
    <row r="408" spans="1:19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 s="2">
        <f>telefony6[[#This Row],[zakonczenie]]-telefony6[[#This Row],[rozpoczecie]]</f>
        <v>9.6527777777778434E-3</v>
      </c>
      <c r="F408" s="2">
        <f t="shared" si="6"/>
        <v>-1.8082870370370374</v>
      </c>
      <c r="G408">
        <f>IF(LEN(telefony6[[#This Row],[nr]])=7,1,0)</f>
        <v>1</v>
      </c>
      <c r="H408">
        <f>IF(LEN(telefony6[[#This Row],[nr]])=8,1,0)</f>
        <v>0</v>
      </c>
      <c r="I4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-1.8179398148148151</v>
      </c>
      <c r="J408" s="2">
        <f>IF(AND(telefony6[[#This Row],[abonament pods przed]]-telefony6[[#This Row],[długosc_połączenia]]&lt;0,I407&gt;0),-telefony6[[#This Row],[ile_zostalo_abonamentu_pods]],0)</f>
        <v>0</v>
      </c>
      <c r="K408" s="10">
        <f>IF(telefony6[[#This Row],[ile_zostalo_abonamentu_pods]]&lt;0,1,0)</f>
        <v>1</v>
      </c>
      <c r="L408" s="2">
        <f>IF(AND(telefony6[[#This Row],[czyAbonament_pods_sie_skonczyl]]=1,telefony6[[#This Row],[czyStacjonarny]]=1,M407&lt;=0),IF(M407&lt;0,TIME(1,40,0)+M407,TIME(1,40,0)),M407)</f>
        <v>7.9976851851845943E-3</v>
      </c>
      <c r="M4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-1.6550925925932491E-3</v>
      </c>
      <c r="N408" s="10">
        <f>IF(AND(telefony6[[#This Row],[czyAbonament_pods_sie_skonczyl]]=1,telefony6[[#This Row],[czyStacjonarny]]=1,M407&lt;=0),1,0)</f>
        <v>0</v>
      </c>
      <c r="O408" s="2">
        <f>IF(AND(telefony6[[#This Row],[czyAbonament_pods_sie_skonczyl]]=1,telefony6[[#This Row],[czyKomorkowe]]=1,P407&lt;=0),IF(P407&lt;0,TIME(1,40,0)+P407-telefony6[[#This Row],[ile_zabraklo_od_podstawy]],TIME(1,40,0)),P407)</f>
        <v>1.5011574074074441E-2</v>
      </c>
      <c r="P4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8" s="10">
        <f>IF(AND(telefony6[[#This Row],[czyAbonament_pods_sie_skonczyl]]=1,P407&lt;=0,telefony6[[#This Row],[czyKomorkowe]]=1),1,0)</f>
        <v>0</v>
      </c>
      <c r="R408">
        <f>IF(LEN(telefony6[[#This Row],[nr]])&gt;=10,1,0)</f>
        <v>0</v>
      </c>
      <c r="S408">
        <f>MINUTE(IF(telefony6[[#This Row],[czyZagranicczne]]=1,CEILING(telefony6[[#This Row],[długosc_połączenia]],"00:01"),0))</f>
        <v>0</v>
      </c>
    </row>
    <row r="409" spans="1:19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 s="2">
        <f>telefony6[[#This Row],[zakonczenie]]-telefony6[[#This Row],[rozpoczecie]]</f>
        <v>5.8680555555555847E-3</v>
      </c>
      <c r="F409" s="2">
        <f t="shared" si="6"/>
        <v>-1.8179398148148151</v>
      </c>
      <c r="G409">
        <f>IF(LEN(telefony6[[#This Row],[nr]])=7,1,0)</f>
        <v>1</v>
      </c>
      <c r="H409">
        <f>IF(LEN(telefony6[[#This Row],[nr]])=8,1,0)</f>
        <v>0</v>
      </c>
      <c r="I4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-1.8238078703703708</v>
      </c>
      <c r="J409" s="2">
        <f>IF(AND(telefony6[[#This Row],[abonament pods przed]]-telefony6[[#This Row],[długosc_połączenia]]&lt;0,I408&gt;0),-telefony6[[#This Row],[ile_zostalo_abonamentu_pods]],0)</f>
        <v>0</v>
      </c>
      <c r="K409" s="10">
        <f>IF(telefony6[[#This Row],[ile_zostalo_abonamentu_pods]]&lt;0,1,0)</f>
        <v>1</v>
      </c>
      <c r="L409" s="2">
        <f>IF(AND(telefony6[[#This Row],[czyAbonament_pods_sie_skonczyl]]=1,telefony6[[#This Row],[czyStacjonarny]]=1,M408&lt;=0),IF(M408&lt;0,TIME(1,40,0)+M408,TIME(1,40,0)),M408)</f>
        <v>6.7789351851851198E-2</v>
      </c>
      <c r="M4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6.1921296296295614E-2</v>
      </c>
      <c r="N409" s="10">
        <f>IF(AND(telefony6[[#This Row],[czyAbonament_pods_sie_skonczyl]]=1,telefony6[[#This Row],[czyStacjonarny]]=1,M408&lt;=0),1,0)</f>
        <v>1</v>
      </c>
      <c r="O409" s="2">
        <f>IF(AND(telefony6[[#This Row],[czyAbonament_pods_sie_skonczyl]]=1,telefony6[[#This Row],[czyKomorkowe]]=1,P408&lt;=0),IF(P408&lt;0,TIME(1,40,0)+P408-telefony6[[#This Row],[ile_zabraklo_od_podstawy]],TIME(1,40,0)),P408)</f>
        <v>1.5011574074074441E-2</v>
      </c>
      <c r="P4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09" s="10">
        <f>IF(AND(telefony6[[#This Row],[czyAbonament_pods_sie_skonczyl]]=1,P408&lt;=0,telefony6[[#This Row],[czyKomorkowe]]=1),1,0)</f>
        <v>0</v>
      </c>
      <c r="R409">
        <f>IF(LEN(telefony6[[#This Row],[nr]])&gt;=10,1,0)</f>
        <v>0</v>
      </c>
      <c r="S409">
        <f>MINUTE(IF(telefony6[[#This Row],[czyZagranicczne]]=1,CEILING(telefony6[[#This Row],[długosc_połączenia]],"00:01"),0))</f>
        <v>0</v>
      </c>
    </row>
    <row r="410" spans="1:19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 s="2">
        <f>telefony6[[#This Row],[zakonczenie]]-telefony6[[#This Row],[rozpoczecie]]</f>
        <v>9.2245370370370727E-3</v>
      </c>
      <c r="F410" s="2">
        <f t="shared" si="6"/>
        <v>-1.8238078703703708</v>
      </c>
      <c r="G410">
        <f>IF(LEN(telefony6[[#This Row],[nr]])=7,1,0)</f>
        <v>0</v>
      </c>
      <c r="H410">
        <f>IF(LEN(telefony6[[#This Row],[nr]])=8,1,0)</f>
        <v>0</v>
      </c>
      <c r="I4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-1.833032407407408</v>
      </c>
      <c r="J410" s="2">
        <f>IF(AND(telefony6[[#This Row],[abonament pods przed]]-telefony6[[#This Row],[długosc_połączenia]]&lt;0,I409&gt;0),-telefony6[[#This Row],[ile_zostalo_abonamentu_pods]],0)</f>
        <v>0</v>
      </c>
      <c r="K410" s="10">
        <f>IF(telefony6[[#This Row],[ile_zostalo_abonamentu_pods]]&lt;0,1,0)</f>
        <v>1</v>
      </c>
      <c r="L410" s="2">
        <f>IF(AND(telefony6[[#This Row],[czyAbonament_pods_sie_skonczyl]]=1,telefony6[[#This Row],[czyStacjonarny]]=1,M409&lt;=0),IF(M409&lt;0,TIME(1,40,0)+M409,TIME(1,40,0)),M409)</f>
        <v>6.1921296296295614E-2</v>
      </c>
      <c r="M4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6.1921296296295614E-2</v>
      </c>
      <c r="N410" s="10">
        <f>IF(AND(telefony6[[#This Row],[czyAbonament_pods_sie_skonczyl]]=1,telefony6[[#This Row],[czyStacjonarny]]=1,M409&lt;=0),1,0)</f>
        <v>0</v>
      </c>
      <c r="O410" s="2">
        <f>IF(AND(telefony6[[#This Row],[czyAbonament_pods_sie_skonczyl]]=1,telefony6[[#This Row],[czyKomorkowe]]=1,P409&lt;=0),IF(P409&lt;0,TIME(1,40,0)+P409-telefony6[[#This Row],[ile_zabraklo_od_podstawy]],TIME(1,40,0)),P409)</f>
        <v>1.5011574074074441E-2</v>
      </c>
      <c r="P4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10" s="10">
        <f>IF(AND(telefony6[[#This Row],[czyAbonament_pods_sie_skonczyl]]=1,P409&lt;=0,telefony6[[#This Row],[czyKomorkowe]]=1),1,0)</f>
        <v>0</v>
      </c>
      <c r="R410">
        <f>IF(LEN(telefony6[[#This Row],[nr]])&gt;=10,1,0)</f>
        <v>1</v>
      </c>
      <c r="S410">
        <f>MINUTE(IF(telefony6[[#This Row],[czyZagranicczne]]=1,CEILING(telefony6[[#This Row],[długosc_połączenia]],"00:01"),0))</f>
        <v>14</v>
      </c>
    </row>
    <row r="411" spans="1:19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 s="2">
        <f>telefony6[[#This Row],[zakonczenie]]-telefony6[[#This Row],[rozpoczecie]]</f>
        <v>2.962962962962945E-3</v>
      </c>
      <c r="F411" s="2">
        <f t="shared" si="6"/>
        <v>-1.833032407407408</v>
      </c>
      <c r="G411">
        <f>IF(LEN(telefony6[[#This Row],[nr]])=7,1,0)</f>
        <v>1</v>
      </c>
      <c r="H411">
        <f>IF(LEN(telefony6[[#This Row],[nr]])=8,1,0)</f>
        <v>0</v>
      </c>
      <c r="I4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-1.8359953703703709</v>
      </c>
      <c r="J411" s="2">
        <f>IF(AND(telefony6[[#This Row],[abonament pods przed]]-telefony6[[#This Row],[długosc_połączenia]]&lt;0,I410&gt;0),-telefony6[[#This Row],[ile_zostalo_abonamentu_pods]],0)</f>
        <v>0</v>
      </c>
      <c r="K411" s="10">
        <f>IF(telefony6[[#This Row],[ile_zostalo_abonamentu_pods]]&lt;0,1,0)</f>
        <v>1</v>
      </c>
      <c r="L411" s="2">
        <f>IF(AND(telefony6[[#This Row],[czyAbonament_pods_sie_skonczyl]]=1,telefony6[[#This Row],[czyStacjonarny]]=1,M410&lt;=0),IF(M410&lt;0,TIME(1,40,0)+M410,TIME(1,40,0)),M410)</f>
        <v>6.1921296296295614E-2</v>
      </c>
      <c r="M4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5.8958333333332669E-2</v>
      </c>
      <c r="N411" s="10">
        <f>IF(AND(telefony6[[#This Row],[czyAbonament_pods_sie_skonczyl]]=1,telefony6[[#This Row],[czyStacjonarny]]=1,M410&lt;=0),1,0)</f>
        <v>0</v>
      </c>
      <c r="O411" s="2">
        <f>IF(AND(telefony6[[#This Row],[czyAbonament_pods_sie_skonczyl]]=1,telefony6[[#This Row],[czyKomorkowe]]=1,P410&lt;=0),IF(P410&lt;0,TIME(1,40,0)+P410-telefony6[[#This Row],[ile_zabraklo_od_podstawy]],TIME(1,40,0)),P410)</f>
        <v>1.5011574074074441E-2</v>
      </c>
      <c r="P4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11" s="10">
        <f>IF(AND(telefony6[[#This Row],[czyAbonament_pods_sie_skonczyl]]=1,P410&lt;=0,telefony6[[#This Row],[czyKomorkowe]]=1),1,0)</f>
        <v>0</v>
      </c>
      <c r="R411">
        <f>IF(LEN(telefony6[[#This Row],[nr]])&gt;=10,1,0)</f>
        <v>0</v>
      </c>
      <c r="S411">
        <f>MINUTE(IF(telefony6[[#This Row],[czyZagranicczne]]=1,CEILING(telefony6[[#This Row],[długosc_połączenia]],"00:01"),0))</f>
        <v>0</v>
      </c>
    </row>
    <row r="412" spans="1:19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 s="2">
        <f>telefony6[[#This Row],[zakonczenie]]-telefony6[[#This Row],[rozpoczecie]]</f>
        <v>7.7314814814815058E-3</v>
      </c>
      <c r="F412" s="2">
        <f t="shared" si="6"/>
        <v>-1.8359953703703709</v>
      </c>
      <c r="G412">
        <f>IF(LEN(telefony6[[#This Row],[nr]])=7,1,0)</f>
        <v>1</v>
      </c>
      <c r="H412">
        <f>IF(LEN(telefony6[[#This Row],[nr]])=8,1,0)</f>
        <v>0</v>
      </c>
      <c r="I4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-1.8437268518518524</v>
      </c>
      <c r="J412" s="2">
        <f>IF(AND(telefony6[[#This Row],[abonament pods przed]]-telefony6[[#This Row],[długosc_połączenia]]&lt;0,I411&gt;0),-telefony6[[#This Row],[ile_zostalo_abonamentu_pods]],0)</f>
        <v>0</v>
      </c>
      <c r="K412" s="10">
        <f>IF(telefony6[[#This Row],[ile_zostalo_abonamentu_pods]]&lt;0,1,0)</f>
        <v>1</v>
      </c>
      <c r="L412" s="2">
        <f>IF(AND(telefony6[[#This Row],[czyAbonament_pods_sie_skonczyl]]=1,telefony6[[#This Row],[czyStacjonarny]]=1,M411&lt;=0),IF(M411&lt;0,TIME(1,40,0)+M411,TIME(1,40,0)),M411)</f>
        <v>5.8958333333332669E-2</v>
      </c>
      <c r="M4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5.1226851851851163E-2</v>
      </c>
      <c r="N412" s="10">
        <f>IF(AND(telefony6[[#This Row],[czyAbonament_pods_sie_skonczyl]]=1,telefony6[[#This Row],[czyStacjonarny]]=1,M411&lt;=0),1,0)</f>
        <v>0</v>
      </c>
      <c r="O412" s="2">
        <f>IF(AND(telefony6[[#This Row],[czyAbonament_pods_sie_skonczyl]]=1,telefony6[[#This Row],[czyKomorkowe]]=1,P411&lt;=0),IF(P411&lt;0,TIME(1,40,0)+P411-telefony6[[#This Row],[ile_zabraklo_od_podstawy]],TIME(1,40,0)),P411)</f>
        <v>1.5011574074074441E-2</v>
      </c>
      <c r="P4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12" s="10">
        <f>IF(AND(telefony6[[#This Row],[czyAbonament_pods_sie_skonczyl]]=1,P411&lt;=0,telefony6[[#This Row],[czyKomorkowe]]=1),1,0)</f>
        <v>0</v>
      </c>
      <c r="R412">
        <f>IF(LEN(telefony6[[#This Row],[nr]])&gt;=10,1,0)</f>
        <v>0</v>
      </c>
      <c r="S412">
        <f>MINUTE(IF(telefony6[[#This Row],[czyZagranicczne]]=1,CEILING(telefony6[[#This Row],[długosc_połączenia]],"00:01"),0))</f>
        <v>0</v>
      </c>
    </row>
    <row r="413" spans="1:19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 s="2">
        <f>telefony6[[#This Row],[zakonczenie]]-telefony6[[#This Row],[rozpoczecie]]</f>
        <v>5.6828703703704075E-3</v>
      </c>
      <c r="F413" s="2">
        <f t="shared" si="6"/>
        <v>-1.8437268518518524</v>
      </c>
      <c r="G413">
        <f>IF(LEN(telefony6[[#This Row],[nr]])=7,1,0)</f>
        <v>1</v>
      </c>
      <c r="H413">
        <f>IF(LEN(telefony6[[#This Row],[nr]])=8,1,0)</f>
        <v>0</v>
      </c>
      <c r="I4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-1.8494097222222228</v>
      </c>
      <c r="J413" s="2">
        <f>IF(AND(telefony6[[#This Row],[abonament pods przed]]-telefony6[[#This Row],[długosc_połączenia]]&lt;0,I412&gt;0),-telefony6[[#This Row],[ile_zostalo_abonamentu_pods]],0)</f>
        <v>0</v>
      </c>
      <c r="K413" s="10">
        <f>IF(telefony6[[#This Row],[ile_zostalo_abonamentu_pods]]&lt;0,1,0)</f>
        <v>1</v>
      </c>
      <c r="L413" s="2">
        <f>IF(AND(telefony6[[#This Row],[czyAbonament_pods_sie_skonczyl]]=1,telefony6[[#This Row],[czyStacjonarny]]=1,M412&lt;=0),IF(M412&lt;0,TIME(1,40,0)+M412,TIME(1,40,0)),M412)</f>
        <v>5.1226851851851163E-2</v>
      </c>
      <c r="M4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4.5543981481480755E-2</v>
      </c>
      <c r="N413" s="10">
        <f>IF(AND(telefony6[[#This Row],[czyAbonament_pods_sie_skonczyl]]=1,telefony6[[#This Row],[czyStacjonarny]]=1,M412&lt;=0),1,0)</f>
        <v>0</v>
      </c>
      <c r="O413" s="2">
        <f>IF(AND(telefony6[[#This Row],[czyAbonament_pods_sie_skonczyl]]=1,telefony6[[#This Row],[czyKomorkowe]]=1,P412&lt;=0),IF(P412&lt;0,TIME(1,40,0)+P412-telefony6[[#This Row],[ile_zabraklo_od_podstawy]],TIME(1,40,0)),P412)</f>
        <v>1.5011574074074441E-2</v>
      </c>
      <c r="P4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1.5011574074074441E-2</v>
      </c>
      <c r="Q413" s="10">
        <f>IF(AND(telefony6[[#This Row],[czyAbonament_pods_sie_skonczyl]]=1,P412&lt;=0,telefony6[[#This Row],[czyKomorkowe]]=1),1,0)</f>
        <v>0</v>
      </c>
      <c r="R413">
        <f>IF(LEN(telefony6[[#This Row],[nr]])&gt;=10,1,0)</f>
        <v>0</v>
      </c>
      <c r="S413">
        <f>MINUTE(IF(telefony6[[#This Row],[czyZagranicczne]]=1,CEILING(telefony6[[#This Row],[długosc_połączenia]],"00:01"),0))</f>
        <v>0</v>
      </c>
    </row>
    <row r="414" spans="1:19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 s="2">
        <f>telefony6[[#This Row],[zakonczenie]]-telefony6[[#This Row],[rozpoczecie]]</f>
        <v>1.0231481481481453E-2</v>
      </c>
      <c r="F414" s="2">
        <f t="shared" si="6"/>
        <v>-1.8494097222222228</v>
      </c>
      <c r="G414">
        <f>IF(LEN(telefony6[[#This Row],[nr]])=7,1,0)</f>
        <v>0</v>
      </c>
      <c r="H414">
        <f>IF(LEN(telefony6[[#This Row],[nr]])=8,1,0)</f>
        <v>1</v>
      </c>
      <c r="I4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-1.8596412037037042</v>
      </c>
      <c r="J414" s="2">
        <f>IF(AND(telefony6[[#This Row],[abonament pods przed]]-telefony6[[#This Row],[długosc_połączenia]]&lt;0,I413&gt;0),-telefony6[[#This Row],[ile_zostalo_abonamentu_pods]],0)</f>
        <v>0</v>
      </c>
      <c r="K414" s="10">
        <f>IF(telefony6[[#This Row],[ile_zostalo_abonamentu_pods]]&lt;0,1,0)</f>
        <v>1</v>
      </c>
      <c r="L414" s="2">
        <f>IF(AND(telefony6[[#This Row],[czyAbonament_pods_sie_skonczyl]]=1,telefony6[[#This Row],[czyStacjonarny]]=1,M413&lt;=0),IF(M413&lt;0,TIME(1,40,0)+M413,TIME(1,40,0)),M413)</f>
        <v>4.5543981481480755E-2</v>
      </c>
      <c r="M4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4.5543981481480755E-2</v>
      </c>
      <c r="N414" s="10">
        <f>IF(AND(telefony6[[#This Row],[czyAbonament_pods_sie_skonczyl]]=1,telefony6[[#This Row],[czyStacjonarny]]=1,M413&lt;=0),1,0)</f>
        <v>0</v>
      </c>
      <c r="O414" s="2">
        <f>IF(AND(telefony6[[#This Row],[czyAbonament_pods_sie_skonczyl]]=1,telefony6[[#This Row],[czyKomorkowe]]=1,P413&lt;=0),IF(P413&lt;0,TIME(1,40,0)+P413-telefony6[[#This Row],[ile_zabraklo_od_podstawy]],TIME(1,40,0)),P413)</f>
        <v>1.5011574074074441E-2</v>
      </c>
      <c r="P4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4.7800925925929882E-3</v>
      </c>
      <c r="Q414" s="10">
        <f>IF(AND(telefony6[[#This Row],[czyAbonament_pods_sie_skonczyl]]=1,P413&lt;=0,telefony6[[#This Row],[czyKomorkowe]]=1),1,0)</f>
        <v>0</v>
      </c>
      <c r="R414">
        <f>IF(LEN(telefony6[[#This Row],[nr]])&gt;=10,1,0)</f>
        <v>0</v>
      </c>
      <c r="S414">
        <f>MINUTE(IF(telefony6[[#This Row],[czyZagranicczne]]=1,CEILING(telefony6[[#This Row],[długosc_połączenia]],"00:01"),0))</f>
        <v>0</v>
      </c>
    </row>
    <row r="415" spans="1:19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 s="2">
        <f>telefony6[[#This Row],[zakonczenie]]-telefony6[[#This Row],[rozpoczecie]]</f>
        <v>3.8888888888888862E-3</v>
      </c>
      <c r="F415" s="2">
        <f t="shared" si="6"/>
        <v>-1.8596412037037042</v>
      </c>
      <c r="G415">
        <f>IF(LEN(telefony6[[#This Row],[nr]])=7,1,0)</f>
        <v>1</v>
      </c>
      <c r="H415">
        <f>IF(LEN(telefony6[[#This Row],[nr]])=8,1,0)</f>
        <v>0</v>
      </c>
      <c r="I4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-1.8635300925925931</v>
      </c>
      <c r="J415" s="2">
        <f>IF(AND(telefony6[[#This Row],[abonament pods przed]]-telefony6[[#This Row],[długosc_połączenia]]&lt;0,I414&gt;0),-telefony6[[#This Row],[ile_zostalo_abonamentu_pods]],0)</f>
        <v>0</v>
      </c>
      <c r="K415" s="10">
        <f>IF(telefony6[[#This Row],[ile_zostalo_abonamentu_pods]]&lt;0,1,0)</f>
        <v>1</v>
      </c>
      <c r="L415" s="2">
        <f>IF(AND(telefony6[[#This Row],[czyAbonament_pods_sie_skonczyl]]=1,telefony6[[#This Row],[czyStacjonarny]]=1,M414&lt;=0),IF(M414&lt;0,TIME(1,40,0)+M414,TIME(1,40,0)),M414)</f>
        <v>4.5543981481480755E-2</v>
      </c>
      <c r="M4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4.1655092592591869E-2</v>
      </c>
      <c r="N415" s="10">
        <f>IF(AND(telefony6[[#This Row],[czyAbonament_pods_sie_skonczyl]]=1,telefony6[[#This Row],[czyStacjonarny]]=1,M414&lt;=0),1,0)</f>
        <v>0</v>
      </c>
      <c r="O415" s="2">
        <f>IF(AND(telefony6[[#This Row],[czyAbonament_pods_sie_skonczyl]]=1,telefony6[[#This Row],[czyKomorkowe]]=1,P414&lt;=0),IF(P414&lt;0,TIME(1,40,0)+P414-telefony6[[#This Row],[ile_zabraklo_od_podstawy]],TIME(1,40,0)),P414)</f>
        <v>4.7800925925929882E-3</v>
      </c>
      <c r="P4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4.7800925925929882E-3</v>
      </c>
      <c r="Q415" s="10">
        <f>IF(AND(telefony6[[#This Row],[czyAbonament_pods_sie_skonczyl]]=1,P414&lt;=0,telefony6[[#This Row],[czyKomorkowe]]=1),1,0)</f>
        <v>0</v>
      </c>
      <c r="R415">
        <f>IF(LEN(telefony6[[#This Row],[nr]])&gt;=10,1,0)</f>
        <v>0</v>
      </c>
      <c r="S415">
        <f>MINUTE(IF(telefony6[[#This Row],[czyZagranicczne]]=1,CEILING(telefony6[[#This Row],[długosc_połączenia]],"00:01"),0))</f>
        <v>0</v>
      </c>
    </row>
    <row r="416" spans="1:19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 s="2">
        <f>telefony6[[#This Row],[zakonczenie]]-telefony6[[#This Row],[rozpoczecie]]</f>
        <v>2.1875000000000089E-3</v>
      </c>
      <c r="F416" s="2">
        <f t="shared" si="6"/>
        <v>-1.8635300925925931</v>
      </c>
      <c r="G416">
        <f>IF(LEN(telefony6[[#This Row],[nr]])=7,1,0)</f>
        <v>0</v>
      </c>
      <c r="H416">
        <f>IF(LEN(telefony6[[#This Row],[nr]])=8,1,0)</f>
        <v>1</v>
      </c>
      <c r="I4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-1.8657175925925931</v>
      </c>
      <c r="J416" s="2">
        <f>IF(AND(telefony6[[#This Row],[abonament pods przed]]-telefony6[[#This Row],[długosc_połączenia]]&lt;0,I415&gt;0),-telefony6[[#This Row],[ile_zostalo_abonamentu_pods]],0)</f>
        <v>0</v>
      </c>
      <c r="K416" s="10">
        <f>IF(telefony6[[#This Row],[ile_zostalo_abonamentu_pods]]&lt;0,1,0)</f>
        <v>1</v>
      </c>
      <c r="L416" s="2">
        <f>IF(AND(telefony6[[#This Row],[czyAbonament_pods_sie_skonczyl]]=1,telefony6[[#This Row],[czyStacjonarny]]=1,M415&lt;=0),IF(M415&lt;0,TIME(1,40,0)+M415,TIME(1,40,0)),M415)</f>
        <v>4.1655092592591869E-2</v>
      </c>
      <c r="M4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4.1655092592591869E-2</v>
      </c>
      <c r="N416" s="10">
        <f>IF(AND(telefony6[[#This Row],[czyAbonament_pods_sie_skonczyl]]=1,telefony6[[#This Row],[czyStacjonarny]]=1,M415&lt;=0),1,0)</f>
        <v>0</v>
      </c>
      <c r="O416" s="2">
        <f>IF(AND(telefony6[[#This Row],[czyAbonament_pods_sie_skonczyl]]=1,telefony6[[#This Row],[czyKomorkowe]]=1,P415&lt;=0),IF(P415&lt;0,TIME(1,40,0)+P415-telefony6[[#This Row],[ile_zabraklo_od_podstawy]],TIME(1,40,0)),P415)</f>
        <v>4.7800925925929882E-3</v>
      </c>
      <c r="P4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2.5925925925929794E-3</v>
      </c>
      <c r="Q416" s="10">
        <f>IF(AND(telefony6[[#This Row],[czyAbonament_pods_sie_skonczyl]]=1,P415&lt;=0,telefony6[[#This Row],[czyKomorkowe]]=1),1,0)</f>
        <v>0</v>
      </c>
      <c r="R416">
        <f>IF(LEN(telefony6[[#This Row],[nr]])&gt;=10,1,0)</f>
        <v>0</v>
      </c>
      <c r="S416">
        <f>MINUTE(IF(telefony6[[#This Row],[czyZagranicczne]]=1,CEILING(telefony6[[#This Row],[długosc_połączenia]],"00:01"),0))</f>
        <v>0</v>
      </c>
    </row>
    <row r="417" spans="1:19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 s="2">
        <f>telefony6[[#This Row],[zakonczenie]]-telefony6[[#This Row],[rozpoczecie]]</f>
        <v>3.5416666666666652E-3</v>
      </c>
      <c r="F417" s="2">
        <f t="shared" si="6"/>
        <v>-1.8657175925925931</v>
      </c>
      <c r="G417">
        <f>IF(LEN(telefony6[[#This Row],[nr]])=7,1,0)</f>
        <v>1</v>
      </c>
      <c r="H417">
        <f>IF(LEN(telefony6[[#This Row],[nr]])=8,1,0)</f>
        <v>0</v>
      </c>
      <c r="I4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-1.8692592592592598</v>
      </c>
      <c r="J417" s="2">
        <f>IF(AND(telefony6[[#This Row],[abonament pods przed]]-telefony6[[#This Row],[długosc_połączenia]]&lt;0,I416&gt;0),-telefony6[[#This Row],[ile_zostalo_abonamentu_pods]],0)</f>
        <v>0</v>
      </c>
      <c r="K417" s="10">
        <f>IF(telefony6[[#This Row],[ile_zostalo_abonamentu_pods]]&lt;0,1,0)</f>
        <v>1</v>
      </c>
      <c r="L417" s="2">
        <f>IF(AND(telefony6[[#This Row],[czyAbonament_pods_sie_skonczyl]]=1,telefony6[[#This Row],[czyStacjonarny]]=1,M416&lt;=0),IF(M416&lt;0,TIME(1,40,0)+M416,TIME(1,40,0)),M416)</f>
        <v>4.1655092592591869E-2</v>
      </c>
      <c r="M4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3.8113425925925204E-2</v>
      </c>
      <c r="N417" s="10">
        <f>IF(AND(telefony6[[#This Row],[czyAbonament_pods_sie_skonczyl]]=1,telefony6[[#This Row],[czyStacjonarny]]=1,M416&lt;=0),1,0)</f>
        <v>0</v>
      </c>
      <c r="O417" s="2">
        <f>IF(AND(telefony6[[#This Row],[czyAbonament_pods_sie_skonczyl]]=1,telefony6[[#This Row],[czyKomorkowe]]=1,P416&lt;=0),IF(P416&lt;0,TIME(1,40,0)+P416-telefony6[[#This Row],[ile_zabraklo_od_podstawy]],TIME(1,40,0)),P416)</f>
        <v>2.5925925925929794E-3</v>
      </c>
      <c r="P4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2.5925925925929794E-3</v>
      </c>
      <c r="Q417" s="10">
        <f>IF(AND(telefony6[[#This Row],[czyAbonament_pods_sie_skonczyl]]=1,P416&lt;=0,telefony6[[#This Row],[czyKomorkowe]]=1),1,0)</f>
        <v>0</v>
      </c>
      <c r="R417">
        <f>IF(LEN(telefony6[[#This Row],[nr]])&gt;=10,1,0)</f>
        <v>0</v>
      </c>
      <c r="S417">
        <f>MINUTE(IF(telefony6[[#This Row],[czyZagranicczne]]=1,CEILING(telefony6[[#This Row],[długosc_połączenia]],"00:01"),0))</f>
        <v>0</v>
      </c>
    </row>
    <row r="418" spans="1:19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 s="2">
        <f>telefony6[[#This Row],[zakonczenie]]-telefony6[[#This Row],[rozpoczecie]]</f>
        <v>1.6666666666667052E-3</v>
      </c>
      <c r="F418" s="2">
        <f t="shared" si="6"/>
        <v>-1.8692592592592598</v>
      </c>
      <c r="G418">
        <f>IF(LEN(telefony6[[#This Row],[nr]])=7,1,0)</f>
        <v>1</v>
      </c>
      <c r="H418">
        <f>IF(LEN(telefony6[[#This Row],[nr]])=8,1,0)</f>
        <v>0</v>
      </c>
      <c r="I4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-1.8709259259259265</v>
      </c>
      <c r="J418" s="2">
        <f>IF(AND(telefony6[[#This Row],[abonament pods przed]]-telefony6[[#This Row],[długosc_połączenia]]&lt;0,I417&gt;0),-telefony6[[#This Row],[ile_zostalo_abonamentu_pods]],0)</f>
        <v>0</v>
      </c>
      <c r="K418" s="10">
        <f>IF(telefony6[[#This Row],[ile_zostalo_abonamentu_pods]]&lt;0,1,0)</f>
        <v>1</v>
      </c>
      <c r="L418" s="2">
        <f>IF(AND(telefony6[[#This Row],[czyAbonament_pods_sie_skonczyl]]=1,telefony6[[#This Row],[czyStacjonarny]]=1,M417&lt;=0),IF(M417&lt;0,TIME(1,40,0)+M417,TIME(1,40,0)),M417)</f>
        <v>3.8113425925925204E-2</v>
      </c>
      <c r="M4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3.6446759259258499E-2</v>
      </c>
      <c r="N418" s="10">
        <f>IF(AND(telefony6[[#This Row],[czyAbonament_pods_sie_skonczyl]]=1,telefony6[[#This Row],[czyStacjonarny]]=1,M417&lt;=0),1,0)</f>
        <v>0</v>
      </c>
      <c r="O418" s="2">
        <f>IF(AND(telefony6[[#This Row],[czyAbonament_pods_sie_skonczyl]]=1,telefony6[[#This Row],[czyKomorkowe]]=1,P417&lt;=0),IF(P417&lt;0,TIME(1,40,0)+P417-telefony6[[#This Row],[ile_zabraklo_od_podstawy]],TIME(1,40,0)),P417)</f>
        <v>2.5925925925929794E-3</v>
      </c>
      <c r="P4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2.5925925925929794E-3</v>
      </c>
      <c r="Q418" s="10">
        <f>IF(AND(telefony6[[#This Row],[czyAbonament_pods_sie_skonczyl]]=1,P417&lt;=0,telefony6[[#This Row],[czyKomorkowe]]=1),1,0)</f>
        <v>0</v>
      </c>
      <c r="R418">
        <f>IF(LEN(telefony6[[#This Row],[nr]])&gt;=10,1,0)</f>
        <v>0</v>
      </c>
      <c r="S418">
        <f>MINUTE(IF(telefony6[[#This Row],[czyZagranicczne]]=1,CEILING(telefony6[[#This Row],[długosc_połączenia]],"00:01"),0))</f>
        <v>0</v>
      </c>
    </row>
    <row r="419" spans="1:19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 s="2">
        <f>telefony6[[#This Row],[zakonczenie]]-telefony6[[#This Row],[rozpoczecie]]</f>
        <v>7.6851851851851838E-3</v>
      </c>
      <c r="F419" s="2">
        <f t="shared" si="6"/>
        <v>-1.8709259259259265</v>
      </c>
      <c r="G419">
        <f>IF(LEN(telefony6[[#This Row],[nr]])=7,1,0)</f>
        <v>0</v>
      </c>
      <c r="H419">
        <f>IF(LEN(telefony6[[#This Row],[nr]])=8,1,0)</f>
        <v>1</v>
      </c>
      <c r="I4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-1.8786111111111117</v>
      </c>
      <c r="J419" s="2">
        <f>IF(AND(telefony6[[#This Row],[abonament pods przed]]-telefony6[[#This Row],[długosc_połączenia]]&lt;0,I418&gt;0),-telefony6[[#This Row],[ile_zostalo_abonamentu_pods]],0)</f>
        <v>0</v>
      </c>
      <c r="K419" s="10">
        <f>IF(telefony6[[#This Row],[ile_zostalo_abonamentu_pods]]&lt;0,1,0)</f>
        <v>1</v>
      </c>
      <c r="L419" s="2">
        <f>IF(AND(telefony6[[#This Row],[czyAbonament_pods_sie_skonczyl]]=1,telefony6[[#This Row],[czyStacjonarny]]=1,M418&lt;=0),IF(M418&lt;0,TIME(1,40,0)+M418,TIME(1,40,0)),M418)</f>
        <v>3.6446759259258499E-2</v>
      </c>
      <c r="M4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3.6446759259258499E-2</v>
      </c>
      <c r="N419" s="10">
        <f>IF(AND(telefony6[[#This Row],[czyAbonament_pods_sie_skonczyl]]=1,telefony6[[#This Row],[czyStacjonarny]]=1,M418&lt;=0),1,0)</f>
        <v>0</v>
      </c>
      <c r="O419" s="2">
        <f>IF(AND(telefony6[[#This Row],[czyAbonament_pods_sie_skonczyl]]=1,telefony6[[#This Row],[czyKomorkowe]]=1,P418&lt;=0),IF(P418&lt;0,TIME(1,40,0)+P418-telefony6[[#This Row],[ile_zabraklo_od_podstawy]],TIME(1,40,0)),P418)</f>
        <v>2.5925925925929794E-3</v>
      </c>
      <c r="P4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-5.0925925925922044E-3</v>
      </c>
      <c r="Q419" s="10">
        <f>IF(AND(telefony6[[#This Row],[czyAbonament_pods_sie_skonczyl]]=1,P418&lt;=0,telefony6[[#This Row],[czyKomorkowe]]=1),1,0)</f>
        <v>0</v>
      </c>
      <c r="R419">
        <f>IF(LEN(telefony6[[#This Row],[nr]])&gt;=10,1,0)</f>
        <v>0</v>
      </c>
      <c r="S419">
        <f>MINUTE(IF(telefony6[[#This Row],[czyZagranicczne]]=1,CEILING(telefony6[[#This Row],[długosc_połączenia]],"00:01"),0))</f>
        <v>0</v>
      </c>
    </row>
    <row r="420" spans="1:19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 s="2">
        <f>telefony6[[#This Row],[zakonczenie]]-telefony6[[#This Row],[rozpoczecie]]</f>
        <v>8.4722222222222698E-3</v>
      </c>
      <c r="F420" s="2">
        <f t="shared" si="6"/>
        <v>-1.8786111111111117</v>
      </c>
      <c r="G420">
        <f>IF(LEN(telefony6[[#This Row],[nr]])=7,1,0)</f>
        <v>1</v>
      </c>
      <c r="H420">
        <f>IF(LEN(telefony6[[#This Row],[nr]])=8,1,0)</f>
        <v>0</v>
      </c>
      <c r="I4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-1.8870833333333339</v>
      </c>
      <c r="J420" s="2">
        <f>IF(AND(telefony6[[#This Row],[abonament pods przed]]-telefony6[[#This Row],[długosc_połączenia]]&lt;0,I419&gt;0),-telefony6[[#This Row],[ile_zostalo_abonamentu_pods]],0)</f>
        <v>0</v>
      </c>
      <c r="K420" s="10">
        <f>IF(telefony6[[#This Row],[ile_zostalo_abonamentu_pods]]&lt;0,1,0)</f>
        <v>1</v>
      </c>
      <c r="L420" s="2">
        <f>IF(AND(telefony6[[#This Row],[czyAbonament_pods_sie_skonczyl]]=1,telefony6[[#This Row],[czyStacjonarny]]=1,M419&lt;=0),IF(M419&lt;0,TIME(1,40,0)+M419,TIME(1,40,0)),M419)</f>
        <v>3.6446759259258499E-2</v>
      </c>
      <c r="M4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2.7974537037036229E-2</v>
      </c>
      <c r="N420" s="10">
        <f>IF(AND(telefony6[[#This Row],[czyAbonament_pods_sie_skonczyl]]=1,telefony6[[#This Row],[czyStacjonarny]]=1,M419&lt;=0),1,0)</f>
        <v>0</v>
      </c>
      <c r="O420" s="2">
        <f>IF(AND(telefony6[[#This Row],[czyAbonament_pods_sie_skonczyl]]=1,telefony6[[#This Row],[czyKomorkowe]]=1,P419&lt;=0),IF(P419&lt;0,TIME(1,40,0)+P419-telefony6[[#This Row],[ile_zabraklo_od_podstawy]],TIME(1,40,0)),P419)</f>
        <v>-5.0925925925922044E-3</v>
      </c>
      <c r="P4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-5.0925925925922044E-3</v>
      </c>
      <c r="Q420" s="10">
        <f>IF(AND(telefony6[[#This Row],[czyAbonament_pods_sie_skonczyl]]=1,P419&lt;=0,telefony6[[#This Row],[czyKomorkowe]]=1),1,0)</f>
        <v>0</v>
      </c>
      <c r="R420">
        <f>IF(LEN(telefony6[[#This Row],[nr]])&gt;=10,1,0)</f>
        <v>0</v>
      </c>
      <c r="S420">
        <f>MINUTE(IF(telefony6[[#This Row],[czyZagranicczne]]=1,CEILING(telefony6[[#This Row],[długosc_połączenia]],"00:01"),0))</f>
        <v>0</v>
      </c>
    </row>
    <row r="421" spans="1:19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 s="2">
        <f>telefony6[[#This Row],[zakonczenie]]-telefony6[[#This Row],[rozpoczecie]]</f>
        <v>6.4120370370370772E-3</v>
      </c>
      <c r="F421" s="2">
        <f t="shared" si="6"/>
        <v>-1.8870833333333339</v>
      </c>
      <c r="G421">
        <f>IF(LEN(telefony6[[#This Row],[nr]])=7,1,0)</f>
        <v>1</v>
      </c>
      <c r="H421">
        <f>IF(LEN(telefony6[[#This Row],[nr]])=8,1,0)</f>
        <v>0</v>
      </c>
      <c r="I4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-1.893495370370371</v>
      </c>
      <c r="J421" s="2">
        <f>IF(AND(telefony6[[#This Row],[abonament pods przed]]-telefony6[[#This Row],[długosc_połączenia]]&lt;0,I420&gt;0),-telefony6[[#This Row],[ile_zostalo_abonamentu_pods]],0)</f>
        <v>0</v>
      </c>
      <c r="K421" s="10">
        <f>IF(telefony6[[#This Row],[ile_zostalo_abonamentu_pods]]&lt;0,1,0)</f>
        <v>1</v>
      </c>
      <c r="L421" s="2">
        <f>IF(AND(telefony6[[#This Row],[czyAbonament_pods_sie_skonczyl]]=1,telefony6[[#This Row],[czyStacjonarny]]=1,M420&lt;=0),IF(M420&lt;0,TIME(1,40,0)+M420,TIME(1,40,0)),M420)</f>
        <v>2.7974537037036229E-2</v>
      </c>
      <c r="M4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2.1562499999999152E-2</v>
      </c>
      <c r="N421" s="10">
        <f>IF(AND(telefony6[[#This Row],[czyAbonament_pods_sie_skonczyl]]=1,telefony6[[#This Row],[czyStacjonarny]]=1,M420&lt;=0),1,0)</f>
        <v>0</v>
      </c>
      <c r="O421" s="2">
        <f>IF(AND(telefony6[[#This Row],[czyAbonament_pods_sie_skonczyl]]=1,telefony6[[#This Row],[czyKomorkowe]]=1,P420&lt;=0),IF(P420&lt;0,TIME(1,40,0)+P420-telefony6[[#This Row],[ile_zabraklo_od_podstawy]],TIME(1,40,0)),P420)</f>
        <v>-5.0925925925922044E-3</v>
      </c>
      <c r="P4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-5.0925925925922044E-3</v>
      </c>
      <c r="Q421" s="10">
        <f>IF(AND(telefony6[[#This Row],[czyAbonament_pods_sie_skonczyl]]=1,P420&lt;=0,telefony6[[#This Row],[czyKomorkowe]]=1),1,0)</f>
        <v>0</v>
      </c>
      <c r="R421">
        <f>IF(LEN(telefony6[[#This Row],[nr]])&gt;=10,1,0)</f>
        <v>0</v>
      </c>
      <c r="S421">
        <f>MINUTE(IF(telefony6[[#This Row],[czyZagranicczne]]=1,CEILING(telefony6[[#This Row],[długosc_połączenia]],"00:01"),0))</f>
        <v>0</v>
      </c>
    </row>
    <row r="422" spans="1:19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 s="2">
        <f>telefony6[[#This Row],[zakonczenie]]-telefony6[[#This Row],[rozpoczecie]]</f>
        <v>5.0347222222222321E-3</v>
      </c>
      <c r="F422" s="2">
        <f t="shared" si="6"/>
        <v>-1.893495370370371</v>
      </c>
      <c r="G422">
        <f>IF(LEN(telefony6[[#This Row],[nr]])=7,1,0)</f>
        <v>0</v>
      </c>
      <c r="H422">
        <f>IF(LEN(telefony6[[#This Row],[nr]])=8,1,0)</f>
        <v>1</v>
      </c>
      <c r="I4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-1.8985300925925932</v>
      </c>
      <c r="J422" s="2">
        <f>IF(AND(telefony6[[#This Row],[abonament pods przed]]-telefony6[[#This Row],[długosc_połączenia]]&lt;0,I421&gt;0),-telefony6[[#This Row],[ile_zostalo_abonamentu_pods]],0)</f>
        <v>0</v>
      </c>
      <c r="K422" s="10">
        <f>IF(telefony6[[#This Row],[ile_zostalo_abonamentu_pods]]&lt;0,1,0)</f>
        <v>1</v>
      </c>
      <c r="L422" s="2">
        <f>IF(AND(telefony6[[#This Row],[czyAbonament_pods_sie_skonczyl]]=1,telefony6[[#This Row],[czyStacjonarny]]=1,M421&lt;=0),IF(M421&lt;0,TIME(1,40,0)+M421,TIME(1,40,0)),M421)</f>
        <v>2.1562499999999152E-2</v>
      </c>
      <c r="M4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2.1562499999999152E-2</v>
      </c>
      <c r="N422" s="10">
        <f>IF(AND(telefony6[[#This Row],[czyAbonament_pods_sie_skonczyl]]=1,telefony6[[#This Row],[czyStacjonarny]]=1,M421&lt;=0),1,0)</f>
        <v>0</v>
      </c>
      <c r="O422" s="2">
        <f>IF(AND(telefony6[[#This Row],[czyAbonament_pods_sie_skonczyl]]=1,telefony6[[#This Row],[czyKomorkowe]]=1,P421&lt;=0),IF(P421&lt;0,TIME(1,40,0)+P421-telefony6[[#This Row],[ile_zabraklo_od_podstawy]],TIME(1,40,0)),P421)</f>
        <v>6.4351851851852243E-2</v>
      </c>
      <c r="P4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5.9317129629630011E-2</v>
      </c>
      <c r="Q422" s="10">
        <f>IF(AND(telefony6[[#This Row],[czyAbonament_pods_sie_skonczyl]]=1,P421&lt;=0,telefony6[[#This Row],[czyKomorkowe]]=1),1,0)</f>
        <v>1</v>
      </c>
      <c r="R422">
        <f>IF(LEN(telefony6[[#This Row],[nr]])&gt;=10,1,0)</f>
        <v>0</v>
      </c>
      <c r="S422">
        <f>MINUTE(IF(telefony6[[#This Row],[czyZagranicczne]]=1,CEILING(telefony6[[#This Row],[długosc_połączenia]],"00:01"),0))</f>
        <v>0</v>
      </c>
    </row>
    <row r="423" spans="1:19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 s="2">
        <f>telefony6[[#This Row],[zakonczenie]]-telefony6[[#This Row],[rozpoczecie]]</f>
        <v>1.388888888888884E-3</v>
      </c>
      <c r="F423" s="2">
        <f t="shared" si="6"/>
        <v>-1.8985300925925932</v>
      </c>
      <c r="G423">
        <f>IF(LEN(telefony6[[#This Row],[nr]])=7,1,0)</f>
        <v>1</v>
      </c>
      <c r="H423">
        <f>IF(LEN(telefony6[[#This Row],[nr]])=8,1,0)</f>
        <v>0</v>
      </c>
      <c r="I4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-1.8999189814814821</v>
      </c>
      <c r="J423" s="2">
        <f>IF(AND(telefony6[[#This Row],[abonament pods przed]]-telefony6[[#This Row],[długosc_połączenia]]&lt;0,I422&gt;0),-telefony6[[#This Row],[ile_zostalo_abonamentu_pods]],0)</f>
        <v>0</v>
      </c>
      <c r="K423" s="10">
        <f>IF(telefony6[[#This Row],[ile_zostalo_abonamentu_pods]]&lt;0,1,0)</f>
        <v>1</v>
      </c>
      <c r="L423" s="2">
        <f>IF(AND(telefony6[[#This Row],[czyAbonament_pods_sie_skonczyl]]=1,telefony6[[#This Row],[czyStacjonarny]]=1,M422&lt;=0),IF(M422&lt;0,TIME(1,40,0)+M422,TIME(1,40,0)),M422)</f>
        <v>2.1562499999999152E-2</v>
      </c>
      <c r="M4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2.0173611111110268E-2</v>
      </c>
      <c r="N423" s="10">
        <f>IF(AND(telefony6[[#This Row],[czyAbonament_pods_sie_skonczyl]]=1,telefony6[[#This Row],[czyStacjonarny]]=1,M422&lt;=0),1,0)</f>
        <v>0</v>
      </c>
      <c r="O423" s="2">
        <f>IF(AND(telefony6[[#This Row],[czyAbonament_pods_sie_skonczyl]]=1,telefony6[[#This Row],[czyKomorkowe]]=1,P422&lt;=0),IF(P422&lt;0,TIME(1,40,0)+P422-telefony6[[#This Row],[ile_zabraklo_od_podstawy]],TIME(1,40,0)),P422)</f>
        <v>5.9317129629630011E-2</v>
      </c>
      <c r="P4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5.9317129629630011E-2</v>
      </c>
      <c r="Q423" s="10">
        <f>IF(AND(telefony6[[#This Row],[czyAbonament_pods_sie_skonczyl]]=1,P422&lt;=0,telefony6[[#This Row],[czyKomorkowe]]=1),1,0)</f>
        <v>0</v>
      </c>
      <c r="R423">
        <f>IF(LEN(telefony6[[#This Row],[nr]])&gt;=10,1,0)</f>
        <v>0</v>
      </c>
      <c r="S423">
        <f>MINUTE(IF(telefony6[[#This Row],[czyZagranicczne]]=1,CEILING(telefony6[[#This Row],[długosc_połączenia]],"00:01"),0))</f>
        <v>0</v>
      </c>
    </row>
    <row r="424" spans="1:19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 s="2">
        <f>telefony6[[#This Row],[zakonczenie]]-telefony6[[#This Row],[rozpoczecie]]</f>
        <v>3.5532407407407041E-3</v>
      </c>
      <c r="F424" s="2">
        <f t="shared" si="6"/>
        <v>-1.8999189814814821</v>
      </c>
      <c r="G424">
        <f>IF(LEN(telefony6[[#This Row],[nr]])=7,1,0)</f>
        <v>0</v>
      </c>
      <c r="H424">
        <f>IF(LEN(telefony6[[#This Row],[nr]])=8,1,0)</f>
        <v>1</v>
      </c>
      <c r="I4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-1.9034722222222227</v>
      </c>
      <c r="J424" s="2">
        <f>IF(AND(telefony6[[#This Row],[abonament pods przed]]-telefony6[[#This Row],[długosc_połączenia]]&lt;0,I423&gt;0),-telefony6[[#This Row],[ile_zostalo_abonamentu_pods]],0)</f>
        <v>0</v>
      </c>
      <c r="K424" s="10">
        <f>IF(telefony6[[#This Row],[ile_zostalo_abonamentu_pods]]&lt;0,1,0)</f>
        <v>1</v>
      </c>
      <c r="L424" s="2">
        <f>IF(AND(telefony6[[#This Row],[czyAbonament_pods_sie_skonczyl]]=1,telefony6[[#This Row],[czyStacjonarny]]=1,M423&lt;=0),IF(M423&lt;0,TIME(1,40,0)+M423,TIME(1,40,0)),M423)</f>
        <v>2.0173611111110268E-2</v>
      </c>
      <c r="M4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2.0173611111110268E-2</v>
      </c>
      <c r="N424" s="10">
        <f>IF(AND(telefony6[[#This Row],[czyAbonament_pods_sie_skonczyl]]=1,telefony6[[#This Row],[czyStacjonarny]]=1,M423&lt;=0),1,0)</f>
        <v>0</v>
      </c>
      <c r="O424" s="2">
        <f>IF(AND(telefony6[[#This Row],[czyAbonament_pods_sie_skonczyl]]=1,telefony6[[#This Row],[czyKomorkowe]]=1,P423&lt;=0),IF(P423&lt;0,TIME(1,40,0)+P423-telefony6[[#This Row],[ile_zabraklo_od_podstawy]],TIME(1,40,0)),P423)</f>
        <v>5.9317129629630011E-2</v>
      </c>
      <c r="P4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5.5763888888889307E-2</v>
      </c>
      <c r="Q424" s="10">
        <f>IF(AND(telefony6[[#This Row],[czyAbonament_pods_sie_skonczyl]]=1,P423&lt;=0,telefony6[[#This Row],[czyKomorkowe]]=1),1,0)</f>
        <v>0</v>
      </c>
      <c r="R424">
        <f>IF(LEN(telefony6[[#This Row],[nr]])&gt;=10,1,0)</f>
        <v>0</v>
      </c>
      <c r="S424">
        <f>MINUTE(IF(telefony6[[#This Row],[czyZagranicczne]]=1,CEILING(telefony6[[#This Row],[długosc_połączenia]],"00:01"),0))</f>
        <v>0</v>
      </c>
    </row>
    <row r="425" spans="1:19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 s="2">
        <f>telefony6[[#This Row],[zakonczenie]]-telefony6[[#This Row],[rozpoczecie]]</f>
        <v>1.1250000000000038E-2</v>
      </c>
      <c r="F425" s="2">
        <f t="shared" si="6"/>
        <v>-1.9034722222222227</v>
      </c>
      <c r="G425">
        <f>IF(LEN(telefony6[[#This Row],[nr]])=7,1,0)</f>
        <v>1</v>
      </c>
      <c r="H425">
        <f>IF(LEN(telefony6[[#This Row],[nr]])=8,1,0)</f>
        <v>0</v>
      </c>
      <c r="I4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-1.9147222222222227</v>
      </c>
      <c r="J425" s="2">
        <f>IF(AND(telefony6[[#This Row],[abonament pods przed]]-telefony6[[#This Row],[długosc_połączenia]]&lt;0,I424&gt;0),-telefony6[[#This Row],[ile_zostalo_abonamentu_pods]],0)</f>
        <v>0</v>
      </c>
      <c r="K425" s="10">
        <f>IF(telefony6[[#This Row],[ile_zostalo_abonamentu_pods]]&lt;0,1,0)</f>
        <v>1</v>
      </c>
      <c r="L425" s="2">
        <f>IF(AND(telefony6[[#This Row],[czyAbonament_pods_sie_skonczyl]]=1,telefony6[[#This Row],[czyStacjonarny]]=1,M424&lt;=0),IF(M424&lt;0,TIME(1,40,0)+M424,TIME(1,40,0)),M424)</f>
        <v>2.0173611111110268E-2</v>
      </c>
      <c r="M4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8.9236111111102301E-3</v>
      </c>
      <c r="N425" s="10">
        <f>IF(AND(telefony6[[#This Row],[czyAbonament_pods_sie_skonczyl]]=1,telefony6[[#This Row],[czyStacjonarny]]=1,M424&lt;=0),1,0)</f>
        <v>0</v>
      </c>
      <c r="O425" s="2">
        <f>IF(AND(telefony6[[#This Row],[czyAbonament_pods_sie_skonczyl]]=1,telefony6[[#This Row],[czyKomorkowe]]=1,P424&lt;=0),IF(P424&lt;0,TIME(1,40,0)+P424-telefony6[[#This Row],[ile_zabraklo_od_podstawy]],TIME(1,40,0)),P424)</f>
        <v>5.5763888888889307E-2</v>
      </c>
      <c r="P4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5.5763888888889307E-2</v>
      </c>
      <c r="Q425" s="10">
        <f>IF(AND(telefony6[[#This Row],[czyAbonament_pods_sie_skonczyl]]=1,P424&lt;=0,telefony6[[#This Row],[czyKomorkowe]]=1),1,0)</f>
        <v>0</v>
      </c>
      <c r="R425">
        <f>IF(LEN(telefony6[[#This Row],[nr]])&gt;=10,1,0)</f>
        <v>0</v>
      </c>
      <c r="S425">
        <f>MINUTE(IF(telefony6[[#This Row],[czyZagranicczne]]=1,CEILING(telefony6[[#This Row],[długosc_połączenia]],"00:01"),0))</f>
        <v>0</v>
      </c>
    </row>
    <row r="426" spans="1:19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 s="2">
        <f>telefony6[[#This Row],[zakonczenie]]-telefony6[[#This Row],[rozpoczecie]]</f>
        <v>4.745370370370372E-4</v>
      </c>
      <c r="F426" s="2">
        <f t="shared" si="6"/>
        <v>-1.9147222222222227</v>
      </c>
      <c r="G426">
        <f>IF(LEN(telefony6[[#This Row],[nr]])=7,1,0)</f>
        <v>1</v>
      </c>
      <c r="H426">
        <f>IF(LEN(telefony6[[#This Row],[nr]])=8,1,0)</f>
        <v>0</v>
      </c>
      <c r="I4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-1.9151967592592598</v>
      </c>
      <c r="J426" s="2">
        <f>IF(AND(telefony6[[#This Row],[abonament pods przed]]-telefony6[[#This Row],[długosc_połączenia]]&lt;0,I425&gt;0),-telefony6[[#This Row],[ile_zostalo_abonamentu_pods]],0)</f>
        <v>0</v>
      </c>
      <c r="K426" s="10">
        <f>IF(telefony6[[#This Row],[ile_zostalo_abonamentu_pods]]&lt;0,1,0)</f>
        <v>1</v>
      </c>
      <c r="L426" s="2">
        <f>IF(AND(telefony6[[#This Row],[czyAbonament_pods_sie_skonczyl]]=1,telefony6[[#This Row],[czyStacjonarny]]=1,M425&lt;=0),IF(M425&lt;0,TIME(1,40,0)+M425,TIME(1,40,0)),M425)</f>
        <v>8.9236111111102301E-3</v>
      </c>
      <c r="M4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8.4490740740731929E-3</v>
      </c>
      <c r="N426" s="10">
        <f>IF(AND(telefony6[[#This Row],[czyAbonament_pods_sie_skonczyl]]=1,telefony6[[#This Row],[czyStacjonarny]]=1,M425&lt;=0),1,0)</f>
        <v>0</v>
      </c>
      <c r="O426" s="2">
        <f>IF(AND(telefony6[[#This Row],[czyAbonament_pods_sie_skonczyl]]=1,telefony6[[#This Row],[czyKomorkowe]]=1,P425&lt;=0),IF(P425&lt;0,TIME(1,40,0)+P425-telefony6[[#This Row],[ile_zabraklo_od_podstawy]],TIME(1,40,0)),P425)</f>
        <v>5.5763888888889307E-2</v>
      </c>
      <c r="P4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5.5763888888889307E-2</v>
      </c>
      <c r="Q426" s="10">
        <f>IF(AND(telefony6[[#This Row],[czyAbonament_pods_sie_skonczyl]]=1,P425&lt;=0,telefony6[[#This Row],[czyKomorkowe]]=1),1,0)</f>
        <v>0</v>
      </c>
      <c r="R426">
        <f>IF(LEN(telefony6[[#This Row],[nr]])&gt;=10,1,0)</f>
        <v>0</v>
      </c>
      <c r="S426">
        <f>MINUTE(IF(telefony6[[#This Row],[czyZagranicczne]]=1,CEILING(telefony6[[#This Row],[długosc_połączenia]],"00:01"),0))</f>
        <v>0</v>
      </c>
    </row>
    <row r="427" spans="1:19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 s="2">
        <f>telefony6[[#This Row],[zakonczenie]]-telefony6[[#This Row],[rozpoczecie]]</f>
        <v>1.5277777777777946E-3</v>
      </c>
      <c r="F427" s="2">
        <f t="shared" si="6"/>
        <v>-1.9151967592592598</v>
      </c>
      <c r="G427">
        <f>IF(LEN(telefony6[[#This Row],[nr]])=7,1,0)</f>
        <v>0</v>
      </c>
      <c r="H427">
        <f>IF(LEN(telefony6[[#This Row],[nr]])=8,1,0)</f>
        <v>1</v>
      </c>
      <c r="I4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-1.9167245370370376</v>
      </c>
      <c r="J427" s="2">
        <f>IF(AND(telefony6[[#This Row],[abonament pods przed]]-telefony6[[#This Row],[długosc_połączenia]]&lt;0,I426&gt;0),-telefony6[[#This Row],[ile_zostalo_abonamentu_pods]],0)</f>
        <v>0</v>
      </c>
      <c r="K427" s="10">
        <f>IF(telefony6[[#This Row],[ile_zostalo_abonamentu_pods]]&lt;0,1,0)</f>
        <v>1</v>
      </c>
      <c r="L427" s="2">
        <f>IF(AND(telefony6[[#This Row],[czyAbonament_pods_sie_skonczyl]]=1,telefony6[[#This Row],[czyStacjonarny]]=1,M426&lt;=0),IF(M426&lt;0,TIME(1,40,0)+M426,TIME(1,40,0)),M426)</f>
        <v>8.4490740740731929E-3</v>
      </c>
      <c r="M4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8.4490740740731929E-3</v>
      </c>
      <c r="N427" s="10">
        <f>IF(AND(telefony6[[#This Row],[czyAbonament_pods_sie_skonczyl]]=1,telefony6[[#This Row],[czyStacjonarny]]=1,M426&lt;=0),1,0)</f>
        <v>0</v>
      </c>
      <c r="O427" s="2">
        <f>IF(AND(telefony6[[#This Row],[czyAbonament_pods_sie_skonczyl]]=1,telefony6[[#This Row],[czyKomorkowe]]=1,P426&lt;=0),IF(P426&lt;0,TIME(1,40,0)+P426-telefony6[[#This Row],[ile_zabraklo_od_podstawy]],TIME(1,40,0)),P426)</f>
        <v>5.5763888888889307E-2</v>
      </c>
      <c r="P4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5.4236111111111512E-2</v>
      </c>
      <c r="Q427" s="10">
        <f>IF(AND(telefony6[[#This Row],[czyAbonament_pods_sie_skonczyl]]=1,P426&lt;=0,telefony6[[#This Row],[czyKomorkowe]]=1),1,0)</f>
        <v>0</v>
      </c>
      <c r="R427">
        <f>IF(LEN(telefony6[[#This Row],[nr]])&gt;=10,1,0)</f>
        <v>0</v>
      </c>
      <c r="S427">
        <f>MINUTE(IF(telefony6[[#This Row],[czyZagranicczne]]=1,CEILING(telefony6[[#This Row],[długosc_połączenia]],"00:01"),0))</f>
        <v>0</v>
      </c>
    </row>
    <row r="428" spans="1:19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 s="2">
        <f>telefony6[[#This Row],[zakonczenie]]-telefony6[[#This Row],[rozpoczecie]]</f>
        <v>4.2245370370370128E-3</v>
      </c>
      <c r="F428" s="2">
        <f t="shared" si="6"/>
        <v>-1.9167245370370376</v>
      </c>
      <c r="G428">
        <f>IF(LEN(telefony6[[#This Row],[nr]])=7,1,0)</f>
        <v>1</v>
      </c>
      <c r="H428">
        <f>IF(LEN(telefony6[[#This Row],[nr]])=8,1,0)</f>
        <v>0</v>
      </c>
      <c r="I4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-1.9209490740740747</v>
      </c>
      <c r="J428" s="2">
        <f>IF(AND(telefony6[[#This Row],[abonament pods przed]]-telefony6[[#This Row],[długosc_połączenia]]&lt;0,I427&gt;0),-telefony6[[#This Row],[ile_zostalo_abonamentu_pods]],0)</f>
        <v>0</v>
      </c>
      <c r="K428" s="10">
        <f>IF(telefony6[[#This Row],[ile_zostalo_abonamentu_pods]]&lt;0,1,0)</f>
        <v>1</v>
      </c>
      <c r="L428" s="2">
        <f>IF(AND(telefony6[[#This Row],[czyAbonament_pods_sie_skonczyl]]=1,telefony6[[#This Row],[czyStacjonarny]]=1,M427&lt;=0),IF(M427&lt;0,TIME(1,40,0)+M427,TIME(1,40,0)),M427)</f>
        <v>8.4490740740731929E-3</v>
      </c>
      <c r="M4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4.2245370370361801E-3</v>
      </c>
      <c r="N428" s="10">
        <f>IF(AND(telefony6[[#This Row],[czyAbonament_pods_sie_skonczyl]]=1,telefony6[[#This Row],[czyStacjonarny]]=1,M427&lt;=0),1,0)</f>
        <v>0</v>
      </c>
      <c r="O428" s="2">
        <f>IF(AND(telefony6[[#This Row],[czyAbonament_pods_sie_skonczyl]]=1,telefony6[[#This Row],[czyKomorkowe]]=1,P427&lt;=0),IF(P427&lt;0,TIME(1,40,0)+P427-telefony6[[#This Row],[ile_zabraklo_od_podstawy]],TIME(1,40,0)),P427)</f>
        <v>5.4236111111111512E-2</v>
      </c>
      <c r="P4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5.4236111111111512E-2</v>
      </c>
      <c r="Q428" s="10">
        <f>IF(AND(telefony6[[#This Row],[czyAbonament_pods_sie_skonczyl]]=1,P427&lt;=0,telefony6[[#This Row],[czyKomorkowe]]=1),1,0)</f>
        <v>0</v>
      </c>
      <c r="R428">
        <f>IF(LEN(telefony6[[#This Row],[nr]])&gt;=10,1,0)</f>
        <v>0</v>
      </c>
      <c r="S428">
        <f>MINUTE(IF(telefony6[[#This Row],[czyZagranicczne]]=1,CEILING(telefony6[[#This Row],[długosc_połączenia]],"00:01"),0))</f>
        <v>0</v>
      </c>
    </row>
    <row r="429" spans="1:19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 s="2">
        <f>telefony6[[#This Row],[zakonczenie]]-telefony6[[#This Row],[rozpoczecie]]</f>
        <v>7.3611111111110961E-3</v>
      </c>
      <c r="F429" s="2">
        <f t="shared" si="6"/>
        <v>-1.9209490740740747</v>
      </c>
      <c r="G429">
        <f>IF(LEN(telefony6[[#This Row],[nr]])=7,1,0)</f>
        <v>0</v>
      </c>
      <c r="H429">
        <f>IF(LEN(telefony6[[#This Row],[nr]])=8,1,0)</f>
        <v>1</v>
      </c>
      <c r="I4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-1.9283101851851858</v>
      </c>
      <c r="J429" s="2">
        <f>IF(AND(telefony6[[#This Row],[abonament pods przed]]-telefony6[[#This Row],[długosc_połączenia]]&lt;0,I428&gt;0),-telefony6[[#This Row],[ile_zostalo_abonamentu_pods]],0)</f>
        <v>0</v>
      </c>
      <c r="K429" s="10">
        <f>IF(telefony6[[#This Row],[ile_zostalo_abonamentu_pods]]&lt;0,1,0)</f>
        <v>1</v>
      </c>
      <c r="L429" s="2">
        <f>IF(AND(telefony6[[#This Row],[czyAbonament_pods_sie_skonczyl]]=1,telefony6[[#This Row],[czyStacjonarny]]=1,M428&lt;=0),IF(M428&lt;0,TIME(1,40,0)+M428,TIME(1,40,0)),M428)</f>
        <v>4.2245370370361801E-3</v>
      </c>
      <c r="M4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4.2245370370361801E-3</v>
      </c>
      <c r="N429" s="10">
        <f>IF(AND(telefony6[[#This Row],[czyAbonament_pods_sie_skonczyl]]=1,telefony6[[#This Row],[czyStacjonarny]]=1,M428&lt;=0),1,0)</f>
        <v>0</v>
      </c>
      <c r="O429" s="2">
        <f>IF(AND(telefony6[[#This Row],[czyAbonament_pods_sie_skonczyl]]=1,telefony6[[#This Row],[czyKomorkowe]]=1,P428&lt;=0),IF(P428&lt;0,TIME(1,40,0)+P428-telefony6[[#This Row],[ile_zabraklo_od_podstawy]],TIME(1,40,0)),P428)</f>
        <v>5.4236111111111512E-2</v>
      </c>
      <c r="P4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4.6875000000000416E-2</v>
      </c>
      <c r="Q429" s="10">
        <f>IF(AND(telefony6[[#This Row],[czyAbonament_pods_sie_skonczyl]]=1,P428&lt;=0,telefony6[[#This Row],[czyKomorkowe]]=1),1,0)</f>
        <v>0</v>
      </c>
      <c r="R429">
        <f>IF(LEN(telefony6[[#This Row],[nr]])&gt;=10,1,0)</f>
        <v>0</v>
      </c>
      <c r="S429">
        <f>MINUTE(IF(telefony6[[#This Row],[czyZagranicczne]]=1,CEILING(telefony6[[#This Row],[długosc_połączenia]],"00:01"),0))</f>
        <v>0</v>
      </c>
    </row>
    <row r="430" spans="1:19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 s="2">
        <f>telefony6[[#This Row],[zakonczenie]]-telefony6[[#This Row],[rozpoczecie]]</f>
        <v>7.0023148148148362E-3</v>
      </c>
      <c r="F430" s="2">
        <f t="shared" si="6"/>
        <v>-1.9283101851851858</v>
      </c>
      <c r="G430">
        <f>IF(LEN(telefony6[[#This Row],[nr]])=7,1,0)</f>
        <v>0</v>
      </c>
      <c r="H430">
        <f>IF(LEN(telefony6[[#This Row],[nr]])=8,1,0)</f>
        <v>1</v>
      </c>
      <c r="I4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-1.9353125000000007</v>
      </c>
      <c r="J430" s="2">
        <f>IF(AND(telefony6[[#This Row],[abonament pods przed]]-telefony6[[#This Row],[długosc_połączenia]]&lt;0,I429&gt;0),-telefony6[[#This Row],[ile_zostalo_abonamentu_pods]],0)</f>
        <v>0</v>
      </c>
      <c r="K430" s="10">
        <f>IF(telefony6[[#This Row],[ile_zostalo_abonamentu_pods]]&lt;0,1,0)</f>
        <v>1</v>
      </c>
      <c r="L430" s="2">
        <f>IF(AND(telefony6[[#This Row],[czyAbonament_pods_sie_skonczyl]]=1,telefony6[[#This Row],[czyStacjonarny]]=1,M429&lt;=0),IF(M429&lt;0,TIME(1,40,0)+M429,TIME(1,40,0)),M429)</f>
        <v>4.2245370370361801E-3</v>
      </c>
      <c r="M4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4.2245370370361801E-3</v>
      </c>
      <c r="N430" s="10">
        <f>IF(AND(telefony6[[#This Row],[czyAbonament_pods_sie_skonczyl]]=1,telefony6[[#This Row],[czyStacjonarny]]=1,M429&lt;=0),1,0)</f>
        <v>0</v>
      </c>
      <c r="O430" s="2">
        <f>IF(AND(telefony6[[#This Row],[czyAbonament_pods_sie_skonczyl]]=1,telefony6[[#This Row],[czyKomorkowe]]=1,P429&lt;=0),IF(P429&lt;0,TIME(1,40,0)+P429-telefony6[[#This Row],[ile_zabraklo_od_podstawy]],TIME(1,40,0)),P429)</f>
        <v>4.6875000000000416E-2</v>
      </c>
      <c r="P4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3.987268518518558E-2</v>
      </c>
      <c r="Q430" s="10">
        <f>IF(AND(telefony6[[#This Row],[czyAbonament_pods_sie_skonczyl]]=1,P429&lt;=0,telefony6[[#This Row],[czyKomorkowe]]=1),1,0)</f>
        <v>0</v>
      </c>
      <c r="R430">
        <f>IF(LEN(telefony6[[#This Row],[nr]])&gt;=10,1,0)</f>
        <v>0</v>
      </c>
      <c r="S430">
        <f>MINUTE(IF(telefony6[[#This Row],[czyZagranicczne]]=1,CEILING(telefony6[[#This Row],[długosc_połączenia]],"00:01"),0))</f>
        <v>0</v>
      </c>
    </row>
    <row r="431" spans="1:19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 s="2">
        <f>telefony6[[#This Row],[zakonczenie]]-telefony6[[#This Row],[rozpoczecie]]</f>
        <v>5.1736111111110872E-3</v>
      </c>
      <c r="F431" s="2">
        <f t="shared" si="6"/>
        <v>-1.9353125000000007</v>
      </c>
      <c r="G431">
        <f>IF(LEN(telefony6[[#This Row],[nr]])=7,1,0)</f>
        <v>1</v>
      </c>
      <c r="H431">
        <f>IF(LEN(telefony6[[#This Row],[nr]])=8,1,0)</f>
        <v>0</v>
      </c>
      <c r="I4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-1.9404861111111118</v>
      </c>
      <c r="J431" s="2">
        <f>IF(AND(telefony6[[#This Row],[abonament pods przed]]-telefony6[[#This Row],[długosc_połączenia]]&lt;0,I430&gt;0),-telefony6[[#This Row],[ile_zostalo_abonamentu_pods]],0)</f>
        <v>0</v>
      </c>
      <c r="K431" s="10">
        <f>IF(telefony6[[#This Row],[ile_zostalo_abonamentu_pods]]&lt;0,1,0)</f>
        <v>1</v>
      </c>
      <c r="L431" s="2">
        <f>IF(AND(telefony6[[#This Row],[czyAbonament_pods_sie_skonczyl]]=1,telefony6[[#This Row],[czyStacjonarny]]=1,M430&lt;=0),IF(M430&lt;0,TIME(1,40,0)+M430,TIME(1,40,0)),M430)</f>
        <v>4.2245370370361801E-3</v>
      </c>
      <c r="M4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-9.4907407407490707E-4</v>
      </c>
      <c r="N431" s="10">
        <f>IF(AND(telefony6[[#This Row],[czyAbonament_pods_sie_skonczyl]]=1,telefony6[[#This Row],[czyStacjonarny]]=1,M430&lt;=0),1,0)</f>
        <v>0</v>
      </c>
      <c r="O431" s="2">
        <f>IF(AND(telefony6[[#This Row],[czyAbonament_pods_sie_skonczyl]]=1,telefony6[[#This Row],[czyKomorkowe]]=1,P430&lt;=0),IF(P430&lt;0,TIME(1,40,0)+P430-telefony6[[#This Row],[ile_zabraklo_od_podstawy]],TIME(1,40,0)),P430)</f>
        <v>3.987268518518558E-2</v>
      </c>
      <c r="P4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3.987268518518558E-2</v>
      </c>
      <c r="Q431" s="10">
        <f>IF(AND(telefony6[[#This Row],[czyAbonament_pods_sie_skonczyl]]=1,P430&lt;=0,telefony6[[#This Row],[czyKomorkowe]]=1),1,0)</f>
        <v>0</v>
      </c>
      <c r="R431">
        <f>IF(LEN(telefony6[[#This Row],[nr]])&gt;=10,1,0)</f>
        <v>0</v>
      </c>
      <c r="S431">
        <f>MINUTE(IF(telefony6[[#This Row],[czyZagranicczne]]=1,CEILING(telefony6[[#This Row],[długosc_połączenia]],"00:01"),0))</f>
        <v>0</v>
      </c>
    </row>
    <row r="432" spans="1:19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 s="2">
        <f>telefony6[[#This Row],[zakonczenie]]-telefony6[[#This Row],[rozpoczecie]]</f>
        <v>1.4699074074074336E-3</v>
      </c>
      <c r="F432" s="2">
        <f t="shared" si="6"/>
        <v>-1.9404861111111118</v>
      </c>
      <c r="G432">
        <f>IF(LEN(telefony6[[#This Row],[nr]])=7,1,0)</f>
        <v>0</v>
      </c>
      <c r="H432">
        <f>IF(LEN(telefony6[[#This Row],[nr]])=8,1,0)</f>
        <v>0</v>
      </c>
      <c r="I4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-1.9419560185185192</v>
      </c>
      <c r="J432" s="2">
        <f>IF(AND(telefony6[[#This Row],[abonament pods przed]]-telefony6[[#This Row],[długosc_połączenia]]&lt;0,I431&gt;0),-telefony6[[#This Row],[ile_zostalo_abonamentu_pods]],0)</f>
        <v>0</v>
      </c>
      <c r="K432" s="10">
        <f>IF(telefony6[[#This Row],[ile_zostalo_abonamentu_pods]]&lt;0,1,0)</f>
        <v>1</v>
      </c>
      <c r="L432" s="2">
        <f>IF(AND(telefony6[[#This Row],[czyAbonament_pods_sie_skonczyl]]=1,telefony6[[#This Row],[czyStacjonarny]]=1,M431&lt;=0),IF(M431&lt;0,TIME(1,40,0)+M431,TIME(1,40,0)),M431)</f>
        <v>-9.4907407407490707E-4</v>
      </c>
      <c r="M4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-9.4907407407490707E-4</v>
      </c>
      <c r="N432" s="10">
        <f>IF(AND(telefony6[[#This Row],[czyAbonament_pods_sie_skonczyl]]=1,telefony6[[#This Row],[czyStacjonarny]]=1,M431&lt;=0),1,0)</f>
        <v>0</v>
      </c>
      <c r="O432" s="2">
        <f>IF(AND(telefony6[[#This Row],[czyAbonament_pods_sie_skonczyl]]=1,telefony6[[#This Row],[czyKomorkowe]]=1,P431&lt;=0),IF(P431&lt;0,TIME(1,40,0)+P431-telefony6[[#This Row],[ile_zabraklo_od_podstawy]],TIME(1,40,0)),P431)</f>
        <v>3.987268518518558E-2</v>
      </c>
      <c r="P4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3.987268518518558E-2</v>
      </c>
      <c r="Q432" s="10">
        <f>IF(AND(telefony6[[#This Row],[czyAbonament_pods_sie_skonczyl]]=1,P431&lt;=0,telefony6[[#This Row],[czyKomorkowe]]=1),1,0)</f>
        <v>0</v>
      </c>
      <c r="R432">
        <f>IF(LEN(telefony6[[#This Row],[nr]])&gt;=10,1,0)</f>
        <v>1</v>
      </c>
      <c r="S432">
        <f>MINUTE(IF(telefony6[[#This Row],[czyZagranicczne]]=1,CEILING(telefony6[[#This Row],[długosc_połączenia]],"00:01"),0))</f>
        <v>3</v>
      </c>
    </row>
    <row r="433" spans="1:19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 s="2">
        <f>telefony6[[#This Row],[zakonczenie]]-telefony6[[#This Row],[rozpoczecie]]</f>
        <v>4.3518518518518845E-3</v>
      </c>
      <c r="F433" s="2">
        <f t="shared" si="6"/>
        <v>-1.9419560185185192</v>
      </c>
      <c r="G433">
        <f>IF(LEN(telefony6[[#This Row],[nr]])=7,1,0)</f>
        <v>1</v>
      </c>
      <c r="H433">
        <f>IF(LEN(telefony6[[#This Row],[nr]])=8,1,0)</f>
        <v>0</v>
      </c>
      <c r="I4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-1.9463078703703711</v>
      </c>
      <c r="J433" s="2">
        <f>IF(AND(telefony6[[#This Row],[abonament pods przed]]-telefony6[[#This Row],[długosc_połączenia]]&lt;0,I432&gt;0),-telefony6[[#This Row],[ile_zostalo_abonamentu_pods]],0)</f>
        <v>0</v>
      </c>
      <c r="K433" s="10">
        <f>IF(telefony6[[#This Row],[ile_zostalo_abonamentu_pods]]&lt;0,1,0)</f>
        <v>1</v>
      </c>
      <c r="L433" s="2">
        <f>IF(AND(telefony6[[#This Row],[czyAbonament_pods_sie_skonczyl]]=1,telefony6[[#This Row],[czyStacjonarny]]=1,M432&lt;=0),IF(M432&lt;0,TIME(1,40,0)+M432,TIME(1,40,0)),M432)</f>
        <v>6.849537037036954E-2</v>
      </c>
      <c r="M4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6.4143518518517656E-2</v>
      </c>
      <c r="N433" s="10">
        <f>IF(AND(telefony6[[#This Row],[czyAbonament_pods_sie_skonczyl]]=1,telefony6[[#This Row],[czyStacjonarny]]=1,M432&lt;=0),1,0)</f>
        <v>1</v>
      </c>
      <c r="O433" s="2">
        <f>IF(AND(telefony6[[#This Row],[czyAbonament_pods_sie_skonczyl]]=1,telefony6[[#This Row],[czyKomorkowe]]=1,P432&lt;=0),IF(P432&lt;0,TIME(1,40,0)+P432-telefony6[[#This Row],[ile_zabraklo_od_podstawy]],TIME(1,40,0)),P432)</f>
        <v>3.987268518518558E-2</v>
      </c>
      <c r="P4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3.987268518518558E-2</v>
      </c>
      <c r="Q433" s="10">
        <f>IF(AND(telefony6[[#This Row],[czyAbonament_pods_sie_skonczyl]]=1,P432&lt;=0,telefony6[[#This Row],[czyKomorkowe]]=1),1,0)</f>
        <v>0</v>
      </c>
      <c r="R433">
        <f>IF(LEN(telefony6[[#This Row],[nr]])&gt;=10,1,0)</f>
        <v>0</v>
      </c>
      <c r="S433">
        <f>MINUTE(IF(telefony6[[#This Row],[czyZagranicczne]]=1,CEILING(telefony6[[#This Row],[długosc_połączenia]],"00:01"),0))</f>
        <v>0</v>
      </c>
    </row>
    <row r="434" spans="1:19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 s="2">
        <f>telefony6[[#This Row],[zakonczenie]]-telefony6[[#This Row],[rozpoczecie]]</f>
        <v>6.0763888888888951E-3</v>
      </c>
      <c r="F434" s="2">
        <f t="shared" si="6"/>
        <v>-1.9463078703703711</v>
      </c>
      <c r="G434">
        <f>IF(LEN(telefony6[[#This Row],[nr]])=7,1,0)</f>
        <v>0</v>
      </c>
      <c r="H434">
        <f>IF(LEN(telefony6[[#This Row],[nr]])=8,1,0)</f>
        <v>1</v>
      </c>
      <c r="I4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-1.95238425925926</v>
      </c>
      <c r="J434" s="2">
        <f>IF(AND(telefony6[[#This Row],[abonament pods przed]]-telefony6[[#This Row],[długosc_połączenia]]&lt;0,I433&gt;0),-telefony6[[#This Row],[ile_zostalo_abonamentu_pods]],0)</f>
        <v>0</v>
      </c>
      <c r="K434" s="10">
        <f>IF(telefony6[[#This Row],[ile_zostalo_abonamentu_pods]]&lt;0,1,0)</f>
        <v>1</v>
      </c>
      <c r="L434" s="2">
        <f>IF(AND(telefony6[[#This Row],[czyAbonament_pods_sie_skonczyl]]=1,telefony6[[#This Row],[czyStacjonarny]]=1,M433&lt;=0),IF(M433&lt;0,TIME(1,40,0)+M433,TIME(1,40,0)),M433)</f>
        <v>6.4143518518517656E-2</v>
      </c>
      <c r="M4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6.4143518518517656E-2</v>
      </c>
      <c r="N434" s="10">
        <f>IF(AND(telefony6[[#This Row],[czyAbonament_pods_sie_skonczyl]]=1,telefony6[[#This Row],[czyStacjonarny]]=1,M433&lt;=0),1,0)</f>
        <v>0</v>
      </c>
      <c r="O434" s="2">
        <f>IF(AND(telefony6[[#This Row],[czyAbonament_pods_sie_skonczyl]]=1,telefony6[[#This Row],[czyKomorkowe]]=1,P433&lt;=0),IF(P433&lt;0,TIME(1,40,0)+P433-telefony6[[#This Row],[ile_zabraklo_od_podstawy]],TIME(1,40,0)),P433)</f>
        <v>3.987268518518558E-2</v>
      </c>
      <c r="P4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4" s="10">
        <f>IF(AND(telefony6[[#This Row],[czyAbonament_pods_sie_skonczyl]]=1,P433&lt;=0,telefony6[[#This Row],[czyKomorkowe]]=1),1,0)</f>
        <v>0</v>
      </c>
      <c r="R434">
        <f>IF(LEN(telefony6[[#This Row],[nr]])&gt;=10,1,0)</f>
        <v>0</v>
      </c>
      <c r="S434">
        <f>MINUTE(IF(telefony6[[#This Row],[czyZagranicczne]]=1,CEILING(telefony6[[#This Row],[długosc_połączenia]],"00:01"),0))</f>
        <v>0</v>
      </c>
    </row>
    <row r="435" spans="1:19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 s="2">
        <f>telefony6[[#This Row],[zakonczenie]]-telefony6[[#This Row],[rozpoczecie]]</f>
        <v>1.7361111111111049E-3</v>
      </c>
      <c r="F435" s="2">
        <f t="shared" si="6"/>
        <v>-1.95238425925926</v>
      </c>
      <c r="G435">
        <f>IF(LEN(telefony6[[#This Row],[nr]])=7,1,0)</f>
        <v>1</v>
      </c>
      <c r="H435">
        <f>IF(LEN(telefony6[[#This Row],[nr]])=8,1,0)</f>
        <v>0</v>
      </c>
      <c r="I4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-1.9541203703703711</v>
      </c>
      <c r="J435" s="2">
        <f>IF(AND(telefony6[[#This Row],[abonament pods przed]]-telefony6[[#This Row],[długosc_połączenia]]&lt;0,I434&gt;0),-telefony6[[#This Row],[ile_zostalo_abonamentu_pods]],0)</f>
        <v>0</v>
      </c>
      <c r="K435" s="10">
        <f>IF(telefony6[[#This Row],[ile_zostalo_abonamentu_pods]]&lt;0,1,0)</f>
        <v>1</v>
      </c>
      <c r="L435" s="2">
        <f>IF(AND(telefony6[[#This Row],[czyAbonament_pods_sie_skonczyl]]=1,telefony6[[#This Row],[czyStacjonarny]]=1,M434&lt;=0),IF(M434&lt;0,TIME(1,40,0)+M434,TIME(1,40,0)),M434)</f>
        <v>6.4143518518517656E-2</v>
      </c>
      <c r="M4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6.2407407407406551E-2</v>
      </c>
      <c r="N435" s="10">
        <f>IF(AND(telefony6[[#This Row],[czyAbonament_pods_sie_skonczyl]]=1,telefony6[[#This Row],[czyStacjonarny]]=1,M434&lt;=0),1,0)</f>
        <v>0</v>
      </c>
      <c r="O435" s="2">
        <f>IF(AND(telefony6[[#This Row],[czyAbonament_pods_sie_skonczyl]]=1,telefony6[[#This Row],[czyKomorkowe]]=1,P434&lt;=0),IF(P434&lt;0,TIME(1,40,0)+P434-telefony6[[#This Row],[ile_zabraklo_od_podstawy]],TIME(1,40,0)),P434)</f>
        <v>3.3796296296296685E-2</v>
      </c>
      <c r="P4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5" s="10">
        <f>IF(AND(telefony6[[#This Row],[czyAbonament_pods_sie_skonczyl]]=1,P434&lt;=0,telefony6[[#This Row],[czyKomorkowe]]=1),1,0)</f>
        <v>0</v>
      </c>
      <c r="R435">
        <f>IF(LEN(telefony6[[#This Row],[nr]])&gt;=10,1,0)</f>
        <v>0</v>
      </c>
      <c r="S435">
        <f>MINUTE(IF(telefony6[[#This Row],[czyZagranicczne]]=1,CEILING(telefony6[[#This Row],[długosc_połączenia]],"00:01"),0))</f>
        <v>0</v>
      </c>
    </row>
    <row r="436" spans="1:19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 s="2">
        <f>telefony6[[#This Row],[zakonczenie]]-telefony6[[#This Row],[rozpoczecie]]</f>
        <v>5.2893518518518645E-3</v>
      </c>
      <c r="F436" s="2">
        <f t="shared" si="6"/>
        <v>-1.9541203703703711</v>
      </c>
      <c r="G436">
        <f>IF(LEN(telefony6[[#This Row],[nr]])=7,1,0)</f>
        <v>0</v>
      </c>
      <c r="H436">
        <f>IF(LEN(telefony6[[#This Row],[nr]])=8,1,0)</f>
        <v>0</v>
      </c>
      <c r="I4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-1.9594097222222229</v>
      </c>
      <c r="J436" s="2">
        <f>IF(AND(telefony6[[#This Row],[abonament pods przed]]-telefony6[[#This Row],[długosc_połączenia]]&lt;0,I435&gt;0),-telefony6[[#This Row],[ile_zostalo_abonamentu_pods]],0)</f>
        <v>0</v>
      </c>
      <c r="K436" s="10">
        <f>IF(telefony6[[#This Row],[ile_zostalo_abonamentu_pods]]&lt;0,1,0)</f>
        <v>1</v>
      </c>
      <c r="L436" s="2">
        <f>IF(AND(telefony6[[#This Row],[czyAbonament_pods_sie_skonczyl]]=1,telefony6[[#This Row],[czyStacjonarny]]=1,M435&lt;=0),IF(M435&lt;0,TIME(1,40,0)+M435,TIME(1,40,0)),M435)</f>
        <v>6.2407407407406551E-2</v>
      </c>
      <c r="M4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6.2407407407406551E-2</v>
      </c>
      <c r="N436" s="10">
        <f>IF(AND(telefony6[[#This Row],[czyAbonament_pods_sie_skonczyl]]=1,telefony6[[#This Row],[czyStacjonarny]]=1,M435&lt;=0),1,0)</f>
        <v>0</v>
      </c>
      <c r="O436" s="2">
        <f>IF(AND(telefony6[[#This Row],[czyAbonament_pods_sie_skonczyl]]=1,telefony6[[#This Row],[czyKomorkowe]]=1,P435&lt;=0),IF(P435&lt;0,TIME(1,40,0)+P435-telefony6[[#This Row],[ile_zabraklo_od_podstawy]],TIME(1,40,0)),P435)</f>
        <v>3.3796296296296685E-2</v>
      </c>
      <c r="P4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6" s="10">
        <f>IF(AND(telefony6[[#This Row],[czyAbonament_pods_sie_skonczyl]]=1,P435&lt;=0,telefony6[[#This Row],[czyKomorkowe]]=1),1,0)</f>
        <v>0</v>
      </c>
      <c r="R436">
        <f>IF(LEN(telefony6[[#This Row],[nr]])&gt;=10,1,0)</f>
        <v>1</v>
      </c>
      <c r="S436">
        <f>MINUTE(IF(telefony6[[#This Row],[czyZagranicczne]]=1,CEILING(telefony6[[#This Row],[długosc_połączenia]],"00:01"),0))</f>
        <v>8</v>
      </c>
    </row>
    <row r="437" spans="1:19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 s="2">
        <f>telefony6[[#This Row],[zakonczenie]]-telefony6[[#This Row],[rozpoczecie]]</f>
        <v>2.8935185185184897E-3</v>
      </c>
      <c r="F437" s="2">
        <f t="shared" si="6"/>
        <v>-1.9594097222222229</v>
      </c>
      <c r="G437">
        <f>IF(LEN(telefony6[[#This Row],[nr]])=7,1,0)</f>
        <v>1</v>
      </c>
      <c r="H437">
        <f>IF(LEN(telefony6[[#This Row],[nr]])=8,1,0)</f>
        <v>0</v>
      </c>
      <c r="I4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-1.9623032407407415</v>
      </c>
      <c r="J437" s="2">
        <f>IF(AND(telefony6[[#This Row],[abonament pods przed]]-telefony6[[#This Row],[długosc_połączenia]]&lt;0,I436&gt;0),-telefony6[[#This Row],[ile_zostalo_abonamentu_pods]],0)</f>
        <v>0</v>
      </c>
      <c r="K437" s="10">
        <f>IF(telefony6[[#This Row],[ile_zostalo_abonamentu_pods]]&lt;0,1,0)</f>
        <v>1</v>
      </c>
      <c r="L437" s="2">
        <f>IF(AND(telefony6[[#This Row],[czyAbonament_pods_sie_skonczyl]]=1,telefony6[[#This Row],[czyStacjonarny]]=1,M436&lt;=0),IF(M436&lt;0,TIME(1,40,0)+M436,TIME(1,40,0)),M436)</f>
        <v>6.2407407407406551E-2</v>
      </c>
      <c r="M4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5.9513888888888061E-2</v>
      </c>
      <c r="N437" s="10">
        <f>IF(AND(telefony6[[#This Row],[czyAbonament_pods_sie_skonczyl]]=1,telefony6[[#This Row],[czyStacjonarny]]=1,M436&lt;=0),1,0)</f>
        <v>0</v>
      </c>
      <c r="O437" s="2">
        <f>IF(AND(telefony6[[#This Row],[czyAbonament_pods_sie_skonczyl]]=1,telefony6[[#This Row],[czyKomorkowe]]=1,P436&lt;=0),IF(P436&lt;0,TIME(1,40,0)+P436-telefony6[[#This Row],[ile_zabraklo_od_podstawy]],TIME(1,40,0)),P436)</f>
        <v>3.3796296296296685E-2</v>
      </c>
      <c r="P4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7" s="10">
        <f>IF(AND(telefony6[[#This Row],[czyAbonament_pods_sie_skonczyl]]=1,P436&lt;=0,telefony6[[#This Row],[czyKomorkowe]]=1),1,0)</f>
        <v>0</v>
      </c>
      <c r="R437">
        <f>IF(LEN(telefony6[[#This Row],[nr]])&gt;=10,1,0)</f>
        <v>0</v>
      </c>
      <c r="S437">
        <f>MINUTE(IF(telefony6[[#This Row],[czyZagranicczne]]=1,CEILING(telefony6[[#This Row],[długosc_połączenia]],"00:01"),0))</f>
        <v>0</v>
      </c>
    </row>
    <row r="438" spans="1:19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 s="2">
        <f>telefony6[[#This Row],[zakonczenie]]-telefony6[[#This Row],[rozpoczecie]]</f>
        <v>9.5717592592592937E-3</v>
      </c>
      <c r="F438" s="2">
        <f t="shared" si="6"/>
        <v>-1.9623032407407415</v>
      </c>
      <c r="G438">
        <f>IF(LEN(telefony6[[#This Row],[nr]])=7,1,0)</f>
        <v>1</v>
      </c>
      <c r="H438">
        <f>IF(LEN(telefony6[[#This Row],[nr]])=8,1,0)</f>
        <v>0</v>
      </c>
      <c r="I4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-1.9718750000000007</v>
      </c>
      <c r="J438" s="2">
        <f>IF(AND(telefony6[[#This Row],[abonament pods przed]]-telefony6[[#This Row],[długosc_połączenia]]&lt;0,I437&gt;0),-telefony6[[#This Row],[ile_zostalo_abonamentu_pods]],0)</f>
        <v>0</v>
      </c>
      <c r="K438" s="10">
        <f>IF(telefony6[[#This Row],[ile_zostalo_abonamentu_pods]]&lt;0,1,0)</f>
        <v>1</v>
      </c>
      <c r="L438" s="2">
        <f>IF(AND(telefony6[[#This Row],[czyAbonament_pods_sie_skonczyl]]=1,telefony6[[#This Row],[czyStacjonarny]]=1,M437&lt;=0),IF(M437&lt;0,TIME(1,40,0)+M437,TIME(1,40,0)),M437)</f>
        <v>5.9513888888888061E-2</v>
      </c>
      <c r="M4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4.9942129629628768E-2</v>
      </c>
      <c r="N438" s="10">
        <f>IF(AND(telefony6[[#This Row],[czyAbonament_pods_sie_skonczyl]]=1,telefony6[[#This Row],[czyStacjonarny]]=1,M437&lt;=0),1,0)</f>
        <v>0</v>
      </c>
      <c r="O438" s="2">
        <f>IF(AND(telefony6[[#This Row],[czyAbonament_pods_sie_skonczyl]]=1,telefony6[[#This Row],[czyKomorkowe]]=1,P437&lt;=0),IF(P437&lt;0,TIME(1,40,0)+P437-telefony6[[#This Row],[ile_zabraklo_od_podstawy]],TIME(1,40,0)),P437)</f>
        <v>3.3796296296296685E-2</v>
      </c>
      <c r="P4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8" s="10">
        <f>IF(AND(telefony6[[#This Row],[czyAbonament_pods_sie_skonczyl]]=1,P437&lt;=0,telefony6[[#This Row],[czyKomorkowe]]=1),1,0)</f>
        <v>0</v>
      </c>
      <c r="R438">
        <f>IF(LEN(telefony6[[#This Row],[nr]])&gt;=10,1,0)</f>
        <v>0</v>
      </c>
      <c r="S438">
        <f>MINUTE(IF(telefony6[[#This Row],[czyZagranicczne]]=1,CEILING(telefony6[[#This Row],[długosc_połączenia]],"00:01"),0))</f>
        <v>0</v>
      </c>
    </row>
    <row r="439" spans="1:19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 s="2">
        <f>telefony6[[#This Row],[zakonczenie]]-telefony6[[#This Row],[rozpoczecie]]</f>
        <v>8.0787037037037268E-3</v>
      </c>
      <c r="F439" s="2">
        <f t="shared" si="6"/>
        <v>-1.9718750000000007</v>
      </c>
      <c r="G439">
        <f>IF(LEN(telefony6[[#This Row],[nr]])=7,1,0)</f>
        <v>1</v>
      </c>
      <c r="H439">
        <f>IF(LEN(telefony6[[#This Row],[nr]])=8,1,0)</f>
        <v>0</v>
      </c>
      <c r="I4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-1.9799537037037045</v>
      </c>
      <c r="J439" s="2">
        <f>IF(AND(telefony6[[#This Row],[abonament pods przed]]-telefony6[[#This Row],[długosc_połączenia]]&lt;0,I438&gt;0),-telefony6[[#This Row],[ile_zostalo_abonamentu_pods]],0)</f>
        <v>0</v>
      </c>
      <c r="K439" s="10">
        <f>IF(telefony6[[#This Row],[ile_zostalo_abonamentu_pods]]&lt;0,1,0)</f>
        <v>1</v>
      </c>
      <c r="L439" s="2">
        <f>IF(AND(telefony6[[#This Row],[czyAbonament_pods_sie_skonczyl]]=1,telefony6[[#This Row],[czyStacjonarny]]=1,M438&lt;=0),IF(M438&lt;0,TIME(1,40,0)+M438,TIME(1,40,0)),M438)</f>
        <v>4.9942129629628768E-2</v>
      </c>
      <c r="M4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4.1863425925925041E-2</v>
      </c>
      <c r="N439" s="10">
        <f>IF(AND(telefony6[[#This Row],[czyAbonament_pods_sie_skonczyl]]=1,telefony6[[#This Row],[czyStacjonarny]]=1,M438&lt;=0),1,0)</f>
        <v>0</v>
      </c>
      <c r="O439" s="2">
        <f>IF(AND(telefony6[[#This Row],[czyAbonament_pods_sie_skonczyl]]=1,telefony6[[#This Row],[czyKomorkowe]]=1,P438&lt;=0),IF(P438&lt;0,TIME(1,40,0)+P438-telefony6[[#This Row],[ile_zabraklo_od_podstawy]],TIME(1,40,0)),P438)</f>
        <v>3.3796296296296685E-2</v>
      </c>
      <c r="P4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39" s="10">
        <f>IF(AND(telefony6[[#This Row],[czyAbonament_pods_sie_skonczyl]]=1,P438&lt;=0,telefony6[[#This Row],[czyKomorkowe]]=1),1,0)</f>
        <v>0</v>
      </c>
      <c r="R439">
        <f>IF(LEN(telefony6[[#This Row],[nr]])&gt;=10,1,0)</f>
        <v>0</v>
      </c>
      <c r="S439">
        <f>MINUTE(IF(telefony6[[#This Row],[czyZagranicczne]]=1,CEILING(telefony6[[#This Row],[długosc_połączenia]],"00:01"),0))</f>
        <v>0</v>
      </c>
    </row>
    <row r="440" spans="1:19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 s="2">
        <f>telefony6[[#This Row],[zakonczenie]]-telefony6[[#This Row],[rozpoczecie]]</f>
        <v>8.1365740740740322E-3</v>
      </c>
      <c r="F440" s="2">
        <f t="shared" si="6"/>
        <v>-1.9799537037037045</v>
      </c>
      <c r="G440">
        <f>IF(LEN(telefony6[[#This Row],[nr]])=7,1,0)</f>
        <v>1</v>
      </c>
      <c r="H440">
        <f>IF(LEN(telefony6[[#This Row],[nr]])=8,1,0)</f>
        <v>0</v>
      </c>
      <c r="I4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-1.9880902777777785</v>
      </c>
      <c r="J440" s="2">
        <f>IF(AND(telefony6[[#This Row],[abonament pods przed]]-telefony6[[#This Row],[długosc_połączenia]]&lt;0,I439&gt;0),-telefony6[[#This Row],[ile_zostalo_abonamentu_pods]],0)</f>
        <v>0</v>
      </c>
      <c r="K440" s="10">
        <f>IF(telefony6[[#This Row],[ile_zostalo_abonamentu_pods]]&lt;0,1,0)</f>
        <v>1</v>
      </c>
      <c r="L440" s="2">
        <f>IF(AND(telefony6[[#This Row],[czyAbonament_pods_sie_skonczyl]]=1,telefony6[[#This Row],[czyStacjonarny]]=1,M439&lt;=0),IF(M439&lt;0,TIME(1,40,0)+M439,TIME(1,40,0)),M439)</f>
        <v>4.1863425925925041E-2</v>
      </c>
      <c r="M4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3.3726851851851009E-2</v>
      </c>
      <c r="N440" s="10">
        <f>IF(AND(telefony6[[#This Row],[czyAbonament_pods_sie_skonczyl]]=1,telefony6[[#This Row],[czyStacjonarny]]=1,M439&lt;=0),1,0)</f>
        <v>0</v>
      </c>
      <c r="O440" s="2">
        <f>IF(AND(telefony6[[#This Row],[czyAbonament_pods_sie_skonczyl]]=1,telefony6[[#This Row],[czyKomorkowe]]=1,P439&lt;=0),IF(P439&lt;0,TIME(1,40,0)+P439-telefony6[[#This Row],[ile_zabraklo_od_podstawy]],TIME(1,40,0)),P439)</f>
        <v>3.3796296296296685E-2</v>
      </c>
      <c r="P4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40" s="10">
        <f>IF(AND(telefony6[[#This Row],[czyAbonament_pods_sie_skonczyl]]=1,P439&lt;=0,telefony6[[#This Row],[czyKomorkowe]]=1),1,0)</f>
        <v>0</v>
      </c>
      <c r="R440">
        <f>IF(LEN(telefony6[[#This Row],[nr]])&gt;=10,1,0)</f>
        <v>0</v>
      </c>
      <c r="S440">
        <f>MINUTE(IF(telefony6[[#This Row],[czyZagranicczne]]=1,CEILING(telefony6[[#This Row],[długosc_połączenia]],"00:01"),0))</f>
        <v>0</v>
      </c>
    </row>
    <row r="441" spans="1:19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 s="2">
        <f>telefony6[[#This Row],[zakonczenie]]-telefony6[[#This Row],[rozpoczecie]]</f>
        <v>3.5300925925925708E-3</v>
      </c>
      <c r="F441" s="2">
        <f t="shared" si="6"/>
        <v>-1.9880902777777785</v>
      </c>
      <c r="G441">
        <f>IF(LEN(telefony6[[#This Row],[nr]])=7,1,0)</f>
        <v>1</v>
      </c>
      <c r="H441">
        <f>IF(LEN(telefony6[[#This Row],[nr]])=8,1,0)</f>
        <v>0</v>
      </c>
      <c r="I4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-1.991620370370371</v>
      </c>
      <c r="J441" s="2">
        <f>IF(AND(telefony6[[#This Row],[abonament pods przed]]-telefony6[[#This Row],[długosc_połączenia]]&lt;0,I440&gt;0),-telefony6[[#This Row],[ile_zostalo_abonamentu_pods]],0)</f>
        <v>0</v>
      </c>
      <c r="K441" s="10">
        <f>IF(telefony6[[#This Row],[ile_zostalo_abonamentu_pods]]&lt;0,1,0)</f>
        <v>1</v>
      </c>
      <c r="L441" s="2">
        <f>IF(AND(telefony6[[#This Row],[czyAbonament_pods_sie_skonczyl]]=1,telefony6[[#This Row],[czyStacjonarny]]=1,M440&lt;=0),IF(M440&lt;0,TIME(1,40,0)+M440,TIME(1,40,0)),M440)</f>
        <v>3.3726851851851009E-2</v>
      </c>
      <c r="M4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3.0196759259258438E-2</v>
      </c>
      <c r="N441" s="10">
        <f>IF(AND(telefony6[[#This Row],[czyAbonament_pods_sie_skonczyl]]=1,telefony6[[#This Row],[czyStacjonarny]]=1,M440&lt;=0),1,0)</f>
        <v>0</v>
      </c>
      <c r="O441" s="2">
        <f>IF(AND(telefony6[[#This Row],[czyAbonament_pods_sie_skonczyl]]=1,telefony6[[#This Row],[czyKomorkowe]]=1,P440&lt;=0),IF(P440&lt;0,TIME(1,40,0)+P440-telefony6[[#This Row],[ile_zabraklo_od_podstawy]],TIME(1,40,0)),P440)</f>
        <v>3.3796296296296685E-2</v>
      </c>
      <c r="P4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3.3796296296296685E-2</v>
      </c>
      <c r="Q441" s="10">
        <f>IF(AND(telefony6[[#This Row],[czyAbonament_pods_sie_skonczyl]]=1,P440&lt;=0,telefony6[[#This Row],[czyKomorkowe]]=1),1,0)</f>
        <v>0</v>
      </c>
      <c r="R441">
        <f>IF(LEN(telefony6[[#This Row],[nr]])&gt;=10,1,0)</f>
        <v>0</v>
      </c>
      <c r="S441">
        <f>MINUTE(IF(telefony6[[#This Row],[czyZagranicczne]]=1,CEILING(telefony6[[#This Row],[długosc_połączenia]],"00:01"),0))</f>
        <v>0</v>
      </c>
    </row>
    <row r="442" spans="1:19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 s="2">
        <f>telefony6[[#This Row],[zakonczenie]]-telefony6[[#This Row],[rozpoczecie]]</f>
        <v>3.9351851851854303E-4</v>
      </c>
      <c r="F442" s="2">
        <f t="shared" si="6"/>
        <v>-1.991620370370371</v>
      </c>
      <c r="G442">
        <f>IF(LEN(telefony6[[#This Row],[nr]])=7,1,0)</f>
        <v>0</v>
      </c>
      <c r="H442">
        <f>IF(LEN(telefony6[[#This Row],[nr]])=8,1,0)</f>
        <v>1</v>
      </c>
      <c r="I4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-1.9920138888888896</v>
      </c>
      <c r="J442" s="2">
        <f>IF(AND(telefony6[[#This Row],[abonament pods przed]]-telefony6[[#This Row],[długosc_połączenia]]&lt;0,I441&gt;0),-telefony6[[#This Row],[ile_zostalo_abonamentu_pods]],0)</f>
        <v>0</v>
      </c>
      <c r="K442" s="10">
        <f>IF(telefony6[[#This Row],[ile_zostalo_abonamentu_pods]]&lt;0,1,0)</f>
        <v>1</v>
      </c>
      <c r="L442" s="2">
        <f>IF(AND(telefony6[[#This Row],[czyAbonament_pods_sie_skonczyl]]=1,telefony6[[#This Row],[czyStacjonarny]]=1,M441&lt;=0),IF(M441&lt;0,TIME(1,40,0)+M441,TIME(1,40,0)),M441)</f>
        <v>3.0196759259258438E-2</v>
      </c>
      <c r="M4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3.0196759259258438E-2</v>
      </c>
      <c r="N442" s="10">
        <f>IF(AND(telefony6[[#This Row],[czyAbonament_pods_sie_skonczyl]]=1,telefony6[[#This Row],[czyStacjonarny]]=1,M441&lt;=0),1,0)</f>
        <v>0</v>
      </c>
      <c r="O442" s="2">
        <f>IF(AND(telefony6[[#This Row],[czyAbonament_pods_sie_skonczyl]]=1,telefony6[[#This Row],[czyKomorkowe]]=1,P441&lt;=0),IF(P441&lt;0,TIME(1,40,0)+P441-telefony6[[#This Row],[ile_zabraklo_od_podstawy]],TIME(1,40,0)),P441)</f>
        <v>3.3796296296296685E-2</v>
      </c>
      <c r="P4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3.3402777777778142E-2</v>
      </c>
      <c r="Q442" s="10">
        <f>IF(AND(telefony6[[#This Row],[czyAbonament_pods_sie_skonczyl]]=1,P441&lt;=0,telefony6[[#This Row],[czyKomorkowe]]=1),1,0)</f>
        <v>0</v>
      </c>
      <c r="R442">
        <f>IF(LEN(telefony6[[#This Row],[nr]])&gt;=10,1,0)</f>
        <v>0</v>
      </c>
      <c r="S442">
        <f>MINUTE(IF(telefony6[[#This Row],[czyZagranicczne]]=1,CEILING(telefony6[[#This Row],[długosc_połączenia]],"00:01"),0))</f>
        <v>0</v>
      </c>
    </row>
    <row r="443" spans="1:19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 s="2">
        <f>telefony6[[#This Row],[zakonczenie]]-telefony6[[#This Row],[rozpoczecie]]</f>
        <v>5.439814814814814E-3</v>
      </c>
      <c r="F443" s="2">
        <f t="shared" si="6"/>
        <v>-1.9920138888888896</v>
      </c>
      <c r="G443">
        <f>IF(LEN(telefony6[[#This Row],[nr]])=7,1,0)</f>
        <v>1</v>
      </c>
      <c r="H443">
        <f>IF(LEN(telefony6[[#This Row],[nr]])=8,1,0)</f>
        <v>0</v>
      </c>
      <c r="I4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-1.9974537037037043</v>
      </c>
      <c r="J443" s="2">
        <f>IF(AND(telefony6[[#This Row],[abonament pods przed]]-telefony6[[#This Row],[długosc_połączenia]]&lt;0,I442&gt;0),-telefony6[[#This Row],[ile_zostalo_abonamentu_pods]],0)</f>
        <v>0</v>
      </c>
      <c r="K443" s="10">
        <f>IF(telefony6[[#This Row],[ile_zostalo_abonamentu_pods]]&lt;0,1,0)</f>
        <v>1</v>
      </c>
      <c r="L443" s="2">
        <f>IF(AND(telefony6[[#This Row],[czyAbonament_pods_sie_skonczyl]]=1,telefony6[[#This Row],[czyStacjonarny]]=1,M442&lt;=0),IF(M442&lt;0,TIME(1,40,0)+M442,TIME(1,40,0)),M442)</f>
        <v>3.0196759259258438E-2</v>
      </c>
      <c r="M4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2.4756944444443624E-2</v>
      </c>
      <c r="N443" s="10">
        <f>IF(AND(telefony6[[#This Row],[czyAbonament_pods_sie_skonczyl]]=1,telefony6[[#This Row],[czyStacjonarny]]=1,M442&lt;=0),1,0)</f>
        <v>0</v>
      </c>
      <c r="O443" s="2">
        <f>IF(AND(telefony6[[#This Row],[czyAbonament_pods_sie_skonczyl]]=1,telefony6[[#This Row],[czyKomorkowe]]=1,P442&lt;=0),IF(P442&lt;0,TIME(1,40,0)+P442-telefony6[[#This Row],[ile_zabraklo_od_podstawy]],TIME(1,40,0)),P442)</f>
        <v>3.3402777777778142E-2</v>
      </c>
      <c r="P4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3.3402777777778142E-2</v>
      </c>
      <c r="Q443" s="10">
        <f>IF(AND(telefony6[[#This Row],[czyAbonament_pods_sie_skonczyl]]=1,P442&lt;=0,telefony6[[#This Row],[czyKomorkowe]]=1),1,0)</f>
        <v>0</v>
      </c>
      <c r="R443">
        <f>IF(LEN(telefony6[[#This Row],[nr]])&gt;=10,1,0)</f>
        <v>0</v>
      </c>
      <c r="S443">
        <f>MINUTE(IF(telefony6[[#This Row],[czyZagranicczne]]=1,CEILING(telefony6[[#This Row],[długosc_połączenia]],"00:01"),0))</f>
        <v>0</v>
      </c>
    </row>
    <row r="444" spans="1:19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 s="2">
        <f>telefony6[[#This Row],[zakonczenie]]-telefony6[[#This Row],[rozpoczecie]]</f>
        <v>7.9861111111112493E-4</v>
      </c>
      <c r="F444" s="2">
        <f t="shared" si="6"/>
        <v>-1.9974537037037043</v>
      </c>
      <c r="G444">
        <f>IF(LEN(telefony6[[#This Row],[nr]])=7,1,0)</f>
        <v>0</v>
      </c>
      <c r="H444">
        <f>IF(LEN(telefony6[[#This Row],[nr]])=8,1,0)</f>
        <v>1</v>
      </c>
      <c r="I4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-1.9982523148148155</v>
      </c>
      <c r="J444" s="2">
        <f>IF(AND(telefony6[[#This Row],[abonament pods przed]]-telefony6[[#This Row],[długosc_połączenia]]&lt;0,I443&gt;0),-telefony6[[#This Row],[ile_zostalo_abonamentu_pods]],0)</f>
        <v>0</v>
      </c>
      <c r="K444" s="10">
        <f>IF(telefony6[[#This Row],[ile_zostalo_abonamentu_pods]]&lt;0,1,0)</f>
        <v>1</v>
      </c>
      <c r="L444" s="2">
        <f>IF(AND(telefony6[[#This Row],[czyAbonament_pods_sie_skonczyl]]=1,telefony6[[#This Row],[czyStacjonarny]]=1,M443&lt;=0),IF(M443&lt;0,TIME(1,40,0)+M443,TIME(1,40,0)),M443)</f>
        <v>2.4756944444443624E-2</v>
      </c>
      <c r="M4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2.4756944444443624E-2</v>
      </c>
      <c r="N444" s="10">
        <f>IF(AND(telefony6[[#This Row],[czyAbonament_pods_sie_skonczyl]]=1,telefony6[[#This Row],[czyStacjonarny]]=1,M443&lt;=0),1,0)</f>
        <v>0</v>
      </c>
      <c r="O444" s="2">
        <f>IF(AND(telefony6[[#This Row],[czyAbonament_pods_sie_skonczyl]]=1,telefony6[[#This Row],[czyKomorkowe]]=1,P443&lt;=0),IF(P443&lt;0,TIME(1,40,0)+P443-telefony6[[#This Row],[ile_zabraklo_od_podstawy]],TIME(1,40,0)),P443)</f>
        <v>3.3402777777778142E-2</v>
      </c>
      <c r="P4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3.2604166666667017E-2</v>
      </c>
      <c r="Q444" s="10">
        <f>IF(AND(telefony6[[#This Row],[czyAbonament_pods_sie_skonczyl]]=1,P443&lt;=0,telefony6[[#This Row],[czyKomorkowe]]=1),1,0)</f>
        <v>0</v>
      </c>
      <c r="R444">
        <f>IF(LEN(telefony6[[#This Row],[nr]])&gt;=10,1,0)</f>
        <v>0</v>
      </c>
      <c r="S444">
        <f>MINUTE(IF(telefony6[[#This Row],[czyZagranicczne]]=1,CEILING(telefony6[[#This Row],[długosc_połączenia]],"00:01"),0))</f>
        <v>0</v>
      </c>
    </row>
    <row r="445" spans="1:19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 s="2">
        <f>telefony6[[#This Row],[zakonczenie]]-telefony6[[#This Row],[rozpoczecie]]</f>
        <v>2.6041666666666852E-3</v>
      </c>
      <c r="F445" s="2">
        <f t="shared" si="6"/>
        <v>-1.9982523148148155</v>
      </c>
      <c r="G445">
        <f>IF(LEN(telefony6[[#This Row],[nr]])=7,1,0)</f>
        <v>1</v>
      </c>
      <c r="H445">
        <f>IF(LEN(telefony6[[#This Row],[nr]])=8,1,0)</f>
        <v>0</v>
      </c>
      <c r="I4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-2.000856481481482</v>
      </c>
      <c r="J445" s="2">
        <f>IF(AND(telefony6[[#This Row],[abonament pods przed]]-telefony6[[#This Row],[długosc_połączenia]]&lt;0,I444&gt;0),-telefony6[[#This Row],[ile_zostalo_abonamentu_pods]],0)</f>
        <v>0</v>
      </c>
      <c r="K445" s="10">
        <f>IF(telefony6[[#This Row],[ile_zostalo_abonamentu_pods]]&lt;0,1,0)</f>
        <v>1</v>
      </c>
      <c r="L445" s="2">
        <f>IF(AND(telefony6[[#This Row],[czyAbonament_pods_sie_skonczyl]]=1,telefony6[[#This Row],[czyStacjonarny]]=1,M444&lt;=0),IF(M444&lt;0,TIME(1,40,0)+M444,TIME(1,40,0)),M444)</f>
        <v>2.4756944444443624E-2</v>
      </c>
      <c r="M4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2.2152777777776939E-2</v>
      </c>
      <c r="N445" s="10">
        <f>IF(AND(telefony6[[#This Row],[czyAbonament_pods_sie_skonczyl]]=1,telefony6[[#This Row],[czyStacjonarny]]=1,M444&lt;=0),1,0)</f>
        <v>0</v>
      </c>
      <c r="O445" s="2">
        <f>IF(AND(telefony6[[#This Row],[czyAbonament_pods_sie_skonczyl]]=1,telefony6[[#This Row],[czyKomorkowe]]=1,P444&lt;=0),IF(P444&lt;0,TIME(1,40,0)+P444-telefony6[[#This Row],[ile_zabraklo_od_podstawy]],TIME(1,40,0)),P444)</f>
        <v>3.2604166666667017E-2</v>
      </c>
      <c r="P4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3.2604166666667017E-2</v>
      </c>
      <c r="Q445" s="10">
        <f>IF(AND(telefony6[[#This Row],[czyAbonament_pods_sie_skonczyl]]=1,P444&lt;=0,telefony6[[#This Row],[czyKomorkowe]]=1),1,0)</f>
        <v>0</v>
      </c>
      <c r="R445">
        <f>IF(LEN(telefony6[[#This Row],[nr]])&gt;=10,1,0)</f>
        <v>0</v>
      </c>
      <c r="S445">
        <f>MINUTE(IF(telefony6[[#This Row],[czyZagranicczne]]=1,CEILING(telefony6[[#This Row],[długosc_połączenia]],"00:01"),0))</f>
        <v>0</v>
      </c>
    </row>
    <row r="446" spans="1:19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 s="2">
        <f>telefony6[[#This Row],[zakonczenie]]-telefony6[[#This Row],[rozpoczecie]]</f>
        <v>7.5810185185185563E-3</v>
      </c>
      <c r="F446" s="2">
        <f t="shared" si="6"/>
        <v>-2.000856481481482</v>
      </c>
      <c r="G446">
        <f>IF(LEN(telefony6[[#This Row],[nr]])=7,1,0)</f>
        <v>0</v>
      </c>
      <c r="H446">
        <f>IF(LEN(telefony6[[#This Row],[nr]])=8,1,0)</f>
        <v>1</v>
      </c>
      <c r="I4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-2.0084375000000003</v>
      </c>
      <c r="J446" s="2">
        <f>IF(AND(telefony6[[#This Row],[abonament pods przed]]-telefony6[[#This Row],[długosc_połączenia]]&lt;0,I445&gt;0),-telefony6[[#This Row],[ile_zostalo_abonamentu_pods]],0)</f>
        <v>0</v>
      </c>
      <c r="K446" s="10">
        <f>IF(telefony6[[#This Row],[ile_zostalo_abonamentu_pods]]&lt;0,1,0)</f>
        <v>1</v>
      </c>
      <c r="L446" s="2">
        <f>IF(AND(telefony6[[#This Row],[czyAbonament_pods_sie_skonczyl]]=1,telefony6[[#This Row],[czyStacjonarny]]=1,M445&lt;=0),IF(M445&lt;0,TIME(1,40,0)+M445,TIME(1,40,0)),M445)</f>
        <v>2.2152777777776939E-2</v>
      </c>
      <c r="M4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2.2152777777776939E-2</v>
      </c>
      <c r="N446" s="10">
        <f>IF(AND(telefony6[[#This Row],[czyAbonament_pods_sie_skonczyl]]=1,telefony6[[#This Row],[czyStacjonarny]]=1,M445&lt;=0),1,0)</f>
        <v>0</v>
      </c>
      <c r="O446" s="2">
        <f>IF(AND(telefony6[[#This Row],[czyAbonament_pods_sie_skonczyl]]=1,telefony6[[#This Row],[czyKomorkowe]]=1,P445&lt;=0),IF(P445&lt;0,TIME(1,40,0)+P445-telefony6[[#This Row],[ile_zabraklo_od_podstawy]],TIME(1,40,0)),P445)</f>
        <v>3.2604166666667017E-2</v>
      </c>
      <c r="P4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2.5023148148148461E-2</v>
      </c>
      <c r="Q446" s="10">
        <f>IF(AND(telefony6[[#This Row],[czyAbonament_pods_sie_skonczyl]]=1,P445&lt;=0,telefony6[[#This Row],[czyKomorkowe]]=1),1,0)</f>
        <v>0</v>
      </c>
      <c r="R446">
        <f>IF(LEN(telefony6[[#This Row],[nr]])&gt;=10,1,0)</f>
        <v>0</v>
      </c>
      <c r="S446">
        <f>MINUTE(IF(telefony6[[#This Row],[czyZagranicczne]]=1,CEILING(telefony6[[#This Row],[długosc_połączenia]],"00:01"),0))</f>
        <v>0</v>
      </c>
    </row>
    <row r="447" spans="1:19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 s="2">
        <f>telefony6[[#This Row],[zakonczenie]]-telefony6[[#This Row],[rozpoczecie]]</f>
        <v>8.7615740740740744E-3</v>
      </c>
      <c r="F447" s="2">
        <f t="shared" si="6"/>
        <v>-2.0084375000000003</v>
      </c>
      <c r="G447">
        <f>IF(LEN(telefony6[[#This Row],[nr]])=7,1,0)</f>
        <v>1</v>
      </c>
      <c r="H447">
        <f>IF(LEN(telefony6[[#This Row],[nr]])=8,1,0)</f>
        <v>0</v>
      </c>
      <c r="I4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-2.0171990740740746</v>
      </c>
      <c r="J447" s="2">
        <f>IF(AND(telefony6[[#This Row],[abonament pods przed]]-telefony6[[#This Row],[długosc_połączenia]]&lt;0,I446&gt;0),-telefony6[[#This Row],[ile_zostalo_abonamentu_pods]],0)</f>
        <v>0</v>
      </c>
      <c r="K447" s="10">
        <f>IF(telefony6[[#This Row],[ile_zostalo_abonamentu_pods]]&lt;0,1,0)</f>
        <v>1</v>
      </c>
      <c r="L447" s="2">
        <f>IF(AND(telefony6[[#This Row],[czyAbonament_pods_sie_skonczyl]]=1,telefony6[[#This Row],[czyStacjonarny]]=1,M446&lt;=0),IF(M446&lt;0,TIME(1,40,0)+M446,TIME(1,40,0)),M446)</f>
        <v>2.2152777777776939E-2</v>
      </c>
      <c r="M4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1.3391203703702864E-2</v>
      </c>
      <c r="N447" s="10">
        <f>IF(AND(telefony6[[#This Row],[czyAbonament_pods_sie_skonczyl]]=1,telefony6[[#This Row],[czyStacjonarny]]=1,M446&lt;=0),1,0)</f>
        <v>0</v>
      </c>
      <c r="O447" s="2">
        <f>IF(AND(telefony6[[#This Row],[czyAbonament_pods_sie_skonczyl]]=1,telefony6[[#This Row],[czyKomorkowe]]=1,P446&lt;=0),IF(P446&lt;0,TIME(1,40,0)+P446-telefony6[[#This Row],[ile_zabraklo_od_podstawy]],TIME(1,40,0)),P446)</f>
        <v>2.5023148148148461E-2</v>
      </c>
      <c r="P4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2.5023148148148461E-2</v>
      </c>
      <c r="Q447" s="10">
        <f>IF(AND(telefony6[[#This Row],[czyAbonament_pods_sie_skonczyl]]=1,P446&lt;=0,telefony6[[#This Row],[czyKomorkowe]]=1),1,0)</f>
        <v>0</v>
      </c>
      <c r="R447">
        <f>IF(LEN(telefony6[[#This Row],[nr]])&gt;=10,1,0)</f>
        <v>0</v>
      </c>
      <c r="S447">
        <f>MINUTE(IF(telefony6[[#This Row],[czyZagranicczne]]=1,CEILING(telefony6[[#This Row],[długosc_połączenia]],"00:01"),0))</f>
        <v>0</v>
      </c>
    </row>
    <row r="448" spans="1:19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 s="2">
        <f>telefony6[[#This Row],[zakonczenie]]-telefony6[[#This Row],[rozpoczecie]]</f>
        <v>3.6689814814814814E-3</v>
      </c>
      <c r="F448" s="2">
        <f t="shared" si="6"/>
        <v>-2.0171990740740746</v>
      </c>
      <c r="G448">
        <f>IF(LEN(telefony6[[#This Row],[nr]])=7,1,0)</f>
        <v>0</v>
      </c>
      <c r="H448">
        <f>IF(LEN(telefony6[[#This Row],[nr]])=8,1,0)</f>
        <v>1</v>
      </c>
      <c r="I4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-2.0208680555555563</v>
      </c>
      <c r="J448" s="2">
        <f>IF(AND(telefony6[[#This Row],[abonament pods przed]]-telefony6[[#This Row],[długosc_połączenia]]&lt;0,I447&gt;0),-telefony6[[#This Row],[ile_zostalo_abonamentu_pods]],0)</f>
        <v>0</v>
      </c>
      <c r="K448" s="10">
        <f>IF(telefony6[[#This Row],[ile_zostalo_abonamentu_pods]]&lt;0,1,0)</f>
        <v>1</v>
      </c>
      <c r="L448" s="2">
        <f>IF(AND(telefony6[[#This Row],[czyAbonament_pods_sie_skonczyl]]=1,telefony6[[#This Row],[czyStacjonarny]]=1,M447&lt;=0),IF(M447&lt;0,TIME(1,40,0)+M447,TIME(1,40,0)),M447)</f>
        <v>1.3391203703702864E-2</v>
      </c>
      <c r="M4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1.3391203703702864E-2</v>
      </c>
      <c r="N448" s="10">
        <f>IF(AND(telefony6[[#This Row],[czyAbonament_pods_sie_skonczyl]]=1,telefony6[[#This Row],[czyStacjonarny]]=1,M447&lt;=0),1,0)</f>
        <v>0</v>
      </c>
      <c r="O448" s="2">
        <f>IF(AND(telefony6[[#This Row],[czyAbonament_pods_sie_skonczyl]]=1,telefony6[[#This Row],[czyKomorkowe]]=1,P447&lt;=0),IF(P447&lt;0,TIME(1,40,0)+P447-telefony6[[#This Row],[ile_zabraklo_od_podstawy]],TIME(1,40,0)),P447)</f>
        <v>2.5023148148148461E-2</v>
      </c>
      <c r="P4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2.1354166666666979E-2</v>
      </c>
      <c r="Q448" s="10">
        <f>IF(AND(telefony6[[#This Row],[czyAbonament_pods_sie_skonczyl]]=1,P447&lt;=0,telefony6[[#This Row],[czyKomorkowe]]=1),1,0)</f>
        <v>0</v>
      </c>
      <c r="R448">
        <f>IF(LEN(telefony6[[#This Row],[nr]])&gt;=10,1,0)</f>
        <v>0</v>
      </c>
      <c r="S448">
        <f>MINUTE(IF(telefony6[[#This Row],[czyZagranicczne]]=1,CEILING(telefony6[[#This Row],[długosc_połączenia]],"00:01"),0))</f>
        <v>0</v>
      </c>
    </row>
    <row r="449" spans="1:19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 s="2">
        <f>telefony6[[#This Row],[zakonczenie]]-telefony6[[#This Row],[rozpoczecie]]</f>
        <v>5.8680555555555847E-3</v>
      </c>
      <c r="F449" s="2">
        <f t="shared" si="6"/>
        <v>-2.0208680555555563</v>
      </c>
      <c r="G449">
        <f>IF(LEN(telefony6[[#This Row],[nr]])=7,1,0)</f>
        <v>1</v>
      </c>
      <c r="H449">
        <f>IF(LEN(telefony6[[#This Row],[nr]])=8,1,0)</f>
        <v>0</v>
      </c>
      <c r="I4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-2.026736111111112</v>
      </c>
      <c r="J449" s="2">
        <f>IF(AND(telefony6[[#This Row],[abonament pods przed]]-telefony6[[#This Row],[długosc_połączenia]]&lt;0,I448&gt;0),-telefony6[[#This Row],[ile_zostalo_abonamentu_pods]],0)</f>
        <v>0</v>
      </c>
      <c r="K449" s="10">
        <f>IF(telefony6[[#This Row],[ile_zostalo_abonamentu_pods]]&lt;0,1,0)</f>
        <v>1</v>
      </c>
      <c r="L449" s="2">
        <f>IF(AND(telefony6[[#This Row],[czyAbonament_pods_sie_skonczyl]]=1,telefony6[[#This Row],[czyStacjonarny]]=1,M448&lt;=0),IF(M448&lt;0,TIME(1,40,0)+M448,TIME(1,40,0)),M448)</f>
        <v>1.3391203703702864E-2</v>
      </c>
      <c r="M4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7.5231481481472795E-3</v>
      </c>
      <c r="N449" s="10">
        <f>IF(AND(telefony6[[#This Row],[czyAbonament_pods_sie_skonczyl]]=1,telefony6[[#This Row],[czyStacjonarny]]=1,M448&lt;=0),1,0)</f>
        <v>0</v>
      </c>
      <c r="O449" s="2">
        <f>IF(AND(telefony6[[#This Row],[czyAbonament_pods_sie_skonczyl]]=1,telefony6[[#This Row],[czyKomorkowe]]=1,P448&lt;=0),IF(P448&lt;0,TIME(1,40,0)+P448-telefony6[[#This Row],[ile_zabraklo_od_podstawy]],TIME(1,40,0)),P448)</f>
        <v>2.1354166666666979E-2</v>
      </c>
      <c r="P4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2.1354166666666979E-2</v>
      </c>
      <c r="Q449" s="10">
        <f>IF(AND(telefony6[[#This Row],[czyAbonament_pods_sie_skonczyl]]=1,P448&lt;=0,telefony6[[#This Row],[czyKomorkowe]]=1),1,0)</f>
        <v>0</v>
      </c>
      <c r="R449">
        <f>IF(LEN(telefony6[[#This Row],[nr]])&gt;=10,1,0)</f>
        <v>0</v>
      </c>
      <c r="S449">
        <f>MINUTE(IF(telefony6[[#This Row],[czyZagranicczne]]=1,CEILING(telefony6[[#This Row],[długosc_połączenia]],"00:01"),0))</f>
        <v>0</v>
      </c>
    </row>
    <row r="450" spans="1:19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 s="2">
        <f>telefony6[[#This Row],[zakonczenie]]-telefony6[[#This Row],[rozpoczecie]]</f>
        <v>9.050925925925879E-3</v>
      </c>
      <c r="F450" s="2">
        <f t="shared" si="6"/>
        <v>-2.026736111111112</v>
      </c>
      <c r="G450">
        <f>IF(LEN(telefony6[[#This Row],[nr]])=7,1,0)</f>
        <v>1</v>
      </c>
      <c r="H450">
        <f>IF(LEN(telefony6[[#This Row],[nr]])=8,1,0)</f>
        <v>0</v>
      </c>
      <c r="I4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-2.0357870370370379</v>
      </c>
      <c r="J450" s="2">
        <f>IF(AND(telefony6[[#This Row],[abonament pods przed]]-telefony6[[#This Row],[długosc_połączenia]]&lt;0,I449&gt;0),-telefony6[[#This Row],[ile_zostalo_abonamentu_pods]],0)</f>
        <v>0</v>
      </c>
      <c r="K450" s="10">
        <f>IF(telefony6[[#This Row],[ile_zostalo_abonamentu_pods]]&lt;0,1,0)</f>
        <v>1</v>
      </c>
      <c r="L450" s="2">
        <f>IF(AND(telefony6[[#This Row],[czyAbonament_pods_sie_skonczyl]]=1,telefony6[[#This Row],[czyStacjonarny]]=1,M449&lt;=0),IF(M449&lt;0,TIME(1,40,0)+M449,TIME(1,40,0)),M449)</f>
        <v>7.5231481481472795E-3</v>
      </c>
      <c r="M4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-1.5277777777785995E-3</v>
      </c>
      <c r="N450" s="10">
        <f>IF(AND(telefony6[[#This Row],[czyAbonament_pods_sie_skonczyl]]=1,telefony6[[#This Row],[czyStacjonarny]]=1,M449&lt;=0),1,0)</f>
        <v>0</v>
      </c>
      <c r="O450" s="2">
        <f>IF(AND(telefony6[[#This Row],[czyAbonament_pods_sie_skonczyl]]=1,telefony6[[#This Row],[czyKomorkowe]]=1,P449&lt;=0),IF(P449&lt;0,TIME(1,40,0)+P449-telefony6[[#This Row],[ile_zabraklo_od_podstawy]],TIME(1,40,0)),P449)</f>
        <v>2.1354166666666979E-2</v>
      </c>
      <c r="P4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2.1354166666666979E-2</v>
      </c>
      <c r="Q450" s="10">
        <f>IF(AND(telefony6[[#This Row],[czyAbonament_pods_sie_skonczyl]]=1,P449&lt;=0,telefony6[[#This Row],[czyKomorkowe]]=1),1,0)</f>
        <v>0</v>
      </c>
      <c r="R450">
        <f>IF(LEN(telefony6[[#This Row],[nr]])&gt;=10,1,0)</f>
        <v>0</v>
      </c>
      <c r="S450">
        <f>MINUTE(IF(telefony6[[#This Row],[czyZagranicczne]]=1,CEILING(telefony6[[#This Row],[długosc_połączenia]],"00:01"),0))</f>
        <v>0</v>
      </c>
    </row>
    <row r="451" spans="1:19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 s="2">
        <f>telefony6[[#This Row],[zakonczenie]]-telefony6[[#This Row],[rozpoczecie]]</f>
        <v>1.1076388888888899E-2</v>
      </c>
      <c r="F451" s="2">
        <f t="shared" si="6"/>
        <v>-2.0357870370370379</v>
      </c>
      <c r="G451">
        <f>IF(LEN(telefony6[[#This Row],[nr]])=7,1,0)</f>
        <v>0</v>
      </c>
      <c r="H451">
        <f>IF(LEN(telefony6[[#This Row],[nr]])=8,1,0)</f>
        <v>0</v>
      </c>
      <c r="I4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-2.0468634259259266</v>
      </c>
      <c r="J451" s="2">
        <f>IF(AND(telefony6[[#This Row],[abonament pods przed]]-telefony6[[#This Row],[długosc_połączenia]]&lt;0,I450&gt;0),-telefony6[[#This Row],[ile_zostalo_abonamentu_pods]],0)</f>
        <v>0</v>
      </c>
      <c r="K451" s="10">
        <f>IF(telefony6[[#This Row],[ile_zostalo_abonamentu_pods]]&lt;0,1,0)</f>
        <v>1</v>
      </c>
      <c r="L451" s="2">
        <f>IF(AND(telefony6[[#This Row],[czyAbonament_pods_sie_skonczyl]]=1,telefony6[[#This Row],[czyStacjonarny]]=1,M450&lt;=0),IF(M450&lt;0,TIME(1,40,0)+M450,TIME(1,40,0)),M450)</f>
        <v>-1.5277777777785995E-3</v>
      </c>
      <c r="M4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-1.5277777777785995E-3</v>
      </c>
      <c r="N451" s="10">
        <f>IF(AND(telefony6[[#This Row],[czyAbonament_pods_sie_skonczyl]]=1,telefony6[[#This Row],[czyStacjonarny]]=1,M450&lt;=0),1,0)</f>
        <v>0</v>
      </c>
      <c r="O451" s="2">
        <f>IF(AND(telefony6[[#This Row],[czyAbonament_pods_sie_skonczyl]]=1,telefony6[[#This Row],[czyKomorkowe]]=1,P450&lt;=0),IF(P450&lt;0,TIME(1,40,0)+P450-telefony6[[#This Row],[ile_zabraklo_od_podstawy]],TIME(1,40,0)),P450)</f>
        <v>2.1354166666666979E-2</v>
      </c>
      <c r="P4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2.1354166666666979E-2</v>
      </c>
      <c r="Q451" s="10">
        <f>IF(AND(telefony6[[#This Row],[czyAbonament_pods_sie_skonczyl]]=1,P450&lt;=0,telefony6[[#This Row],[czyKomorkowe]]=1),1,0)</f>
        <v>0</v>
      </c>
      <c r="R451">
        <f>IF(LEN(telefony6[[#This Row],[nr]])&gt;=10,1,0)</f>
        <v>1</v>
      </c>
      <c r="S451">
        <f>MINUTE(IF(telefony6[[#This Row],[czyZagranicczne]]=1,CEILING(telefony6[[#This Row],[długosc_połączenia]],"00:01"),0))</f>
        <v>16</v>
      </c>
    </row>
    <row r="452" spans="1:19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 s="2">
        <f>telefony6[[#This Row],[zakonczenie]]-telefony6[[#This Row],[rozpoczecie]]</f>
        <v>4.5138888888884843E-4</v>
      </c>
      <c r="F452" s="2">
        <f t="shared" ref="F452:F515" si="7">I451</f>
        <v>-2.0468634259259266</v>
      </c>
      <c r="G452">
        <f>IF(LEN(telefony6[[#This Row],[nr]])=7,1,0)</f>
        <v>0</v>
      </c>
      <c r="H452">
        <f>IF(LEN(telefony6[[#This Row],[nr]])=8,1,0)</f>
        <v>1</v>
      </c>
      <c r="I4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-2.0473148148148157</v>
      </c>
      <c r="J452" s="2">
        <f>IF(AND(telefony6[[#This Row],[abonament pods przed]]-telefony6[[#This Row],[długosc_połączenia]]&lt;0,I451&gt;0),-telefony6[[#This Row],[ile_zostalo_abonamentu_pods]],0)</f>
        <v>0</v>
      </c>
      <c r="K452" s="10">
        <f>IF(telefony6[[#This Row],[ile_zostalo_abonamentu_pods]]&lt;0,1,0)</f>
        <v>1</v>
      </c>
      <c r="L452" s="2">
        <f>IF(AND(telefony6[[#This Row],[czyAbonament_pods_sie_skonczyl]]=1,telefony6[[#This Row],[czyStacjonarny]]=1,M451&lt;=0),IF(M451&lt;0,TIME(1,40,0)+M451,TIME(1,40,0)),M451)</f>
        <v>-1.5277777777785995E-3</v>
      </c>
      <c r="M4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-1.5277777777785995E-3</v>
      </c>
      <c r="N452" s="10">
        <f>IF(AND(telefony6[[#This Row],[czyAbonament_pods_sie_skonczyl]]=1,telefony6[[#This Row],[czyStacjonarny]]=1,M451&lt;=0),1,0)</f>
        <v>0</v>
      </c>
      <c r="O452" s="2">
        <f>IF(AND(telefony6[[#This Row],[czyAbonament_pods_sie_skonczyl]]=1,telefony6[[#This Row],[czyKomorkowe]]=1,P451&lt;=0),IF(P451&lt;0,TIME(1,40,0)+P451-telefony6[[#This Row],[ile_zabraklo_od_podstawy]],TIME(1,40,0)),P451)</f>
        <v>2.1354166666666979E-2</v>
      </c>
      <c r="P4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2.0902777777778131E-2</v>
      </c>
      <c r="Q452" s="10">
        <f>IF(AND(telefony6[[#This Row],[czyAbonament_pods_sie_skonczyl]]=1,P451&lt;=0,telefony6[[#This Row],[czyKomorkowe]]=1),1,0)</f>
        <v>0</v>
      </c>
      <c r="R452">
        <f>IF(LEN(telefony6[[#This Row],[nr]])&gt;=10,1,0)</f>
        <v>0</v>
      </c>
      <c r="S452">
        <f>MINUTE(IF(telefony6[[#This Row],[czyZagranicczne]]=1,CEILING(telefony6[[#This Row],[długosc_połączenia]],"00:01"),0))</f>
        <v>0</v>
      </c>
    </row>
    <row r="453" spans="1:19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 s="2">
        <f>telefony6[[#This Row],[zakonczenie]]-telefony6[[#This Row],[rozpoczecie]]</f>
        <v>4.9768518518518712E-3</v>
      </c>
      <c r="F453" s="2">
        <f t="shared" si="7"/>
        <v>-2.0473148148148157</v>
      </c>
      <c r="G453">
        <f>IF(LEN(telefony6[[#This Row],[nr]])=7,1,0)</f>
        <v>0</v>
      </c>
      <c r="H453">
        <f>IF(LEN(telefony6[[#This Row],[nr]])=8,1,0)</f>
        <v>1</v>
      </c>
      <c r="I4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-2.0522916666666675</v>
      </c>
      <c r="J453" s="2">
        <f>IF(AND(telefony6[[#This Row],[abonament pods przed]]-telefony6[[#This Row],[długosc_połączenia]]&lt;0,I452&gt;0),-telefony6[[#This Row],[ile_zostalo_abonamentu_pods]],0)</f>
        <v>0</v>
      </c>
      <c r="K453" s="10">
        <f>IF(telefony6[[#This Row],[ile_zostalo_abonamentu_pods]]&lt;0,1,0)</f>
        <v>1</v>
      </c>
      <c r="L453" s="2">
        <f>IF(AND(telefony6[[#This Row],[czyAbonament_pods_sie_skonczyl]]=1,telefony6[[#This Row],[czyStacjonarny]]=1,M452&lt;=0),IF(M452&lt;0,TIME(1,40,0)+M452,TIME(1,40,0)),M452)</f>
        <v>-1.5277777777785995E-3</v>
      </c>
      <c r="M4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-1.5277777777785995E-3</v>
      </c>
      <c r="N453" s="10">
        <f>IF(AND(telefony6[[#This Row],[czyAbonament_pods_sie_skonczyl]]=1,telefony6[[#This Row],[czyStacjonarny]]=1,M452&lt;=0),1,0)</f>
        <v>0</v>
      </c>
      <c r="O453" s="2">
        <f>IF(AND(telefony6[[#This Row],[czyAbonament_pods_sie_skonczyl]]=1,telefony6[[#This Row],[czyKomorkowe]]=1,P452&lt;=0),IF(P452&lt;0,TIME(1,40,0)+P452-telefony6[[#This Row],[ile_zabraklo_od_podstawy]],TIME(1,40,0)),P452)</f>
        <v>2.0902777777778131E-2</v>
      </c>
      <c r="P4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3" s="10">
        <f>IF(AND(telefony6[[#This Row],[czyAbonament_pods_sie_skonczyl]]=1,P452&lt;=0,telefony6[[#This Row],[czyKomorkowe]]=1),1,0)</f>
        <v>0</v>
      </c>
      <c r="R453">
        <f>IF(LEN(telefony6[[#This Row],[nr]])&gt;=10,1,0)</f>
        <v>0</v>
      </c>
      <c r="S453">
        <f>MINUTE(IF(telefony6[[#This Row],[czyZagranicczne]]=1,CEILING(telefony6[[#This Row],[długosc_połączenia]],"00:01"),0))</f>
        <v>0</v>
      </c>
    </row>
    <row r="454" spans="1:19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 s="2">
        <f>telefony6[[#This Row],[zakonczenie]]-telefony6[[#This Row],[rozpoczecie]]</f>
        <v>1.0543981481481501E-2</v>
      </c>
      <c r="F454" s="2">
        <f t="shared" si="7"/>
        <v>-2.0522916666666675</v>
      </c>
      <c r="G454">
        <f>IF(LEN(telefony6[[#This Row],[nr]])=7,1,0)</f>
        <v>1</v>
      </c>
      <c r="H454">
        <f>IF(LEN(telefony6[[#This Row],[nr]])=8,1,0)</f>
        <v>0</v>
      </c>
      <c r="I4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-2.0628356481481491</v>
      </c>
      <c r="J454" s="2">
        <f>IF(AND(telefony6[[#This Row],[abonament pods przed]]-telefony6[[#This Row],[długosc_połączenia]]&lt;0,I453&gt;0),-telefony6[[#This Row],[ile_zostalo_abonamentu_pods]],0)</f>
        <v>0</v>
      </c>
      <c r="K454" s="10">
        <f>IF(telefony6[[#This Row],[ile_zostalo_abonamentu_pods]]&lt;0,1,0)</f>
        <v>1</v>
      </c>
      <c r="L454" s="2">
        <f>IF(AND(telefony6[[#This Row],[czyAbonament_pods_sie_skonczyl]]=1,telefony6[[#This Row],[czyStacjonarny]]=1,M453&lt;=0),IF(M453&lt;0,TIME(1,40,0)+M453,TIME(1,40,0)),M453)</f>
        <v>6.7916666666665848E-2</v>
      </c>
      <c r="M4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5.7372685185184347E-2</v>
      </c>
      <c r="N454" s="10">
        <f>IF(AND(telefony6[[#This Row],[czyAbonament_pods_sie_skonczyl]]=1,telefony6[[#This Row],[czyStacjonarny]]=1,M453&lt;=0),1,0)</f>
        <v>1</v>
      </c>
      <c r="O454" s="2">
        <f>IF(AND(telefony6[[#This Row],[czyAbonament_pods_sie_skonczyl]]=1,telefony6[[#This Row],[czyKomorkowe]]=1,P453&lt;=0),IF(P453&lt;0,TIME(1,40,0)+P453-telefony6[[#This Row],[ile_zabraklo_od_podstawy]],TIME(1,40,0)),P453)</f>
        <v>1.592592592592626E-2</v>
      </c>
      <c r="P4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4" s="10">
        <f>IF(AND(telefony6[[#This Row],[czyAbonament_pods_sie_skonczyl]]=1,P453&lt;=0,telefony6[[#This Row],[czyKomorkowe]]=1),1,0)</f>
        <v>0</v>
      </c>
      <c r="R454">
        <f>IF(LEN(telefony6[[#This Row],[nr]])&gt;=10,1,0)</f>
        <v>0</v>
      </c>
      <c r="S454">
        <f>MINUTE(IF(telefony6[[#This Row],[czyZagranicczne]]=1,CEILING(telefony6[[#This Row],[długosc_połączenia]],"00:01"),0))</f>
        <v>0</v>
      </c>
    </row>
    <row r="455" spans="1:19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 s="2">
        <f>telefony6[[#This Row],[zakonczenie]]-telefony6[[#This Row],[rozpoczecie]]</f>
        <v>3.9814814814814747E-3</v>
      </c>
      <c r="F455" s="2">
        <f t="shared" si="7"/>
        <v>-2.0628356481481491</v>
      </c>
      <c r="G455">
        <f>IF(LEN(telefony6[[#This Row],[nr]])=7,1,0)</f>
        <v>1</v>
      </c>
      <c r="H455">
        <f>IF(LEN(telefony6[[#This Row],[nr]])=8,1,0)</f>
        <v>0</v>
      </c>
      <c r="I4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-2.0668171296296305</v>
      </c>
      <c r="J455" s="2">
        <f>IF(AND(telefony6[[#This Row],[abonament pods przed]]-telefony6[[#This Row],[długosc_połączenia]]&lt;0,I454&gt;0),-telefony6[[#This Row],[ile_zostalo_abonamentu_pods]],0)</f>
        <v>0</v>
      </c>
      <c r="K455" s="10">
        <f>IF(telefony6[[#This Row],[ile_zostalo_abonamentu_pods]]&lt;0,1,0)</f>
        <v>1</v>
      </c>
      <c r="L455" s="2">
        <f>IF(AND(telefony6[[#This Row],[czyAbonament_pods_sie_skonczyl]]=1,telefony6[[#This Row],[czyStacjonarny]]=1,M454&lt;=0),IF(M454&lt;0,TIME(1,40,0)+M454,TIME(1,40,0)),M454)</f>
        <v>5.7372685185184347E-2</v>
      </c>
      <c r="M4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5.3391203703702872E-2</v>
      </c>
      <c r="N455" s="10">
        <f>IF(AND(telefony6[[#This Row],[czyAbonament_pods_sie_skonczyl]]=1,telefony6[[#This Row],[czyStacjonarny]]=1,M454&lt;=0),1,0)</f>
        <v>0</v>
      </c>
      <c r="O455" s="2">
        <f>IF(AND(telefony6[[#This Row],[czyAbonament_pods_sie_skonczyl]]=1,telefony6[[#This Row],[czyKomorkowe]]=1,P454&lt;=0),IF(P454&lt;0,TIME(1,40,0)+P454-telefony6[[#This Row],[ile_zabraklo_od_podstawy]],TIME(1,40,0)),P454)</f>
        <v>1.592592592592626E-2</v>
      </c>
      <c r="P4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5" s="10">
        <f>IF(AND(telefony6[[#This Row],[czyAbonament_pods_sie_skonczyl]]=1,P454&lt;=0,telefony6[[#This Row],[czyKomorkowe]]=1),1,0)</f>
        <v>0</v>
      </c>
      <c r="R455">
        <f>IF(LEN(telefony6[[#This Row],[nr]])&gt;=10,1,0)</f>
        <v>0</v>
      </c>
      <c r="S455">
        <f>MINUTE(IF(telefony6[[#This Row],[czyZagranicczne]]=1,CEILING(telefony6[[#This Row],[długosc_połączenia]],"00:01"),0))</f>
        <v>0</v>
      </c>
    </row>
    <row r="456" spans="1:19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 s="2">
        <f>telefony6[[#This Row],[zakonczenie]]-telefony6[[#This Row],[rozpoczecie]]</f>
        <v>7.2800925925926019E-3</v>
      </c>
      <c r="F456" s="2">
        <f t="shared" si="7"/>
        <v>-2.0668171296296305</v>
      </c>
      <c r="G456">
        <f>IF(LEN(telefony6[[#This Row],[nr]])=7,1,0)</f>
        <v>1</v>
      </c>
      <c r="H456">
        <f>IF(LEN(telefony6[[#This Row],[nr]])=8,1,0)</f>
        <v>0</v>
      </c>
      <c r="I4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-2.0740972222222229</v>
      </c>
      <c r="J456" s="2">
        <f>IF(AND(telefony6[[#This Row],[abonament pods przed]]-telefony6[[#This Row],[długosc_połączenia]]&lt;0,I455&gt;0),-telefony6[[#This Row],[ile_zostalo_abonamentu_pods]],0)</f>
        <v>0</v>
      </c>
      <c r="K456" s="10">
        <f>IF(telefony6[[#This Row],[ile_zostalo_abonamentu_pods]]&lt;0,1,0)</f>
        <v>1</v>
      </c>
      <c r="L456" s="2">
        <f>IF(AND(telefony6[[#This Row],[czyAbonament_pods_sie_skonczyl]]=1,telefony6[[#This Row],[czyStacjonarny]]=1,M455&lt;=0),IF(M455&lt;0,TIME(1,40,0)+M455,TIME(1,40,0)),M455)</f>
        <v>5.3391203703702872E-2</v>
      </c>
      <c r="M4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4.611111111111027E-2</v>
      </c>
      <c r="N456" s="10">
        <f>IF(AND(telefony6[[#This Row],[czyAbonament_pods_sie_skonczyl]]=1,telefony6[[#This Row],[czyStacjonarny]]=1,M455&lt;=0),1,0)</f>
        <v>0</v>
      </c>
      <c r="O456" s="2">
        <f>IF(AND(telefony6[[#This Row],[czyAbonament_pods_sie_skonczyl]]=1,telefony6[[#This Row],[czyKomorkowe]]=1,P455&lt;=0),IF(P455&lt;0,TIME(1,40,0)+P455-telefony6[[#This Row],[ile_zabraklo_od_podstawy]],TIME(1,40,0)),P455)</f>
        <v>1.592592592592626E-2</v>
      </c>
      <c r="P4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6" s="10">
        <f>IF(AND(telefony6[[#This Row],[czyAbonament_pods_sie_skonczyl]]=1,P455&lt;=0,telefony6[[#This Row],[czyKomorkowe]]=1),1,0)</f>
        <v>0</v>
      </c>
      <c r="R456">
        <f>IF(LEN(telefony6[[#This Row],[nr]])&gt;=10,1,0)</f>
        <v>0</v>
      </c>
      <c r="S456">
        <f>MINUTE(IF(telefony6[[#This Row],[czyZagranicczne]]=1,CEILING(telefony6[[#This Row],[długosc_połączenia]],"00:01"),0))</f>
        <v>0</v>
      </c>
    </row>
    <row r="457" spans="1:19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 s="2">
        <f>telefony6[[#This Row],[zakonczenie]]-telefony6[[#This Row],[rozpoczecie]]</f>
        <v>6.7476851851851483E-3</v>
      </c>
      <c r="F457" s="2">
        <f t="shared" si="7"/>
        <v>-2.0740972222222229</v>
      </c>
      <c r="G457">
        <f>IF(LEN(telefony6[[#This Row],[nr]])=7,1,0)</f>
        <v>1</v>
      </c>
      <c r="H457">
        <f>IF(LEN(telefony6[[#This Row],[nr]])=8,1,0)</f>
        <v>0</v>
      </c>
      <c r="I4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-2.0808449074074082</v>
      </c>
      <c r="J457" s="2">
        <f>IF(AND(telefony6[[#This Row],[abonament pods przed]]-telefony6[[#This Row],[długosc_połączenia]]&lt;0,I456&gt;0),-telefony6[[#This Row],[ile_zostalo_abonamentu_pods]],0)</f>
        <v>0</v>
      </c>
      <c r="K457" s="10">
        <f>IF(telefony6[[#This Row],[ile_zostalo_abonamentu_pods]]&lt;0,1,0)</f>
        <v>1</v>
      </c>
      <c r="L457" s="2">
        <f>IF(AND(telefony6[[#This Row],[czyAbonament_pods_sie_skonczyl]]=1,telefony6[[#This Row],[czyStacjonarny]]=1,M456&lt;=0),IF(M456&lt;0,TIME(1,40,0)+M456,TIME(1,40,0)),M456)</f>
        <v>4.611111111111027E-2</v>
      </c>
      <c r="M4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3.9363425925925122E-2</v>
      </c>
      <c r="N457" s="10">
        <f>IF(AND(telefony6[[#This Row],[czyAbonament_pods_sie_skonczyl]]=1,telefony6[[#This Row],[czyStacjonarny]]=1,M456&lt;=0),1,0)</f>
        <v>0</v>
      </c>
      <c r="O457" s="2">
        <f>IF(AND(telefony6[[#This Row],[czyAbonament_pods_sie_skonczyl]]=1,telefony6[[#This Row],[czyKomorkowe]]=1,P456&lt;=0),IF(P456&lt;0,TIME(1,40,0)+P456-telefony6[[#This Row],[ile_zabraklo_od_podstawy]],TIME(1,40,0)),P456)</f>
        <v>1.592592592592626E-2</v>
      </c>
      <c r="P4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7" s="10">
        <f>IF(AND(telefony6[[#This Row],[czyAbonament_pods_sie_skonczyl]]=1,P456&lt;=0,telefony6[[#This Row],[czyKomorkowe]]=1),1,0)</f>
        <v>0</v>
      </c>
      <c r="R457">
        <f>IF(LEN(telefony6[[#This Row],[nr]])&gt;=10,1,0)</f>
        <v>0</v>
      </c>
      <c r="S457">
        <f>MINUTE(IF(telefony6[[#This Row],[czyZagranicczne]]=1,CEILING(telefony6[[#This Row],[długosc_połączenia]],"00:01"),0))</f>
        <v>0</v>
      </c>
    </row>
    <row r="458" spans="1:19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 s="2">
        <f>telefony6[[#This Row],[zakonczenie]]-telefony6[[#This Row],[rozpoczecie]]</f>
        <v>7.3958333333333237E-3</v>
      </c>
      <c r="F458" s="2">
        <f t="shared" si="7"/>
        <v>-2.0808449074074082</v>
      </c>
      <c r="G458">
        <f>IF(LEN(telefony6[[#This Row],[nr]])=7,1,0)</f>
        <v>1</v>
      </c>
      <c r="H458">
        <f>IF(LEN(telefony6[[#This Row],[nr]])=8,1,0)</f>
        <v>0</v>
      </c>
      <c r="I4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-2.0882407407407415</v>
      </c>
      <c r="J458" s="2">
        <f>IF(AND(telefony6[[#This Row],[abonament pods przed]]-telefony6[[#This Row],[długosc_połączenia]]&lt;0,I457&gt;0),-telefony6[[#This Row],[ile_zostalo_abonamentu_pods]],0)</f>
        <v>0</v>
      </c>
      <c r="K458" s="10">
        <f>IF(telefony6[[#This Row],[ile_zostalo_abonamentu_pods]]&lt;0,1,0)</f>
        <v>1</v>
      </c>
      <c r="L458" s="2">
        <f>IF(AND(telefony6[[#This Row],[czyAbonament_pods_sie_skonczyl]]=1,telefony6[[#This Row],[czyStacjonarny]]=1,M457&lt;=0),IF(M457&lt;0,TIME(1,40,0)+M457,TIME(1,40,0)),M457)</f>
        <v>3.9363425925925122E-2</v>
      </c>
      <c r="M4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3.1967592592591798E-2</v>
      </c>
      <c r="N458" s="10">
        <f>IF(AND(telefony6[[#This Row],[czyAbonament_pods_sie_skonczyl]]=1,telefony6[[#This Row],[czyStacjonarny]]=1,M457&lt;=0),1,0)</f>
        <v>0</v>
      </c>
      <c r="O458" s="2">
        <f>IF(AND(telefony6[[#This Row],[czyAbonament_pods_sie_skonczyl]]=1,telefony6[[#This Row],[czyKomorkowe]]=1,P457&lt;=0),IF(P457&lt;0,TIME(1,40,0)+P457-telefony6[[#This Row],[ile_zabraklo_od_podstawy]],TIME(1,40,0)),P457)</f>
        <v>1.592592592592626E-2</v>
      </c>
      <c r="P4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8" s="10">
        <f>IF(AND(telefony6[[#This Row],[czyAbonament_pods_sie_skonczyl]]=1,P457&lt;=0,telefony6[[#This Row],[czyKomorkowe]]=1),1,0)</f>
        <v>0</v>
      </c>
      <c r="R458">
        <f>IF(LEN(telefony6[[#This Row],[nr]])&gt;=10,1,0)</f>
        <v>0</v>
      </c>
      <c r="S458">
        <f>MINUTE(IF(telefony6[[#This Row],[czyZagranicczne]]=1,CEILING(telefony6[[#This Row],[długosc_połączenia]],"00:01"),0))</f>
        <v>0</v>
      </c>
    </row>
    <row r="459" spans="1:19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 s="2">
        <f>telefony6[[#This Row],[zakonczenie]]-telefony6[[#This Row],[rozpoczecie]]</f>
        <v>7.7430555555555447E-3</v>
      </c>
      <c r="F459" s="2">
        <f t="shared" si="7"/>
        <v>-2.0882407407407415</v>
      </c>
      <c r="G459">
        <f>IF(LEN(telefony6[[#This Row],[nr]])=7,1,0)</f>
        <v>0</v>
      </c>
      <c r="H459">
        <f>IF(LEN(telefony6[[#This Row],[nr]])=8,1,0)</f>
        <v>0</v>
      </c>
      <c r="I4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-2.0959837962962968</v>
      </c>
      <c r="J459" s="2">
        <f>IF(AND(telefony6[[#This Row],[abonament pods przed]]-telefony6[[#This Row],[długosc_połączenia]]&lt;0,I458&gt;0),-telefony6[[#This Row],[ile_zostalo_abonamentu_pods]],0)</f>
        <v>0</v>
      </c>
      <c r="K459" s="10">
        <f>IF(telefony6[[#This Row],[ile_zostalo_abonamentu_pods]]&lt;0,1,0)</f>
        <v>1</v>
      </c>
      <c r="L459" s="2">
        <f>IF(AND(telefony6[[#This Row],[czyAbonament_pods_sie_skonczyl]]=1,telefony6[[#This Row],[czyStacjonarny]]=1,M458&lt;=0),IF(M458&lt;0,TIME(1,40,0)+M458,TIME(1,40,0)),M458)</f>
        <v>3.1967592592591798E-2</v>
      </c>
      <c r="M4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3.1967592592591798E-2</v>
      </c>
      <c r="N459" s="10">
        <f>IF(AND(telefony6[[#This Row],[czyAbonament_pods_sie_skonczyl]]=1,telefony6[[#This Row],[czyStacjonarny]]=1,M458&lt;=0),1,0)</f>
        <v>0</v>
      </c>
      <c r="O459" s="2">
        <f>IF(AND(telefony6[[#This Row],[czyAbonament_pods_sie_skonczyl]]=1,telefony6[[#This Row],[czyKomorkowe]]=1,P458&lt;=0),IF(P458&lt;0,TIME(1,40,0)+P458-telefony6[[#This Row],[ile_zabraklo_od_podstawy]],TIME(1,40,0)),P458)</f>
        <v>1.592592592592626E-2</v>
      </c>
      <c r="P4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59" s="10">
        <f>IF(AND(telefony6[[#This Row],[czyAbonament_pods_sie_skonczyl]]=1,P458&lt;=0,telefony6[[#This Row],[czyKomorkowe]]=1),1,0)</f>
        <v>0</v>
      </c>
      <c r="R459">
        <f>IF(LEN(telefony6[[#This Row],[nr]])&gt;=10,1,0)</f>
        <v>1</v>
      </c>
      <c r="S459">
        <f>MINUTE(IF(telefony6[[#This Row],[czyZagranicczne]]=1,CEILING(telefony6[[#This Row],[długosc_połączenia]],"00:01"),0))</f>
        <v>12</v>
      </c>
    </row>
    <row r="460" spans="1:19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 s="2">
        <f>telefony6[[#This Row],[zakonczenie]]-telefony6[[#This Row],[rozpoczecie]]</f>
        <v>7.3842592592592848E-3</v>
      </c>
      <c r="F460" s="2">
        <f t="shared" si="7"/>
        <v>-2.0959837962962968</v>
      </c>
      <c r="G460">
        <f>IF(LEN(telefony6[[#This Row],[nr]])=7,1,0)</f>
        <v>1</v>
      </c>
      <c r="H460">
        <f>IF(LEN(telefony6[[#This Row],[nr]])=8,1,0)</f>
        <v>0</v>
      </c>
      <c r="I4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-2.1033680555555563</v>
      </c>
      <c r="J460" s="2">
        <f>IF(AND(telefony6[[#This Row],[abonament pods przed]]-telefony6[[#This Row],[długosc_połączenia]]&lt;0,I459&gt;0),-telefony6[[#This Row],[ile_zostalo_abonamentu_pods]],0)</f>
        <v>0</v>
      </c>
      <c r="K460" s="10">
        <f>IF(telefony6[[#This Row],[ile_zostalo_abonamentu_pods]]&lt;0,1,0)</f>
        <v>1</v>
      </c>
      <c r="L460" s="2">
        <f>IF(AND(telefony6[[#This Row],[czyAbonament_pods_sie_skonczyl]]=1,telefony6[[#This Row],[czyStacjonarny]]=1,M459&lt;=0),IF(M459&lt;0,TIME(1,40,0)+M459,TIME(1,40,0)),M459)</f>
        <v>3.1967592592591798E-2</v>
      </c>
      <c r="M4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2.4583333333332513E-2</v>
      </c>
      <c r="N460" s="10">
        <f>IF(AND(telefony6[[#This Row],[czyAbonament_pods_sie_skonczyl]]=1,telefony6[[#This Row],[czyStacjonarny]]=1,M459&lt;=0),1,0)</f>
        <v>0</v>
      </c>
      <c r="O460" s="2">
        <f>IF(AND(telefony6[[#This Row],[czyAbonament_pods_sie_skonczyl]]=1,telefony6[[#This Row],[czyKomorkowe]]=1,P459&lt;=0),IF(P459&lt;0,TIME(1,40,0)+P459-telefony6[[#This Row],[ile_zabraklo_od_podstawy]],TIME(1,40,0)),P459)</f>
        <v>1.592592592592626E-2</v>
      </c>
      <c r="P4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60" s="10">
        <f>IF(AND(telefony6[[#This Row],[czyAbonament_pods_sie_skonczyl]]=1,P459&lt;=0,telefony6[[#This Row],[czyKomorkowe]]=1),1,0)</f>
        <v>0</v>
      </c>
      <c r="R460">
        <f>IF(LEN(telefony6[[#This Row],[nr]])&gt;=10,1,0)</f>
        <v>0</v>
      </c>
      <c r="S460">
        <f>MINUTE(IF(telefony6[[#This Row],[czyZagranicczne]]=1,CEILING(telefony6[[#This Row],[długosc_połączenia]],"00:01"),0))</f>
        <v>0</v>
      </c>
    </row>
    <row r="461" spans="1:19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 s="2">
        <f>telefony6[[#This Row],[zakonczenie]]-telefony6[[#This Row],[rozpoczecie]]</f>
        <v>1.4120370370370727E-3</v>
      </c>
      <c r="F461" s="2">
        <f t="shared" si="7"/>
        <v>-2.1033680555555563</v>
      </c>
      <c r="G461">
        <f>IF(LEN(telefony6[[#This Row],[nr]])=7,1,0)</f>
        <v>1</v>
      </c>
      <c r="H461">
        <f>IF(LEN(telefony6[[#This Row],[nr]])=8,1,0)</f>
        <v>0</v>
      </c>
      <c r="I4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-2.1047800925925935</v>
      </c>
      <c r="J461" s="2">
        <f>IF(AND(telefony6[[#This Row],[abonament pods przed]]-telefony6[[#This Row],[długosc_połączenia]]&lt;0,I460&gt;0),-telefony6[[#This Row],[ile_zostalo_abonamentu_pods]],0)</f>
        <v>0</v>
      </c>
      <c r="K461" s="10">
        <f>IF(telefony6[[#This Row],[ile_zostalo_abonamentu_pods]]&lt;0,1,0)</f>
        <v>1</v>
      </c>
      <c r="L461" s="2">
        <f>IF(AND(telefony6[[#This Row],[czyAbonament_pods_sie_skonczyl]]=1,telefony6[[#This Row],[czyStacjonarny]]=1,M460&lt;=0),IF(M460&lt;0,TIME(1,40,0)+M460,TIME(1,40,0)),M460)</f>
        <v>2.4583333333332513E-2</v>
      </c>
      <c r="M4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2.3171296296295441E-2</v>
      </c>
      <c r="N461" s="10">
        <f>IF(AND(telefony6[[#This Row],[czyAbonament_pods_sie_skonczyl]]=1,telefony6[[#This Row],[czyStacjonarny]]=1,M460&lt;=0),1,0)</f>
        <v>0</v>
      </c>
      <c r="O461" s="2">
        <f>IF(AND(telefony6[[#This Row],[czyAbonament_pods_sie_skonczyl]]=1,telefony6[[#This Row],[czyKomorkowe]]=1,P460&lt;=0),IF(P460&lt;0,TIME(1,40,0)+P460-telefony6[[#This Row],[ile_zabraklo_od_podstawy]],TIME(1,40,0)),P460)</f>
        <v>1.592592592592626E-2</v>
      </c>
      <c r="P4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61" s="10">
        <f>IF(AND(telefony6[[#This Row],[czyAbonament_pods_sie_skonczyl]]=1,P460&lt;=0,telefony6[[#This Row],[czyKomorkowe]]=1),1,0)</f>
        <v>0</v>
      </c>
      <c r="R461">
        <f>IF(LEN(telefony6[[#This Row],[nr]])&gt;=10,1,0)</f>
        <v>0</v>
      </c>
      <c r="S461">
        <f>MINUTE(IF(telefony6[[#This Row],[czyZagranicczne]]=1,CEILING(telefony6[[#This Row],[długosc_połączenia]],"00:01"),0))</f>
        <v>0</v>
      </c>
    </row>
    <row r="462" spans="1:19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 s="2">
        <f>telefony6[[#This Row],[zakonczenie]]-telefony6[[#This Row],[rozpoczecie]]</f>
        <v>1.6666666666667052E-3</v>
      </c>
      <c r="F462" s="2">
        <f t="shared" si="7"/>
        <v>-2.1047800925925935</v>
      </c>
      <c r="G462">
        <f>IF(LEN(telefony6[[#This Row],[nr]])=7,1,0)</f>
        <v>1</v>
      </c>
      <c r="H462">
        <f>IF(LEN(telefony6[[#This Row],[nr]])=8,1,0)</f>
        <v>0</v>
      </c>
      <c r="I4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-2.1064467592592599</v>
      </c>
      <c r="J462" s="2">
        <f>IF(AND(telefony6[[#This Row],[abonament pods przed]]-telefony6[[#This Row],[długosc_połączenia]]&lt;0,I461&gt;0),-telefony6[[#This Row],[ile_zostalo_abonamentu_pods]],0)</f>
        <v>0</v>
      </c>
      <c r="K462" s="10">
        <f>IF(telefony6[[#This Row],[ile_zostalo_abonamentu_pods]]&lt;0,1,0)</f>
        <v>1</v>
      </c>
      <c r="L462" s="2">
        <f>IF(AND(telefony6[[#This Row],[czyAbonament_pods_sie_skonczyl]]=1,telefony6[[#This Row],[czyStacjonarny]]=1,M461&lt;=0),IF(M461&lt;0,TIME(1,40,0)+M461,TIME(1,40,0)),M461)</f>
        <v>2.3171296296295441E-2</v>
      </c>
      <c r="M4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2.1504629629628735E-2</v>
      </c>
      <c r="N462" s="10">
        <f>IF(AND(telefony6[[#This Row],[czyAbonament_pods_sie_skonczyl]]=1,telefony6[[#This Row],[czyStacjonarny]]=1,M461&lt;=0),1,0)</f>
        <v>0</v>
      </c>
      <c r="O462" s="2">
        <f>IF(AND(telefony6[[#This Row],[czyAbonament_pods_sie_skonczyl]]=1,telefony6[[#This Row],[czyKomorkowe]]=1,P461&lt;=0),IF(P461&lt;0,TIME(1,40,0)+P461-telefony6[[#This Row],[ile_zabraklo_od_podstawy]],TIME(1,40,0)),P461)</f>
        <v>1.592592592592626E-2</v>
      </c>
      <c r="P4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1.592592592592626E-2</v>
      </c>
      <c r="Q462" s="10">
        <f>IF(AND(telefony6[[#This Row],[czyAbonament_pods_sie_skonczyl]]=1,P461&lt;=0,telefony6[[#This Row],[czyKomorkowe]]=1),1,0)</f>
        <v>0</v>
      </c>
      <c r="R462">
        <f>IF(LEN(telefony6[[#This Row],[nr]])&gt;=10,1,0)</f>
        <v>0</v>
      </c>
      <c r="S462">
        <f>MINUTE(IF(telefony6[[#This Row],[czyZagranicczne]]=1,CEILING(telefony6[[#This Row],[długosc_połączenia]],"00:01"),0))</f>
        <v>0</v>
      </c>
    </row>
    <row r="463" spans="1:19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 s="2">
        <f>telefony6[[#This Row],[zakonczenie]]-telefony6[[#This Row],[rozpoczecie]]</f>
        <v>4.5023148148147785E-3</v>
      </c>
      <c r="F463" s="2">
        <f t="shared" si="7"/>
        <v>-2.1064467592592599</v>
      </c>
      <c r="G463">
        <f>IF(LEN(telefony6[[#This Row],[nr]])=7,1,0)</f>
        <v>0</v>
      </c>
      <c r="H463">
        <f>IF(LEN(telefony6[[#This Row],[nr]])=8,1,0)</f>
        <v>1</v>
      </c>
      <c r="I4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-2.1109490740740746</v>
      </c>
      <c r="J463" s="2">
        <f>IF(AND(telefony6[[#This Row],[abonament pods przed]]-telefony6[[#This Row],[długosc_połączenia]]&lt;0,I462&gt;0),-telefony6[[#This Row],[ile_zostalo_abonamentu_pods]],0)</f>
        <v>0</v>
      </c>
      <c r="K463" s="10">
        <f>IF(telefony6[[#This Row],[ile_zostalo_abonamentu_pods]]&lt;0,1,0)</f>
        <v>1</v>
      </c>
      <c r="L463" s="2">
        <f>IF(AND(telefony6[[#This Row],[czyAbonament_pods_sie_skonczyl]]=1,telefony6[[#This Row],[czyStacjonarny]]=1,M462&lt;=0),IF(M462&lt;0,TIME(1,40,0)+M462,TIME(1,40,0)),M462)</f>
        <v>2.1504629629628735E-2</v>
      </c>
      <c r="M4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2.1504629629628735E-2</v>
      </c>
      <c r="N463" s="10">
        <f>IF(AND(telefony6[[#This Row],[czyAbonament_pods_sie_skonczyl]]=1,telefony6[[#This Row],[czyStacjonarny]]=1,M462&lt;=0),1,0)</f>
        <v>0</v>
      </c>
      <c r="O463" s="2">
        <f>IF(AND(telefony6[[#This Row],[czyAbonament_pods_sie_skonczyl]]=1,telefony6[[#This Row],[czyKomorkowe]]=1,P462&lt;=0),IF(P462&lt;0,TIME(1,40,0)+P462-telefony6[[#This Row],[ile_zabraklo_od_podstawy]],TIME(1,40,0)),P462)</f>
        <v>1.592592592592626E-2</v>
      </c>
      <c r="P4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1.1423611111111481E-2</v>
      </c>
      <c r="Q463" s="10">
        <f>IF(AND(telefony6[[#This Row],[czyAbonament_pods_sie_skonczyl]]=1,P462&lt;=0,telefony6[[#This Row],[czyKomorkowe]]=1),1,0)</f>
        <v>0</v>
      </c>
      <c r="R463">
        <f>IF(LEN(telefony6[[#This Row],[nr]])&gt;=10,1,0)</f>
        <v>0</v>
      </c>
      <c r="S463">
        <f>MINUTE(IF(telefony6[[#This Row],[czyZagranicczne]]=1,CEILING(telefony6[[#This Row],[długosc_połączenia]],"00:01"),0))</f>
        <v>0</v>
      </c>
    </row>
    <row r="464" spans="1:19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 s="2">
        <f>telefony6[[#This Row],[zakonczenie]]-telefony6[[#This Row],[rozpoczecie]]</f>
        <v>3.1828703703703498E-3</v>
      </c>
      <c r="F464" s="2">
        <f t="shared" si="7"/>
        <v>-2.1109490740740746</v>
      </c>
      <c r="G464">
        <f>IF(LEN(telefony6[[#This Row],[nr]])=7,1,0)</f>
        <v>1</v>
      </c>
      <c r="H464">
        <f>IF(LEN(telefony6[[#This Row],[nr]])=8,1,0)</f>
        <v>0</v>
      </c>
      <c r="I4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-2.1141319444444449</v>
      </c>
      <c r="J464" s="2">
        <f>IF(AND(telefony6[[#This Row],[abonament pods przed]]-telefony6[[#This Row],[długosc_połączenia]]&lt;0,I463&gt;0),-telefony6[[#This Row],[ile_zostalo_abonamentu_pods]],0)</f>
        <v>0</v>
      </c>
      <c r="K464" s="10">
        <f>IF(telefony6[[#This Row],[ile_zostalo_abonamentu_pods]]&lt;0,1,0)</f>
        <v>1</v>
      </c>
      <c r="L464" s="2">
        <f>IF(AND(telefony6[[#This Row],[czyAbonament_pods_sie_skonczyl]]=1,telefony6[[#This Row],[czyStacjonarny]]=1,M463&lt;=0),IF(M463&lt;0,TIME(1,40,0)+M463,TIME(1,40,0)),M463)</f>
        <v>2.1504629629628735E-2</v>
      </c>
      <c r="M4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1.8321759259258386E-2</v>
      </c>
      <c r="N464" s="10">
        <f>IF(AND(telefony6[[#This Row],[czyAbonament_pods_sie_skonczyl]]=1,telefony6[[#This Row],[czyStacjonarny]]=1,M463&lt;=0),1,0)</f>
        <v>0</v>
      </c>
      <c r="O464" s="2">
        <f>IF(AND(telefony6[[#This Row],[czyAbonament_pods_sie_skonczyl]]=1,telefony6[[#This Row],[czyKomorkowe]]=1,P463&lt;=0),IF(P463&lt;0,TIME(1,40,0)+P463-telefony6[[#This Row],[ile_zabraklo_od_podstawy]],TIME(1,40,0)),P463)</f>
        <v>1.1423611111111481E-2</v>
      </c>
      <c r="P4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1.1423611111111481E-2</v>
      </c>
      <c r="Q464" s="10">
        <f>IF(AND(telefony6[[#This Row],[czyAbonament_pods_sie_skonczyl]]=1,P463&lt;=0,telefony6[[#This Row],[czyKomorkowe]]=1),1,0)</f>
        <v>0</v>
      </c>
      <c r="R464">
        <f>IF(LEN(telefony6[[#This Row],[nr]])&gt;=10,1,0)</f>
        <v>0</v>
      </c>
      <c r="S464">
        <f>MINUTE(IF(telefony6[[#This Row],[czyZagranicczne]]=1,CEILING(telefony6[[#This Row],[długosc_połączenia]],"00:01"),0))</f>
        <v>0</v>
      </c>
    </row>
    <row r="465" spans="1:19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 s="2">
        <f>telefony6[[#This Row],[zakonczenie]]-telefony6[[#This Row],[rozpoczecie]]</f>
        <v>3.4837962962963043E-3</v>
      </c>
      <c r="F465" s="2">
        <f t="shared" si="7"/>
        <v>-2.1141319444444449</v>
      </c>
      <c r="G465">
        <f>IF(LEN(telefony6[[#This Row],[nr]])=7,1,0)</f>
        <v>0</v>
      </c>
      <c r="H465">
        <f>IF(LEN(telefony6[[#This Row],[nr]])=8,1,0)</f>
        <v>1</v>
      </c>
      <c r="I4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-2.117615740740741</v>
      </c>
      <c r="J465" s="2">
        <f>IF(AND(telefony6[[#This Row],[abonament pods przed]]-telefony6[[#This Row],[długosc_połączenia]]&lt;0,I464&gt;0),-telefony6[[#This Row],[ile_zostalo_abonamentu_pods]],0)</f>
        <v>0</v>
      </c>
      <c r="K465" s="10">
        <f>IF(telefony6[[#This Row],[ile_zostalo_abonamentu_pods]]&lt;0,1,0)</f>
        <v>1</v>
      </c>
      <c r="L465" s="2">
        <f>IF(AND(telefony6[[#This Row],[czyAbonament_pods_sie_skonczyl]]=1,telefony6[[#This Row],[czyStacjonarny]]=1,M464&lt;=0),IF(M464&lt;0,TIME(1,40,0)+M464,TIME(1,40,0)),M464)</f>
        <v>1.8321759259258386E-2</v>
      </c>
      <c r="M4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1.8321759259258386E-2</v>
      </c>
      <c r="N465" s="10">
        <f>IF(AND(telefony6[[#This Row],[czyAbonament_pods_sie_skonczyl]]=1,telefony6[[#This Row],[czyStacjonarny]]=1,M464&lt;=0),1,0)</f>
        <v>0</v>
      </c>
      <c r="O465" s="2">
        <f>IF(AND(telefony6[[#This Row],[czyAbonament_pods_sie_skonczyl]]=1,telefony6[[#This Row],[czyKomorkowe]]=1,P464&lt;=0),IF(P464&lt;0,TIME(1,40,0)+P464-telefony6[[#This Row],[ile_zabraklo_od_podstawy]],TIME(1,40,0)),P464)</f>
        <v>1.1423611111111481E-2</v>
      </c>
      <c r="P4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7.939814814815177E-3</v>
      </c>
      <c r="Q465" s="10">
        <f>IF(AND(telefony6[[#This Row],[czyAbonament_pods_sie_skonczyl]]=1,P464&lt;=0,telefony6[[#This Row],[czyKomorkowe]]=1),1,0)</f>
        <v>0</v>
      </c>
      <c r="R465">
        <f>IF(LEN(telefony6[[#This Row],[nr]])&gt;=10,1,0)</f>
        <v>0</v>
      </c>
      <c r="S465">
        <f>MINUTE(IF(telefony6[[#This Row],[czyZagranicczne]]=1,CEILING(telefony6[[#This Row],[długosc_połączenia]],"00:01"),0))</f>
        <v>0</v>
      </c>
    </row>
    <row r="466" spans="1:19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 s="2">
        <f>telefony6[[#This Row],[zakonczenie]]-telefony6[[#This Row],[rozpoczecie]]</f>
        <v>1.9328703703703765E-3</v>
      </c>
      <c r="F466" s="2">
        <f t="shared" si="7"/>
        <v>-2.117615740740741</v>
      </c>
      <c r="G466">
        <f>IF(LEN(telefony6[[#This Row],[nr]])=7,1,0)</f>
        <v>1</v>
      </c>
      <c r="H466">
        <f>IF(LEN(telefony6[[#This Row],[nr]])=8,1,0)</f>
        <v>0</v>
      </c>
      <c r="I4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-2.1195486111111115</v>
      </c>
      <c r="J466" s="2">
        <f>IF(AND(telefony6[[#This Row],[abonament pods przed]]-telefony6[[#This Row],[długosc_połączenia]]&lt;0,I465&gt;0),-telefony6[[#This Row],[ile_zostalo_abonamentu_pods]],0)</f>
        <v>0</v>
      </c>
      <c r="K466" s="10">
        <f>IF(telefony6[[#This Row],[ile_zostalo_abonamentu_pods]]&lt;0,1,0)</f>
        <v>1</v>
      </c>
      <c r="L466" s="2">
        <f>IF(AND(telefony6[[#This Row],[czyAbonament_pods_sie_skonczyl]]=1,telefony6[[#This Row],[czyStacjonarny]]=1,M465&lt;=0),IF(M465&lt;0,TIME(1,40,0)+M465,TIME(1,40,0)),M465)</f>
        <v>1.8321759259258386E-2</v>
      </c>
      <c r="M4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1.6388888888888009E-2</v>
      </c>
      <c r="N466" s="10">
        <f>IF(AND(telefony6[[#This Row],[czyAbonament_pods_sie_skonczyl]]=1,telefony6[[#This Row],[czyStacjonarny]]=1,M465&lt;=0),1,0)</f>
        <v>0</v>
      </c>
      <c r="O466" s="2">
        <f>IF(AND(telefony6[[#This Row],[czyAbonament_pods_sie_skonczyl]]=1,telefony6[[#This Row],[czyKomorkowe]]=1,P465&lt;=0),IF(P465&lt;0,TIME(1,40,0)+P465-telefony6[[#This Row],[ile_zabraklo_od_podstawy]],TIME(1,40,0)),P465)</f>
        <v>7.939814814815177E-3</v>
      </c>
      <c r="P4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7.939814814815177E-3</v>
      </c>
      <c r="Q466" s="10">
        <f>IF(AND(telefony6[[#This Row],[czyAbonament_pods_sie_skonczyl]]=1,P465&lt;=0,telefony6[[#This Row],[czyKomorkowe]]=1),1,0)</f>
        <v>0</v>
      </c>
      <c r="R466">
        <f>IF(LEN(telefony6[[#This Row],[nr]])&gt;=10,1,0)</f>
        <v>0</v>
      </c>
      <c r="S466">
        <f>MINUTE(IF(telefony6[[#This Row],[czyZagranicczne]]=1,CEILING(telefony6[[#This Row],[długosc_połączenia]],"00:01"),0))</f>
        <v>0</v>
      </c>
    </row>
    <row r="467" spans="1:19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 s="2">
        <f>telefony6[[#This Row],[zakonczenie]]-telefony6[[#This Row],[rozpoczecie]]</f>
        <v>1.1249999999999982E-2</v>
      </c>
      <c r="F467" s="2">
        <f t="shared" si="7"/>
        <v>-2.1195486111111115</v>
      </c>
      <c r="G467">
        <f>IF(LEN(telefony6[[#This Row],[nr]])=7,1,0)</f>
        <v>0</v>
      </c>
      <c r="H467">
        <f>IF(LEN(telefony6[[#This Row],[nr]])=8,1,0)</f>
        <v>1</v>
      </c>
      <c r="I4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-2.1307986111111115</v>
      </c>
      <c r="J467" s="2">
        <f>IF(AND(telefony6[[#This Row],[abonament pods przed]]-telefony6[[#This Row],[długosc_połączenia]]&lt;0,I466&gt;0),-telefony6[[#This Row],[ile_zostalo_abonamentu_pods]],0)</f>
        <v>0</v>
      </c>
      <c r="K467" s="10">
        <f>IF(telefony6[[#This Row],[ile_zostalo_abonamentu_pods]]&lt;0,1,0)</f>
        <v>1</v>
      </c>
      <c r="L467" s="2">
        <f>IF(AND(telefony6[[#This Row],[czyAbonament_pods_sie_skonczyl]]=1,telefony6[[#This Row],[czyStacjonarny]]=1,M466&lt;=0),IF(M466&lt;0,TIME(1,40,0)+M466,TIME(1,40,0)),M466)</f>
        <v>1.6388888888888009E-2</v>
      </c>
      <c r="M4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1.6388888888888009E-2</v>
      </c>
      <c r="N467" s="10">
        <f>IF(AND(telefony6[[#This Row],[czyAbonament_pods_sie_skonczyl]]=1,telefony6[[#This Row],[czyStacjonarny]]=1,M466&lt;=0),1,0)</f>
        <v>0</v>
      </c>
      <c r="O467" s="2">
        <f>IF(AND(telefony6[[#This Row],[czyAbonament_pods_sie_skonczyl]]=1,telefony6[[#This Row],[czyKomorkowe]]=1,P466&lt;=0),IF(P466&lt;0,TIME(1,40,0)+P466-telefony6[[#This Row],[ile_zabraklo_od_podstawy]],TIME(1,40,0)),P466)</f>
        <v>7.939814814815177E-3</v>
      </c>
      <c r="P4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-3.3101851851848052E-3</v>
      </c>
      <c r="Q467" s="10">
        <f>IF(AND(telefony6[[#This Row],[czyAbonament_pods_sie_skonczyl]]=1,P466&lt;=0,telefony6[[#This Row],[czyKomorkowe]]=1),1,0)</f>
        <v>0</v>
      </c>
      <c r="R467">
        <f>IF(LEN(telefony6[[#This Row],[nr]])&gt;=10,1,0)</f>
        <v>0</v>
      </c>
      <c r="S467">
        <f>MINUTE(IF(telefony6[[#This Row],[czyZagranicczne]]=1,CEILING(telefony6[[#This Row],[długosc_połączenia]],"00:01"),0))</f>
        <v>0</v>
      </c>
    </row>
    <row r="468" spans="1:19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 s="2">
        <f>telefony6[[#This Row],[zakonczenie]]-telefony6[[#This Row],[rozpoczecie]]</f>
        <v>3.8888888888888862E-3</v>
      </c>
      <c r="F468" s="2">
        <f t="shared" si="7"/>
        <v>-2.1307986111111115</v>
      </c>
      <c r="G468">
        <f>IF(LEN(telefony6[[#This Row],[nr]])=7,1,0)</f>
        <v>1</v>
      </c>
      <c r="H468">
        <f>IF(LEN(telefony6[[#This Row],[nr]])=8,1,0)</f>
        <v>0</v>
      </c>
      <c r="I4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-2.1346875000000005</v>
      </c>
      <c r="J468" s="2">
        <f>IF(AND(telefony6[[#This Row],[abonament pods przed]]-telefony6[[#This Row],[długosc_połączenia]]&lt;0,I467&gt;0),-telefony6[[#This Row],[ile_zostalo_abonamentu_pods]],0)</f>
        <v>0</v>
      </c>
      <c r="K468" s="10">
        <f>IF(telefony6[[#This Row],[ile_zostalo_abonamentu_pods]]&lt;0,1,0)</f>
        <v>1</v>
      </c>
      <c r="L468" s="2">
        <f>IF(AND(telefony6[[#This Row],[czyAbonament_pods_sie_skonczyl]]=1,telefony6[[#This Row],[czyStacjonarny]]=1,M467&lt;=0),IF(M467&lt;0,TIME(1,40,0)+M467,TIME(1,40,0)),M467)</f>
        <v>1.6388888888888009E-2</v>
      </c>
      <c r="M4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1.2499999999999123E-2</v>
      </c>
      <c r="N468" s="10">
        <f>IF(AND(telefony6[[#This Row],[czyAbonament_pods_sie_skonczyl]]=1,telefony6[[#This Row],[czyStacjonarny]]=1,M467&lt;=0),1,0)</f>
        <v>0</v>
      </c>
      <c r="O468" s="2">
        <f>IF(AND(telefony6[[#This Row],[czyAbonament_pods_sie_skonczyl]]=1,telefony6[[#This Row],[czyKomorkowe]]=1,P467&lt;=0),IF(P467&lt;0,TIME(1,40,0)+P467-telefony6[[#This Row],[ile_zabraklo_od_podstawy]],TIME(1,40,0)),P467)</f>
        <v>-3.3101851851848052E-3</v>
      </c>
      <c r="P4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-3.3101851851848052E-3</v>
      </c>
      <c r="Q468" s="10">
        <f>IF(AND(telefony6[[#This Row],[czyAbonament_pods_sie_skonczyl]]=1,P467&lt;=0,telefony6[[#This Row],[czyKomorkowe]]=1),1,0)</f>
        <v>0</v>
      </c>
      <c r="R468">
        <f>IF(LEN(telefony6[[#This Row],[nr]])&gt;=10,1,0)</f>
        <v>0</v>
      </c>
      <c r="S468">
        <f>MINUTE(IF(telefony6[[#This Row],[czyZagranicczne]]=1,CEILING(telefony6[[#This Row],[długosc_połączenia]],"00:01"),0))</f>
        <v>0</v>
      </c>
    </row>
    <row r="469" spans="1:19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 s="2">
        <f>telefony6[[#This Row],[zakonczenie]]-telefony6[[#This Row],[rozpoczecie]]</f>
        <v>8.0092592592592715E-3</v>
      </c>
      <c r="F469" s="2">
        <f t="shared" si="7"/>
        <v>-2.1346875000000005</v>
      </c>
      <c r="G469">
        <f>IF(LEN(telefony6[[#This Row],[nr]])=7,1,0)</f>
        <v>1</v>
      </c>
      <c r="H469">
        <f>IF(LEN(telefony6[[#This Row],[nr]])=8,1,0)</f>
        <v>0</v>
      </c>
      <c r="I4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-2.1426967592592598</v>
      </c>
      <c r="J469" s="2">
        <f>IF(AND(telefony6[[#This Row],[abonament pods przed]]-telefony6[[#This Row],[długosc_połączenia]]&lt;0,I468&gt;0),-telefony6[[#This Row],[ile_zostalo_abonamentu_pods]],0)</f>
        <v>0</v>
      </c>
      <c r="K469" s="10">
        <f>IF(telefony6[[#This Row],[ile_zostalo_abonamentu_pods]]&lt;0,1,0)</f>
        <v>1</v>
      </c>
      <c r="L469" s="2">
        <f>IF(AND(telefony6[[#This Row],[czyAbonament_pods_sie_skonczyl]]=1,telefony6[[#This Row],[czyStacjonarny]]=1,M468&lt;=0),IF(M468&lt;0,TIME(1,40,0)+M468,TIME(1,40,0)),M468)</f>
        <v>1.2499999999999123E-2</v>
      </c>
      <c r="M4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4.4907407407398514E-3</v>
      </c>
      <c r="N469" s="10">
        <f>IF(AND(telefony6[[#This Row],[czyAbonament_pods_sie_skonczyl]]=1,telefony6[[#This Row],[czyStacjonarny]]=1,M468&lt;=0),1,0)</f>
        <v>0</v>
      </c>
      <c r="O469" s="2">
        <f>IF(AND(telefony6[[#This Row],[czyAbonament_pods_sie_skonczyl]]=1,telefony6[[#This Row],[czyKomorkowe]]=1,P468&lt;=0),IF(P468&lt;0,TIME(1,40,0)+P468-telefony6[[#This Row],[ile_zabraklo_od_podstawy]],TIME(1,40,0)),P468)</f>
        <v>-3.3101851851848052E-3</v>
      </c>
      <c r="P4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-3.3101851851848052E-3</v>
      </c>
      <c r="Q469" s="10">
        <f>IF(AND(telefony6[[#This Row],[czyAbonament_pods_sie_skonczyl]]=1,P468&lt;=0,telefony6[[#This Row],[czyKomorkowe]]=1),1,0)</f>
        <v>0</v>
      </c>
      <c r="R469">
        <f>IF(LEN(telefony6[[#This Row],[nr]])&gt;=10,1,0)</f>
        <v>0</v>
      </c>
      <c r="S469">
        <f>MINUTE(IF(telefony6[[#This Row],[czyZagranicczne]]=1,CEILING(telefony6[[#This Row],[długosc_połączenia]],"00:01"),0))</f>
        <v>0</v>
      </c>
    </row>
    <row r="470" spans="1:19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 s="2">
        <f>telefony6[[#This Row],[zakonczenie]]-telefony6[[#This Row],[rozpoczecie]]</f>
        <v>8.8657407407407574E-3</v>
      </c>
      <c r="F470" s="2">
        <f t="shared" si="7"/>
        <v>-2.1426967592592598</v>
      </c>
      <c r="G470">
        <f>IF(LEN(telefony6[[#This Row],[nr]])=7,1,0)</f>
        <v>1</v>
      </c>
      <c r="H470">
        <f>IF(LEN(telefony6[[#This Row],[nr]])=8,1,0)</f>
        <v>0</v>
      </c>
      <c r="I4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-2.1515625000000007</v>
      </c>
      <c r="J470" s="2">
        <f>IF(AND(telefony6[[#This Row],[abonament pods przed]]-telefony6[[#This Row],[długosc_połączenia]]&lt;0,I469&gt;0),-telefony6[[#This Row],[ile_zostalo_abonamentu_pods]],0)</f>
        <v>0</v>
      </c>
      <c r="K470" s="10">
        <f>IF(telefony6[[#This Row],[ile_zostalo_abonamentu_pods]]&lt;0,1,0)</f>
        <v>1</v>
      </c>
      <c r="L470" s="2">
        <f>IF(AND(telefony6[[#This Row],[czyAbonament_pods_sie_skonczyl]]=1,telefony6[[#This Row],[czyStacjonarny]]=1,M469&lt;=0),IF(M469&lt;0,TIME(1,40,0)+M469,TIME(1,40,0)),M469)</f>
        <v>4.4907407407398514E-3</v>
      </c>
      <c r="M4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-4.3750000000009059E-3</v>
      </c>
      <c r="N470" s="10">
        <f>IF(AND(telefony6[[#This Row],[czyAbonament_pods_sie_skonczyl]]=1,telefony6[[#This Row],[czyStacjonarny]]=1,M469&lt;=0),1,0)</f>
        <v>0</v>
      </c>
      <c r="O470" s="2">
        <f>IF(AND(telefony6[[#This Row],[czyAbonament_pods_sie_skonczyl]]=1,telefony6[[#This Row],[czyKomorkowe]]=1,P469&lt;=0),IF(P469&lt;0,TIME(1,40,0)+P469-telefony6[[#This Row],[ile_zabraklo_od_podstawy]],TIME(1,40,0)),P469)</f>
        <v>-3.3101851851848052E-3</v>
      </c>
      <c r="P4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-3.3101851851848052E-3</v>
      </c>
      <c r="Q470" s="10">
        <f>IF(AND(telefony6[[#This Row],[czyAbonament_pods_sie_skonczyl]]=1,P469&lt;=0,telefony6[[#This Row],[czyKomorkowe]]=1),1,0)</f>
        <v>0</v>
      </c>
      <c r="R470">
        <f>IF(LEN(telefony6[[#This Row],[nr]])&gt;=10,1,0)</f>
        <v>0</v>
      </c>
      <c r="S470">
        <f>MINUTE(IF(telefony6[[#This Row],[czyZagranicczne]]=1,CEILING(telefony6[[#This Row],[długosc_połączenia]],"00:01"),0))</f>
        <v>0</v>
      </c>
    </row>
    <row r="471" spans="1:19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 s="2">
        <f>telefony6[[#This Row],[zakonczenie]]-telefony6[[#This Row],[rozpoczecie]]</f>
        <v>1.8518518518518823E-3</v>
      </c>
      <c r="F471" s="2">
        <f t="shared" si="7"/>
        <v>-2.1515625000000007</v>
      </c>
      <c r="G471">
        <f>IF(LEN(telefony6[[#This Row],[nr]])=7,1,0)</f>
        <v>0</v>
      </c>
      <c r="H471">
        <f>IF(LEN(telefony6[[#This Row],[nr]])=8,1,0)</f>
        <v>1</v>
      </c>
      <c r="I4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-2.1534143518518527</v>
      </c>
      <c r="J471" s="2">
        <f>IF(AND(telefony6[[#This Row],[abonament pods przed]]-telefony6[[#This Row],[długosc_połączenia]]&lt;0,I470&gt;0),-telefony6[[#This Row],[ile_zostalo_abonamentu_pods]],0)</f>
        <v>0</v>
      </c>
      <c r="K471" s="10">
        <f>IF(telefony6[[#This Row],[ile_zostalo_abonamentu_pods]]&lt;0,1,0)</f>
        <v>1</v>
      </c>
      <c r="L471" s="2">
        <f>IF(AND(telefony6[[#This Row],[czyAbonament_pods_sie_skonczyl]]=1,telefony6[[#This Row],[czyStacjonarny]]=1,M470&lt;=0),IF(M470&lt;0,TIME(1,40,0)+M470,TIME(1,40,0)),M470)</f>
        <v>-4.3750000000009059E-3</v>
      </c>
      <c r="M4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-4.3750000000009059E-3</v>
      </c>
      <c r="N471" s="10">
        <f>IF(AND(telefony6[[#This Row],[czyAbonament_pods_sie_skonczyl]]=1,telefony6[[#This Row],[czyStacjonarny]]=1,M470&lt;=0),1,0)</f>
        <v>0</v>
      </c>
      <c r="O471" s="2">
        <f>IF(AND(telefony6[[#This Row],[czyAbonament_pods_sie_skonczyl]]=1,telefony6[[#This Row],[czyKomorkowe]]=1,P470&lt;=0),IF(P470&lt;0,TIME(1,40,0)+P470-telefony6[[#This Row],[ile_zabraklo_od_podstawy]],TIME(1,40,0)),P470)</f>
        <v>6.6134259259259642E-2</v>
      </c>
      <c r="P4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6.428240740740776E-2</v>
      </c>
      <c r="Q471" s="10">
        <f>IF(AND(telefony6[[#This Row],[czyAbonament_pods_sie_skonczyl]]=1,P470&lt;=0,telefony6[[#This Row],[czyKomorkowe]]=1),1,0)</f>
        <v>1</v>
      </c>
      <c r="R471">
        <f>IF(LEN(telefony6[[#This Row],[nr]])&gt;=10,1,0)</f>
        <v>0</v>
      </c>
      <c r="S471">
        <f>MINUTE(IF(telefony6[[#This Row],[czyZagranicczne]]=1,CEILING(telefony6[[#This Row],[długosc_połączenia]],"00:01"),0))</f>
        <v>0</v>
      </c>
    </row>
    <row r="472" spans="1:19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 s="2">
        <f>telefony6[[#This Row],[zakonczenie]]-telefony6[[#This Row],[rozpoczecie]]</f>
        <v>8.8078703703703964E-3</v>
      </c>
      <c r="F472" s="2">
        <f t="shared" si="7"/>
        <v>-2.1534143518518527</v>
      </c>
      <c r="G472">
        <f>IF(LEN(telefony6[[#This Row],[nr]])=7,1,0)</f>
        <v>1</v>
      </c>
      <c r="H472">
        <f>IF(LEN(telefony6[[#This Row],[nr]])=8,1,0)</f>
        <v>0</v>
      </c>
      <c r="I4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-2.1622222222222232</v>
      </c>
      <c r="J472" s="2">
        <f>IF(AND(telefony6[[#This Row],[abonament pods przed]]-telefony6[[#This Row],[długosc_połączenia]]&lt;0,I471&gt;0),-telefony6[[#This Row],[ile_zostalo_abonamentu_pods]],0)</f>
        <v>0</v>
      </c>
      <c r="K472" s="10">
        <f>IF(telefony6[[#This Row],[ile_zostalo_abonamentu_pods]]&lt;0,1,0)</f>
        <v>1</v>
      </c>
      <c r="L472" s="2">
        <f>IF(AND(telefony6[[#This Row],[czyAbonament_pods_sie_skonczyl]]=1,telefony6[[#This Row],[czyStacjonarny]]=1,M471&lt;=0),IF(M471&lt;0,TIME(1,40,0)+M471,TIME(1,40,0)),M471)</f>
        <v>6.5069444444443542E-2</v>
      </c>
      <c r="M4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5.6261574074073145E-2</v>
      </c>
      <c r="N472" s="10">
        <f>IF(AND(telefony6[[#This Row],[czyAbonament_pods_sie_skonczyl]]=1,telefony6[[#This Row],[czyStacjonarny]]=1,M471&lt;=0),1,0)</f>
        <v>1</v>
      </c>
      <c r="O472" s="2">
        <f>IF(AND(telefony6[[#This Row],[czyAbonament_pods_sie_skonczyl]]=1,telefony6[[#This Row],[czyKomorkowe]]=1,P471&lt;=0),IF(P471&lt;0,TIME(1,40,0)+P471-telefony6[[#This Row],[ile_zabraklo_od_podstawy]],TIME(1,40,0)),P471)</f>
        <v>6.428240740740776E-2</v>
      </c>
      <c r="P4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6.428240740740776E-2</v>
      </c>
      <c r="Q472" s="10">
        <f>IF(AND(telefony6[[#This Row],[czyAbonament_pods_sie_skonczyl]]=1,P471&lt;=0,telefony6[[#This Row],[czyKomorkowe]]=1),1,0)</f>
        <v>0</v>
      </c>
      <c r="R472">
        <f>IF(LEN(telefony6[[#This Row],[nr]])&gt;=10,1,0)</f>
        <v>0</v>
      </c>
      <c r="S472">
        <f>MINUTE(IF(telefony6[[#This Row],[czyZagranicczne]]=1,CEILING(telefony6[[#This Row],[długosc_połączenia]],"00:01"),0))</f>
        <v>0</v>
      </c>
    </row>
    <row r="473" spans="1:19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 s="2">
        <f>telefony6[[#This Row],[zakonczenie]]-telefony6[[#This Row],[rozpoczecie]]</f>
        <v>5.9722222222222121E-3</v>
      </c>
      <c r="F473" s="2">
        <f t="shared" si="7"/>
        <v>-2.1622222222222232</v>
      </c>
      <c r="G473">
        <f>IF(LEN(telefony6[[#This Row],[nr]])=7,1,0)</f>
        <v>0</v>
      </c>
      <c r="H473">
        <f>IF(LEN(telefony6[[#This Row],[nr]])=8,1,0)</f>
        <v>1</v>
      </c>
      <c r="I4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-2.1681944444444454</v>
      </c>
      <c r="J473" s="2">
        <f>IF(AND(telefony6[[#This Row],[abonament pods przed]]-telefony6[[#This Row],[długosc_połączenia]]&lt;0,I472&gt;0),-telefony6[[#This Row],[ile_zostalo_abonamentu_pods]],0)</f>
        <v>0</v>
      </c>
      <c r="K473" s="10">
        <f>IF(telefony6[[#This Row],[ile_zostalo_abonamentu_pods]]&lt;0,1,0)</f>
        <v>1</v>
      </c>
      <c r="L473" s="2">
        <f>IF(AND(telefony6[[#This Row],[czyAbonament_pods_sie_skonczyl]]=1,telefony6[[#This Row],[czyStacjonarny]]=1,M472&lt;=0),IF(M472&lt;0,TIME(1,40,0)+M472,TIME(1,40,0)),M472)</f>
        <v>5.6261574074073145E-2</v>
      </c>
      <c r="M4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5.6261574074073145E-2</v>
      </c>
      <c r="N473" s="10">
        <f>IF(AND(telefony6[[#This Row],[czyAbonament_pods_sie_skonczyl]]=1,telefony6[[#This Row],[czyStacjonarny]]=1,M472&lt;=0),1,0)</f>
        <v>0</v>
      </c>
      <c r="O473" s="2">
        <f>IF(AND(telefony6[[#This Row],[czyAbonament_pods_sie_skonczyl]]=1,telefony6[[#This Row],[czyKomorkowe]]=1,P472&lt;=0),IF(P472&lt;0,TIME(1,40,0)+P472-telefony6[[#This Row],[ile_zabraklo_od_podstawy]],TIME(1,40,0)),P472)</f>
        <v>6.428240740740776E-2</v>
      </c>
      <c r="P4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5.8310185185185548E-2</v>
      </c>
      <c r="Q473" s="10">
        <f>IF(AND(telefony6[[#This Row],[czyAbonament_pods_sie_skonczyl]]=1,P472&lt;=0,telefony6[[#This Row],[czyKomorkowe]]=1),1,0)</f>
        <v>0</v>
      </c>
      <c r="R473">
        <f>IF(LEN(telefony6[[#This Row],[nr]])&gt;=10,1,0)</f>
        <v>0</v>
      </c>
      <c r="S473">
        <f>MINUTE(IF(telefony6[[#This Row],[czyZagranicczne]]=1,CEILING(telefony6[[#This Row],[długosc_połączenia]],"00:01"),0))</f>
        <v>0</v>
      </c>
    </row>
    <row r="474" spans="1:19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 s="2">
        <f>telefony6[[#This Row],[zakonczenie]]-telefony6[[#This Row],[rozpoczecie]]</f>
        <v>1.1921296296295569E-3</v>
      </c>
      <c r="F474" s="2">
        <f t="shared" si="7"/>
        <v>-2.1681944444444454</v>
      </c>
      <c r="G474">
        <f>IF(LEN(telefony6[[#This Row],[nr]])=7,1,0)</f>
        <v>0</v>
      </c>
      <c r="H474">
        <f>IF(LEN(telefony6[[#This Row],[nr]])=8,1,0)</f>
        <v>1</v>
      </c>
      <c r="I4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-2.1693865740740748</v>
      </c>
      <c r="J474" s="2">
        <f>IF(AND(telefony6[[#This Row],[abonament pods przed]]-telefony6[[#This Row],[długosc_połączenia]]&lt;0,I473&gt;0),-telefony6[[#This Row],[ile_zostalo_abonamentu_pods]],0)</f>
        <v>0</v>
      </c>
      <c r="K474" s="10">
        <f>IF(telefony6[[#This Row],[ile_zostalo_abonamentu_pods]]&lt;0,1,0)</f>
        <v>1</v>
      </c>
      <c r="L474" s="2">
        <f>IF(AND(telefony6[[#This Row],[czyAbonament_pods_sie_skonczyl]]=1,telefony6[[#This Row],[czyStacjonarny]]=1,M473&lt;=0),IF(M473&lt;0,TIME(1,40,0)+M473,TIME(1,40,0)),M473)</f>
        <v>5.6261574074073145E-2</v>
      </c>
      <c r="M4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5.6261574074073145E-2</v>
      </c>
      <c r="N474" s="10">
        <f>IF(AND(telefony6[[#This Row],[czyAbonament_pods_sie_skonczyl]]=1,telefony6[[#This Row],[czyStacjonarny]]=1,M473&lt;=0),1,0)</f>
        <v>0</v>
      </c>
      <c r="O474" s="2">
        <f>IF(AND(telefony6[[#This Row],[czyAbonament_pods_sie_skonczyl]]=1,telefony6[[#This Row],[czyKomorkowe]]=1,P473&lt;=0),IF(P473&lt;0,TIME(1,40,0)+P473-telefony6[[#This Row],[ile_zabraklo_od_podstawy]],TIME(1,40,0)),P473)</f>
        <v>5.8310185185185548E-2</v>
      </c>
      <c r="P4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4" s="10">
        <f>IF(AND(telefony6[[#This Row],[czyAbonament_pods_sie_skonczyl]]=1,P473&lt;=0,telefony6[[#This Row],[czyKomorkowe]]=1),1,0)</f>
        <v>0</v>
      </c>
      <c r="R474">
        <f>IF(LEN(telefony6[[#This Row],[nr]])&gt;=10,1,0)</f>
        <v>0</v>
      </c>
      <c r="S474">
        <f>MINUTE(IF(telefony6[[#This Row],[czyZagranicczne]]=1,CEILING(telefony6[[#This Row],[długosc_połączenia]],"00:01"),0))</f>
        <v>0</v>
      </c>
    </row>
    <row r="475" spans="1:19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 s="2">
        <f>telefony6[[#This Row],[zakonczenie]]-telefony6[[#This Row],[rozpoczecie]]</f>
        <v>3.0902777777777057E-3</v>
      </c>
      <c r="F475" s="2">
        <f t="shared" si="7"/>
        <v>-2.1693865740740748</v>
      </c>
      <c r="G475">
        <f>IF(LEN(telefony6[[#This Row],[nr]])=7,1,0)</f>
        <v>1</v>
      </c>
      <c r="H475">
        <f>IF(LEN(telefony6[[#This Row],[nr]])=8,1,0)</f>
        <v>0</v>
      </c>
      <c r="I4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-2.1724768518518527</v>
      </c>
      <c r="J475" s="2">
        <f>IF(AND(telefony6[[#This Row],[abonament pods przed]]-telefony6[[#This Row],[długosc_połączenia]]&lt;0,I474&gt;0),-telefony6[[#This Row],[ile_zostalo_abonamentu_pods]],0)</f>
        <v>0</v>
      </c>
      <c r="K475" s="10">
        <f>IF(telefony6[[#This Row],[ile_zostalo_abonamentu_pods]]&lt;0,1,0)</f>
        <v>1</v>
      </c>
      <c r="L475" s="2">
        <f>IF(AND(telefony6[[#This Row],[czyAbonament_pods_sie_skonczyl]]=1,telefony6[[#This Row],[czyStacjonarny]]=1,M474&lt;=0),IF(M474&lt;0,TIME(1,40,0)+M474,TIME(1,40,0)),M474)</f>
        <v>5.6261574074073145E-2</v>
      </c>
      <c r="M4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5.3171296296295439E-2</v>
      </c>
      <c r="N475" s="10">
        <f>IF(AND(telefony6[[#This Row],[czyAbonament_pods_sie_skonczyl]]=1,telefony6[[#This Row],[czyStacjonarny]]=1,M474&lt;=0),1,0)</f>
        <v>0</v>
      </c>
      <c r="O475" s="2">
        <f>IF(AND(telefony6[[#This Row],[czyAbonament_pods_sie_skonczyl]]=1,telefony6[[#This Row],[czyKomorkowe]]=1,P474&lt;=0),IF(P474&lt;0,TIME(1,40,0)+P474-telefony6[[#This Row],[ile_zabraklo_od_podstawy]],TIME(1,40,0)),P474)</f>
        <v>5.7118055555555991E-2</v>
      </c>
      <c r="P4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5" s="10">
        <f>IF(AND(telefony6[[#This Row],[czyAbonament_pods_sie_skonczyl]]=1,P474&lt;=0,telefony6[[#This Row],[czyKomorkowe]]=1),1,0)</f>
        <v>0</v>
      </c>
      <c r="R475">
        <f>IF(LEN(telefony6[[#This Row],[nr]])&gt;=10,1,0)</f>
        <v>0</v>
      </c>
      <c r="S475">
        <f>MINUTE(IF(telefony6[[#This Row],[czyZagranicczne]]=1,CEILING(telefony6[[#This Row],[długosc_połączenia]],"00:01"),0))</f>
        <v>0</v>
      </c>
    </row>
    <row r="476" spans="1:19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 s="2">
        <f>telefony6[[#This Row],[zakonczenie]]-telefony6[[#This Row],[rozpoczecie]]</f>
        <v>1.1574074074074403E-3</v>
      </c>
      <c r="F476" s="2">
        <f t="shared" si="7"/>
        <v>-2.1724768518518527</v>
      </c>
      <c r="G476">
        <f>IF(LEN(telefony6[[#This Row],[nr]])=7,1,0)</f>
        <v>1</v>
      </c>
      <c r="H476">
        <f>IF(LEN(telefony6[[#This Row],[nr]])=8,1,0)</f>
        <v>0</v>
      </c>
      <c r="I4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-2.1736342592592601</v>
      </c>
      <c r="J476" s="2">
        <f>IF(AND(telefony6[[#This Row],[abonament pods przed]]-telefony6[[#This Row],[długosc_połączenia]]&lt;0,I475&gt;0),-telefony6[[#This Row],[ile_zostalo_abonamentu_pods]],0)</f>
        <v>0</v>
      </c>
      <c r="K476" s="10">
        <f>IF(telefony6[[#This Row],[ile_zostalo_abonamentu_pods]]&lt;0,1,0)</f>
        <v>1</v>
      </c>
      <c r="L476" s="2">
        <f>IF(AND(telefony6[[#This Row],[czyAbonament_pods_sie_skonczyl]]=1,telefony6[[#This Row],[czyStacjonarny]]=1,M475&lt;=0),IF(M475&lt;0,TIME(1,40,0)+M475,TIME(1,40,0)),M475)</f>
        <v>5.3171296296295439E-2</v>
      </c>
      <c r="M4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5.2013888888887999E-2</v>
      </c>
      <c r="N476" s="10">
        <f>IF(AND(telefony6[[#This Row],[czyAbonament_pods_sie_skonczyl]]=1,telefony6[[#This Row],[czyStacjonarny]]=1,M475&lt;=0),1,0)</f>
        <v>0</v>
      </c>
      <c r="O476" s="2">
        <f>IF(AND(telefony6[[#This Row],[czyAbonament_pods_sie_skonczyl]]=1,telefony6[[#This Row],[czyKomorkowe]]=1,P475&lt;=0),IF(P475&lt;0,TIME(1,40,0)+P475-telefony6[[#This Row],[ile_zabraklo_od_podstawy]],TIME(1,40,0)),P475)</f>
        <v>5.7118055555555991E-2</v>
      </c>
      <c r="P4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6" s="10">
        <f>IF(AND(telefony6[[#This Row],[czyAbonament_pods_sie_skonczyl]]=1,P475&lt;=0,telefony6[[#This Row],[czyKomorkowe]]=1),1,0)</f>
        <v>0</v>
      </c>
      <c r="R476">
        <f>IF(LEN(telefony6[[#This Row],[nr]])&gt;=10,1,0)</f>
        <v>0</v>
      </c>
      <c r="S476">
        <f>MINUTE(IF(telefony6[[#This Row],[czyZagranicczne]]=1,CEILING(telefony6[[#This Row],[długosc_połączenia]],"00:01"),0))</f>
        <v>0</v>
      </c>
    </row>
    <row r="477" spans="1:19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 s="2">
        <f>telefony6[[#This Row],[zakonczenie]]-telefony6[[#This Row],[rozpoczecie]]</f>
        <v>7.2106481481482021E-3</v>
      </c>
      <c r="F477" s="2">
        <f t="shared" si="7"/>
        <v>-2.1736342592592601</v>
      </c>
      <c r="G477">
        <f>IF(LEN(telefony6[[#This Row],[nr]])=7,1,0)</f>
        <v>1</v>
      </c>
      <c r="H477">
        <f>IF(LEN(telefony6[[#This Row],[nr]])=8,1,0)</f>
        <v>0</v>
      </c>
      <c r="I4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-2.1808449074074083</v>
      </c>
      <c r="J477" s="2">
        <f>IF(AND(telefony6[[#This Row],[abonament pods przed]]-telefony6[[#This Row],[długosc_połączenia]]&lt;0,I476&gt;0),-telefony6[[#This Row],[ile_zostalo_abonamentu_pods]],0)</f>
        <v>0</v>
      </c>
      <c r="K477" s="10">
        <f>IF(telefony6[[#This Row],[ile_zostalo_abonamentu_pods]]&lt;0,1,0)</f>
        <v>1</v>
      </c>
      <c r="L477" s="2">
        <f>IF(AND(telefony6[[#This Row],[czyAbonament_pods_sie_skonczyl]]=1,telefony6[[#This Row],[czyStacjonarny]]=1,M476&lt;=0),IF(M476&lt;0,TIME(1,40,0)+M476,TIME(1,40,0)),M476)</f>
        <v>5.2013888888887999E-2</v>
      </c>
      <c r="M4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4.4803240740739797E-2</v>
      </c>
      <c r="N477" s="10">
        <f>IF(AND(telefony6[[#This Row],[czyAbonament_pods_sie_skonczyl]]=1,telefony6[[#This Row],[czyStacjonarny]]=1,M476&lt;=0),1,0)</f>
        <v>0</v>
      </c>
      <c r="O477" s="2">
        <f>IF(AND(telefony6[[#This Row],[czyAbonament_pods_sie_skonczyl]]=1,telefony6[[#This Row],[czyKomorkowe]]=1,P476&lt;=0),IF(P476&lt;0,TIME(1,40,0)+P476-telefony6[[#This Row],[ile_zabraklo_od_podstawy]],TIME(1,40,0)),P476)</f>
        <v>5.7118055555555991E-2</v>
      </c>
      <c r="P4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7" s="10">
        <f>IF(AND(telefony6[[#This Row],[czyAbonament_pods_sie_skonczyl]]=1,P476&lt;=0,telefony6[[#This Row],[czyKomorkowe]]=1),1,0)</f>
        <v>0</v>
      </c>
      <c r="R477">
        <f>IF(LEN(telefony6[[#This Row],[nr]])&gt;=10,1,0)</f>
        <v>0</v>
      </c>
      <c r="S477">
        <f>MINUTE(IF(telefony6[[#This Row],[czyZagranicczne]]=1,CEILING(telefony6[[#This Row],[długosc_połączenia]],"00:01"),0))</f>
        <v>0</v>
      </c>
    </row>
    <row r="478" spans="1:19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 s="2">
        <f>telefony6[[#This Row],[zakonczenie]]-telefony6[[#This Row],[rozpoczecie]]</f>
        <v>4.1319444444444242E-3</v>
      </c>
      <c r="F478" s="2">
        <f t="shared" si="7"/>
        <v>-2.1808449074074083</v>
      </c>
      <c r="G478">
        <f>IF(LEN(telefony6[[#This Row],[nr]])=7,1,0)</f>
        <v>1</v>
      </c>
      <c r="H478">
        <f>IF(LEN(telefony6[[#This Row],[nr]])=8,1,0)</f>
        <v>0</v>
      </c>
      <c r="I4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-2.1849768518518529</v>
      </c>
      <c r="J478" s="2">
        <f>IF(AND(telefony6[[#This Row],[abonament pods przed]]-telefony6[[#This Row],[długosc_połączenia]]&lt;0,I477&gt;0),-telefony6[[#This Row],[ile_zostalo_abonamentu_pods]],0)</f>
        <v>0</v>
      </c>
      <c r="K478" s="10">
        <f>IF(telefony6[[#This Row],[ile_zostalo_abonamentu_pods]]&lt;0,1,0)</f>
        <v>1</v>
      </c>
      <c r="L478" s="2">
        <f>IF(AND(telefony6[[#This Row],[czyAbonament_pods_sie_skonczyl]]=1,telefony6[[#This Row],[czyStacjonarny]]=1,M477&lt;=0),IF(M477&lt;0,TIME(1,40,0)+M477,TIME(1,40,0)),M477)</f>
        <v>4.4803240740739797E-2</v>
      </c>
      <c r="M4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4.0671296296295373E-2</v>
      </c>
      <c r="N478" s="10">
        <f>IF(AND(telefony6[[#This Row],[czyAbonament_pods_sie_skonczyl]]=1,telefony6[[#This Row],[czyStacjonarny]]=1,M477&lt;=0),1,0)</f>
        <v>0</v>
      </c>
      <c r="O478" s="2">
        <f>IF(AND(telefony6[[#This Row],[czyAbonament_pods_sie_skonczyl]]=1,telefony6[[#This Row],[czyKomorkowe]]=1,P477&lt;=0),IF(P477&lt;0,TIME(1,40,0)+P477-telefony6[[#This Row],[ile_zabraklo_od_podstawy]],TIME(1,40,0)),P477)</f>
        <v>5.7118055555555991E-2</v>
      </c>
      <c r="P4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8" s="10">
        <f>IF(AND(telefony6[[#This Row],[czyAbonament_pods_sie_skonczyl]]=1,P477&lt;=0,telefony6[[#This Row],[czyKomorkowe]]=1),1,0)</f>
        <v>0</v>
      </c>
      <c r="R478">
        <f>IF(LEN(telefony6[[#This Row],[nr]])&gt;=10,1,0)</f>
        <v>0</v>
      </c>
      <c r="S478">
        <f>MINUTE(IF(telefony6[[#This Row],[czyZagranicczne]]=1,CEILING(telefony6[[#This Row],[długosc_połączenia]],"00:01"),0))</f>
        <v>0</v>
      </c>
    </row>
    <row r="479" spans="1:19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 s="2">
        <f>telefony6[[#This Row],[zakonczenie]]-telefony6[[#This Row],[rozpoczecie]]</f>
        <v>6.620370370370332E-3</v>
      </c>
      <c r="F479" s="2">
        <f t="shared" si="7"/>
        <v>-2.1849768518518529</v>
      </c>
      <c r="G479">
        <f>IF(LEN(telefony6[[#This Row],[nr]])=7,1,0)</f>
        <v>1</v>
      </c>
      <c r="H479">
        <f>IF(LEN(telefony6[[#This Row],[nr]])=8,1,0)</f>
        <v>0</v>
      </c>
      <c r="I4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-2.1915972222222231</v>
      </c>
      <c r="J479" s="2">
        <f>IF(AND(telefony6[[#This Row],[abonament pods przed]]-telefony6[[#This Row],[długosc_połączenia]]&lt;0,I478&gt;0),-telefony6[[#This Row],[ile_zostalo_abonamentu_pods]],0)</f>
        <v>0</v>
      </c>
      <c r="K479" s="10">
        <f>IF(telefony6[[#This Row],[ile_zostalo_abonamentu_pods]]&lt;0,1,0)</f>
        <v>1</v>
      </c>
      <c r="L479" s="2">
        <f>IF(AND(telefony6[[#This Row],[czyAbonament_pods_sie_skonczyl]]=1,telefony6[[#This Row],[czyStacjonarny]]=1,M478&lt;=0),IF(M478&lt;0,TIME(1,40,0)+M478,TIME(1,40,0)),M478)</f>
        <v>4.0671296296295373E-2</v>
      </c>
      <c r="M4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3.4050925925925041E-2</v>
      </c>
      <c r="N479" s="10">
        <f>IF(AND(telefony6[[#This Row],[czyAbonament_pods_sie_skonczyl]]=1,telefony6[[#This Row],[czyStacjonarny]]=1,M478&lt;=0),1,0)</f>
        <v>0</v>
      </c>
      <c r="O479" s="2">
        <f>IF(AND(telefony6[[#This Row],[czyAbonament_pods_sie_skonczyl]]=1,telefony6[[#This Row],[czyKomorkowe]]=1,P478&lt;=0),IF(P478&lt;0,TIME(1,40,0)+P478-telefony6[[#This Row],[ile_zabraklo_od_podstawy]],TIME(1,40,0)),P478)</f>
        <v>5.7118055555555991E-2</v>
      </c>
      <c r="P4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79" s="10">
        <f>IF(AND(telefony6[[#This Row],[czyAbonament_pods_sie_skonczyl]]=1,P478&lt;=0,telefony6[[#This Row],[czyKomorkowe]]=1),1,0)</f>
        <v>0</v>
      </c>
      <c r="R479">
        <f>IF(LEN(telefony6[[#This Row],[nr]])&gt;=10,1,0)</f>
        <v>0</v>
      </c>
      <c r="S479">
        <f>MINUTE(IF(telefony6[[#This Row],[czyZagranicczne]]=1,CEILING(telefony6[[#This Row],[długosc_połączenia]],"00:01"),0))</f>
        <v>0</v>
      </c>
    </row>
    <row r="480" spans="1:19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 s="2">
        <f>telefony6[[#This Row],[zakonczenie]]-telefony6[[#This Row],[rozpoczecie]]</f>
        <v>7.3842592592592293E-3</v>
      </c>
      <c r="F480" s="2">
        <f t="shared" si="7"/>
        <v>-2.1915972222222231</v>
      </c>
      <c r="G480">
        <f>IF(LEN(telefony6[[#This Row],[nr]])=7,1,0)</f>
        <v>1</v>
      </c>
      <c r="H480">
        <f>IF(LEN(telefony6[[#This Row],[nr]])=8,1,0)</f>
        <v>0</v>
      </c>
      <c r="I4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-2.1989814814814821</v>
      </c>
      <c r="J480" s="2">
        <f>IF(AND(telefony6[[#This Row],[abonament pods przed]]-telefony6[[#This Row],[długosc_połączenia]]&lt;0,I479&gt;0),-telefony6[[#This Row],[ile_zostalo_abonamentu_pods]],0)</f>
        <v>0</v>
      </c>
      <c r="K480" s="10">
        <f>IF(telefony6[[#This Row],[ile_zostalo_abonamentu_pods]]&lt;0,1,0)</f>
        <v>1</v>
      </c>
      <c r="L480" s="2">
        <f>IF(AND(telefony6[[#This Row],[czyAbonament_pods_sie_skonczyl]]=1,telefony6[[#This Row],[czyStacjonarny]]=1,M479&lt;=0),IF(M479&lt;0,TIME(1,40,0)+M479,TIME(1,40,0)),M479)</f>
        <v>3.4050925925925041E-2</v>
      </c>
      <c r="M4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2.6666666666665811E-2</v>
      </c>
      <c r="N480" s="10">
        <f>IF(AND(telefony6[[#This Row],[czyAbonament_pods_sie_skonczyl]]=1,telefony6[[#This Row],[czyStacjonarny]]=1,M479&lt;=0),1,0)</f>
        <v>0</v>
      </c>
      <c r="O480" s="2">
        <f>IF(AND(telefony6[[#This Row],[czyAbonament_pods_sie_skonczyl]]=1,telefony6[[#This Row],[czyKomorkowe]]=1,P479&lt;=0),IF(P479&lt;0,TIME(1,40,0)+P479-telefony6[[#This Row],[ile_zabraklo_od_podstawy]],TIME(1,40,0)),P479)</f>
        <v>5.7118055555555991E-2</v>
      </c>
      <c r="P4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80" s="10">
        <f>IF(AND(telefony6[[#This Row],[czyAbonament_pods_sie_skonczyl]]=1,P479&lt;=0,telefony6[[#This Row],[czyKomorkowe]]=1),1,0)</f>
        <v>0</v>
      </c>
      <c r="R480">
        <f>IF(LEN(telefony6[[#This Row],[nr]])&gt;=10,1,0)</f>
        <v>0</v>
      </c>
      <c r="S480">
        <f>MINUTE(IF(telefony6[[#This Row],[czyZagranicczne]]=1,CEILING(telefony6[[#This Row],[długosc_połączenia]],"00:01"),0))</f>
        <v>0</v>
      </c>
    </row>
    <row r="481" spans="1:19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 s="2">
        <f>telefony6[[#This Row],[zakonczenie]]-telefony6[[#This Row],[rozpoczecie]]</f>
        <v>8.4606481481480644E-3</v>
      </c>
      <c r="F481" s="2">
        <f t="shared" si="7"/>
        <v>-2.1989814814814821</v>
      </c>
      <c r="G481">
        <f>IF(LEN(telefony6[[#This Row],[nr]])=7,1,0)</f>
        <v>1</v>
      </c>
      <c r="H481">
        <f>IF(LEN(telefony6[[#This Row],[nr]])=8,1,0)</f>
        <v>0</v>
      </c>
      <c r="I4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-2.20744212962963</v>
      </c>
      <c r="J481" s="2">
        <f>IF(AND(telefony6[[#This Row],[abonament pods przed]]-telefony6[[#This Row],[długosc_połączenia]]&lt;0,I480&gt;0),-telefony6[[#This Row],[ile_zostalo_abonamentu_pods]],0)</f>
        <v>0</v>
      </c>
      <c r="K481" s="10">
        <f>IF(telefony6[[#This Row],[ile_zostalo_abonamentu_pods]]&lt;0,1,0)</f>
        <v>1</v>
      </c>
      <c r="L481" s="2">
        <f>IF(AND(telefony6[[#This Row],[czyAbonament_pods_sie_skonczyl]]=1,telefony6[[#This Row],[czyStacjonarny]]=1,M480&lt;=0),IF(M480&lt;0,TIME(1,40,0)+M480,TIME(1,40,0)),M480)</f>
        <v>2.6666666666665811E-2</v>
      </c>
      <c r="M4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1.8206018518517747E-2</v>
      </c>
      <c r="N481" s="10">
        <f>IF(AND(telefony6[[#This Row],[czyAbonament_pods_sie_skonczyl]]=1,telefony6[[#This Row],[czyStacjonarny]]=1,M480&lt;=0),1,0)</f>
        <v>0</v>
      </c>
      <c r="O481" s="2">
        <f>IF(AND(telefony6[[#This Row],[czyAbonament_pods_sie_skonczyl]]=1,telefony6[[#This Row],[czyKomorkowe]]=1,P480&lt;=0),IF(P480&lt;0,TIME(1,40,0)+P480-telefony6[[#This Row],[ile_zabraklo_od_podstawy]],TIME(1,40,0)),P480)</f>
        <v>5.7118055555555991E-2</v>
      </c>
      <c r="P4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81" s="10">
        <f>IF(AND(telefony6[[#This Row],[czyAbonament_pods_sie_skonczyl]]=1,P480&lt;=0,telefony6[[#This Row],[czyKomorkowe]]=1),1,0)</f>
        <v>0</v>
      </c>
      <c r="R481">
        <f>IF(LEN(telefony6[[#This Row],[nr]])&gt;=10,1,0)</f>
        <v>0</v>
      </c>
      <c r="S481">
        <f>MINUTE(IF(telefony6[[#This Row],[czyZagranicczne]]=1,CEILING(telefony6[[#This Row],[długosc_połączenia]],"00:01"),0))</f>
        <v>0</v>
      </c>
    </row>
    <row r="482" spans="1:19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 s="2">
        <f>telefony6[[#This Row],[zakonczenie]]-telefony6[[#This Row],[rozpoczecie]]</f>
        <v>5.7523148148148628E-3</v>
      </c>
      <c r="F482" s="2">
        <f t="shared" si="7"/>
        <v>-2.20744212962963</v>
      </c>
      <c r="G482">
        <f>IF(LEN(telefony6[[#This Row],[nr]])=7,1,0)</f>
        <v>1</v>
      </c>
      <c r="H482">
        <f>IF(LEN(telefony6[[#This Row],[nr]])=8,1,0)</f>
        <v>0</v>
      </c>
      <c r="I4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-2.2131944444444449</v>
      </c>
      <c r="J482" s="2">
        <f>IF(AND(telefony6[[#This Row],[abonament pods przed]]-telefony6[[#This Row],[długosc_połączenia]]&lt;0,I481&gt;0),-telefony6[[#This Row],[ile_zostalo_abonamentu_pods]],0)</f>
        <v>0</v>
      </c>
      <c r="K482" s="10">
        <f>IF(telefony6[[#This Row],[ile_zostalo_abonamentu_pods]]&lt;0,1,0)</f>
        <v>1</v>
      </c>
      <c r="L482" s="2">
        <f>IF(AND(telefony6[[#This Row],[czyAbonament_pods_sie_skonczyl]]=1,telefony6[[#This Row],[czyStacjonarny]]=1,M481&lt;=0),IF(M481&lt;0,TIME(1,40,0)+M481,TIME(1,40,0)),M481)</f>
        <v>1.8206018518517747E-2</v>
      </c>
      <c r="M4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1.2453703703702884E-2</v>
      </c>
      <c r="N482" s="10">
        <f>IF(AND(telefony6[[#This Row],[czyAbonament_pods_sie_skonczyl]]=1,telefony6[[#This Row],[czyStacjonarny]]=1,M481&lt;=0),1,0)</f>
        <v>0</v>
      </c>
      <c r="O482" s="2">
        <f>IF(AND(telefony6[[#This Row],[czyAbonament_pods_sie_skonczyl]]=1,telefony6[[#This Row],[czyKomorkowe]]=1,P481&lt;=0),IF(P481&lt;0,TIME(1,40,0)+P481-telefony6[[#This Row],[ile_zabraklo_od_podstawy]],TIME(1,40,0)),P481)</f>
        <v>5.7118055555555991E-2</v>
      </c>
      <c r="P4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5.7118055555555991E-2</v>
      </c>
      <c r="Q482" s="10">
        <f>IF(AND(telefony6[[#This Row],[czyAbonament_pods_sie_skonczyl]]=1,P481&lt;=0,telefony6[[#This Row],[czyKomorkowe]]=1),1,0)</f>
        <v>0</v>
      </c>
      <c r="R482">
        <f>IF(LEN(telefony6[[#This Row],[nr]])&gt;=10,1,0)</f>
        <v>0</v>
      </c>
      <c r="S482">
        <f>MINUTE(IF(telefony6[[#This Row],[czyZagranicczne]]=1,CEILING(telefony6[[#This Row],[długosc_połączenia]],"00:01"),0))</f>
        <v>0</v>
      </c>
    </row>
    <row r="483" spans="1:19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 s="2">
        <f>telefony6[[#This Row],[zakonczenie]]-telefony6[[#This Row],[rozpoczecie]]</f>
        <v>7.8472222222222276E-3</v>
      </c>
      <c r="F483" s="2">
        <f t="shared" si="7"/>
        <v>-2.2131944444444449</v>
      </c>
      <c r="G483">
        <f>IF(LEN(telefony6[[#This Row],[nr]])=7,1,0)</f>
        <v>0</v>
      </c>
      <c r="H483">
        <f>IF(LEN(telefony6[[#This Row],[nr]])=8,1,0)</f>
        <v>1</v>
      </c>
      <c r="I4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-2.2210416666666672</v>
      </c>
      <c r="J483" s="2">
        <f>IF(AND(telefony6[[#This Row],[abonament pods przed]]-telefony6[[#This Row],[długosc_połączenia]]&lt;0,I482&gt;0),-telefony6[[#This Row],[ile_zostalo_abonamentu_pods]],0)</f>
        <v>0</v>
      </c>
      <c r="K483" s="10">
        <f>IF(telefony6[[#This Row],[ile_zostalo_abonamentu_pods]]&lt;0,1,0)</f>
        <v>1</v>
      </c>
      <c r="L483" s="2">
        <f>IF(AND(telefony6[[#This Row],[czyAbonament_pods_sie_skonczyl]]=1,telefony6[[#This Row],[czyStacjonarny]]=1,M482&lt;=0),IF(M482&lt;0,TIME(1,40,0)+M482,TIME(1,40,0)),M482)</f>
        <v>1.2453703703702884E-2</v>
      </c>
      <c r="M4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1.2453703703702884E-2</v>
      </c>
      <c r="N483" s="10">
        <f>IF(AND(telefony6[[#This Row],[czyAbonament_pods_sie_skonczyl]]=1,telefony6[[#This Row],[czyStacjonarny]]=1,M482&lt;=0),1,0)</f>
        <v>0</v>
      </c>
      <c r="O483" s="2">
        <f>IF(AND(telefony6[[#This Row],[czyAbonament_pods_sie_skonczyl]]=1,telefony6[[#This Row],[czyKomorkowe]]=1,P482&lt;=0),IF(P482&lt;0,TIME(1,40,0)+P482-telefony6[[#This Row],[ile_zabraklo_od_podstawy]],TIME(1,40,0)),P482)</f>
        <v>5.7118055555555991E-2</v>
      </c>
      <c r="P4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3" s="10">
        <f>IF(AND(telefony6[[#This Row],[czyAbonament_pods_sie_skonczyl]]=1,P482&lt;=0,telefony6[[#This Row],[czyKomorkowe]]=1),1,0)</f>
        <v>0</v>
      </c>
      <c r="R483">
        <f>IF(LEN(telefony6[[#This Row],[nr]])&gt;=10,1,0)</f>
        <v>0</v>
      </c>
      <c r="S483">
        <f>MINUTE(IF(telefony6[[#This Row],[czyZagranicczne]]=1,CEILING(telefony6[[#This Row],[długosc_połączenia]],"00:01"),0))</f>
        <v>0</v>
      </c>
    </row>
    <row r="484" spans="1:19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 s="2">
        <f>telefony6[[#This Row],[zakonczenie]]-telefony6[[#This Row],[rozpoczecie]]</f>
        <v>6.4351851851851549E-3</v>
      </c>
      <c r="F484" s="2">
        <f t="shared" si="7"/>
        <v>-2.2210416666666672</v>
      </c>
      <c r="G484">
        <f>IF(LEN(telefony6[[#This Row],[nr]])=7,1,0)</f>
        <v>1</v>
      </c>
      <c r="H484">
        <f>IF(LEN(telefony6[[#This Row],[nr]])=8,1,0)</f>
        <v>0</v>
      </c>
      <c r="I4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-2.2274768518518524</v>
      </c>
      <c r="J484" s="2">
        <f>IF(AND(telefony6[[#This Row],[abonament pods przed]]-telefony6[[#This Row],[długosc_połączenia]]&lt;0,I483&gt;0),-telefony6[[#This Row],[ile_zostalo_abonamentu_pods]],0)</f>
        <v>0</v>
      </c>
      <c r="K484" s="10">
        <f>IF(telefony6[[#This Row],[ile_zostalo_abonamentu_pods]]&lt;0,1,0)</f>
        <v>1</v>
      </c>
      <c r="L484" s="2">
        <f>IF(AND(telefony6[[#This Row],[czyAbonament_pods_sie_skonczyl]]=1,telefony6[[#This Row],[czyStacjonarny]]=1,M483&lt;=0),IF(M483&lt;0,TIME(1,40,0)+M483,TIME(1,40,0)),M483)</f>
        <v>1.2453703703702884E-2</v>
      </c>
      <c r="M4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6.0185185185177292E-3</v>
      </c>
      <c r="N484" s="10">
        <f>IF(AND(telefony6[[#This Row],[czyAbonament_pods_sie_skonczyl]]=1,telefony6[[#This Row],[czyStacjonarny]]=1,M483&lt;=0),1,0)</f>
        <v>0</v>
      </c>
      <c r="O484" s="2">
        <f>IF(AND(telefony6[[#This Row],[czyAbonament_pods_sie_skonczyl]]=1,telefony6[[#This Row],[czyKomorkowe]]=1,P483&lt;=0),IF(P483&lt;0,TIME(1,40,0)+P483-telefony6[[#This Row],[ile_zabraklo_od_podstawy]],TIME(1,40,0)),P483)</f>
        <v>4.9270833333333763E-2</v>
      </c>
      <c r="P4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4" s="10">
        <f>IF(AND(telefony6[[#This Row],[czyAbonament_pods_sie_skonczyl]]=1,P483&lt;=0,telefony6[[#This Row],[czyKomorkowe]]=1),1,0)</f>
        <v>0</v>
      </c>
      <c r="R484">
        <f>IF(LEN(telefony6[[#This Row],[nr]])&gt;=10,1,0)</f>
        <v>0</v>
      </c>
      <c r="S484">
        <f>MINUTE(IF(telefony6[[#This Row],[czyZagranicczne]]=1,CEILING(telefony6[[#This Row],[długosc_połączenia]],"00:01"),0))</f>
        <v>0</v>
      </c>
    </row>
    <row r="485" spans="1:19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 s="2">
        <f>telefony6[[#This Row],[zakonczenie]]-telefony6[[#This Row],[rozpoczecie]]</f>
        <v>8.9699074074074403E-3</v>
      </c>
      <c r="F485" s="2">
        <f t="shared" si="7"/>
        <v>-2.2274768518518524</v>
      </c>
      <c r="G485">
        <f>IF(LEN(telefony6[[#This Row],[nr]])=7,1,0)</f>
        <v>1</v>
      </c>
      <c r="H485">
        <f>IF(LEN(telefony6[[#This Row],[nr]])=8,1,0)</f>
        <v>0</v>
      </c>
      <c r="I4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-2.2364467592592598</v>
      </c>
      <c r="J485" s="2">
        <f>IF(AND(telefony6[[#This Row],[abonament pods przed]]-telefony6[[#This Row],[długosc_połączenia]]&lt;0,I484&gt;0),-telefony6[[#This Row],[ile_zostalo_abonamentu_pods]],0)</f>
        <v>0</v>
      </c>
      <c r="K485" s="10">
        <f>IF(telefony6[[#This Row],[ile_zostalo_abonamentu_pods]]&lt;0,1,0)</f>
        <v>1</v>
      </c>
      <c r="L485" s="2">
        <f>IF(AND(telefony6[[#This Row],[czyAbonament_pods_sie_skonczyl]]=1,telefony6[[#This Row],[czyStacjonarny]]=1,M484&lt;=0),IF(M484&lt;0,TIME(1,40,0)+M484,TIME(1,40,0)),M484)</f>
        <v>6.0185185185177292E-3</v>
      </c>
      <c r="M4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-2.9513888888897111E-3</v>
      </c>
      <c r="N485" s="10">
        <f>IF(AND(telefony6[[#This Row],[czyAbonament_pods_sie_skonczyl]]=1,telefony6[[#This Row],[czyStacjonarny]]=1,M484&lt;=0),1,0)</f>
        <v>0</v>
      </c>
      <c r="O485" s="2">
        <f>IF(AND(telefony6[[#This Row],[czyAbonament_pods_sie_skonczyl]]=1,telefony6[[#This Row],[czyKomorkowe]]=1,P484&lt;=0),IF(P484&lt;0,TIME(1,40,0)+P484-telefony6[[#This Row],[ile_zabraklo_od_podstawy]],TIME(1,40,0)),P484)</f>
        <v>4.9270833333333763E-2</v>
      </c>
      <c r="P4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5" s="10">
        <f>IF(AND(telefony6[[#This Row],[czyAbonament_pods_sie_skonczyl]]=1,P484&lt;=0,telefony6[[#This Row],[czyKomorkowe]]=1),1,0)</f>
        <v>0</v>
      </c>
      <c r="R485">
        <f>IF(LEN(telefony6[[#This Row],[nr]])&gt;=10,1,0)</f>
        <v>0</v>
      </c>
      <c r="S485">
        <f>MINUTE(IF(telefony6[[#This Row],[czyZagranicczne]]=1,CEILING(telefony6[[#This Row],[długosc_połączenia]],"00:01"),0))</f>
        <v>0</v>
      </c>
    </row>
    <row r="486" spans="1:19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 s="2">
        <f>telefony6[[#This Row],[zakonczenie]]-telefony6[[#This Row],[rozpoczecie]]</f>
        <v>7.0949074074073692E-3</v>
      </c>
      <c r="F486" s="2">
        <f t="shared" si="7"/>
        <v>-2.2364467592592598</v>
      </c>
      <c r="G486">
        <f>IF(LEN(telefony6[[#This Row],[nr]])=7,1,0)</f>
        <v>1</v>
      </c>
      <c r="H486">
        <f>IF(LEN(telefony6[[#This Row],[nr]])=8,1,0)</f>
        <v>0</v>
      </c>
      <c r="I4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-2.2435416666666672</v>
      </c>
      <c r="J486" s="2">
        <f>IF(AND(telefony6[[#This Row],[abonament pods przed]]-telefony6[[#This Row],[długosc_połączenia]]&lt;0,I485&gt;0),-telefony6[[#This Row],[ile_zostalo_abonamentu_pods]],0)</f>
        <v>0</v>
      </c>
      <c r="K486" s="10">
        <f>IF(telefony6[[#This Row],[ile_zostalo_abonamentu_pods]]&lt;0,1,0)</f>
        <v>1</v>
      </c>
      <c r="L486" s="2">
        <f>IF(AND(telefony6[[#This Row],[czyAbonament_pods_sie_skonczyl]]=1,telefony6[[#This Row],[czyStacjonarny]]=1,M485&lt;=0),IF(M485&lt;0,TIME(1,40,0)+M485,TIME(1,40,0)),M485)</f>
        <v>6.6493055555554736E-2</v>
      </c>
      <c r="M4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5.9398148148147367E-2</v>
      </c>
      <c r="N486" s="10">
        <f>IF(AND(telefony6[[#This Row],[czyAbonament_pods_sie_skonczyl]]=1,telefony6[[#This Row],[czyStacjonarny]]=1,M485&lt;=0),1,0)</f>
        <v>1</v>
      </c>
      <c r="O486" s="2">
        <f>IF(AND(telefony6[[#This Row],[czyAbonament_pods_sie_skonczyl]]=1,telefony6[[#This Row],[czyKomorkowe]]=1,P485&lt;=0),IF(P485&lt;0,TIME(1,40,0)+P485-telefony6[[#This Row],[ile_zabraklo_od_podstawy]],TIME(1,40,0)),P485)</f>
        <v>4.9270833333333763E-2</v>
      </c>
      <c r="P4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6" s="10">
        <f>IF(AND(telefony6[[#This Row],[czyAbonament_pods_sie_skonczyl]]=1,P485&lt;=0,telefony6[[#This Row],[czyKomorkowe]]=1),1,0)</f>
        <v>0</v>
      </c>
      <c r="R486">
        <f>IF(LEN(telefony6[[#This Row],[nr]])&gt;=10,1,0)</f>
        <v>0</v>
      </c>
      <c r="S486">
        <f>MINUTE(IF(telefony6[[#This Row],[czyZagranicczne]]=1,CEILING(telefony6[[#This Row],[długosc_połączenia]],"00:01"),0))</f>
        <v>0</v>
      </c>
    </row>
    <row r="487" spans="1:19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 s="2">
        <f>telefony6[[#This Row],[zakonczenie]]-telefony6[[#This Row],[rozpoczecie]]</f>
        <v>1.0740740740740828E-2</v>
      </c>
      <c r="F487" s="2">
        <f t="shared" si="7"/>
        <v>-2.2435416666666672</v>
      </c>
      <c r="G487">
        <f>IF(LEN(telefony6[[#This Row],[nr]])=7,1,0)</f>
        <v>1</v>
      </c>
      <c r="H487">
        <f>IF(LEN(telefony6[[#This Row],[nr]])=8,1,0)</f>
        <v>0</v>
      </c>
      <c r="I4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-2.2542824074074082</v>
      </c>
      <c r="J487" s="2">
        <f>IF(AND(telefony6[[#This Row],[abonament pods przed]]-telefony6[[#This Row],[długosc_połączenia]]&lt;0,I486&gt;0),-telefony6[[#This Row],[ile_zostalo_abonamentu_pods]],0)</f>
        <v>0</v>
      </c>
      <c r="K487" s="10">
        <f>IF(telefony6[[#This Row],[ile_zostalo_abonamentu_pods]]&lt;0,1,0)</f>
        <v>1</v>
      </c>
      <c r="L487" s="2">
        <f>IF(AND(telefony6[[#This Row],[czyAbonament_pods_sie_skonczyl]]=1,telefony6[[#This Row],[czyStacjonarny]]=1,M486&lt;=0),IF(M486&lt;0,TIME(1,40,0)+M486,TIME(1,40,0)),M486)</f>
        <v>5.9398148148147367E-2</v>
      </c>
      <c r="M4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4.8657407407406539E-2</v>
      </c>
      <c r="N487" s="10">
        <f>IF(AND(telefony6[[#This Row],[czyAbonament_pods_sie_skonczyl]]=1,telefony6[[#This Row],[czyStacjonarny]]=1,M486&lt;=0),1,0)</f>
        <v>0</v>
      </c>
      <c r="O487" s="2">
        <f>IF(AND(telefony6[[#This Row],[czyAbonament_pods_sie_skonczyl]]=1,telefony6[[#This Row],[czyKomorkowe]]=1,P486&lt;=0),IF(P486&lt;0,TIME(1,40,0)+P486-telefony6[[#This Row],[ile_zabraklo_od_podstawy]],TIME(1,40,0)),P486)</f>
        <v>4.9270833333333763E-2</v>
      </c>
      <c r="P4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7" s="10">
        <f>IF(AND(telefony6[[#This Row],[czyAbonament_pods_sie_skonczyl]]=1,P486&lt;=0,telefony6[[#This Row],[czyKomorkowe]]=1),1,0)</f>
        <v>0</v>
      </c>
      <c r="R487">
        <f>IF(LEN(telefony6[[#This Row],[nr]])&gt;=10,1,0)</f>
        <v>0</v>
      </c>
      <c r="S487">
        <f>MINUTE(IF(telefony6[[#This Row],[czyZagranicczne]]=1,CEILING(telefony6[[#This Row],[długosc_połączenia]],"00:01"),0))</f>
        <v>0</v>
      </c>
    </row>
    <row r="488" spans="1:19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 s="2">
        <f>telefony6[[#This Row],[zakonczenie]]-telefony6[[#This Row],[rozpoczecie]]</f>
        <v>1.6203703703698835E-4</v>
      </c>
      <c r="F488" s="2">
        <f t="shared" si="7"/>
        <v>-2.2542824074074082</v>
      </c>
      <c r="G488">
        <f>IF(LEN(telefony6[[#This Row],[nr]])=7,1,0)</f>
        <v>1</v>
      </c>
      <c r="H488">
        <f>IF(LEN(telefony6[[#This Row],[nr]])=8,1,0)</f>
        <v>0</v>
      </c>
      <c r="I4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-2.2544444444444451</v>
      </c>
      <c r="J488" s="2">
        <f>IF(AND(telefony6[[#This Row],[abonament pods przed]]-telefony6[[#This Row],[długosc_połączenia]]&lt;0,I487&gt;0),-telefony6[[#This Row],[ile_zostalo_abonamentu_pods]],0)</f>
        <v>0</v>
      </c>
      <c r="K488" s="10">
        <f>IF(telefony6[[#This Row],[ile_zostalo_abonamentu_pods]]&lt;0,1,0)</f>
        <v>1</v>
      </c>
      <c r="L488" s="2">
        <f>IF(AND(telefony6[[#This Row],[czyAbonament_pods_sie_skonczyl]]=1,telefony6[[#This Row],[czyStacjonarny]]=1,M487&lt;=0),IF(M487&lt;0,TIME(1,40,0)+M487,TIME(1,40,0)),M487)</f>
        <v>4.8657407407406539E-2</v>
      </c>
      <c r="M4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4.849537037036955E-2</v>
      </c>
      <c r="N488" s="10">
        <f>IF(AND(telefony6[[#This Row],[czyAbonament_pods_sie_skonczyl]]=1,telefony6[[#This Row],[czyStacjonarny]]=1,M487&lt;=0),1,0)</f>
        <v>0</v>
      </c>
      <c r="O488" s="2">
        <f>IF(AND(telefony6[[#This Row],[czyAbonament_pods_sie_skonczyl]]=1,telefony6[[#This Row],[czyKomorkowe]]=1,P487&lt;=0),IF(P487&lt;0,TIME(1,40,0)+P487-telefony6[[#This Row],[ile_zabraklo_od_podstawy]],TIME(1,40,0)),P487)</f>
        <v>4.9270833333333763E-2</v>
      </c>
      <c r="P4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4.9270833333333763E-2</v>
      </c>
      <c r="Q488" s="10">
        <f>IF(AND(telefony6[[#This Row],[czyAbonament_pods_sie_skonczyl]]=1,P487&lt;=0,telefony6[[#This Row],[czyKomorkowe]]=1),1,0)</f>
        <v>0</v>
      </c>
      <c r="R488">
        <f>IF(LEN(telefony6[[#This Row],[nr]])&gt;=10,1,0)</f>
        <v>0</v>
      </c>
      <c r="S488">
        <f>MINUTE(IF(telefony6[[#This Row],[czyZagranicczne]]=1,CEILING(telefony6[[#This Row],[długosc_połączenia]],"00:01"),0))</f>
        <v>0</v>
      </c>
    </row>
    <row r="489" spans="1:19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 s="2">
        <f>telefony6[[#This Row],[zakonczenie]]-telefony6[[#This Row],[rozpoczecie]]</f>
        <v>1.1157407407407449E-2</v>
      </c>
      <c r="F489" s="2">
        <f t="shared" si="7"/>
        <v>-2.2544444444444451</v>
      </c>
      <c r="G489">
        <f>IF(LEN(telefony6[[#This Row],[nr]])=7,1,0)</f>
        <v>0</v>
      </c>
      <c r="H489">
        <f>IF(LEN(telefony6[[#This Row],[nr]])=8,1,0)</f>
        <v>1</v>
      </c>
      <c r="I4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-2.2656018518518524</v>
      </c>
      <c r="J489" s="2">
        <f>IF(AND(telefony6[[#This Row],[abonament pods przed]]-telefony6[[#This Row],[długosc_połączenia]]&lt;0,I488&gt;0),-telefony6[[#This Row],[ile_zostalo_abonamentu_pods]],0)</f>
        <v>0</v>
      </c>
      <c r="K489" s="10">
        <f>IF(telefony6[[#This Row],[ile_zostalo_abonamentu_pods]]&lt;0,1,0)</f>
        <v>1</v>
      </c>
      <c r="L489" s="2">
        <f>IF(AND(telefony6[[#This Row],[czyAbonament_pods_sie_skonczyl]]=1,telefony6[[#This Row],[czyStacjonarny]]=1,M488&lt;=0),IF(M488&lt;0,TIME(1,40,0)+M488,TIME(1,40,0)),M488)</f>
        <v>4.849537037036955E-2</v>
      </c>
      <c r="M4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4.849537037036955E-2</v>
      </c>
      <c r="N489" s="10">
        <f>IF(AND(telefony6[[#This Row],[czyAbonament_pods_sie_skonczyl]]=1,telefony6[[#This Row],[czyStacjonarny]]=1,M488&lt;=0),1,0)</f>
        <v>0</v>
      </c>
      <c r="O489" s="2">
        <f>IF(AND(telefony6[[#This Row],[czyAbonament_pods_sie_skonczyl]]=1,telefony6[[#This Row],[czyKomorkowe]]=1,P488&lt;=0),IF(P488&lt;0,TIME(1,40,0)+P488-telefony6[[#This Row],[ile_zabraklo_od_podstawy]],TIME(1,40,0)),P488)</f>
        <v>4.9270833333333763E-2</v>
      </c>
      <c r="P4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3.8113425925926314E-2</v>
      </c>
      <c r="Q489" s="10">
        <f>IF(AND(telefony6[[#This Row],[czyAbonament_pods_sie_skonczyl]]=1,P488&lt;=0,telefony6[[#This Row],[czyKomorkowe]]=1),1,0)</f>
        <v>0</v>
      </c>
      <c r="R489">
        <f>IF(LEN(telefony6[[#This Row],[nr]])&gt;=10,1,0)</f>
        <v>0</v>
      </c>
      <c r="S489">
        <f>MINUTE(IF(telefony6[[#This Row],[czyZagranicczne]]=1,CEILING(telefony6[[#This Row],[długosc_połączenia]],"00:01"),0))</f>
        <v>0</v>
      </c>
    </row>
    <row r="490" spans="1:19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 s="2">
        <f>telefony6[[#This Row],[zakonczenie]]-telefony6[[#This Row],[rozpoczecie]]</f>
        <v>1.388888888888884E-3</v>
      </c>
      <c r="F490" s="2">
        <f t="shared" si="7"/>
        <v>-2.2656018518518524</v>
      </c>
      <c r="G490">
        <f>IF(LEN(telefony6[[#This Row],[nr]])=7,1,0)</f>
        <v>1</v>
      </c>
      <c r="H490">
        <f>IF(LEN(telefony6[[#This Row],[nr]])=8,1,0)</f>
        <v>0</v>
      </c>
      <c r="I4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-2.2669907407407415</v>
      </c>
      <c r="J490" s="2">
        <f>IF(AND(telefony6[[#This Row],[abonament pods przed]]-telefony6[[#This Row],[długosc_połączenia]]&lt;0,I489&gt;0),-telefony6[[#This Row],[ile_zostalo_abonamentu_pods]],0)</f>
        <v>0</v>
      </c>
      <c r="K490" s="10">
        <f>IF(telefony6[[#This Row],[ile_zostalo_abonamentu_pods]]&lt;0,1,0)</f>
        <v>1</v>
      </c>
      <c r="L490" s="2">
        <f>IF(AND(telefony6[[#This Row],[czyAbonament_pods_sie_skonczyl]]=1,telefony6[[#This Row],[czyStacjonarny]]=1,M489&lt;=0),IF(M489&lt;0,TIME(1,40,0)+M489,TIME(1,40,0)),M489)</f>
        <v>4.849537037036955E-2</v>
      </c>
      <c r="M4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4.7106481481480666E-2</v>
      </c>
      <c r="N490" s="10">
        <f>IF(AND(telefony6[[#This Row],[czyAbonament_pods_sie_skonczyl]]=1,telefony6[[#This Row],[czyStacjonarny]]=1,M489&lt;=0),1,0)</f>
        <v>0</v>
      </c>
      <c r="O490" s="2">
        <f>IF(AND(telefony6[[#This Row],[czyAbonament_pods_sie_skonczyl]]=1,telefony6[[#This Row],[czyKomorkowe]]=1,P489&lt;=0),IF(P489&lt;0,TIME(1,40,0)+P489-telefony6[[#This Row],[ile_zabraklo_od_podstawy]],TIME(1,40,0)),P489)</f>
        <v>3.8113425925926314E-2</v>
      </c>
      <c r="P4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3.8113425925926314E-2</v>
      </c>
      <c r="Q490" s="10">
        <f>IF(AND(telefony6[[#This Row],[czyAbonament_pods_sie_skonczyl]]=1,P489&lt;=0,telefony6[[#This Row],[czyKomorkowe]]=1),1,0)</f>
        <v>0</v>
      </c>
      <c r="R490">
        <f>IF(LEN(telefony6[[#This Row],[nr]])&gt;=10,1,0)</f>
        <v>0</v>
      </c>
      <c r="S490">
        <f>MINUTE(IF(telefony6[[#This Row],[czyZagranicczne]]=1,CEILING(telefony6[[#This Row],[długosc_połączenia]],"00:01"),0))</f>
        <v>0</v>
      </c>
    </row>
    <row r="491" spans="1:19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 s="2">
        <f>telefony6[[#This Row],[zakonczenie]]-telefony6[[#This Row],[rozpoczecie]]</f>
        <v>6.5740740740741765E-3</v>
      </c>
      <c r="F491" s="2">
        <f t="shared" si="7"/>
        <v>-2.2669907407407415</v>
      </c>
      <c r="G491">
        <f>IF(LEN(telefony6[[#This Row],[nr]])=7,1,0)</f>
        <v>0</v>
      </c>
      <c r="H491">
        <f>IF(LEN(telefony6[[#This Row],[nr]])=8,1,0)</f>
        <v>1</v>
      </c>
      <c r="I4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-2.2735648148148155</v>
      </c>
      <c r="J491" s="2">
        <f>IF(AND(telefony6[[#This Row],[abonament pods przed]]-telefony6[[#This Row],[długosc_połączenia]]&lt;0,I490&gt;0),-telefony6[[#This Row],[ile_zostalo_abonamentu_pods]],0)</f>
        <v>0</v>
      </c>
      <c r="K491" s="10">
        <f>IF(telefony6[[#This Row],[ile_zostalo_abonamentu_pods]]&lt;0,1,0)</f>
        <v>1</v>
      </c>
      <c r="L491" s="2">
        <f>IF(AND(telefony6[[#This Row],[czyAbonament_pods_sie_skonczyl]]=1,telefony6[[#This Row],[czyStacjonarny]]=1,M490&lt;=0),IF(M490&lt;0,TIME(1,40,0)+M490,TIME(1,40,0)),M490)</f>
        <v>4.7106481481480666E-2</v>
      </c>
      <c r="M4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4.7106481481480666E-2</v>
      </c>
      <c r="N491" s="10">
        <f>IF(AND(telefony6[[#This Row],[czyAbonament_pods_sie_skonczyl]]=1,telefony6[[#This Row],[czyStacjonarny]]=1,M490&lt;=0),1,0)</f>
        <v>0</v>
      </c>
      <c r="O491" s="2">
        <f>IF(AND(telefony6[[#This Row],[czyAbonament_pods_sie_skonczyl]]=1,telefony6[[#This Row],[czyKomorkowe]]=1,P490&lt;=0),IF(P490&lt;0,TIME(1,40,0)+P490-telefony6[[#This Row],[ile_zabraklo_od_podstawy]],TIME(1,40,0)),P490)</f>
        <v>3.8113425925926314E-2</v>
      </c>
      <c r="P4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3.1539351851852138E-2</v>
      </c>
      <c r="Q491" s="10">
        <f>IF(AND(telefony6[[#This Row],[czyAbonament_pods_sie_skonczyl]]=1,P490&lt;=0,telefony6[[#This Row],[czyKomorkowe]]=1),1,0)</f>
        <v>0</v>
      </c>
      <c r="R491">
        <f>IF(LEN(telefony6[[#This Row],[nr]])&gt;=10,1,0)</f>
        <v>0</v>
      </c>
      <c r="S491">
        <f>MINUTE(IF(telefony6[[#This Row],[czyZagranicczne]]=1,CEILING(telefony6[[#This Row],[długosc_połączenia]],"00:01"),0))</f>
        <v>0</v>
      </c>
    </row>
    <row r="492" spans="1:19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 s="2">
        <f>telefony6[[#This Row],[zakonczenie]]-telefony6[[#This Row],[rozpoczecie]]</f>
        <v>4.8379629629629051E-3</v>
      </c>
      <c r="F492" s="2">
        <f t="shared" si="7"/>
        <v>-2.2735648148148155</v>
      </c>
      <c r="G492">
        <f>IF(LEN(telefony6[[#This Row],[nr]])=7,1,0)</f>
        <v>0</v>
      </c>
      <c r="H492">
        <f>IF(LEN(telefony6[[#This Row],[nr]])=8,1,0)</f>
        <v>1</v>
      </c>
      <c r="I4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-2.2784027777777784</v>
      </c>
      <c r="J492" s="2">
        <f>IF(AND(telefony6[[#This Row],[abonament pods przed]]-telefony6[[#This Row],[długosc_połączenia]]&lt;0,I491&gt;0),-telefony6[[#This Row],[ile_zostalo_abonamentu_pods]],0)</f>
        <v>0</v>
      </c>
      <c r="K492" s="10">
        <f>IF(telefony6[[#This Row],[ile_zostalo_abonamentu_pods]]&lt;0,1,0)</f>
        <v>1</v>
      </c>
      <c r="L492" s="2">
        <f>IF(AND(telefony6[[#This Row],[czyAbonament_pods_sie_skonczyl]]=1,telefony6[[#This Row],[czyStacjonarny]]=1,M491&lt;=0),IF(M491&lt;0,TIME(1,40,0)+M491,TIME(1,40,0)),M491)</f>
        <v>4.7106481481480666E-2</v>
      </c>
      <c r="M4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4.7106481481480666E-2</v>
      </c>
      <c r="N492" s="10">
        <f>IF(AND(telefony6[[#This Row],[czyAbonament_pods_sie_skonczyl]]=1,telefony6[[#This Row],[czyStacjonarny]]=1,M491&lt;=0),1,0)</f>
        <v>0</v>
      </c>
      <c r="O492" s="2">
        <f>IF(AND(telefony6[[#This Row],[czyAbonament_pods_sie_skonczyl]]=1,telefony6[[#This Row],[czyKomorkowe]]=1,P491&lt;=0),IF(P491&lt;0,TIME(1,40,0)+P491-telefony6[[#This Row],[ile_zabraklo_od_podstawy]],TIME(1,40,0)),P491)</f>
        <v>3.1539351851852138E-2</v>
      </c>
      <c r="P4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2.6701388888889233E-2</v>
      </c>
      <c r="Q492" s="10">
        <f>IF(AND(telefony6[[#This Row],[czyAbonament_pods_sie_skonczyl]]=1,P491&lt;=0,telefony6[[#This Row],[czyKomorkowe]]=1),1,0)</f>
        <v>0</v>
      </c>
      <c r="R492">
        <f>IF(LEN(telefony6[[#This Row],[nr]])&gt;=10,1,0)</f>
        <v>0</v>
      </c>
      <c r="S492">
        <f>MINUTE(IF(telefony6[[#This Row],[czyZagranicczne]]=1,CEILING(telefony6[[#This Row],[długosc_połączenia]],"00:01"),0))</f>
        <v>0</v>
      </c>
    </row>
    <row r="493" spans="1:19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 s="2">
        <f>telefony6[[#This Row],[zakonczenie]]-telefony6[[#This Row],[rozpoczecie]]</f>
        <v>2.9976851851851727E-3</v>
      </c>
      <c r="F493" s="2">
        <f t="shared" si="7"/>
        <v>-2.2784027777777784</v>
      </c>
      <c r="G493">
        <f>IF(LEN(telefony6[[#This Row],[nr]])=7,1,0)</f>
        <v>1</v>
      </c>
      <c r="H493">
        <f>IF(LEN(telefony6[[#This Row],[nr]])=8,1,0)</f>
        <v>0</v>
      </c>
      <c r="I4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-2.2814004629629636</v>
      </c>
      <c r="J493" s="2">
        <f>IF(AND(telefony6[[#This Row],[abonament pods przed]]-telefony6[[#This Row],[długosc_połączenia]]&lt;0,I492&gt;0),-telefony6[[#This Row],[ile_zostalo_abonamentu_pods]],0)</f>
        <v>0</v>
      </c>
      <c r="K493" s="10">
        <f>IF(telefony6[[#This Row],[ile_zostalo_abonamentu_pods]]&lt;0,1,0)</f>
        <v>1</v>
      </c>
      <c r="L493" s="2">
        <f>IF(AND(telefony6[[#This Row],[czyAbonament_pods_sie_skonczyl]]=1,telefony6[[#This Row],[czyStacjonarny]]=1,M492&lt;=0),IF(M492&lt;0,TIME(1,40,0)+M492,TIME(1,40,0)),M492)</f>
        <v>4.7106481481480666E-2</v>
      </c>
      <c r="M4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4.4108796296295494E-2</v>
      </c>
      <c r="N493" s="10">
        <f>IF(AND(telefony6[[#This Row],[czyAbonament_pods_sie_skonczyl]]=1,telefony6[[#This Row],[czyStacjonarny]]=1,M492&lt;=0),1,0)</f>
        <v>0</v>
      </c>
      <c r="O493" s="2">
        <f>IF(AND(telefony6[[#This Row],[czyAbonament_pods_sie_skonczyl]]=1,telefony6[[#This Row],[czyKomorkowe]]=1,P492&lt;=0),IF(P492&lt;0,TIME(1,40,0)+P492-telefony6[[#This Row],[ile_zabraklo_od_podstawy]],TIME(1,40,0)),P492)</f>
        <v>2.6701388888889233E-2</v>
      </c>
      <c r="P4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2.6701388888889233E-2</v>
      </c>
      <c r="Q493" s="10">
        <f>IF(AND(telefony6[[#This Row],[czyAbonament_pods_sie_skonczyl]]=1,P492&lt;=0,telefony6[[#This Row],[czyKomorkowe]]=1),1,0)</f>
        <v>0</v>
      </c>
      <c r="R493">
        <f>IF(LEN(telefony6[[#This Row],[nr]])&gt;=10,1,0)</f>
        <v>0</v>
      </c>
      <c r="S493">
        <f>MINUTE(IF(telefony6[[#This Row],[czyZagranicczne]]=1,CEILING(telefony6[[#This Row],[długosc_połączenia]],"00:01"),0))</f>
        <v>0</v>
      </c>
    </row>
    <row r="494" spans="1:19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 s="2">
        <f>telefony6[[#This Row],[zakonczenie]]-telefony6[[#This Row],[rozpoczecie]]</f>
        <v>1.1574074074073293E-3</v>
      </c>
      <c r="F494" s="2">
        <f t="shared" si="7"/>
        <v>-2.2814004629629636</v>
      </c>
      <c r="G494">
        <f>IF(LEN(telefony6[[#This Row],[nr]])=7,1,0)</f>
        <v>1</v>
      </c>
      <c r="H494">
        <f>IF(LEN(telefony6[[#This Row],[nr]])=8,1,0)</f>
        <v>0</v>
      </c>
      <c r="I4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-2.2825578703703711</v>
      </c>
      <c r="J494" s="2">
        <f>IF(AND(telefony6[[#This Row],[abonament pods przed]]-telefony6[[#This Row],[długosc_połączenia]]&lt;0,I493&gt;0),-telefony6[[#This Row],[ile_zostalo_abonamentu_pods]],0)</f>
        <v>0</v>
      </c>
      <c r="K494" s="10">
        <f>IF(telefony6[[#This Row],[ile_zostalo_abonamentu_pods]]&lt;0,1,0)</f>
        <v>1</v>
      </c>
      <c r="L494" s="2">
        <f>IF(AND(telefony6[[#This Row],[czyAbonament_pods_sie_skonczyl]]=1,telefony6[[#This Row],[czyStacjonarny]]=1,M493&lt;=0),IF(M493&lt;0,TIME(1,40,0)+M493,TIME(1,40,0)),M493)</f>
        <v>4.4108796296295494E-2</v>
      </c>
      <c r="M4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4.2951388888888165E-2</v>
      </c>
      <c r="N494" s="10">
        <f>IF(AND(telefony6[[#This Row],[czyAbonament_pods_sie_skonczyl]]=1,telefony6[[#This Row],[czyStacjonarny]]=1,M493&lt;=0),1,0)</f>
        <v>0</v>
      </c>
      <c r="O494" s="2">
        <f>IF(AND(telefony6[[#This Row],[czyAbonament_pods_sie_skonczyl]]=1,telefony6[[#This Row],[czyKomorkowe]]=1,P493&lt;=0),IF(P493&lt;0,TIME(1,40,0)+P493-telefony6[[#This Row],[ile_zabraklo_od_podstawy]],TIME(1,40,0)),P493)</f>
        <v>2.6701388888889233E-2</v>
      </c>
      <c r="P4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2.6701388888889233E-2</v>
      </c>
      <c r="Q494" s="10">
        <f>IF(AND(telefony6[[#This Row],[czyAbonament_pods_sie_skonczyl]]=1,P493&lt;=0,telefony6[[#This Row],[czyKomorkowe]]=1),1,0)</f>
        <v>0</v>
      </c>
      <c r="R494">
        <f>IF(LEN(telefony6[[#This Row],[nr]])&gt;=10,1,0)</f>
        <v>0</v>
      </c>
      <c r="S494">
        <f>MINUTE(IF(telefony6[[#This Row],[czyZagranicczne]]=1,CEILING(telefony6[[#This Row],[długosc_połączenia]],"00:01"),0))</f>
        <v>0</v>
      </c>
    </row>
    <row r="495" spans="1:19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 s="2">
        <f>telefony6[[#This Row],[zakonczenie]]-telefony6[[#This Row],[rozpoczecie]]</f>
        <v>8.6458333333333526E-3</v>
      </c>
      <c r="F495" s="2">
        <f t="shared" si="7"/>
        <v>-2.2825578703703711</v>
      </c>
      <c r="G495">
        <f>IF(LEN(telefony6[[#This Row],[nr]])=7,1,0)</f>
        <v>0</v>
      </c>
      <c r="H495">
        <f>IF(LEN(telefony6[[#This Row],[nr]])=8,1,0)</f>
        <v>1</v>
      </c>
      <c r="I4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-2.2912037037037045</v>
      </c>
      <c r="J495" s="2">
        <f>IF(AND(telefony6[[#This Row],[abonament pods przed]]-telefony6[[#This Row],[długosc_połączenia]]&lt;0,I494&gt;0),-telefony6[[#This Row],[ile_zostalo_abonamentu_pods]],0)</f>
        <v>0</v>
      </c>
      <c r="K495" s="10">
        <f>IF(telefony6[[#This Row],[ile_zostalo_abonamentu_pods]]&lt;0,1,0)</f>
        <v>1</v>
      </c>
      <c r="L495" s="2">
        <f>IF(AND(telefony6[[#This Row],[czyAbonament_pods_sie_skonczyl]]=1,telefony6[[#This Row],[czyStacjonarny]]=1,M494&lt;=0),IF(M494&lt;0,TIME(1,40,0)+M494,TIME(1,40,0)),M494)</f>
        <v>4.2951388888888165E-2</v>
      </c>
      <c r="M4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4.2951388888888165E-2</v>
      </c>
      <c r="N495" s="10">
        <f>IF(AND(telefony6[[#This Row],[czyAbonament_pods_sie_skonczyl]]=1,telefony6[[#This Row],[czyStacjonarny]]=1,M494&lt;=0),1,0)</f>
        <v>0</v>
      </c>
      <c r="O495" s="2">
        <f>IF(AND(telefony6[[#This Row],[czyAbonament_pods_sie_skonczyl]]=1,telefony6[[#This Row],[czyKomorkowe]]=1,P494&lt;=0),IF(P494&lt;0,TIME(1,40,0)+P494-telefony6[[#This Row],[ile_zabraklo_od_podstawy]],TIME(1,40,0)),P494)</f>
        <v>2.6701388888889233E-2</v>
      </c>
      <c r="P4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1.805555555555588E-2</v>
      </c>
      <c r="Q495" s="10">
        <f>IF(AND(telefony6[[#This Row],[czyAbonament_pods_sie_skonczyl]]=1,P494&lt;=0,telefony6[[#This Row],[czyKomorkowe]]=1),1,0)</f>
        <v>0</v>
      </c>
      <c r="R495">
        <f>IF(LEN(telefony6[[#This Row],[nr]])&gt;=10,1,0)</f>
        <v>0</v>
      </c>
      <c r="S495">
        <f>MINUTE(IF(telefony6[[#This Row],[czyZagranicczne]]=1,CEILING(telefony6[[#This Row],[długosc_połączenia]],"00:01"),0))</f>
        <v>0</v>
      </c>
    </row>
    <row r="496" spans="1:19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 s="2">
        <f>telefony6[[#This Row],[zakonczenie]]-telefony6[[#This Row],[rozpoczecie]]</f>
        <v>4.5601851851851949E-3</v>
      </c>
      <c r="F496" s="2">
        <f t="shared" si="7"/>
        <v>-2.2912037037037045</v>
      </c>
      <c r="G496">
        <f>IF(LEN(telefony6[[#This Row],[nr]])=7,1,0)</f>
        <v>1</v>
      </c>
      <c r="H496">
        <f>IF(LEN(telefony6[[#This Row],[nr]])=8,1,0)</f>
        <v>0</v>
      </c>
      <c r="I4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-2.2957638888888896</v>
      </c>
      <c r="J496" s="2">
        <f>IF(AND(telefony6[[#This Row],[abonament pods przed]]-telefony6[[#This Row],[długosc_połączenia]]&lt;0,I495&gt;0),-telefony6[[#This Row],[ile_zostalo_abonamentu_pods]],0)</f>
        <v>0</v>
      </c>
      <c r="K496" s="10">
        <f>IF(telefony6[[#This Row],[ile_zostalo_abonamentu_pods]]&lt;0,1,0)</f>
        <v>1</v>
      </c>
      <c r="L496" s="2">
        <f>IF(AND(telefony6[[#This Row],[czyAbonament_pods_sie_skonczyl]]=1,telefony6[[#This Row],[czyStacjonarny]]=1,M495&lt;=0),IF(M495&lt;0,TIME(1,40,0)+M495,TIME(1,40,0)),M495)</f>
        <v>4.2951388888888165E-2</v>
      </c>
      <c r="M4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3.839120370370297E-2</v>
      </c>
      <c r="N496" s="10">
        <f>IF(AND(telefony6[[#This Row],[czyAbonament_pods_sie_skonczyl]]=1,telefony6[[#This Row],[czyStacjonarny]]=1,M495&lt;=0),1,0)</f>
        <v>0</v>
      </c>
      <c r="O496" s="2">
        <f>IF(AND(telefony6[[#This Row],[czyAbonament_pods_sie_skonczyl]]=1,telefony6[[#This Row],[czyKomorkowe]]=1,P495&lt;=0),IF(P495&lt;0,TIME(1,40,0)+P495-telefony6[[#This Row],[ile_zabraklo_od_podstawy]],TIME(1,40,0)),P495)</f>
        <v>1.805555555555588E-2</v>
      </c>
      <c r="P4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1.805555555555588E-2</v>
      </c>
      <c r="Q496" s="10">
        <f>IF(AND(telefony6[[#This Row],[czyAbonament_pods_sie_skonczyl]]=1,P495&lt;=0,telefony6[[#This Row],[czyKomorkowe]]=1),1,0)</f>
        <v>0</v>
      </c>
      <c r="R496">
        <f>IF(LEN(telefony6[[#This Row],[nr]])&gt;=10,1,0)</f>
        <v>0</v>
      </c>
      <c r="S496">
        <f>MINUTE(IF(telefony6[[#This Row],[czyZagranicczne]]=1,CEILING(telefony6[[#This Row],[długosc_połączenia]],"00:01"),0))</f>
        <v>0</v>
      </c>
    </row>
    <row r="497" spans="1:19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 s="2">
        <f>telefony6[[#This Row],[zakonczenie]]-telefony6[[#This Row],[rozpoczecie]]</f>
        <v>1.0659722222222223E-2</v>
      </c>
      <c r="F497" s="2">
        <f t="shared" si="7"/>
        <v>-2.2957638888888896</v>
      </c>
      <c r="G497">
        <f>IF(LEN(telefony6[[#This Row],[nr]])=7,1,0)</f>
        <v>0</v>
      </c>
      <c r="H497">
        <f>IF(LEN(telefony6[[#This Row],[nr]])=8,1,0)</f>
        <v>1</v>
      </c>
      <c r="I4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-2.3064236111111116</v>
      </c>
      <c r="J497" s="2">
        <f>IF(AND(telefony6[[#This Row],[abonament pods przed]]-telefony6[[#This Row],[długosc_połączenia]]&lt;0,I496&gt;0),-telefony6[[#This Row],[ile_zostalo_abonamentu_pods]],0)</f>
        <v>0</v>
      </c>
      <c r="K497" s="10">
        <f>IF(telefony6[[#This Row],[ile_zostalo_abonamentu_pods]]&lt;0,1,0)</f>
        <v>1</v>
      </c>
      <c r="L497" s="2">
        <f>IF(AND(telefony6[[#This Row],[czyAbonament_pods_sie_skonczyl]]=1,telefony6[[#This Row],[czyStacjonarny]]=1,M496&lt;=0),IF(M496&lt;0,TIME(1,40,0)+M496,TIME(1,40,0)),M496)</f>
        <v>3.839120370370297E-2</v>
      </c>
      <c r="M4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3.839120370370297E-2</v>
      </c>
      <c r="N497" s="10">
        <f>IF(AND(telefony6[[#This Row],[czyAbonament_pods_sie_skonczyl]]=1,telefony6[[#This Row],[czyStacjonarny]]=1,M496&lt;=0),1,0)</f>
        <v>0</v>
      </c>
      <c r="O497" s="2">
        <f>IF(AND(telefony6[[#This Row],[czyAbonament_pods_sie_skonczyl]]=1,telefony6[[#This Row],[czyKomorkowe]]=1,P496&lt;=0),IF(P496&lt;0,TIME(1,40,0)+P496-telefony6[[#This Row],[ile_zabraklo_od_podstawy]],TIME(1,40,0)),P496)</f>
        <v>1.805555555555588E-2</v>
      </c>
      <c r="P4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497" s="10">
        <f>IF(AND(telefony6[[#This Row],[czyAbonament_pods_sie_skonczyl]]=1,P496&lt;=0,telefony6[[#This Row],[czyKomorkowe]]=1),1,0)</f>
        <v>0</v>
      </c>
      <c r="R497">
        <f>IF(LEN(telefony6[[#This Row],[nr]])&gt;=10,1,0)</f>
        <v>0</v>
      </c>
      <c r="S497">
        <f>MINUTE(IF(telefony6[[#This Row],[czyZagranicczne]]=1,CEILING(telefony6[[#This Row],[długosc_połączenia]],"00:01"),0))</f>
        <v>0</v>
      </c>
    </row>
    <row r="498" spans="1:19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 s="2">
        <f>telefony6[[#This Row],[zakonczenie]]-telefony6[[#This Row],[rozpoczecie]]</f>
        <v>7.6388888888888618E-3</v>
      </c>
      <c r="F498" s="2">
        <f t="shared" si="7"/>
        <v>-2.3064236111111116</v>
      </c>
      <c r="G498">
        <f>IF(LEN(telefony6[[#This Row],[nr]])=7,1,0)</f>
        <v>1</v>
      </c>
      <c r="H498">
        <f>IF(LEN(telefony6[[#This Row],[nr]])=8,1,0)</f>
        <v>0</v>
      </c>
      <c r="I4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-2.3140625000000004</v>
      </c>
      <c r="J498" s="2">
        <f>IF(AND(telefony6[[#This Row],[abonament pods przed]]-telefony6[[#This Row],[długosc_połączenia]]&lt;0,I497&gt;0),-telefony6[[#This Row],[ile_zostalo_abonamentu_pods]],0)</f>
        <v>0</v>
      </c>
      <c r="K498" s="10">
        <f>IF(telefony6[[#This Row],[ile_zostalo_abonamentu_pods]]&lt;0,1,0)</f>
        <v>1</v>
      </c>
      <c r="L498" s="2">
        <f>IF(AND(telefony6[[#This Row],[czyAbonament_pods_sie_skonczyl]]=1,telefony6[[#This Row],[czyStacjonarny]]=1,M497&lt;=0),IF(M497&lt;0,TIME(1,40,0)+M497,TIME(1,40,0)),M497)</f>
        <v>3.839120370370297E-2</v>
      </c>
      <c r="M4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3.0752314814814108E-2</v>
      </c>
      <c r="N498" s="10">
        <f>IF(AND(telefony6[[#This Row],[czyAbonament_pods_sie_skonczyl]]=1,telefony6[[#This Row],[czyStacjonarny]]=1,M497&lt;=0),1,0)</f>
        <v>0</v>
      </c>
      <c r="O498" s="2">
        <f>IF(AND(telefony6[[#This Row],[czyAbonament_pods_sie_skonczyl]]=1,telefony6[[#This Row],[czyKomorkowe]]=1,P497&lt;=0),IF(P497&lt;0,TIME(1,40,0)+P497-telefony6[[#This Row],[ile_zabraklo_od_podstawy]],TIME(1,40,0)),P497)</f>
        <v>7.3958333333336568E-3</v>
      </c>
      <c r="P4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498" s="10">
        <f>IF(AND(telefony6[[#This Row],[czyAbonament_pods_sie_skonczyl]]=1,P497&lt;=0,telefony6[[#This Row],[czyKomorkowe]]=1),1,0)</f>
        <v>0</v>
      </c>
      <c r="R498">
        <f>IF(LEN(telefony6[[#This Row],[nr]])&gt;=10,1,0)</f>
        <v>0</v>
      </c>
      <c r="S498">
        <f>MINUTE(IF(telefony6[[#This Row],[czyZagranicczne]]=1,CEILING(telefony6[[#This Row],[długosc_połączenia]],"00:01"),0))</f>
        <v>0</v>
      </c>
    </row>
    <row r="499" spans="1:19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 s="2">
        <f>telefony6[[#This Row],[zakonczenie]]-telefony6[[#This Row],[rozpoczecie]]</f>
        <v>8.1018518518518601E-3</v>
      </c>
      <c r="F499" s="2">
        <f t="shared" si="7"/>
        <v>-2.3140625000000004</v>
      </c>
      <c r="G499">
        <f>IF(LEN(telefony6[[#This Row],[nr]])=7,1,0)</f>
        <v>0</v>
      </c>
      <c r="H499">
        <f>IF(LEN(telefony6[[#This Row],[nr]])=8,1,0)</f>
        <v>0</v>
      </c>
      <c r="I4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-2.3221643518518524</v>
      </c>
      <c r="J499" s="2">
        <f>IF(AND(telefony6[[#This Row],[abonament pods przed]]-telefony6[[#This Row],[długosc_połączenia]]&lt;0,I498&gt;0),-telefony6[[#This Row],[ile_zostalo_abonamentu_pods]],0)</f>
        <v>0</v>
      </c>
      <c r="K499" s="10">
        <f>IF(telefony6[[#This Row],[ile_zostalo_abonamentu_pods]]&lt;0,1,0)</f>
        <v>1</v>
      </c>
      <c r="L499" s="2">
        <f>IF(AND(telefony6[[#This Row],[czyAbonament_pods_sie_skonczyl]]=1,telefony6[[#This Row],[czyStacjonarny]]=1,M498&lt;=0),IF(M498&lt;0,TIME(1,40,0)+M498,TIME(1,40,0)),M498)</f>
        <v>3.0752314814814108E-2</v>
      </c>
      <c r="M4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3.0752314814814108E-2</v>
      </c>
      <c r="N499" s="10">
        <f>IF(AND(telefony6[[#This Row],[czyAbonament_pods_sie_skonczyl]]=1,telefony6[[#This Row],[czyStacjonarny]]=1,M498&lt;=0),1,0)</f>
        <v>0</v>
      </c>
      <c r="O499" s="2">
        <f>IF(AND(telefony6[[#This Row],[czyAbonament_pods_sie_skonczyl]]=1,telefony6[[#This Row],[czyKomorkowe]]=1,P498&lt;=0),IF(P498&lt;0,TIME(1,40,0)+P498-telefony6[[#This Row],[ile_zabraklo_od_podstawy]],TIME(1,40,0)),P498)</f>
        <v>7.3958333333336568E-3</v>
      </c>
      <c r="P4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499" s="10">
        <f>IF(AND(telefony6[[#This Row],[czyAbonament_pods_sie_skonczyl]]=1,P498&lt;=0,telefony6[[#This Row],[czyKomorkowe]]=1),1,0)</f>
        <v>0</v>
      </c>
      <c r="R499">
        <f>IF(LEN(telefony6[[#This Row],[nr]])&gt;=10,1,0)</f>
        <v>1</v>
      </c>
      <c r="S499">
        <f>MINUTE(IF(telefony6[[#This Row],[czyZagranicczne]]=1,CEILING(telefony6[[#This Row],[długosc_połączenia]],"00:01"),0))</f>
        <v>12</v>
      </c>
    </row>
    <row r="500" spans="1:19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 s="2">
        <f>telefony6[[#This Row],[zakonczenie]]-telefony6[[#This Row],[rozpoczecie]]</f>
        <v>8.009259259259327E-3</v>
      </c>
      <c r="F500" s="2">
        <f t="shared" si="7"/>
        <v>-2.3221643518518524</v>
      </c>
      <c r="G500">
        <f>IF(LEN(telefony6[[#This Row],[nr]])=7,1,0)</f>
        <v>1</v>
      </c>
      <c r="H500">
        <f>IF(LEN(telefony6[[#This Row],[nr]])=8,1,0)</f>
        <v>0</v>
      </c>
      <c r="I5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-2.3301736111111118</v>
      </c>
      <c r="J500" s="2">
        <f>IF(AND(telefony6[[#This Row],[abonament pods przed]]-telefony6[[#This Row],[długosc_połączenia]]&lt;0,I499&gt;0),-telefony6[[#This Row],[ile_zostalo_abonamentu_pods]],0)</f>
        <v>0</v>
      </c>
      <c r="K500" s="10">
        <f>IF(telefony6[[#This Row],[ile_zostalo_abonamentu_pods]]&lt;0,1,0)</f>
        <v>1</v>
      </c>
      <c r="L500" s="2">
        <f>IF(AND(telefony6[[#This Row],[czyAbonament_pods_sie_skonczyl]]=1,telefony6[[#This Row],[czyStacjonarny]]=1,M499&lt;=0),IF(M499&lt;0,TIME(1,40,0)+M499,TIME(1,40,0)),M499)</f>
        <v>3.0752314814814108E-2</v>
      </c>
      <c r="M5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2.2743055555554781E-2</v>
      </c>
      <c r="N500" s="10">
        <f>IF(AND(telefony6[[#This Row],[czyAbonament_pods_sie_skonczyl]]=1,telefony6[[#This Row],[czyStacjonarny]]=1,M499&lt;=0),1,0)</f>
        <v>0</v>
      </c>
      <c r="O500" s="2">
        <f>IF(AND(telefony6[[#This Row],[czyAbonament_pods_sie_skonczyl]]=1,telefony6[[#This Row],[czyKomorkowe]]=1,P499&lt;=0),IF(P499&lt;0,TIME(1,40,0)+P499-telefony6[[#This Row],[ile_zabraklo_od_podstawy]],TIME(1,40,0)),P499)</f>
        <v>7.3958333333336568E-3</v>
      </c>
      <c r="P5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500" s="10">
        <f>IF(AND(telefony6[[#This Row],[czyAbonament_pods_sie_skonczyl]]=1,P499&lt;=0,telefony6[[#This Row],[czyKomorkowe]]=1),1,0)</f>
        <v>0</v>
      </c>
      <c r="R500">
        <f>IF(LEN(telefony6[[#This Row],[nr]])&gt;=10,1,0)</f>
        <v>0</v>
      </c>
      <c r="S500">
        <f>MINUTE(IF(telefony6[[#This Row],[czyZagranicczne]]=1,CEILING(telefony6[[#This Row],[długosc_połączenia]],"00:01"),0))</f>
        <v>0</v>
      </c>
    </row>
    <row r="501" spans="1:19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 s="2">
        <f>telefony6[[#This Row],[zakonczenie]]-telefony6[[#This Row],[rozpoczecie]]</f>
        <v>5.6018518518519134E-3</v>
      </c>
      <c r="F501" s="2">
        <f t="shared" si="7"/>
        <v>-2.3301736111111118</v>
      </c>
      <c r="G501">
        <f>IF(LEN(telefony6[[#This Row],[nr]])=7,1,0)</f>
        <v>1</v>
      </c>
      <c r="H501">
        <f>IF(LEN(telefony6[[#This Row],[nr]])=8,1,0)</f>
        <v>0</v>
      </c>
      <c r="I5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-2.3357754629629639</v>
      </c>
      <c r="J501" s="2">
        <f>IF(AND(telefony6[[#This Row],[abonament pods przed]]-telefony6[[#This Row],[długosc_połączenia]]&lt;0,I500&gt;0),-telefony6[[#This Row],[ile_zostalo_abonamentu_pods]],0)</f>
        <v>0</v>
      </c>
      <c r="K501" s="10">
        <f>IF(telefony6[[#This Row],[ile_zostalo_abonamentu_pods]]&lt;0,1,0)</f>
        <v>1</v>
      </c>
      <c r="L501" s="2">
        <f>IF(AND(telefony6[[#This Row],[czyAbonament_pods_sie_skonczyl]]=1,telefony6[[#This Row],[czyStacjonarny]]=1,M500&lt;=0),IF(M500&lt;0,TIME(1,40,0)+M500,TIME(1,40,0)),M500)</f>
        <v>2.2743055555554781E-2</v>
      </c>
      <c r="M5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1.7141203703702868E-2</v>
      </c>
      <c r="N501" s="10">
        <f>IF(AND(telefony6[[#This Row],[czyAbonament_pods_sie_skonczyl]]=1,telefony6[[#This Row],[czyStacjonarny]]=1,M500&lt;=0),1,0)</f>
        <v>0</v>
      </c>
      <c r="O501" s="2">
        <f>IF(AND(telefony6[[#This Row],[czyAbonament_pods_sie_skonczyl]]=1,telefony6[[#This Row],[czyKomorkowe]]=1,P500&lt;=0),IF(P500&lt;0,TIME(1,40,0)+P500-telefony6[[#This Row],[ile_zabraklo_od_podstawy]],TIME(1,40,0)),P500)</f>
        <v>7.3958333333336568E-3</v>
      </c>
      <c r="P5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501" s="10">
        <f>IF(AND(telefony6[[#This Row],[czyAbonament_pods_sie_skonczyl]]=1,P500&lt;=0,telefony6[[#This Row],[czyKomorkowe]]=1),1,0)</f>
        <v>0</v>
      </c>
      <c r="R501">
        <f>IF(LEN(telefony6[[#This Row],[nr]])&gt;=10,1,0)</f>
        <v>0</v>
      </c>
      <c r="S501">
        <f>MINUTE(IF(telefony6[[#This Row],[czyZagranicczne]]=1,CEILING(telefony6[[#This Row],[długosc_połączenia]],"00:01"),0))</f>
        <v>0</v>
      </c>
    </row>
    <row r="502" spans="1:19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 s="2">
        <f>telefony6[[#This Row],[zakonczenie]]-telefony6[[#This Row],[rozpoczecie]]</f>
        <v>1.273148148147607E-4</v>
      </c>
      <c r="F502" s="2">
        <f t="shared" si="7"/>
        <v>-2.3357754629629639</v>
      </c>
      <c r="G502">
        <f>IF(LEN(telefony6[[#This Row],[nr]])=7,1,0)</f>
        <v>1</v>
      </c>
      <c r="H502">
        <f>IF(LEN(telefony6[[#This Row],[nr]])=8,1,0)</f>
        <v>0</v>
      </c>
      <c r="I5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-2.3359027777777785</v>
      </c>
      <c r="J502" s="2">
        <f>IF(AND(telefony6[[#This Row],[abonament pods przed]]-telefony6[[#This Row],[długosc_połączenia]]&lt;0,I501&gt;0),-telefony6[[#This Row],[ile_zostalo_abonamentu_pods]],0)</f>
        <v>0</v>
      </c>
      <c r="K502" s="10">
        <f>IF(telefony6[[#This Row],[ile_zostalo_abonamentu_pods]]&lt;0,1,0)</f>
        <v>1</v>
      </c>
      <c r="L502" s="2">
        <f>IF(AND(telefony6[[#This Row],[czyAbonament_pods_sie_skonczyl]]=1,telefony6[[#This Row],[czyStacjonarny]]=1,M501&lt;=0),IF(M501&lt;0,TIME(1,40,0)+M501,TIME(1,40,0)),M501)</f>
        <v>1.7141203703702868E-2</v>
      </c>
      <c r="M5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1.7013888888888107E-2</v>
      </c>
      <c r="N502" s="10">
        <f>IF(AND(telefony6[[#This Row],[czyAbonament_pods_sie_skonczyl]]=1,telefony6[[#This Row],[czyStacjonarny]]=1,M501&lt;=0),1,0)</f>
        <v>0</v>
      </c>
      <c r="O502" s="2">
        <f>IF(AND(telefony6[[#This Row],[czyAbonament_pods_sie_skonczyl]]=1,telefony6[[#This Row],[czyKomorkowe]]=1,P501&lt;=0),IF(P501&lt;0,TIME(1,40,0)+P501-telefony6[[#This Row],[ile_zabraklo_od_podstawy]],TIME(1,40,0)),P501)</f>
        <v>7.3958333333336568E-3</v>
      </c>
      <c r="P5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7.3958333333336568E-3</v>
      </c>
      <c r="Q502" s="10">
        <f>IF(AND(telefony6[[#This Row],[czyAbonament_pods_sie_skonczyl]]=1,P501&lt;=0,telefony6[[#This Row],[czyKomorkowe]]=1),1,0)</f>
        <v>0</v>
      </c>
      <c r="R502">
        <f>IF(LEN(telefony6[[#This Row],[nr]])&gt;=10,1,0)</f>
        <v>0</v>
      </c>
      <c r="S502">
        <f>MINUTE(IF(telefony6[[#This Row],[czyZagranicczne]]=1,CEILING(telefony6[[#This Row],[długosc_połączenia]],"00:01"),0))</f>
        <v>0</v>
      </c>
    </row>
    <row r="503" spans="1:19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 s="2">
        <f>telefony6[[#This Row],[zakonczenie]]-telefony6[[#This Row],[rozpoczecie]]</f>
        <v>8.6805555555555802E-3</v>
      </c>
      <c r="F503" s="2">
        <f t="shared" si="7"/>
        <v>-2.3359027777777785</v>
      </c>
      <c r="G503">
        <f>IF(LEN(telefony6[[#This Row],[nr]])=7,1,0)</f>
        <v>0</v>
      </c>
      <c r="H503">
        <f>IF(LEN(telefony6[[#This Row],[nr]])=8,1,0)</f>
        <v>1</v>
      </c>
      <c r="I5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-2.3445833333333344</v>
      </c>
      <c r="J503" s="2">
        <f>IF(AND(telefony6[[#This Row],[abonament pods przed]]-telefony6[[#This Row],[długosc_połączenia]]&lt;0,I502&gt;0),-telefony6[[#This Row],[ile_zostalo_abonamentu_pods]],0)</f>
        <v>0</v>
      </c>
      <c r="K503" s="10">
        <f>IF(telefony6[[#This Row],[ile_zostalo_abonamentu_pods]]&lt;0,1,0)</f>
        <v>1</v>
      </c>
      <c r="L503" s="2">
        <f>IF(AND(telefony6[[#This Row],[czyAbonament_pods_sie_skonczyl]]=1,telefony6[[#This Row],[czyStacjonarny]]=1,M502&lt;=0),IF(M502&lt;0,TIME(1,40,0)+M502,TIME(1,40,0)),M502)</f>
        <v>1.7013888888888107E-2</v>
      </c>
      <c r="M5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1.7013888888888107E-2</v>
      </c>
      <c r="N503" s="10">
        <f>IF(AND(telefony6[[#This Row],[czyAbonament_pods_sie_skonczyl]]=1,telefony6[[#This Row],[czyStacjonarny]]=1,M502&lt;=0),1,0)</f>
        <v>0</v>
      </c>
      <c r="O503" s="2">
        <f>IF(AND(telefony6[[#This Row],[czyAbonament_pods_sie_skonczyl]]=1,telefony6[[#This Row],[czyKomorkowe]]=1,P502&lt;=0),IF(P502&lt;0,TIME(1,40,0)+P502-telefony6[[#This Row],[ile_zabraklo_od_podstawy]],TIME(1,40,0)),P502)</f>
        <v>7.3958333333336568E-3</v>
      </c>
      <c r="P5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-1.2847222222219234E-3</v>
      </c>
      <c r="Q503" s="10">
        <f>IF(AND(telefony6[[#This Row],[czyAbonament_pods_sie_skonczyl]]=1,P502&lt;=0,telefony6[[#This Row],[czyKomorkowe]]=1),1,0)</f>
        <v>0</v>
      </c>
      <c r="R503">
        <f>IF(LEN(telefony6[[#This Row],[nr]])&gt;=10,1,0)</f>
        <v>0</v>
      </c>
      <c r="S503">
        <f>MINUTE(IF(telefony6[[#This Row],[czyZagranicczne]]=1,CEILING(telefony6[[#This Row],[długosc_połączenia]],"00:01"),0))</f>
        <v>0</v>
      </c>
    </row>
    <row r="504" spans="1:19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 s="2">
        <f>telefony6[[#This Row],[zakonczenie]]-telefony6[[#This Row],[rozpoczecie]]</f>
        <v>8.9930555555555181E-3</v>
      </c>
      <c r="F504" s="2">
        <f t="shared" si="7"/>
        <v>-2.3445833333333344</v>
      </c>
      <c r="G504">
        <f>IF(LEN(telefony6[[#This Row],[nr]])=7,1,0)</f>
        <v>0</v>
      </c>
      <c r="H504">
        <f>IF(LEN(telefony6[[#This Row],[nr]])=8,1,0)</f>
        <v>1</v>
      </c>
      <c r="I5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-2.3535763888888899</v>
      </c>
      <c r="J504" s="2">
        <f>IF(AND(telefony6[[#This Row],[abonament pods przed]]-telefony6[[#This Row],[długosc_połączenia]]&lt;0,I503&gt;0),-telefony6[[#This Row],[ile_zostalo_abonamentu_pods]],0)</f>
        <v>0</v>
      </c>
      <c r="K504" s="10">
        <f>IF(telefony6[[#This Row],[ile_zostalo_abonamentu_pods]]&lt;0,1,0)</f>
        <v>1</v>
      </c>
      <c r="L504" s="2">
        <f>IF(AND(telefony6[[#This Row],[czyAbonament_pods_sie_skonczyl]]=1,telefony6[[#This Row],[czyStacjonarny]]=1,M503&lt;=0),IF(M503&lt;0,TIME(1,40,0)+M503,TIME(1,40,0)),M503)</f>
        <v>1.7013888888888107E-2</v>
      </c>
      <c r="M5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1.7013888888888107E-2</v>
      </c>
      <c r="N504" s="10">
        <f>IF(AND(telefony6[[#This Row],[czyAbonament_pods_sie_skonczyl]]=1,telefony6[[#This Row],[czyStacjonarny]]=1,M503&lt;=0),1,0)</f>
        <v>0</v>
      </c>
      <c r="O504" s="2">
        <f>IF(AND(telefony6[[#This Row],[czyAbonament_pods_sie_skonczyl]]=1,telefony6[[#This Row],[czyKomorkowe]]=1,P503&lt;=0),IF(P503&lt;0,TIME(1,40,0)+P503-telefony6[[#This Row],[ile_zabraklo_od_podstawy]],TIME(1,40,0)),P503)</f>
        <v>6.8159722222222524E-2</v>
      </c>
      <c r="P5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4" s="10">
        <f>IF(AND(telefony6[[#This Row],[czyAbonament_pods_sie_skonczyl]]=1,P503&lt;=0,telefony6[[#This Row],[czyKomorkowe]]=1),1,0)</f>
        <v>1</v>
      </c>
      <c r="R504">
        <f>IF(LEN(telefony6[[#This Row],[nr]])&gt;=10,1,0)</f>
        <v>0</v>
      </c>
      <c r="S504">
        <f>MINUTE(IF(telefony6[[#This Row],[czyZagranicczne]]=1,CEILING(telefony6[[#This Row],[długosc_połączenia]],"00:01"),0))</f>
        <v>0</v>
      </c>
    </row>
    <row r="505" spans="1:19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 s="2">
        <f>telefony6[[#This Row],[zakonczenie]]-telefony6[[#This Row],[rozpoczecie]]</f>
        <v>2.0717592592592871E-3</v>
      </c>
      <c r="F505" s="2">
        <f t="shared" si="7"/>
        <v>-2.3535763888888899</v>
      </c>
      <c r="G505">
        <f>IF(LEN(telefony6[[#This Row],[nr]])=7,1,0)</f>
        <v>1</v>
      </c>
      <c r="H505">
        <f>IF(LEN(telefony6[[#This Row],[nr]])=8,1,0)</f>
        <v>0</v>
      </c>
      <c r="I5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-2.3556481481481493</v>
      </c>
      <c r="J505" s="2">
        <f>IF(AND(telefony6[[#This Row],[abonament pods przed]]-telefony6[[#This Row],[długosc_połączenia]]&lt;0,I504&gt;0),-telefony6[[#This Row],[ile_zostalo_abonamentu_pods]],0)</f>
        <v>0</v>
      </c>
      <c r="K505" s="10">
        <f>IF(telefony6[[#This Row],[ile_zostalo_abonamentu_pods]]&lt;0,1,0)</f>
        <v>1</v>
      </c>
      <c r="L505" s="2">
        <f>IF(AND(telefony6[[#This Row],[czyAbonament_pods_sie_skonczyl]]=1,telefony6[[#This Row],[czyStacjonarny]]=1,M504&lt;=0),IF(M504&lt;0,TIME(1,40,0)+M504,TIME(1,40,0)),M504)</f>
        <v>1.7013888888888107E-2</v>
      </c>
      <c r="M5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1.494212962962882E-2</v>
      </c>
      <c r="N505" s="10">
        <f>IF(AND(telefony6[[#This Row],[czyAbonament_pods_sie_skonczyl]]=1,telefony6[[#This Row],[czyStacjonarny]]=1,M504&lt;=0),1,0)</f>
        <v>0</v>
      </c>
      <c r="O505" s="2">
        <f>IF(AND(telefony6[[#This Row],[czyAbonament_pods_sie_skonczyl]]=1,telefony6[[#This Row],[czyKomorkowe]]=1,P504&lt;=0),IF(P504&lt;0,TIME(1,40,0)+P504-telefony6[[#This Row],[ile_zabraklo_od_podstawy]],TIME(1,40,0)),P504)</f>
        <v>5.9166666666667006E-2</v>
      </c>
      <c r="P5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5" s="10">
        <f>IF(AND(telefony6[[#This Row],[czyAbonament_pods_sie_skonczyl]]=1,P504&lt;=0,telefony6[[#This Row],[czyKomorkowe]]=1),1,0)</f>
        <v>0</v>
      </c>
      <c r="R505">
        <f>IF(LEN(telefony6[[#This Row],[nr]])&gt;=10,1,0)</f>
        <v>0</v>
      </c>
      <c r="S505">
        <f>MINUTE(IF(telefony6[[#This Row],[czyZagranicczne]]=1,CEILING(telefony6[[#This Row],[długosc_połączenia]],"00:01"),0))</f>
        <v>0</v>
      </c>
    </row>
    <row r="506" spans="1:19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 s="2">
        <f>telefony6[[#This Row],[zakonczenie]]-telefony6[[#This Row],[rozpoczecie]]</f>
        <v>1.2731481481480511E-3</v>
      </c>
      <c r="F506" s="2">
        <f t="shared" si="7"/>
        <v>-2.3556481481481493</v>
      </c>
      <c r="G506">
        <f>IF(LEN(telefony6[[#This Row],[nr]])=7,1,0)</f>
        <v>1</v>
      </c>
      <c r="H506">
        <f>IF(LEN(telefony6[[#This Row],[nr]])=8,1,0)</f>
        <v>0</v>
      </c>
      <c r="I5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-2.3569212962962975</v>
      </c>
      <c r="J506" s="2">
        <f>IF(AND(telefony6[[#This Row],[abonament pods przed]]-telefony6[[#This Row],[długosc_połączenia]]&lt;0,I505&gt;0),-telefony6[[#This Row],[ile_zostalo_abonamentu_pods]],0)</f>
        <v>0</v>
      </c>
      <c r="K506" s="10">
        <f>IF(telefony6[[#This Row],[ile_zostalo_abonamentu_pods]]&lt;0,1,0)</f>
        <v>1</v>
      </c>
      <c r="L506" s="2">
        <f>IF(AND(telefony6[[#This Row],[czyAbonament_pods_sie_skonczyl]]=1,telefony6[[#This Row],[czyStacjonarny]]=1,M505&lt;=0),IF(M505&lt;0,TIME(1,40,0)+M505,TIME(1,40,0)),M505)</f>
        <v>1.494212962962882E-2</v>
      </c>
      <c r="M5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1.3668981481480769E-2</v>
      </c>
      <c r="N506" s="10">
        <f>IF(AND(telefony6[[#This Row],[czyAbonament_pods_sie_skonczyl]]=1,telefony6[[#This Row],[czyStacjonarny]]=1,M505&lt;=0),1,0)</f>
        <v>0</v>
      </c>
      <c r="O506" s="2">
        <f>IF(AND(telefony6[[#This Row],[czyAbonament_pods_sie_skonczyl]]=1,telefony6[[#This Row],[czyKomorkowe]]=1,P505&lt;=0),IF(P505&lt;0,TIME(1,40,0)+P505-telefony6[[#This Row],[ile_zabraklo_od_podstawy]],TIME(1,40,0)),P505)</f>
        <v>5.9166666666667006E-2</v>
      </c>
      <c r="P5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6" s="10">
        <f>IF(AND(telefony6[[#This Row],[czyAbonament_pods_sie_skonczyl]]=1,P505&lt;=0,telefony6[[#This Row],[czyKomorkowe]]=1),1,0)</f>
        <v>0</v>
      </c>
      <c r="R506">
        <f>IF(LEN(telefony6[[#This Row],[nr]])&gt;=10,1,0)</f>
        <v>0</v>
      </c>
      <c r="S506">
        <f>MINUTE(IF(telefony6[[#This Row],[czyZagranicczne]]=1,CEILING(telefony6[[#This Row],[długosc_połączenia]],"00:01"),0))</f>
        <v>0</v>
      </c>
    </row>
    <row r="507" spans="1:19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 s="2">
        <f>telefony6[[#This Row],[zakonczenie]]-telefony6[[#This Row],[rozpoczecie]]</f>
        <v>4.4560185185185119E-3</v>
      </c>
      <c r="F507" s="2">
        <f t="shared" si="7"/>
        <v>-2.3569212962962975</v>
      </c>
      <c r="G507">
        <f>IF(LEN(telefony6[[#This Row],[nr]])=7,1,0)</f>
        <v>1</v>
      </c>
      <c r="H507">
        <f>IF(LEN(telefony6[[#This Row],[nr]])=8,1,0)</f>
        <v>0</v>
      </c>
      <c r="I5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-2.3613773148148161</v>
      </c>
      <c r="J507" s="2">
        <f>IF(AND(telefony6[[#This Row],[abonament pods przed]]-telefony6[[#This Row],[długosc_połączenia]]&lt;0,I506&gt;0),-telefony6[[#This Row],[ile_zostalo_abonamentu_pods]],0)</f>
        <v>0</v>
      </c>
      <c r="K507" s="10">
        <f>IF(telefony6[[#This Row],[ile_zostalo_abonamentu_pods]]&lt;0,1,0)</f>
        <v>1</v>
      </c>
      <c r="L507" s="2">
        <f>IF(AND(telefony6[[#This Row],[czyAbonament_pods_sie_skonczyl]]=1,telefony6[[#This Row],[czyStacjonarny]]=1,M506&lt;=0),IF(M506&lt;0,TIME(1,40,0)+M506,TIME(1,40,0)),M506)</f>
        <v>1.3668981481480769E-2</v>
      </c>
      <c r="M5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9.2129629629622567E-3</v>
      </c>
      <c r="N507" s="10">
        <f>IF(AND(telefony6[[#This Row],[czyAbonament_pods_sie_skonczyl]]=1,telefony6[[#This Row],[czyStacjonarny]]=1,M506&lt;=0),1,0)</f>
        <v>0</v>
      </c>
      <c r="O507" s="2">
        <f>IF(AND(telefony6[[#This Row],[czyAbonament_pods_sie_skonczyl]]=1,telefony6[[#This Row],[czyKomorkowe]]=1,P506&lt;=0),IF(P506&lt;0,TIME(1,40,0)+P506-telefony6[[#This Row],[ile_zabraklo_od_podstawy]],TIME(1,40,0)),P506)</f>
        <v>5.9166666666667006E-2</v>
      </c>
      <c r="P5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7" s="10">
        <f>IF(AND(telefony6[[#This Row],[czyAbonament_pods_sie_skonczyl]]=1,P506&lt;=0,telefony6[[#This Row],[czyKomorkowe]]=1),1,0)</f>
        <v>0</v>
      </c>
      <c r="R507">
        <f>IF(LEN(telefony6[[#This Row],[nr]])&gt;=10,1,0)</f>
        <v>0</v>
      </c>
      <c r="S507">
        <f>MINUTE(IF(telefony6[[#This Row],[czyZagranicczne]]=1,CEILING(telefony6[[#This Row],[długosc_połączenia]],"00:01"),0))</f>
        <v>0</v>
      </c>
    </row>
    <row r="508" spans="1:19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 s="2">
        <f>telefony6[[#This Row],[zakonczenie]]-telefony6[[#This Row],[rozpoczecie]]</f>
        <v>9.3750000000003553E-4</v>
      </c>
      <c r="F508" s="2">
        <f t="shared" si="7"/>
        <v>-2.3613773148148161</v>
      </c>
      <c r="G508">
        <f>IF(LEN(telefony6[[#This Row],[nr]])=7,1,0)</f>
        <v>1</v>
      </c>
      <c r="H508">
        <f>IF(LEN(telefony6[[#This Row],[nr]])=8,1,0)</f>
        <v>0</v>
      </c>
      <c r="I5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-2.3623148148148161</v>
      </c>
      <c r="J508" s="2">
        <f>IF(AND(telefony6[[#This Row],[abonament pods przed]]-telefony6[[#This Row],[długosc_połączenia]]&lt;0,I507&gt;0),-telefony6[[#This Row],[ile_zostalo_abonamentu_pods]],0)</f>
        <v>0</v>
      </c>
      <c r="K508" s="10">
        <f>IF(telefony6[[#This Row],[ile_zostalo_abonamentu_pods]]&lt;0,1,0)</f>
        <v>1</v>
      </c>
      <c r="L508" s="2">
        <f>IF(AND(telefony6[[#This Row],[czyAbonament_pods_sie_skonczyl]]=1,telefony6[[#This Row],[czyStacjonarny]]=1,M507&lt;=0),IF(M507&lt;0,TIME(1,40,0)+M507,TIME(1,40,0)),M507)</f>
        <v>9.2129629629622567E-3</v>
      </c>
      <c r="M5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8.2754629629622212E-3</v>
      </c>
      <c r="N508" s="10">
        <f>IF(AND(telefony6[[#This Row],[czyAbonament_pods_sie_skonczyl]]=1,telefony6[[#This Row],[czyStacjonarny]]=1,M507&lt;=0),1,0)</f>
        <v>0</v>
      </c>
      <c r="O508" s="2">
        <f>IF(AND(telefony6[[#This Row],[czyAbonament_pods_sie_skonczyl]]=1,telefony6[[#This Row],[czyKomorkowe]]=1,P507&lt;=0),IF(P507&lt;0,TIME(1,40,0)+P507-telefony6[[#This Row],[ile_zabraklo_od_podstawy]],TIME(1,40,0)),P507)</f>
        <v>5.9166666666667006E-2</v>
      </c>
      <c r="P5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8" s="10">
        <f>IF(AND(telefony6[[#This Row],[czyAbonament_pods_sie_skonczyl]]=1,P507&lt;=0,telefony6[[#This Row],[czyKomorkowe]]=1),1,0)</f>
        <v>0</v>
      </c>
      <c r="R508">
        <f>IF(LEN(telefony6[[#This Row],[nr]])&gt;=10,1,0)</f>
        <v>0</v>
      </c>
      <c r="S508">
        <f>MINUTE(IF(telefony6[[#This Row],[czyZagranicczne]]=1,CEILING(telefony6[[#This Row],[długosc_połączenia]],"00:01"),0))</f>
        <v>0</v>
      </c>
    </row>
    <row r="509" spans="1:19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 s="2">
        <f>telefony6[[#This Row],[zakonczenie]]-telefony6[[#This Row],[rozpoczecie]]</f>
        <v>7.6273148148148229E-3</v>
      </c>
      <c r="F509" s="2">
        <f t="shared" si="7"/>
        <v>-2.3623148148148161</v>
      </c>
      <c r="G509">
        <f>IF(LEN(telefony6[[#This Row],[nr]])=7,1,0)</f>
        <v>1</v>
      </c>
      <c r="H509">
        <f>IF(LEN(telefony6[[#This Row],[nr]])=8,1,0)</f>
        <v>0</v>
      </c>
      <c r="I5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-2.369942129629631</v>
      </c>
      <c r="J509" s="2">
        <f>IF(AND(telefony6[[#This Row],[abonament pods przed]]-telefony6[[#This Row],[długosc_połączenia]]&lt;0,I508&gt;0),-telefony6[[#This Row],[ile_zostalo_abonamentu_pods]],0)</f>
        <v>0</v>
      </c>
      <c r="K509" s="10">
        <f>IF(telefony6[[#This Row],[ile_zostalo_abonamentu_pods]]&lt;0,1,0)</f>
        <v>1</v>
      </c>
      <c r="L509" s="2">
        <f>IF(AND(telefony6[[#This Row],[czyAbonament_pods_sie_skonczyl]]=1,telefony6[[#This Row],[czyStacjonarny]]=1,M508&lt;=0),IF(M508&lt;0,TIME(1,40,0)+M508,TIME(1,40,0)),M508)</f>
        <v>8.2754629629622212E-3</v>
      </c>
      <c r="M5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6.481481481473983E-4</v>
      </c>
      <c r="N509" s="10">
        <f>IF(AND(telefony6[[#This Row],[czyAbonament_pods_sie_skonczyl]]=1,telefony6[[#This Row],[czyStacjonarny]]=1,M508&lt;=0),1,0)</f>
        <v>0</v>
      </c>
      <c r="O509" s="2">
        <f>IF(AND(telefony6[[#This Row],[czyAbonament_pods_sie_skonczyl]]=1,telefony6[[#This Row],[czyKomorkowe]]=1,P508&lt;=0),IF(P508&lt;0,TIME(1,40,0)+P508-telefony6[[#This Row],[ile_zabraklo_od_podstawy]],TIME(1,40,0)),P508)</f>
        <v>5.9166666666667006E-2</v>
      </c>
      <c r="P5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5.9166666666667006E-2</v>
      </c>
      <c r="Q509" s="10">
        <f>IF(AND(telefony6[[#This Row],[czyAbonament_pods_sie_skonczyl]]=1,P508&lt;=0,telefony6[[#This Row],[czyKomorkowe]]=1),1,0)</f>
        <v>0</v>
      </c>
      <c r="R509">
        <f>IF(LEN(telefony6[[#This Row],[nr]])&gt;=10,1,0)</f>
        <v>0</v>
      </c>
      <c r="S509">
        <f>MINUTE(IF(telefony6[[#This Row],[czyZagranicczne]]=1,CEILING(telefony6[[#This Row],[długosc_połączenia]],"00:01"),0))</f>
        <v>0</v>
      </c>
    </row>
    <row r="510" spans="1:19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 s="2">
        <f>telefony6[[#This Row],[zakonczenie]]-telefony6[[#This Row],[rozpoczecie]]</f>
        <v>1.0567129629629579E-2</v>
      </c>
      <c r="F510" s="2">
        <f t="shared" si="7"/>
        <v>-2.369942129629631</v>
      </c>
      <c r="G510">
        <f>IF(LEN(telefony6[[#This Row],[nr]])=7,1,0)</f>
        <v>0</v>
      </c>
      <c r="H510">
        <f>IF(LEN(telefony6[[#This Row],[nr]])=8,1,0)</f>
        <v>1</v>
      </c>
      <c r="I5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-2.3805092592592607</v>
      </c>
      <c r="J510" s="2">
        <f>IF(AND(telefony6[[#This Row],[abonament pods przed]]-telefony6[[#This Row],[długosc_połączenia]]&lt;0,I509&gt;0),-telefony6[[#This Row],[ile_zostalo_abonamentu_pods]],0)</f>
        <v>0</v>
      </c>
      <c r="K510" s="10">
        <f>IF(telefony6[[#This Row],[ile_zostalo_abonamentu_pods]]&lt;0,1,0)</f>
        <v>1</v>
      </c>
      <c r="L510" s="2">
        <f>IF(AND(telefony6[[#This Row],[czyAbonament_pods_sie_skonczyl]]=1,telefony6[[#This Row],[czyStacjonarny]]=1,M509&lt;=0),IF(M509&lt;0,TIME(1,40,0)+M509,TIME(1,40,0)),M509)</f>
        <v>6.481481481473983E-4</v>
      </c>
      <c r="M5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6.481481481473983E-4</v>
      </c>
      <c r="N510" s="10">
        <f>IF(AND(telefony6[[#This Row],[czyAbonament_pods_sie_skonczyl]]=1,telefony6[[#This Row],[czyStacjonarny]]=1,M509&lt;=0),1,0)</f>
        <v>0</v>
      </c>
      <c r="O510" s="2">
        <f>IF(AND(telefony6[[#This Row],[czyAbonament_pods_sie_skonczyl]]=1,telefony6[[#This Row],[czyKomorkowe]]=1,P509&lt;=0),IF(P509&lt;0,TIME(1,40,0)+P509-telefony6[[#This Row],[ile_zabraklo_od_podstawy]],TIME(1,40,0)),P509)</f>
        <v>5.9166666666667006E-2</v>
      </c>
      <c r="P5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0" s="10">
        <f>IF(AND(telefony6[[#This Row],[czyAbonament_pods_sie_skonczyl]]=1,P509&lt;=0,telefony6[[#This Row],[czyKomorkowe]]=1),1,0)</f>
        <v>0</v>
      </c>
      <c r="R510">
        <f>IF(LEN(telefony6[[#This Row],[nr]])&gt;=10,1,0)</f>
        <v>0</v>
      </c>
      <c r="S510">
        <f>MINUTE(IF(telefony6[[#This Row],[czyZagranicczne]]=1,CEILING(telefony6[[#This Row],[długosc_połączenia]],"00:01"),0))</f>
        <v>0</v>
      </c>
    </row>
    <row r="511" spans="1:19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 s="2">
        <f>telefony6[[#This Row],[zakonczenie]]-telefony6[[#This Row],[rozpoczecie]]</f>
        <v>2.0717592592592871E-3</v>
      </c>
      <c r="F511" s="2">
        <f t="shared" si="7"/>
        <v>-2.3805092592592607</v>
      </c>
      <c r="G511">
        <f>IF(LEN(telefony6[[#This Row],[nr]])=7,1,0)</f>
        <v>1</v>
      </c>
      <c r="H511">
        <f>IF(LEN(telefony6[[#This Row],[nr]])=8,1,0)</f>
        <v>0</v>
      </c>
      <c r="I5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-2.3825810185185201</v>
      </c>
      <c r="J511" s="2">
        <f>IF(AND(telefony6[[#This Row],[abonament pods przed]]-telefony6[[#This Row],[długosc_połączenia]]&lt;0,I510&gt;0),-telefony6[[#This Row],[ile_zostalo_abonamentu_pods]],0)</f>
        <v>0</v>
      </c>
      <c r="K511" s="10">
        <f>IF(telefony6[[#This Row],[ile_zostalo_abonamentu_pods]]&lt;0,1,0)</f>
        <v>1</v>
      </c>
      <c r="L511" s="2">
        <f>IF(AND(telefony6[[#This Row],[czyAbonament_pods_sie_skonczyl]]=1,telefony6[[#This Row],[czyStacjonarny]]=1,M510&lt;=0),IF(M510&lt;0,TIME(1,40,0)+M510,TIME(1,40,0)),M510)</f>
        <v>6.481481481473983E-4</v>
      </c>
      <c r="M5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-1.4236111111118888E-3</v>
      </c>
      <c r="N511" s="10">
        <f>IF(AND(telefony6[[#This Row],[czyAbonament_pods_sie_skonczyl]]=1,telefony6[[#This Row],[czyStacjonarny]]=1,M510&lt;=0),1,0)</f>
        <v>0</v>
      </c>
      <c r="O511" s="2">
        <f>IF(AND(telefony6[[#This Row],[czyAbonament_pods_sie_skonczyl]]=1,telefony6[[#This Row],[czyKomorkowe]]=1,P510&lt;=0),IF(P510&lt;0,TIME(1,40,0)+P510-telefony6[[#This Row],[ile_zabraklo_od_podstawy]],TIME(1,40,0)),P510)</f>
        <v>4.8599537037037427E-2</v>
      </c>
      <c r="P5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1" s="10">
        <f>IF(AND(telefony6[[#This Row],[czyAbonament_pods_sie_skonczyl]]=1,P510&lt;=0,telefony6[[#This Row],[czyKomorkowe]]=1),1,0)</f>
        <v>0</v>
      </c>
      <c r="R511">
        <f>IF(LEN(telefony6[[#This Row],[nr]])&gt;=10,1,0)</f>
        <v>0</v>
      </c>
      <c r="S511">
        <f>MINUTE(IF(telefony6[[#This Row],[czyZagranicczne]]=1,CEILING(telefony6[[#This Row],[długosc_połączenia]],"00:01"),0))</f>
        <v>0</v>
      </c>
    </row>
    <row r="512" spans="1:19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 s="2">
        <f>telefony6[[#This Row],[zakonczenie]]-telefony6[[#This Row],[rozpoczecie]]</f>
        <v>2.4999999999999467E-3</v>
      </c>
      <c r="F512" s="2">
        <f t="shared" si="7"/>
        <v>-2.3825810185185201</v>
      </c>
      <c r="G512">
        <f>IF(LEN(telefony6[[#This Row],[nr]])=7,1,0)</f>
        <v>1</v>
      </c>
      <c r="H512">
        <f>IF(LEN(telefony6[[#This Row],[nr]])=8,1,0)</f>
        <v>0</v>
      </c>
      <c r="I5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-2.3850810185185201</v>
      </c>
      <c r="J512" s="2">
        <f>IF(AND(telefony6[[#This Row],[abonament pods przed]]-telefony6[[#This Row],[długosc_połączenia]]&lt;0,I511&gt;0),-telefony6[[#This Row],[ile_zostalo_abonamentu_pods]],0)</f>
        <v>0</v>
      </c>
      <c r="K512" s="10">
        <f>IF(telefony6[[#This Row],[ile_zostalo_abonamentu_pods]]&lt;0,1,0)</f>
        <v>1</v>
      </c>
      <c r="L512" s="2">
        <f>IF(AND(telefony6[[#This Row],[czyAbonament_pods_sie_skonczyl]]=1,telefony6[[#This Row],[czyStacjonarny]]=1,M511&lt;=0),IF(M511&lt;0,TIME(1,40,0)+M511,TIME(1,40,0)),M511)</f>
        <v>6.8020833333332559E-2</v>
      </c>
      <c r="M5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6.5520833333332612E-2</v>
      </c>
      <c r="N512" s="10">
        <f>IF(AND(telefony6[[#This Row],[czyAbonament_pods_sie_skonczyl]]=1,telefony6[[#This Row],[czyStacjonarny]]=1,M511&lt;=0),1,0)</f>
        <v>1</v>
      </c>
      <c r="O512" s="2">
        <f>IF(AND(telefony6[[#This Row],[czyAbonament_pods_sie_skonczyl]]=1,telefony6[[#This Row],[czyKomorkowe]]=1,P511&lt;=0),IF(P511&lt;0,TIME(1,40,0)+P511-telefony6[[#This Row],[ile_zabraklo_od_podstawy]],TIME(1,40,0)),P511)</f>
        <v>4.8599537037037427E-2</v>
      </c>
      <c r="P5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2" s="10">
        <f>IF(AND(telefony6[[#This Row],[czyAbonament_pods_sie_skonczyl]]=1,P511&lt;=0,telefony6[[#This Row],[czyKomorkowe]]=1),1,0)</f>
        <v>0</v>
      </c>
      <c r="R512">
        <f>IF(LEN(telefony6[[#This Row],[nr]])&gt;=10,1,0)</f>
        <v>0</v>
      </c>
      <c r="S512">
        <f>MINUTE(IF(telefony6[[#This Row],[czyZagranicczne]]=1,CEILING(telefony6[[#This Row],[długosc_połączenia]],"00:01"),0))</f>
        <v>0</v>
      </c>
    </row>
    <row r="513" spans="1:19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 s="2">
        <f>telefony6[[#This Row],[zakonczenie]]-telefony6[[#This Row],[rozpoczecie]]</f>
        <v>1.1550925925925992E-2</v>
      </c>
      <c r="F513" s="2">
        <f t="shared" si="7"/>
        <v>-2.3850810185185201</v>
      </c>
      <c r="G513">
        <f>IF(LEN(telefony6[[#This Row],[nr]])=7,1,0)</f>
        <v>1</v>
      </c>
      <c r="H513">
        <f>IF(LEN(telefony6[[#This Row],[nr]])=8,1,0)</f>
        <v>0</v>
      </c>
      <c r="I5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-2.3966319444444459</v>
      </c>
      <c r="J513" s="2">
        <f>IF(AND(telefony6[[#This Row],[abonament pods przed]]-telefony6[[#This Row],[długosc_połączenia]]&lt;0,I512&gt;0),-telefony6[[#This Row],[ile_zostalo_abonamentu_pods]],0)</f>
        <v>0</v>
      </c>
      <c r="K513" s="10">
        <f>IF(telefony6[[#This Row],[ile_zostalo_abonamentu_pods]]&lt;0,1,0)</f>
        <v>1</v>
      </c>
      <c r="L513" s="2">
        <f>IF(AND(telefony6[[#This Row],[czyAbonament_pods_sie_skonczyl]]=1,telefony6[[#This Row],[czyStacjonarny]]=1,M512&lt;=0),IF(M512&lt;0,TIME(1,40,0)+M512,TIME(1,40,0)),M512)</f>
        <v>6.5520833333332612E-2</v>
      </c>
      <c r="M5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5.396990740740662E-2</v>
      </c>
      <c r="N513" s="10">
        <f>IF(AND(telefony6[[#This Row],[czyAbonament_pods_sie_skonczyl]]=1,telefony6[[#This Row],[czyStacjonarny]]=1,M512&lt;=0),1,0)</f>
        <v>0</v>
      </c>
      <c r="O513" s="2">
        <f>IF(AND(telefony6[[#This Row],[czyAbonament_pods_sie_skonczyl]]=1,telefony6[[#This Row],[czyKomorkowe]]=1,P512&lt;=0),IF(P512&lt;0,TIME(1,40,0)+P512-telefony6[[#This Row],[ile_zabraklo_od_podstawy]],TIME(1,40,0)),P512)</f>
        <v>4.8599537037037427E-2</v>
      </c>
      <c r="P5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3" s="10">
        <f>IF(AND(telefony6[[#This Row],[czyAbonament_pods_sie_skonczyl]]=1,P512&lt;=0,telefony6[[#This Row],[czyKomorkowe]]=1),1,0)</f>
        <v>0</v>
      </c>
      <c r="R513">
        <f>IF(LEN(telefony6[[#This Row],[nr]])&gt;=10,1,0)</f>
        <v>0</v>
      </c>
      <c r="S513">
        <f>MINUTE(IF(telefony6[[#This Row],[czyZagranicczne]]=1,CEILING(telefony6[[#This Row],[długosc_połączenia]],"00:01"),0))</f>
        <v>0</v>
      </c>
    </row>
    <row r="514" spans="1:19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 s="2">
        <f>telefony6[[#This Row],[zakonczenie]]-telefony6[[#This Row],[rozpoczecie]]</f>
        <v>9.3055555555555669E-3</v>
      </c>
      <c r="F514" s="2">
        <f t="shared" si="7"/>
        <v>-2.3966319444444459</v>
      </c>
      <c r="G514">
        <f>IF(LEN(telefony6[[#This Row],[nr]])=7,1,0)</f>
        <v>1</v>
      </c>
      <c r="H514">
        <f>IF(LEN(telefony6[[#This Row],[nr]])=8,1,0)</f>
        <v>0</v>
      </c>
      <c r="I5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-2.4059375000000016</v>
      </c>
      <c r="J514" s="2">
        <f>IF(AND(telefony6[[#This Row],[abonament pods przed]]-telefony6[[#This Row],[długosc_połączenia]]&lt;0,I513&gt;0),-telefony6[[#This Row],[ile_zostalo_abonamentu_pods]],0)</f>
        <v>0</v>
      </c>
      <c r="K514" s="10">
        <f>IF(telefony6[[#This Row],[ile_zostalo_abonamentu_pods]]&lt;0,1,0)</f>
        <v>1</v>
      </c>
      <c r="L514" s="2">
        <f>IF(AND(telefony6[[#This Row],[czyAbonament_pods_sie_skonczyl]]=1,telefony6[[#This Row],[czyStacjonarny]]=1,M513&lt;=0),IF(M513&lt;0,TIME(1,40,0)+M513,TIME(1,40,0)),M513)</f>
        <v>5.396990740740662E-2</v>
      </c>
      <c r="M5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4.4664351851851053E-2</v>
      </c>
      <c r="N514" s="10">
        <f>IF(AND(telefony6[[#This Row],[czyAbonament_pods_sie_skonczyl]]=1,telefony6[[#This Row],[czyStacjonarny]]=1,M513&lt;=0),1,0)</f>
        <v>0</v>
      </c>
      <c r="O514" s="2">
        <f>IF(AND(telefony6[[#This Row],[czyAbonament_pods_sie_skonczyl]]=1,telefony6[[#This Row],[czyKomorkowe]]=1,P513&lt;=0),IF(P513&lt;0,TIME(1,40,0)+P513-telefony6[[#This Row],[ile_zabraklo_od_podstawy]],TIME(1,40,0)),P513)</f>
        <v>4.8599537037037427E-2</v>
      </c>
      <c r="P5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4" s="10">
        <f>IF(AND(telefony6[[#This Row],[czyAbonament_pods_sie_skonczyl]]=1,P513&lt;=0,telefony6[[#This Row],[czyKomorkowe]]=1),1,0)</f>
        <v>0</v>
      </c>
      <c r="R514">
        <f>IF(LEN(telefony6[[#This Row],[nr]])&gt;=10,1,0)</f>
        <v>0</v>
      </c>
      <c r="S514">
        <f>MINUTE(IF(telefony6[[#This Row],[czyZagranicczne]]=1,CEILING(telefony6[[#This Row],[długosc_połączenia]],"00:01"),0))</f>
        <v>0</v>
      </c>
    </row>
    <row r="515" spans="1:19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 s="2">
        <f>telefony6[[#This Row],[zakonczenie]]-telefony6[[#This Row],[rozpoczecie]]</f>
        <v>3.8888888888888307E-3</v>
      </c>
      <c r="F515" s="2">
        <f t="shared" si="7"/>
        <v>-2.4059375000000016</v>
      </c>
      <c r="G515">
        <f>IF(LEN(telefony6[[#This Row],[nr]])=7,1,0)</f>
        <v>1</v>
      </c>
      <c r="H515">
        <f>IF(LEN(telefony6[[#This Row],[nr]])=8,1,0)</f>
        <v>0</v>
      </c>
      <c r="I5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-2.4098263888888907</v>
      </c>
      <c r="J515" s="2">
        <f>IF(AND(telefony6[[#This Row],[abonament pods przed]]-telefony6[[#This Row],[długosc_połączenia]]&lt;0,I514&gt;0),-telefony6[[#This Row],[ile_zostalo_abonamentu_pods]],0)</f>
        <v>0</v>
      </c>
      <c r="K515" s="10">
        <f>IF(telefony6[[#This Row],[ile_zostalo_abonamentu_pods]]&lt;0,1,0)</f>
        <v>1</v>
      </c>
      <c r="L515" s="2">
        <f>IF(AND(telefony6[[#This Row],[czyAbonament_pods_sie_skonczyl]]=1,telefony6[[#This Row],[czyStacjonarny]]=1,M514&lt;=0),IF(M514&lt;0,TIME(1,40,0)+M514,TIME(1,40,0)),M514)</f>
        <v>4.4664351851851053E-2</v>
      </c>
      <c r="M5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4.0775462962962222E-2</v>
      </c>
      <c r="N515" s="10">
        <f>IF(AND(telefony6[[#This Row],[czyAbonament_pods_sie_skonczyl]]=1,telefony6[[#This Row],[czyStacjonarny]]=1,M514&lt;=0),1,0)</f>
        <v>0</v>
      </c>
      <c r="O515" s="2">
        <f>IF(AND(telefony6[[#This Row],[czyAbonament_pods_sie_skonczyl]]=1,telefony6[[#This Row],[czyKomorkowe]]=1,P514&lt;=0),IF(P514&lt;0,TIME(1,40,0)+P514-telefony6[[#This Row],[ile_zabraklo_od_podstawy]],TIME(1,40,0)),P514)</f>
        <v>4.8599537037037427E-2</v>
      </c>
      <c r="P5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5" s="10">
        <f>IF(AND(telefony6[[#This Row],[czyAbonament_pods_sie_skonczyl]]=1,P514&lt;=0,telefony6[[#This Row],[czyKomorkowe]]=1),1,0)</f>
        <v>0</v>
      </c>
      <c r="R515">
        <f>IF(LEN(telefony6[[#This Row],[nr]])&gt;=10,1,0)</f>
        <v>0</v>
      </c>
      <c r="S515">
        <f>MINUTE(IF(telefony6[[#This Row],[czyZagranicczne]]=1,CEILING(telefony6[[#This Row],[długosc_połączenia]],"00:01"),0))</f>
        <v>0</v>
      </c>
    </row>
    <row r="516" spans="1:19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 s="2">
        <f>telefony6[[#This Row],[zakonczenie]]-telefony6[[#This Row],[rozpoczecie]]</f>
        <v>9.594907407407427E-3</v>
      </c>
      <c r="F516" s="2">
        <f t="shared" ref="F516:F579" si="8">I515</f>
        <v>-2.4098263888888907</v>
      </c>
      <c r="G516">
        <f>IF(LEN(telefony6[[#This Row],[nr]])=7,1,0)</f>
        <v>1</v>
      </c>
      <c r="H516">
        <f>IF(LEN(telefony6[[#This Row],[nr]])=8,1,0)</f>
        <v>0</v>
      </c>
      <c r="I5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-2.419421296296298</v>
      </c>
      <c r="J516" s="2">
        <f>IF(AND(telefony6[[#This Row],[abonament pods przed]]-telefony6[[#This Row],[długosc_połączenia]]&lt;0,I515&gt;0),-telefony6[[#This Row],[ile_zostalo_abonamentu_pods]],0)</f>
        <v>0</v>
      </c>
      <c r="K516" s="10">
        <f>IF(telefony6[[#This Row],[ile_zostalo_abonamentu_pods]]&lt;0,1,0)</f>
        <v>1</v>
      </c>
      <c r="L516" s="2">
        <f>IF(AND(telefony6[[#This Row],[czyAbonament_pods_sie_skonczyl]]=1,telefony6[[#This Row],[czyStacjonarny]]=1,M515&lt;=0),IF(M515&lt;0,TIME(1,40,0)+M515,TIME(1,40,0)),M515)</f>
        <v>4.0775462962962222E-2</v>
      </c>
      <c r="M5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3.1180555555554795E-2</v>
      </c>
      <c r="N516" s="10">
        <f>IF(AND(telefony6[[#This Row],[czyAbonament_pods_sie_skonczyl]]=1,telefony6[[#This Row],[czyStacjonarny]]=1,M515&lt;=0),1,0)</f>
        <v>0</v>
      </c>
      <c r="O516" s="2">
        <f>IF(AND(telefony6[[#This Row],[czyAbonament_pods_sie_skonczyl]]=1,telefony6[[#This Row],[czyKomorkowe]]=1,P515&lt;=0),IF(P515&lt;0,TIME(1,40,0)+P515-telefony6[[#This Row],[ile_zabraklo_od_podstawy]],TIME(1,40,0)),P515)</f>
        <v>4.8599537037037427E-2</v>
      </c>
      <c r="P5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6" s="10">
        <f>IF(AND(telefony6[[#This Row],[czyAbonament_pods_sie_skonczyl]]=1,P515&lt;=0,telefony6[[#This Row],[czyKomorkowe]]=1),1,0)</f>
        <v>0</v>
      </c>
      <c r="R516">
        <f>IF(LEN(telefony6[[#This Row],[nr]])&gt;=10,1,0)</f>
        <v>0</v>
      </c>
      <c r="S516">
        <f>MINUTE(IF(telefony6[[#This Row],[czyZagranicczne]]=1,CEILING(telefony6[[#This Row],[długosc_połączenia]],"00:01"),0))</f>
        <v>0</v>
      </c>
    </row>
    <row r="517" spans="1:19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 s="2">
        <f>telefony6[[#This Row],[zakonczenie]]-telefony6[[#This Row],[rozpoczecie]]</f>
        <v>1.0219907407407414E-2</v>
      </c>
      <c r="F517" s="2">
        <f t="shared" si="8"/>
        <v>-2.419421296296298</v>
      </c>
      <c r="G517">
        <f>IF(LEN(telefony6[[#This Row],[nr]])=7,1,0)</f>
        <v>1</v>
      </c>
      <c r="H517">
        <f>IF(LEN(telefony6[[#This Row],[nr]])=8,1,0)</f>
        <v>0</v>
      </c>
      <c r="I5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-2.4296412037037056</v>
      </c>
      <c r="J517" s="2">
        <f>IF(AND(telefony6[[#This Row],[abonament pods przed]]-telefony6[[#This Row],[długosc_połączenia]]&lt;0,I516&gt;0),-telefony6[[#This Row],[ile_zostalo_abonamentu_pods]],0)</f>
        <v>0</v>
      </c>
      <c r="K517" s="10">
        <f>IF(telefony6[[#This Row],[ile_zostalo_abonamentu_pods]]&lt;0,1,0)</f>
        <v>1</v>
      </c>
      <c r="L517" s="2">
        <f>IF(AND(telefony6[[#This Row],[czyAbonament_pods_sie_skonczyl]]=1,telefony6[[#This Row],[czyStacjonarny]]=1,M516&lt;=0),IF(M516&lt;0,TIME(1,40,0)+M516,TIME(1,40,0)),M516)</f>
        <v>3.1180555555554795E-2</v>
      </c>
      <c r="M5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2.0960648148147382E-2</v>
      </c>
      <c r="N517" s="10">
        <f>IF(AND(telefony6[[#This Row],[czyAbonament_pods_sie_skonczyl]]=1,telefony6[[#This Row],[czyStacjonarny]]=1,M516&lt;=0),1,0)</f>
        <v>0</v>
      </c>
      <c r="O517" s="2">
        <f>IF(AND(telefony6[[#This Row],[czyAbonament_pods_sie_skonczyl]]=1,telefony6[[#This Row],[czyKomorkowe]]=1,P516&lt;=0),IF(P516&lt;0,TIME(1,40,0)+P516-telefony6[[#This Row],[ile_zabraklo_od_podstawy]],TIME(1,40,0)),P516)</f>
        <v>4.8599537037037427E-2</v>
      </c>
      <c r="P5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4.8599537037037427E-2</v>
      </c>
      <c r="Q517" s="10">
        <f>IF(AND(telefony6[[#This Row],[czyAbonament_pods_sie_skonczyl]]=1,P516&lt;=0,telefony6[[#This Row],[czyKomorkowe]]=1),1,0)</f>
        <v>0</v>
      </c>
      <c r="R517">
        <f>IF(LEN(telefony6[[#This Row],[nr]])&gt;=10,1,0)</f>
        <v>0</v>
      </c>
      <c r="S517">
        <f>MINUTE(IF(telefony6[[#This Row],[czyZagranicczne]]=1,CEILING(telefony6[[#This Row],[długosc_połączenia]],"00:01"),0))</f>
        <v>0</v>
      </c>
    </row>
    <row r="518" spans="1:19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 s="2">
        <f>telefony6[[#This Row],[zakonczenie]]-telefony6[[#This Row],[rozpoczecie]]</f>
        <v>9.6180555555556158E-3</v>
      </c>
      <c r="F518" s="2">
        <f t="shared" si="8"/>
        <v>-2.4296412037037056</v>
      </c>
      <c r="G518">
        <f>IF(LEN(telefony6[[#This Row],[nr]])=7,1,0)</f>
        <v>0</v>
      </c>
      <c r="H518">
        <f>IF(LEN(telefony6[[#This Row],[nr]])=8,1,0)</f>
        <v>1</v>
      </c>
      <c r="I5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-2.439259259259261</v>
      </c>
      <c r="J518" s="2">
        <f>IF(AND(telefony6[[#This Row],[abonament pods przed]]-telefony6[[#This Row],[długosc_połączenia]]&lt;0,I517&gt;0),-telefony6[[#This Row],[ile_zostalo_abonamentu_pods]],0)</f>
        <v>0</v>
      </c>
      <c r="K518" s="10">
        <f>IF(telefony6[[#This Row],[ile_zostalo_abonamentu_pods]]&lt;0,1,0)</f>
        <v>1</v>
      </c>
      <c r="L518" s="2">
        <f>IF(AND(telefony6[[#This Row],[czyAbonament_pods_sie_skonczyl]]=1,telefony6[[#This Row],[czyStacjonarny]]=1,M517&lt;=0),IF(M517&lt;0,TIME(1,40,0)+M517,TIME(1,40,0)),M517)</f>
        <v>2.0960648148147382E-2</v>
      </c>
      <c r="M5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2.0960648148147382E-2</v>
      </c>
      <c r="N518" s="10">
        <f>IF(AND(telefony6[[#This Row],[czyAbonament_pods_sie_skonczyl]]=1,telefony6[[#This Row],[czyStacjonarny]]=1,M517&lt;=0),1,0)</f>
        <v>0</v>
      </c>
      <c r="O518" s="2">
        <f>IF(AND(telefony6[[#This Row],[czyAbonament_pods_sie_skonczyl]]=1,telefony6[[#This Row],[czyKomorkowe]]=1,P517&lt;=0),IF(P517&lt;0,TIME(1,40,0)+P517-telefony6[[#This Row],[ile_zabraklo_od_podstawy]],TIME(1,40,0)),P517)</f>
        <v>4.8599537037037427E-2</v>
      </c>
      <c r="P5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3.8981481481481811E-2</v>
      </c>
      <c r="Q518" s="10">
        <f>IF(AND(telefony6[[#This Row],[czyAbonament_pods_sie_skonczyl]]=1,P517&lt;=0,telefony6[[#This Row],[czyKomorkowe]]=1),1,0)</f>
        <v>0</v>
      </c>
      <c r="R518">
        <f>IF(LEN(telefony6[[#This Row],[nr]])&gt;=10,1,0)</f>
        <v>0</v>
      </c>
      <c r="S518">
        <f>MINUTE(IF(telefony6[[#This Row],[czyZagranicczne]]=1,CEILING(telefony6[[#This Row],[długosc_połączenia]],"00:01"),0))</f>
        <v>0</v>
      </c>
    </row>
    <row r="519" spans="1:19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 s="2">
        <f>telefony6[[#This Row],[zakonczenie]]-telefony6[[#This Row],[rozpoczecie]]</f>
        <v>1.1215277777777755E-2</v>
      </c>
      <c r="F519" s="2">
        <f t="shared" si="8"/>
        <v>-2.439259259259261</v>
      </c>
      <c r="G519">
        <f>IF(LEN(telefony6[[#This Row],[nr]])=7,1,0)</f>
        <v>1</v>
      </c>
      <c r="H519">
        <f>IF(LEN(telefony6[[#This Row],[nr]])=8,1,0)</f>
        <v>0</v>
      </c>
      <c r="I5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-2.4504745370370387</v>
      </c>
      <c r="J519" s="2">
        <f>IF(AND(telefony6[[#This Row],[abonament pods przed]]-telefony6[[#This Row],[długosc_połączenia]]&lt;0,I518&gt;0),-telefony6[[#This Row],[ile_zostalo_abonamentu_pods]],0)</f>
        <v>0</v>
      </c>
      <c r="K519" s="10">
        <f>IF(telefony6[[#This Row],[ile_zostalo_abonamentu_pods]]&lt;0,1,0)</f>
        <v>1</v>
      </c>
      <c r="L519" s="2">
        <f>IF(AND(telefony6[[#This Row],[czyAbonament_pods_sie_skonczyl]]=1,telefony6[[#This Row],[czyStacjonarny]]=1,M518&lt;=0),IF(M518&lt;0,TIME(1,40,0)+M518,TIME(1,40,0)),M518)</f>
        <v>2.0960648148147382E-2</v>
      </c>
      <c r="M5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9.7453703703696271E-3</v>
      </c>
      <c r="N519" s="10">
        <f>IF(AND(telefony6[[#This Row],[czyAbonament_pods_sie_skonczyl]]=1,telefony6[[#This Row],[czyStacjonarny]]=1,M518&lt;=0),1,0)</f>
        <v>0</v>
      </c>
      <c r="O519" s="2">
        <f>IF(AND(telefony6[[#This Row],[czyAbonament_pods_sie_skonczyl]]=1,telefony6[[#This Row],[czyKomorkowe]]=1,P518&lt;=0),IF(P518&lt;0,TIME(1,40,0)+P518-telefony6[[#This Row],[ile_zabraklo_od_podstawy]],TIME(1,40,0)),P518)</f>
        <v>3.8981481481481811E-2</v>
      </c>
      <c r="P5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3.8981481481481811E-2</v>
      </c>
      <c r="Q519" s="10">
        <f>IF(AND(telefony6[[#This Row],[czyAbonament_pods_sie_skonczyl]]=1,P518&lt;=0,telefony6[[#This Row],[czyKomorkowe]]=1),1,0)</f>
        <v>0</v>
      </c>
      <c r="R519">
        <f>IF(LEN(telefony6[[#This Row],[nr]])&gt;=10,1,0)</f>
        <v>0</v>
      </c>
      <c r="S519">
        <f>MINUTE(IF(telefony6[[#This Row],[czyZagranicczne]]=1,CEILING(telefony6[[#This Row],[długosc_połączenia]],"00:01"),0))</f>
        <v>0</v>
      </c>
    </row>
    <row r="520" spans="1:19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 s="2">
        <f>telefony6[[#This Row],[zakonczenie]]-telefony6[[#This Row],[rozpoczecie]]</f>
        <v>9.3518518518518889E-3</v>
      </c>
      <c r="F520" s="2">
        <f t="shared" si="8"/>
        <v>-2.4504745370370387</v>
      </c>
      <c r="G520">
        <f>IF(LEN(telefony6[[#This Row],[nr]])=7,1,0)</f>
        <v>1</v>
      </c>
      <c r="H520">
        <f>IF(LEN(telefony6[[#This Row],[nr]])=8,1,0)</f>
        <v>0</v>
      </c>
      <c r="I5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-2.4598263888888905</v>
      </c>
      <c r="J520" s="2">
        <f>IF(AND(telefony6[[#This Row],[abonament pods przed]]-telefony6[[#This Row],[długosc_połączenia]]&lt;0,I519&gt;0),-telefony6[[#This Row],[ile_zostalo_abonamentu_pods]],0)</f>
        <v>0</v>
      </c>
      <c r="K520" s="10">
        <f>IF(telefony6[[#This Row],[ile_zostalo_abonamentu_pods]]&lt;0,1,0)</f>
        <v>1</v>
      </c>
      <c r="L520" s="2">
        <f>IF(AND(telefony6[[#This Row],[czyAbonament_pods_sie_skonczyl]]=1,telefony6[[#This Row],[czyStacjonarny]]=1,M519&lt;=0),IF(M519&lt;0,TIME(1,40,0)+M519,TIME(1,40,0)),M519)</f>
        <v>9.7453703703696271E-3</v>
      </c>
      <c r="M5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3.9351851851773811E-4</v>
      </c>
      <c r="N520" s="10">
        <f>IF(AND(telefony6[[#This Row],[czyAbonament_pods_sie_skonczyl]]=1,telefony6[[#This Row],[czyStacjonarny]]=1,M519&lt;=0),1,0)</f>
        <v>0</v>
      </c>
      <c r="O520" s="2">
        <f>IF(AND(telefony6[[#This Row],[czyAbonament_pods_sie_skonczyl]]=1,telefony6[[#This Row],[czyKomorkowe]]=1,P519&lt;=0),IF(P519&lt;0,TIME(1,40,0)+P519-telefony6[[#This Row],[ile_zabraklo_od_podstawy]],TIME(1,40,0)),P519)</f>
        <v>3.8981481481481811E-2</v>
      </c>
      <c r="P5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3.8981481481481811E-2</v>
      </c>
      <c r="Q520" s="10">
        <f>IF(AND(telefony6[[#This Row],[czyAbonament_pods_sie_skonczyl]]=1,P519&lt;=0,telefony6[[#This Row],[czyKomorkowe]]=1),1,0)</f>
        <v>0</v>
      </c>
      <c r="R520">
        <f>IF(LEN(telefony6[[#This Row],[nr]])&gt;=10,1,0)</f>
        <v>0</v>
      </c>
      <c r="S520">
        <f>MINUTE(IF(telefony6[[#This Row],[czyZagranicczne]]=1,CEILING(telefony6[[#This Row],[długosc_połączenia]],"00:01"),0))</f>
        <v>0</v>
      </c>
    </row>
    <row r="521" spans="1:19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 s="2">
        <f>telefony6[[#This Row],[zakonczenie]]-telefony6[[#This Row],[rozpoczecie]]</f>
        <v>6.1342592592589229E-4</v>
      </c>
      <c r="F521" s="2">
        <f t="shared" si="8"/>
        <v>-2.4598263888888905</v>
      </c>
      <c r="G521">
        <f>IF(LEN(telefony6[[#This Row],[nr]])=7,1,0)</f>
        <v>0</v>
      </c>
      <c r="H521">
        <f>IF(LEN(telefony6[[#This Row],[nr]])=8,1,0)</f>
        <v>1</v>
      </c>
      <c r="I5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-2.4604398148148166</v>
      </c>
      <c r="J521" s="2">
        <f>IF(AND(telefony6[[#This Row],[abonament pods przed]]-telefony6[[#This Row],[długosc_połączenia]]&lt;0,I520&gt;0),-telefony6[[#This Row],[ile_zostalo_abonamentu_pods]],0)</f>
        <v>0</v>
      </c>
      <c r="K521" s="10">
        <f>IF(telefony6[[#This Row],[ile_zostalo_abonamentu_pods]]&lt;0,1,0)</f>
        <v>1</v>
      </c>
      <c r="L521" s="2">
        <f>IF(AND(telefony6[[#This Row],[czyAbonament_pods_sie_skonczyl]]=1,telefony6[[#This Row],[czyStacjonarny]]=1,M520&lt;=0),IF(M520&lt;0,TIME(1,40,0)+M520,TIME(1,40,0)),M520)</f>
        <v>3.9351851851773811E-4</v>
      </c>
      <c r="M5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3.9351851851773811E-4</v>
      </c>
      <c r="N521" s="10">
        <f>IF(AND(telefony6[[#This Row],[czyAbonament_pods_sie_skonczyl]]=1,telefony6[[#This Row],[czyStacjonarny]]=1,M520&lt;=0),1,0)</f>
        <v>0</v>
      </c>
      <c r="O521" s="2">
        <f>IF(AND(telefony6[[#This Row],[czyAbonament_pods_sie_skonczyl]]=1,telefony6[[#This Row],[czyKomorkowe]]=1,P520&lt;=0),IF(P520&lt;0,TIME(1,40,0)+P520-telefony6[[#This Row],[ile_zabraklo_od_podstawy]],TIME(1,40,0)),P520)</f>
        <v>3.8981481481481811E-2</v>
      </c>
      <c r="P5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3.8368055555555919E-2</v>
      </c>
      <c r="Q521" s="10">
        <f>IF(AND(telefony6[[#This Row],[czyAbonament_pods_sie_skonczyl]]=1,P520&lt;=0,telefony6[[#This Row],[czyKomorkowe]]=1),1,0)</f>
        <v>0</v>
      </c>
      <c r="R521">
        <f>IF(LEN(telefony6[[#This Row],[nr]])&gt;=10,1,0)</f>
        <v>0</v>
      </c>
      <c r="S521">
        <f>MINUTE(IF(telefony6[[#This Row],[czyZagranicczne]]=1,CEILING(telefony6[[#This Row],[długosc_połączenia]],"00:01"),0))</f>
        <v>0</v>
      </c>
    </row>
    <row r="522" spans="1:19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 s="2">
        <f>telefony6[[#This Row],[zakonczenie]]-telefony6[[#This Row],[rozpoczecie]]</f>
        <v>5.6365740740740855E-3</v>
      </c>
      <c r="F522" s="2">
        <f t="shared" si="8"/>
        <v>-2.4604398148148166</v>
      </c>
      <c r="G522">
        <f>IF(LEN(telefony6[[#This Row],[nr]])=7,1,0)</f>
        <v>1</v>
      </c>
      <c r="H522">
        <f>IF(LEN(telefony6[[#This Row],[nr]])=8,1,0)</f>
        <v>0</v>
      </c>
      <c r="I5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-2.4660763888888906</v>
      </c>
      <c r="J522" s="2">
        <f>IF(AND(telefony6[[#This Row],[abonament pods przed]]-telefony6[[#This Row],[długosc_połączenia]]&lt;0,I521&gt;0),-telefony6[[#This Row],[ile_zostalo_abonamentu_pods]],0)</f>
        <v>0</v>
      </c>
      <c r="K522" s="10">
        <f>IF(telefony6[[#This Row],[ile_zostalo_abonamentu_pods]]&lt;0,1,0)</f>
        <v>1</v>
      </c>
      <c r="L522" s="2">
        <f>IF(AND(telefony6[[#This Row],[czyAbonament_pods_sie_skonczyl]]=1,telefony6[[#This Row],[czyStacjonarny]]=1,M521&lt;=0),IF(M521&lt;0,TIME(1,40,0)+M521,TIME(1,40,0)),M521)</f>
        <v>3.9351851851773811E-4</v>
      </c>
      <c r="M5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-5.2430555555563474E-3</v>
      </c>
      <c r="N522" s="10">
        <f>IF(AND(telefony6[[#This Row],[czyAbonament_pods_sie_skonczyl]]=1,telefony6[[#This Row],[czyStacjonarny]]=1,M521&lt;=0),1,0)</f>
        <v>0</v>
      </c>
      <c r="O522" s="2">
        <f>IF(AND(telefony6[[#This Row],[czyAbonament_pods_sie_skonczyl]]=1,telefony6[[#This Row],[czyKomorkowe]]=1,P521&lt;=0),IF(P521&lt;0,TIME(1,40,0)+P521-telefony6[[#This Row],[ile_zabraklo_od_podstawy]],TIME(1,40,0)),P521)</f>
        <v>3.8368055555555919E-2</v>
      </c>
      <c r="P5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3.8368055555555919E-2</v>
      </c>
      <c r="Q522" s="10">
        <f>IF(AND(telefony6[[#This Row],[czyAbonament_pods_sie_skonczyl]]=1,P521&lt;=0,telefony6[[#This Row],[czyKomorkowe]]=1),1,0)</f>
        <v>0</v>
      </c>
      <c r="R522">
        <f>IF(LEN(telefony6[[#This Row],[nr]])&gt;=10,1,0)</f>
        <v>0</v>
      </c>
      <c r="S522">
        <f>MINUTE(IF(telefony6[[#This Row],[czyZagranicczne]]=1,CEILING(telefony6[[#This Row],[długosc_połączenia]],"00:01"),0))</f>
        <v>0</v>
      </c>
    </row>
    <row r="523" spans="1:19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 s="2">
        <f>telefony6[[#This Row],[zakonczenie]]-telefony6[[#This Row],[rozpoczecie]]</f>
        <v>9.3171296296296058E-3</v>
      </c>
      <c r="F523" s="2">
        <f t="shared" si="8"/>
        <v>-2.4660763888888906</v>
      </c>
      <c r="G523">
        <f>IF(LEN(telefony6[[#This Row],[nr]])=7,1,0)</f>
        <v>0</v>
      </c>
      <c r="H523">
        <f>IF(LEN(telefony6[[#This Row],[nr]])=8,1,0)</f>
        <v>1</v>
      </c>
      <c r="I5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-2.4753935185185201</v>
      </c>
      <c r="J523" s="2">
        <f>IF(AND(telefony6[[#This Row],[abonament pods przed]]-telefony6[[#This Row],[długosc_połączenia]]&lt;0,I522&gt;0),-telefony6[[#This Row],[ile_zostalo_abonamentu_pods]],0)</f>
        <v>0</v>
      </c>
      <c r="K523" s="10">
        <f>IF(telefony6[[#This Row],[ile_zostalo_abonamentu_pods]]&lt;0,1,0)</f>
        <v>1</v>
      </c>
      <c r="L523" s="2">
        <f>IF(AND(telefony6[[#This Row],[czyAbonament_pods_sie_skonczyl]]=1,telefony6[[#This Row],[czyStacjonarny]]=1,M522&lt;=0),IF(M522&lt;0,TIME(1,40,0)+M522,TIME(1,40,0)),M522)</f>
        <v>-5.2430555555563474E-3</v>
      </c>
      <c r="M5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-5.2430555555563474E-3</v>
      </c>
      <c r="N523" s="10">
        <f>IF(AND(telefony6[[#This Row],[czyAbonament_pods_sie_skonczyl]]=1,telefony6[[#This Row],[czyStacjonarny]]=1,M522&lt;=0),1,0)</f>
        <v>0</v>
      </c>
      <c r="O523" s="2">
        <f>IF(AND(telefony6[[#This Row],[czyAbonament_pods_sie_skonczyl]]=1,telefony6[[#This Row],[czyKomorkowe]]=1,P522&lt;=0),IF(P522&lt;0,TIME(1,40,0)+P522-telefony6[[#This Row],[ile_zabraklo_od_podstawy]],TIME(1,40,0)),P522)</f>
        <v>3.8368055555555919E-2</v>
      </c>
      <c r="P5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2.9050925925926313E-2</v>
      </c>
      <c r="Q523" s="10">
        <f>IF(AND(telefony6[[#This Row],[czyAbonament_pods_sie_skonczyl]]=1,P522&lt;=0,telefony6[[#This Row],[czyKomorkowe]]=1),1,0)</f>
        <v>0</v>
      </c>
      <c r="R523">
        <f>IF(LEN(telefony6[[#This Row],[nr]])&gt;=10,1,0)</f>
        <v>0</v>
      </c>
      <c r="S523">
        <f>MINUTE(IF(telefony6[[#This Row],[czyZagranicczne]]=1,CEILING(telefony6[[#This Row],[długosc_połączenia]],"00:01"),0))</f>
        <v>0</v>
      </c>
    </row>
    <row r="524" spans="1:19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 s="2">
        <f>telefony6[[#This Row],[zakonczenie]]-telefony6[[#This Row],[rozpoczecie]]</f>
        <v>2.8935185185186008E-4</v>
      </c>
      <c r="F524" s="2">
        <f t="shared" si="8"/>
        <v>-2.4753935185185201</v>
      </c>
      <c r="G524">
        <f>IF(LEN(telefony6[[#This Row],[nr]])=7,1,0)</f>
        <v>1</v>
      </c>
      <c r="H524">
        <f>IF(LEN(telefony6[[#This Row],[nr]])=8,1,0)</f>
        <v>0</v>
      </c>
      <c r="I5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-2.4756828703703722</v>
      </c>
      <c r="J524" s="2">
        <f>IF(AND(telefony6[[#This Row],[abonament pods przed]]-telefony6[[#This Row],[długosc_połączenia]]&lt;0,I523&gt;0),-telefony6[[#This Row],[ile_zostalo_abonamentu_pods]],0)</f>
        <v>0</v>
      </c>
      <c r="K524" s="10">
        <f>IF(telefony6[[#This Row],[ile_zostalo_abonamentu_pods]]&lt;0,1,0)</f>
        <v>1</v>
      </c>
      <c r="L524" s="2">
        <f>IF(AND(telefony6[[#This Row],[czyAbonament_pods_sie_skonczyl]]=1,telefony6[[#This Row],[czyStacjonarny]]=1,M523&lt;=0),IF(M523&lt;0,TIME(1,40,0)+M523,TIME(1,40,0)),M523)</f>
        <v>6.42013888888881E-2</v>
      </c>
      <c r="M5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6.391203703703624E-2</v>
      </c>
      <c r="N524" s="10">
        <f>IF(AND(telefony6[[#This Row],[czyAbonament_pods_sie_skonczyl]]=1,telefony6[[#This Row],[czyStacjonarny]]=1,M523&lt;=0),1,0)</f>
        <v>1</v>
      </c>
      <c r="O524" s="2">
        <f>IF(AND(telefony6[[#This Row],[czyAbonament_pods_sie_skonczyl]]=1,telefony6[[#This Row],[czyKomorkowe]]=1,P523&lt;=0),IF(P523&lt;0,TIME(1,40,0)+P523-telefony6[[#This Row],[ile_zabraklo_od_podstawy]],TIME(1,40,0)),P523)</f>
        <v>2.9050925925926313E-2</v>
      </c>
      <c r="P5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2.9050925925926313E-2</v>
      </c>
      <c r="Q524" s="10">
        <f>IF(AND(telefony6[[#This Row],[czyAbonament_pods_sie_skonczyl]]=1,P523&lt;=0,telefony6[[#This Row],[czyKomorkowe]]=1),1,0)</f>
        <v>0</v>
      </c>
      <c r="R524">
        <f>IF(LEN(telefony6[[#This Row],[nr]])&gt;=10,1,0)</f>
        <v>0</v>
      </c>
      <c r="S524">
        <f>MINUTE(IF(telefony6[[#This Row],[czyZagranicczne]]=1,CEILING(telefony6[[#This Row],[długosc_połączenia]],"00:01"),0))</f>
        <v>0</v>
      </c>
    </row>
    <row r="525" spans="1:19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 s="2">
        <f>telefony6[[#This Row],[zakonczenie]]-telefony6[[#This Row],[rozpoczecie]]</f>
        <v>2.1527777777777812E-3</v>
      </c>
      <c r="F525" s="2">
        <f t="shared" si="8"/>
        <v>-2.4756828703703722</v>
      </c>
      <c r="G525">
        <f>IF(LEN(telefony6[[#This Row],[nr]])=7,1,0)</f>
        <v>1</v>
      </c>
      <c r="H525">
        <f>IF(LEN(telefony6[[#This Row],[nr]])=8,1,0)</f>
        <v>0</v>
      </c>
      <c r="I5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-2.47783564814815</v>
      </c>
      <c r="J525" s="2">
        <f>IF(AND(telefony6[[#This Row],[abonament pods przed]]-telefony6[[#This Row],[długosc_połączenia]]&lt;0,I524&gt;0),-telefony6[[#This Row],[ile_zostalo_abonamentu_pods]],0)</f>
        <v>0</v>
      </c>
      <c r="K525" s="10">
        <f>IF(telefony6[[#This Row],[ile_zostalo_abonamentu_pods]]&lt;0,1,0)</f>
        <v>1</v>
      </c>
      <c r="L525" s="2">
        <f>IF(AND(telefony6[[#This Row],[czyAbonament_pods_sie_skonczyl]]=1,telefony6[[#This Row],[czyStacjonarny]]=1,M524&lt;=0),IF(M524&lt;0,TIME(1,40,0)+M524,TIME(1,40,0)),M524)</f>
        <v>6.391203703703624E-2</v>
      </c>
      <c r="M5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6.1759259259258459E-2</v>
      </c>
      <c r="N525" s="10">
        <f>IF(AND(telefony6[[#This Row],[czyAbonament_pods_sie_skonczyl]]=1,telefony6[[#This Row],[czyStacjonarny]]=1,M524&lt;=0),1,0)</f>
        <v>0</v>
      </c>
      <c r="O525" s="2">
        <f>IF(AND(telefony6[[#This Row],[czyAbonament_pods_sie_skonczyl]]=1,telefony6[[#This Row],[czyKomorkowe]]=1,P524&lt;=0),IF(P524&lt;0,TIME(1,40,0)+P524-telefony6[[#This Row],[ile_zabraklo_od_podstawy]],TIME(1,40,0)),P524)</f>
        <v>2.9050925925926313E-2</v>
      </c>
      <c r="P5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2.9050925925926313E-2</v>
      </c>
      <c r="Q525" s="10">
        <f>IF(AND(telefony6[[#This Row],[czyAbonament_pods_sie_skonczyl]]=1,P524&lt;=0,telefony6[[#This Row],[czyKomorkowe]]=1),1,0)</f>
        <v>0</v>
      </c>
      <c r="R525">
        <f>IF(LEN(telefony6[[#This Row],[nr]])&gt;=10,1,0)</f>
        <v>0</v>
      </c>
      <c r="S525">
        <f>MINUTE(IF(telefony6[[#This Row],[czyZagranicczne]]=1,CEILING(telefony6[[#This Row],[długosc_połączenia]],"00:01"),0))</f>
        <v>0</v>
      </c>
    </row>
    <row r="526" spans="1:19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 s="2">
        <f>telefony6[[#This Row],[zakonczenie]]-telefony6[[#This Row],[rozpoczecie]]</f>
        <v>1.9097222222222432E-3</v>
      </c>
      <c r="F526" s="2">
        <f t="shared" si="8"/>
        <v>-2.47783564814815</v>
      </c>
      <c r="G526">
        <f>IF(LEN(telefony6[[#This Row],[nr]])=7,1,0)</f>
        <v>1</v>
      </c>
      <c r="H526">
        <f>IF(LEN(telefony6[[#This Row],[nr]])=8,1,0)</f>
        <v>0</v>
      </c>
      <c r="I5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-2.4797453703703725</v>
      </c>
      <c r="J526" s="2">
        <f>IF(AND(telefony6[[#This Row],[abonament pods przed]]-telefony6[[#This Row],[długosc_połączenia]]&lt;0,I525&gt;0),-telefony6[[#This Row],[ile_zostalo_abonamentu_pods]],0)</f>
        <v>0</v>
      </c>
      <c r="K526" s="10">
        <f>IF(telefony6[[#This Row],[ile_zostalo_abonamentu_pods]]&lt;0,1,0)</f>
        <v>1</v>
      </c>
      <c r="L526" s="2">
        <f>IF(AND(telefony6[[#This Row],[czyAbonament_pods_sie_skonczyl]]=1,telefony6[[#This Row],[czyStacjonarny]]=1,M525&lt;=0),IF(M525&lt;0,TIME(1,40,0)+M525,TIME(1,40,0)),M525)</f>
        <v>6.1759259259258459E-2</v>
      </c>
      <c r="M5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5.9849537037036216E-2</v>
      </c>
      <c r="N526" s="10">
        <f>IF(AND(telefony6[[#This Row],[czyAbonament_pods_sie_skonczyl]]=1,telefony6[[#This Row],[czyStacjonarny]]=1,M525&lt;=0),1,0)</f>
        <v>0</v>
      </c>
      <c r="O526" s="2">
        <f>IF(AND(telefony6[[#This Row],[czyAbonament_pods_sie_skonczyl]]=1,telefony6[[#This Row],[czyKomorkowe]]=1,P525&lt;=0),IF(P525&lt;0,TIME(1,40,0)+P525-telefony6[[#This Row],[ile_zabraklo_od_podstawy]],TIME(1,40,0)),P525)</f>
        <v>2.9050925925926313E-2</v>
      </c>
      <c r="P5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2.9050925925926313E-2</v>
      </c>
      <c r="Q526" s="10">
        <f>IF(AND(telefony6[[#This Row],[czyAbonament_pods_sie_skonczyl]]=1,P525&lt;=0,telefony6[[#This Row],[czyKomorkowe]]=1),1,0)</f>
        <v>0</v>
      </c>
      <c r="R526">
        <f>IF(LEN(telefony6[[#This Row],[nr]])&gt;=10,1,0)</f>
        <v>0</v>
      </c>
      <c r="S526">
        <f>MINUTE(IF(telefony6[[#This Row],[czyZagranicczne]]=1,CEILING(telefony6[[#This Row],[długosc_połączenia]],"00:01"),0))</f>
        <v>0</v>
      </c>
    </row>
    <row r="527" spans="1:19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 s="2">
        <f>telefony6[[#This Row],[zakonczenie]]-telefony6[[#This Row],[rozpoczecie]]</f>
        <v>8.113425925925899E-3</v>
      </c>
      <c r="F527" s="2">
        <f t="shared" si="8"/>
        <v>-2.4797453703703725</v>
      </c>
      <c r="G527">
        <f>IF(LEN(telefony6[[#This Row],[nr]])=7,1,0)</f>
        <v>1</v>
      </c>
      <c r="H527">
        <f>IF(LEN(telefony6[[#This Row],[nr]])=8,1,0)</f>
        <v>0</v>
      </c>
      <c r="I5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-2.4878587962962984</v>
      </c>
      <c r="J527" s="2">
        <f>IF(AND(telefony6[[#This Row],[abonament pods przed]]-telefony6[[#This Row],[długosc_połączenia]]&lt;0,I526&gt;0),-telefony6[[#This Row],[ile_zostalo_abonamentu_pods]],0)</f>
        <v>0</v>
      </c>
      <c r="K527" s="10">
        <f>IF(telefony6[[#This Row],[ile_zostalo_abonamentu_pods]]&lt;0,1,0)</f>
        <v>1</v>
      </c>
      <c r="L527" s="2">
        <f>IF(AND(telefony6[[#This Row],[czyAbonament_pods_sie_skonczyl]]=1,telefony6[[#This Row],[czyStacjonarny]]=1,M526&lt;=0),IF(M526&lt;0,TIME(1,40,0)+M526,TIME(1,40,0)),M526)</f>
        <v>5.9849537037036216E-2</v>
      </c>
      <c r="M5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5.1736111111110317E-2</v>
      </c>
      <c r="N527" s="10">
        <f>IF(AND(telefony6[[#This Row],[czyAbonament_pods_sie_skonczyl]]=1,telefony6[[#This Row],[czyStacjonarny]]=1,M526&lt;=0),1,0)</f>
        <v>0</v>
      </c>
      <c r="O527" s="2">
        <f>IF(AND(telefony6[[#This Row],[czyAbonament_pods_sie_skonczyl]]=1,telefony6[[#This Row],[czyKomorkowe]]=1,P526&lt;=0),IF(P526&lt;0,TIME(1,40,0)+P526-telefony6[[#This Row],[ile_zabraklo_od_podstawy]],TIME(1,40,0)),P526)</f>
        <v>2.9050925925926313E-2</v>
      </c>
      <c r="P5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2.9050925925926313E-2</v>
      </c>
      <c r="Q527" s="10">
        <f>IF(AND(telefony6[[#This Row],[czyAbonament_pods_sie_skonczyl]]=1,P526&lt;=0,telefony6[[#This Row],[czyKomorkowe]]=1),1,0)</f>
        <v>0</v>
      </c>
      <c r="R527">
        <f>IF(LEN(telefony6[[#This Row],[nr]])&gt;=10,1,0)</f>
        <v>0</v>
      </c>
      <c r="S527">
        <f>MINUTE(IF(telefony6[[#This Row],[czyZagranicczne]]=1,CEILING(telefony6[[#This Row],[długosc_połączenia]],"00:01"),0))</f>
        <v>0</v>
      </c>
    </row>
    <row r="528" spans="1:19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 s="2">
        <f>telefony6[[#This Row],[zakonczenie]]-telefony6[[#This Row],[rozpoczecie]]</f>
        <v>7.6273148148148229E-3</v>
      </c>
      <c r="F528" s="2">
        <f t="shared" si="8"/>
        <v>-2.4878587962962984</v>
      </c>
      <c r="G528">
        <f>IF(LEN(telefony6[[#This Row],[nr]])=7,1,0)</f>
        <v>0</v>
      </c>
      <c r="H528">
        <f>IF(LEN(telefony6[[#This Row],[nr]])=8,1,0)</f>
        <v>1</v>
      </c>
      <c r="I5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-2.4954861111111133</v>
      </c>
      <c r="J528" s="2">
        <f>IF(AND(telefony6[[#This Row],[abonament pods przed]]-telefony6[[#This Row],[długosc_połączenia]]&lt;0,I527&gt;0),-telefony6[[#This Row],[ile_zostalo_abonamentu_pods]],0)</f>
        <v>0</v>
      </c>
      <c r="K528" s="10">
        <f>IF(telefony6[[#This Row],[ile_zostalo_abonamentu_pods]]&lt;0,1,0)</f>
        <v>1</v>
      </c>
      <c r="L528" s="2">
        <f>IF(AND(telefony6[[#This Row],[czyAbonament_pods_sie_skonczyl]]=1,telefony6[[#This Row],[czyStacjonarny]]=1,M527&lt;=0),IF(M527&lt;0,TIME(1,40,0)+M527,TIME(1,40,0)),M527)</f>
        <v>5.1736111111110317E-2</v>
      </c>
      <c r="M5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5.1736111111110317E-2</v>
      </c>
      <c r="N528" s="10">
        <f>IF(AND(telefony6[[#This Row],[czyAbonament_pods_sie_skonczyl]]=1,telefony6[[#This Row],[czyStacjonarny]]=1,M527&lt;=0),1,0)</f>
        <v>0</v>
      </c>
      <c r="O528" s="2">
        <f>IF(AND(telefony6[[#This Row],[czyAbonament_pods_sie_skonczyl]]=1,telefony6[[#This Row],[czyKomorkowe]]=1,P527&lt;=0),IF(P527&lt;0,TIME(1,40,0)+P527-telefony6[[#This Row],[ile_zabraklo_od_podstawy]],TIME(1,40,0)),P527)</f>
        <v>2.9050925925926313E-2</v>
      </c>
      <c r="P5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2.142361111111149E-2</v>
      </c>
      <c r="Q528" s="10">
        <f>IF(AND(telefony6[[#This Row],[czyAbonament_pods_sie_skonczyl]]=1,P527&lt;=0,telefony6[[#This Row],[czyKomorkowe]]=1),1,0)</f>
        <v>0</v>
      </c>
      <c r="R528">
        <f>IF(LEN(telefony6[[#This Row],[nr]])&gt;=10,1,0)</f>
        <v>0</v>
      </c>
      <c r="S528">
        <f>MINUTE(IF(telefony6[[#This Row],[czyZagranicczne]]=1,CEILING(telefony6[[#This Row],[długosc_połączenia]],"00:01"),0))</f>
        <v>0</v>
      </c>
    </row>
    <row r="529" spans="1:19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 s="2">
        <f>telefony6[[#This Row],[zakonczenie]]-telefony6[[#This Row],[rozpoczecie]]</f>
        <v>7.5925925925925952E-3</v>
      </c>
      <c r="F529" s="2">
        <f t="shared" si="8"/>
        <v>-2.4954861111111133</v>
      </c>
      <c r="G529">
        <f>IF(LEN(telefony6[[#This Row],[nr]])=7,1,0)</f>
        <v>1</v>
      </c>
      <c r="H529">
        <f>IF(LEN(telefony6[[#This Row],[nr]])=8,1,0)</f>
        <v>0</v>
      </c>
      <c r="I5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-2.5030787037037059</v>
      </c>
      <c r="J529" s="2">
        <f>IF(AND(telefony6[[#This Row],[abonament pods przed]]-telefony6[[#This Row],[długosc_połączenia]]&lt;0,I528&gt;0),-telefony6[[#This Row],[ile_zostalo_abonamentu_pods]],0)</f>
        <v>0</v>
      </c>
      <c r="K529" s="10">
        <f>IF(telefony6[[#This Row],[ile_zostalo_abonamentu_pods]]&lt;0,1,0)</f>
        <v>1</v>
      </c>
      <c r="L529" s="2">
        <f>IF(AND(telefony6[[#This Row],[czyAbonament_pods_sie_skonczyl]]=1,telefony6[[#This Row],[czyStacjonarny]]=1,M528&lt;=0),IF(M528&lt;0,TIME(1,40,0)+M528,TIME(1,40,0)),M528)</f>
        <v>5.1736111111110317E-2</v>
      </c>
      <c r="M5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4.4143518518517721E-2</v>
      </c>
      <c r="N529" s="10">
        <f>IF(AND(telefony6[[#This Row],[czyAbonament_pods_sie_skonczyl]]=1,telefony6[[#This Row],[czyStacjonarny]]=1,M528&lt;=0),1,0)</f>
        <v>0</v>
      </c>
      <c r="O529" s="2">
        <f>IF(AND(telefony6[[#This Row],[czyAbonament_pods_sie_skonczyl]]=1,telefony6[[#This Row],[czyKomorkowe]]=1,P528&lt;=0),IF(P528&lt;0,TIME(1,40,0)+P528-telefony6[[#This Row],[ile_zabraklo_od_podstawy]],TIME(1,40,0)),P528)</f>
        <v>2.142361111111149E-2</v>
      </c>
      <c r="P5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2.142361111111149E-2</v>
      </c>
      <c r="Q529" s="10">
        <f>IF(AND(telefony6[[#This Row],[czyAbonament_pods_sie_skonczyl]]=1,P528&lt;=0,telefony6[[#This Row],[czyKomorkowe]]=1),1,0)</f>
        <v>0</v>
      </c>
      <c r="R529">
        <f>IF(LEN(telefony6[[#This Row],[nr]])&gt;=10,1,0)</f>
        <v>0</v>
      </c>
      <c r="S529">
        <f>MINUTE(IF(telefony6[[#This Row],[czyZagranicczne]]=1,CEILING(telefony6[[#This Row],[długosc_połączenia]],"00:01"),0))</f>
        <v>0</v>
      </c>
    </row>
    <row r="530" spans="1:19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 s="2">
        <f>telefony6[[#This Row],[zakonczenie]]-telefony6[[#This Row],[rozpoczecie]]</f>
        <v>9.9189814814815147E-3</v>
      </c>
      <c r="F530" s="2">
        <f t="shared" si="8"/>
        <v>-2.5030787037037059</v>
      </c>
      <c r="G530">
        <f>IF(LEN(telefony6[[#This Row],[nr]])=7,1,0)</f>
        <v>1</v>
      </c>
      <c r="H530">
        <f>IF(LEN(telefony6[[#This Row],[nr]])=8,1,0)</f>
        <v>0</v>
      </c>
      <c r="I5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-2.5129976851851872</v>
      </c>
      <c r="J530" s="2">
        <f>IF(AND(telefony6[[#This Row],[abonament pods przed]]-telefony6[[#This Row],[długosc_połączenia]]&lt;0,I529&gt;0),-telefony6[[#This Row],[ile_zostalo_abonamentu_pods]],0)</f>
        <v>0</v>
      </c>
      <c r="K530" s="10">
        <f>IF(telefony6[[#This Row],[ile_zostalo_abonamentu_pods]]&lt;0,1,0)</f>
        <v>1</v>
      </c>
      <c r="L530" s="2">
        <f>IF(AND(telefony6[[#This Row],[czyAbonament_pods_sie_skonczyl]]=1,telefony6[[#This Row],[czyStacjonarny]]=1,M529&lt;=0),IF(M529&lt;0,TIME(1,40,0)+M529,TIME(1,40,0)),M529)</f>
        <v>4.4143518518517721E-2</v>
      </c>
      <c r="M5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3.4224537037036207E-2</v>
      </c>
      <c r="N530" s="10">
        <f>IF(AND(telefony6[[#This Row],[czyAbonament_pods_sie_skonczyl]]=1,telefony6[[#This Row],[czyStacjonarny]]=1,M529&lt;=0),1,0)</f>
        <v>0</v>
      </c>
      <c r="O530" s="2">
        <f>IF(AND(telefony6[[#This Row],[czyAbonament_pods_sie_skonczyl]]=1,telefony6[[#This Row],[czyKomorkowe]]=1,P529&lt;=0),IF(P529&lt;0,TIME(1,40,0)+P529-telefony6[[#This Row],[ile_zabraklo_od_podstawy]],TIME(1,40,0)),P529)</f>
        <v>2.142361111111149E-2</v>
      </c>
      <c r="P5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2.142361111111149E-2</v>
      </c>
      <c r="Q530" s="10">
        <f>IF(AND(telefony6[[#This Row],[czyAbonament_pods_sie_skonczyl]]=1,P529&lt;=0,telefony6[[#This Row],[czyKomorkowe]]=1),1,0)</f>
        <v>0</v>
      </c>
      <c r="R530">
        <f>IF(LEN(telefony6[[#This Row],[nr]])&gt;=10,1,0)</f>
        <v>0</v>
      </c>
      <c r="S530">
        <f>MINUTE(IF(telefony6[[#This Row],[czyZagranicczne]]=1,CEILING(telefony6[[#This Row],[długosc_połączenia]],"00:01"),0))</f>
        <v>0</v>
      </c>
    </row>
    <row r="531" spans="1:19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 s="2">
        <f>telefony6[[#This Row],[zakonczenie]]-telefony6[[#This Row],[rozpoczecie]]</f>
        <v>5.138888888888915E-3</v>
      </c>
      <c r="F531" s="2">
        <f t="shared" si="8"/>
        <v>-2.5129976851851872</v>
      </c>
      <c r="G531">
        <f>IF(LEN(telefony6[[#This Row],[nr]])=7,1,0)</f>
        <v>1</v>
      </c>
      <c r="H531">
        <f>IF(LEN(telefony6[[#This Row],[nr]])=8,1,0)</f>
        <v>0</v>
      </c>
      <c r="I5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-2.518136574074076</v>
      </c>
      <c r="J531" s="2">
        <f>IF(AND(telefony6[[#This Row],[abonament pods przed]]-telefony6[[#This Row],[długosc_połączenia]]&lt;0,I530&gt;0),-telefony6[[#This Row],[ile_zostalo_abonamentu_pods]],0)</f>
        <v>0</v>
      </c>
      <c r="K531" s="10">
        <f>IF(telefony6[[#This Row],[ile_zostalo_abonamentu_pods]]&lt;0,1,0)</f>
        <v>1</v>
      </c>
      <c r="L531" s="2">
        <f>IF(AND(telefony6[[#This Row],[czyAbonament_pods_sie_skonczyl]]=1,telefony6[[#This Row],[czyStacjonarny]]=1,M530&lt;=0),IF(M530&lt;0,TIME(1,40,0)+M530,TIME(1,40,0)),M530)</f>
        <v>3.4224537037036207E-2</v>
      </c>
      <c r="M5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2.9085648148147292E-2</v>
      </c>
      <c r="N531" s="10">
        <f>IF(AND(telefony6[[#This Row],[czyAbonament_pods_sie_skonczyl]]=1,telefony6[[#This Row],[czyStacjonarny]]=1,M530&lt;=0),1,0)</f>
        <v>0</v>
      </c>
      <c r="O531" s="2">
        <f>IF(AND(telefony6[[#This Row],[czyAbonament_pods_sie_skonczyl]]=1,telefony6[[#This Row],[czyKomorkowe]]=1,P530&lt;=0),IF(P530&lt;0,TIME(1,40,0)+P530-telefony6[[#This Row],[ile_zabraklo_od_podstawy]],TIME(1,40,0)),P530)</f>
        <v>2.142361111111149E-2</v>
      </c>
      <c r="P5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2.142361111111149E-2</v>
      </c>
      <c r="Q531" s="10">
        <f>IF(AND(telefony6[[#This Row],[czyAbonament_pods_sie_skonczyl]]=1,P530&lt;=0,telefony6[[#This Row],[czyKomorkowe]]=1),1,0)</f>
        <v>0</v>
      </c>
      <c r="R531">
        <f>IF(LEN(telefony6[[#This Row],[nr]])&gt;=10,1,0)</f>
        <v>0</v>
      </c>
      <c r="S531">
        <f>MINUTE(IF(telefony6[[#This Row],[czyZagranicczne]]=1,CEILING(telefony6[[#This Row],[długosc_połączenia]],"00:01"),0))</f>
        <v>0</v>
      </c>
    </row>
    <row r="532" spans="1:19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 s="2">
        <f>telefony6[[#This Row],[zakonczenie]]-telefony6[[#This Row],[rozpoczecie]]</f>
        <v>5.0578703703703654E-3</v>
      </c>
      <c r="F532" s="2">
        <f t="shared" si="8"/>
        <v>-2.518136574074076</v>
      </c>
      <c r="G532">
        <f>IF(LEN(telefony6[[#This Row],[nr]])=7,1,0)</f>
        <v>0</v>
      </c>
      <c r="H532">
        <f>IF(LEN(telefony6[[#This Row],[nr]])=8,1,0)</f>
        <v>0</v>
      </c>
      <c r="I5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-2.5231944444444463</v>
      </c>
      <c r="J532" s="2">
        <f>IF(AND(telefony6[[#This Row],[abonament pods przed]]-telefony6[[#This Row],[długosc_połączenia]]&lt;0,I531&gt;0),-telefony6[[#This Row],[ile_zostalo_abonamentu_pods]],0)</f>
        <v>0</v>
      </c>
      <c r="K532" s="10">
        <f>IF(telefony6[[#This Row],[ile_zostalo_abonamentu_pods]]&lt;0,1,0)</f>
        <v>1</v>
      </c>
      <c r="L532" s="2">
        <f>IF(AND(telefony6[[#This Row],[czyAbonament_pods_sie_skonczyl]]=1,telefony6[[#This Row],[czyStacjonarny]]=1,M531&lt;=0),IF(M531&lt;0,TIME(1,40,0)+M531,TIME(1,40,0)),M531)</f>
        <v>2.9085648148147292E-2</v>
      </c>
      <c r="M5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2.9085648148147292E-2</v>
      </c>
      <c r="N532" s="10">
        <f>IF(AND(telefony6[[#This Row],[czyAbonament_pods_sie_skonczyl]]=1,telefony6[[#This Row],[czyStacjonarny]]=1,M531&lt;=0),1,0)</f>
        <v>0</v>
      </c>
      <c r="O532" s="2">
        <f>IF(AND(telefony6[[#This Row],[czyAbonament_pods_sie_skonczyl]]=1,telefony6[[#This Row],[czyKomorkowe]]=1,P531&lt;=0),IF(P531&lt;0,TIME(1,40,0)+P531-telefony6[[#This Row],[ile_zabraklo_od_podstawy]],TIME(1,40,0)),P531)</f>
        <v>2.142361111111149E-2</v>
      </c>
      <c r="P5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2.142361111111149E-2</v>
      </c>
      <c r="Q532" s="10">
        <f>IF(AND(telefony6[[#This Row],[czyAbonament_pods_sie_skonczyl]]=1,P531&lt;=0,telefony6[[#This Row],[czyKomorkowe]]=1),1,0)</f>
        <v>0</v>
      </c>
      <c r="R532">
        <f>IF(LEN(telefony6[[#This Row],[nr]])&gt;=10,1,0)</f>
        <v>1</v>
      </c>
      <c r="S532">
        <f>MINUTE(IF(telefony6[[#This Row],[czyZagranicczne]]=1,CEILING(telefony6[[#This Row],[długosc_połączenia]],"00:01"),0))</f>
        <v>8</v>
      </c>
    </row>
    <row r="533" spans="1:19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 s="2">
        <f>telefony6[[#This Row],[zakonczenie]]-telefony6[[#This Row],[rozpoczecie]]</f>
        <v>1.2499999999999734E-3</v>
      </c>
      <c r="F533" s="2">
        <f t="shared" si="8"/>
        <v>-2.5231944444444463</v>
      </c>
      <c r="G533">
        <f>IF(LEN(telefony6[[#This Row],[nr]])=7,1,0)</f>
        <v>0</v>
      </c>
      <c r="H533">
        <f>IF(LEN(telefony6[[#This Row],[nr]])=8,1,0)</f>
        <v>1</v>
      </c>
      <c r="I5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-2.5244444444444465</v>
      </c>
      <c r="J533" s="2">
        <f>IF(AND(telefony6[[#This Row],[abonament pods przed]]-telefony6[[#This Row],[długosc_połączenia]]&lt;0,I532&gt;0),-telefony6[[#This Row],[ile_zostalo_abonamentu_pods]],0)</f>
        <v>0</v>
      </c>
      <c r="K533" s="10">
        <f>IF(telefony6[[#This Row],[ile_zostalo_abonamentu_pods]]&lt;0,1,0)</f>
        <v>1</v>
      </c>
      <c r="L533" s="2">
        <f>IF(AND(telefony6[[#This Row],[czyAbonament_pods_sie_skonczyl]]=1,telefony6[[#This Row],[czyStacjonarny]]=1,M532&lt;=0),IF(M532&lt;0,TIME(1,40,0)+M532,TIME(1,40,0)),M532)</f>
        <v>2.9085648148147292E-2</v>
      </c>
      <c r="M5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2.9085648148147292E-2</v>
      </c>
      <c r="N533" s="10">
        <f>IF(AND(telefony6[[#This Row],[czyAbonament_pods_sie_skonczyl]]=1,telefony6[[#This Row],[czyStacjonarny]]=1,M532&lt;=0),1,0)</f>
        <v>0</v>
      </c>
      <c r="O533" s="2">
        <f>IF(AND(telefony6[[#This Row],[czyAbonament_pods_sie_skonczyl]]=1,telefony6[[#This Row],[czyKomorkowe]]=1,P532&lt;=0),IF(P532&lt;0,TIME(1,40,0)+P532-telefony6[[#This Row],[ile_zabraklo_od_podstawy]],TIME(1,40,0)),P532)</f>
        <v>2.142361111111149E-2</v>
      </c>
      <c r="P5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2.0173611111111517E-2</v>
      </c>
      <c r="Q533" s="10">
        <f>IF(AND(telefony6[[#This Row],[czyAbonament_pods_sie_skonczyl]]=1,P532&lt;=0,telefony6[[#This Row],[czyKomorkowe]]=1),1,0)</f>
        <v>0</v>
      </c>
      <c r="R533">
        <f>IF(LEN(telefony6[[#This Row],[nr]])&gt;=10,1,0)</f>
        <v>0</v>
      </c>
      <c r="S533">
        <f>MINUTE(IF(telefony6[[#This Row],[czyZagranicczne]]=1,CEILING(telefony6[[#This Row],[długosc_połączenia]],"00:01"),0))</f>
        <v>0</v>
      </c>
    </row>
    <row r="534" spans="1:19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 s="2">
        <f>telefony6[[#This Row],[zakonczenie]]-telefony6[[#This Row],[rozpoczecie]]</f>
        <v>8.6226851851851638E-3</v>
      </c>
      <c r="F534" s="2">
        <f t="shared" si="8"/>
        <v>-2.5244444444444465</v>
      </c>
      <c r="G534">
        <f>IF(LEN(telefony6[[#This Row],[nr]])=7,1,0)</f>
        <v>1</v>
      </c>
      <c r="H534">
        <f>IF(LEN(telefony6[[#This Row],[nr]])=8,1,0)</f>
        <v>0</v>
      </c>
      <c r="I5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-2.5330671296296314</v>
      </c>
      <c r="J534" s="2">
        <f>IF(AND(telefony6[[#This Row],[abonament pods przed]]-telefony6[[#This Row],[długosc_połączenia]]&lt;0,I533&gt;0),-telefony6[[#This Row],[ile_zostalo_abonamentu_pods]],0)</f>
        <v>0</v>
      </c>
      <c r="K534" s="10">
        <f>IF(telefony6[[#This Row],[ile_zostalo_abonamentu_pods]]&lt;0,1,0)</f>
        <v>1</v>
      </c>
      <c r="L534" s="2">
        <f>IF(AND(telefony6[[#This Row],[czyAbonament_pods_sie_skonczyl]]=1,telefony6[[#This Row],[czyStacjonarny]]=1,M533&lt;=0),IF(M533&lt;0,TIME(1,40,0)+M533,TIME(1,40,0)),M533)</f>
        <v>2.9085648148147292E-2</v>
      </c>
      <c r="M5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2.0462962962962128E-2</v>
      </c>
      <c r="N534" s="10">
        <f>IF(AND(telefony6[[#This Row],[czyAbonament_pods_sie_skonczyl]]=1,telefony6[[#This Row],[czyStacjonarny]]=1,M533&lt;=0),1,0)</f>
        <v>0</v>
      </c>
      <c r="O534" s="2">
        <f>IF(AND(telefony6[[#This Row],[czyAbonament_pods_sie_skonczyl]]=1,telefony6[[#This Row],[czyKomorkowe]]=1,P533&lt;=0),IF(P533&lt;0,TIME(1,40,0)+P533-telefony6[[#This Row],[ile_zabraklo_od_podstawy]],TIME(1,40,0)),P533)</f>
        <v>2.0173611111111517E-2</v>
      </c>
      <c r="P5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2.0173611111111517E-2</v>
      </c>
      <c r="Q534" s="10">
        <f>IF(AND(telefony6[[#This Row],[czyAbonament_pods_sie_skonczyl]]=1,P533&lt;=0,telefony6[[#This Row],[czyKomorkowe]]=1),1,0)</f>
        <v>0</v>
      </c>
      <c r="R534">
        <f>IF(LEN(telefony6[[#This Row],[nr]])&gt;=10,1,0)</f>
        <v>0</v>
      </c>
      <c r="S534">
        <f>MINUTE(IF(telefony6[[#This Row],[czyZagranicczne]]=1,CEILING(telefony6[[#This Row],[długosc_połączenia]],"00:01"),0))</f>
        <v>0</v>
      </c>
    </row>
    <row r="535" spans="1:19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 s="2">
        <f>telefony6[[#This Row],[zakonczenie]]-telefony6[[#This Row],[rozpoczecie]]</f>
        <v>7.5578703703703676E-3</v>
      </c>
      <c r="F535" s="2">
        <f t="shared" si="8"/>
        <v>-2.5330671296296314</v>
      </c>
      <c r="G535">
        <f>IF(LEN(telefony6[[#This Row],[nr]])=7,1,0)</f>
        <v>0</v>
      </c>
      <c r="H535">
        <f>IF(LEN(telefony6[[#This Row],[nr]])=8,1,0)</f>
        <v>1</v>
      </c>
      <c r="I5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-2.5406250000000017</v>
      </c>
      <c r="J535" s="2">
        <f>IF(AND(telefony6[[#This Row],[abonament pods przed]]-telefony6[[#This Row],[długosc_połączenia]]&lt;0,I534&gt;0),-telefony6[[#This Row],[ile_zostalo_abonamentu_pods]],0)</f>
        <v>0</v>
      </c>
      <c r="K535" s="10">
        <f>IF(telefony6[[#This Row],[ile_zostalo_abonamentu_pods]]&lt;0,1,0)</f>
        <v>1</v>
      </c>
      <c r="L535" s="2">
        <f>IF(AND(telefony6[[#This Row],[czyAbonament_pods_sie_skonczyl]]=1,telefony6[[#This Row],[czyStacjonarny]]=1,M534&lt;=0),IF(M534&lt;0,TIME(1,40,0)+M534,TIME(1,40,0)),M534)</f>
        <v>2.0462962962962128E-2</v>
      </c>
      <c r="M5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2.0462962962962128E-2</v>
      </c>
      <c r="N535" s="10">
        <f>IF(AND(telefony6[[#This Row],[czyAbonament_pods_sie_skonczyl]]=1,telefony6[[#This Row],[czyStacjonarny]]=1,M534&lt;=0),1,0)</f>
        <v>0</v>
      </c>
      <c r="O535" s="2">
        <f>IF(AND(telefony6[[#This Row],[czyAbonament_pods_sie_skonczyl]]=1,telefony6[[#This Row],[czyKomorkowe]]=1,P534&lt;=0),IF(P534&lt;0,TIME(1,40,0)+P534-telefony6[[#This Row],[ile_zabraklo_od_podstawy]],TIME(1,40,0)),P534)</f>
        <v>2.0173611111111517E-2</v>
      </c>
      <c r="P5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1.2615740740741149E-2</v>
      </c>
      <c r="Q535" s="10">
        <f>IF(AND(telefony6[[#This Row],[czyAbonament_pods_sie_skonczyl]]=1,P534&lt;=0,telefony6[[#This Row],[czyKomorkowe]]=1),1,0)</f>
        <v>0</v>
      </c>
      <c r="R535">
        <f>IF(LEN(telefony6[[#This Row],[nr]])&gt;=10,1,0)</f>
        <v>0</v>
      </c>
      <c r="S535">
        <f>MINUTE(IF(telefony6[[#This Row],[czyZagranicczne]]=1,CEILING(telefony6[[#This Row],[długosc_połączenia]],"00:01"),0))</f>
        <v>0</v>
      </c>
    </row>
    <row r="536" spans="1:19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 s="2">
        <f>telefony6[[#This Row],[zakonczenie]]-telefony6[[#This Row],[rozpoczecie]]</f>
        <v>4.4444444444444731E-3</v>
      </c>
      <c r="F536" s="2">
        <f t="shared" si="8"/>
        <v>-2.5406250000000017</v>
      </c>
      <c r="G536">
        <f>IF(LEN(telefony6[[#This Row],[nr]])=7,1,0)</f>
        <v>0</v>
      </c>
      <c r="H536">
        <f>IF(LEN(telefony6[[#This Row],[nr]])=8,1,0)</f>
        <v>1</v>
      </c>
      <c r="I5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-2.5450694444444464</v>
      </c>
      <c r="J536" s="2">
        <f>IF(AND(telefony6[[#This Row],[abonament pods przed]]-telefony6[[#This Row],[długosc_połączenia]]&lt;0,I535&gt;0),-telefony6[[#This Row],[ile_zostalo_abonamentu_pods]],0)</f>
        <v>0</v>
      </c>
      <c r="K536" s="10">
        <f>IF(telefony6[[#This Row],[ile_zostalo_abonamentu_pods]]&lt;0,1,0)</f>
        <v>1</v>
      </c>
      <c r="L536" s="2">
        <f>IF(AND(telefony6[[#This Row],[czyAbonament_pods_sie_skonczyl]]=1,telefony6[[#This Row],[czyStacjonarny]]=1,M535&lt;=0),IF(M535&lt;0,TIME(1,40,0)+M535,TIME(1,40,0)),M535)</f>
        <v>2.0462962962962128E-2</v>
      </c>
      <c r="M5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2.0462962962962128E-2</v>
      </c>
      <c r="N536" s="10">
        <f>IF(AND(telefony6[[#This Row],[czyAbonament_pods_sie_skonczyl]]=1,telefony6[[#This Row],[czyStacjonarny]]=1,M535&lt;=0),1,0)</f>
        <v>0</v>
      </c>
      <c r="O536" s="2">
        <f>IF(AND(telefony6[[#This Row],[czyAbonament_pods_sie_skonczyl]]=1,telefony6[[#This Row],[czyKomorkowe]]=1,P535&lt;=0),IF(P535&lt;0,TIME(1,40,0)+P535-telefony6[[#This Row],[ile_zabraklo_od_podstawy]],TIME(1,40,0)),P535)</f>
        <v>1.2615740740741149E-2</v>
      </c>
      <c r="P5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8.1712962962966762E-3</v>
      </c>
      <c r="Q536" s="10">
        <f>IF(AND(telefony6[[#This Row],[czyAbonament_pods_sie_skonczyl]]=1,P535&lt;=0,telefony6[[#This Row],[czyKomorkowe]]=1),1,0)</f>
        <v>0</v>
      </c>
      <c r="R536">
        <f>IF(LEN(telefony6[[#This Row],[nr]])&gt;=10,1,0)</f>
        <v>0</v>
      </c>
      <c r="S536">
        <f>MINUTE(IF(telefony6[[#This Row],[czyZagranicczne]]=1,CEILING(telefony6[[#This Row],[długosc_połączenia]],"00:01"),0))</f>
        <v>0</v>
      </c>
    </row>
    <row r="537" spans="1:19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 s="2">
        <f>telefony6[[#This Row],[zakonczenie]]-telefony6[[#This Row],[rozpoczecie]]</f>
        <v>1.0543981481481501E-2</v>
      </c>
      <c r="F537" s="2">
        <f t="shared" si="8"/>
        <v>-2.5450694444444464</v>
      </c>
      <c r="G537">
        <f>IF(LEN(telefony6[[#This Row],[nr]])=7,1,0)</f>
        <v>1</v>
      </c>
      <c r="H537">
        <f>IF(LEN(telefony6[[#This Row],[nr]])=8,1,0)</f>
        <v>0</v>
      </c>
      <c r="I5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-2.555613425925928</v>
      </c>
      <c r="J537" s="2">
        <f>IF(AND(telefony6[[#This Row],[abonament pods przed]]-telefony6[[#This Row],[długosc_połączenia]]&lt;0,I536&gt;0),-telefony6[[#This Row],[ile_zostalo_abonamentu_pods]],0)</f>
        <v>0</v>
      </c>
      <c r="K537" s="10">
        <f>IF(telefony6[[#This Row],[ile_zostalo_abonamentu_pods]]&lt;0,1,0)</f>
        <v>1</v>
      </c>
      <c r="L537" s="2">
        <f>IF(AND(telefony6[[#This Row],[czyAbonament_pods_sie_skonczyl]]=1,telefony6[[#This Row],[czyStacjonarny]]=1,M536&lt;=0),IF(M536&lt;0,TIME(1,40,0)+M536,TIME(1,40,0)),M536)</f>
        <v>2.0462962962962128E-2</v>
      </c>
      <c r="M5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9.9189814814806265E-3</v>
      </c>
      <c r="N537" s="10">
        <f>IF(AND(telefony6[[#This Row],[czyAbonament_pods_sie_skonczyl]]=1,telefony6[[#This Row],[czyStacjonarny]]=1,M536&lt;=0),1,0)</f>
        <v>0</v>
      </c>
      <c r="O537" s="2">
        <f>IF(AND(telefony6[[#This Row],[czyAbonament_pods_sie_skonczyl]]=1,telefony6[[#This Row],[czyKomorkowe]]=1,P536&lt;=0),IF(P536&lt;0,TIME(1,40,0)+P536-telefony6[[#This Row],[ile_zabraklo_od_podstawy]],TIME(1,40,0)),P536)</f>
        <v>8.1712962962966762E-3</v>
      </c>
      <c r="P5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8.1712962962966762E-3</v>
      </c>
      <c r="Q537" s="10">
        <f>IF(AND(telefony6[[#This Row],[czyAbonament_pods_sie_skonczyl]]=1,P536&lt;=0,telefony6[[#This Row],[czyKomorkowe]]=1),1,0)</f>
        <v>0</v>
      </c>
      <c r="R537">
        <f>IF(LEN(telefony6[[#This Row],[nr]])&gt;=10,1,0)</f>
        <v>0</v>
      </c>
      <c r="S537">
        <f>MINUTE(IF(telefony6[[#This Row],[czyZagranicczne]]=1,CEILING(telefony6[[#This Row],[długosc_połączenia]],"00:01"),0))</f>
        <v>0</v>
      </c>
    </row>
    <row r="538" spans="1:19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 s="2">
        <f>telefony6[[#This Row],[zakonczenie]]-telefony6[[#This Row],[rozpoczecie]]</f>
        <v>5.787037037037035E-3</v>
      </c>
      <c r="F538" s="2">
        <f t="shared" si="8"/>
        <v>-2.555613425925928</v>
      </c>
      <c r="G538">
        <f>IF(LEN(telefony6[[#This Row],[nr]])=7,1,0)</f>
        <v>0</v>
      </c>
      <c r="H538">
        <f>IF(LEN(telefony6[[#This Row],[nr]])=8,1,0)</f>
        <v>1</v>
      </c>
      <c r="I5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-2.5614004629629652</v>
      </c>
      <c r="J538" s="2">
        <f>IF(AND(telefony6[[#This Row],[abonament pods przed]]-telefony6[[#This Row],[długosc_połączenia]]&lt;0,I537&gt;0),-telefony6[[#This Row],[ile_zostalo_abonamentu_pods]],0)</f>
        <v>0</v>
      </c>
      <c r="K538" s="10">
        <f>IF(telefony6[[#This Row],[ile_zostalo_abonamentu_pods]]&lt;0,1,0)</f>
        <v>1</v>
      </c>
      <c r="L538" s="2">
        <f>IF(AND(telefony6[[#This Row],[czyAbonament_pods_sie_skonczyl]]=1,telefony6[[#This Row],[czyStacjonarny]]=1,M537&lt;=0),IF(M537&lt;0,TIME(1,40,0)+M537,TIME(1,40,0)),M537)</f>
        <v>9.9189814814806265E-3</v>
      </c>
      <c r="M5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9.9189814814806265E-3</v>
      </c>
      <c r="N538" s="10">
        <f>IF(AND(telefony6[[#This Row],[czyAbonament_pods_sie_skonczyl]]=1,telefony6[[#This Row],[czyStacjonarny]]=1,M537&lt;=0),1,0)</f>
        <v>0</v>
      </c>
      <c r="O538" s="2">
        <f>IF(AND(telefony6[[#This Row],[czyAbonament_pods_sie_skonczyl]]=1,telefony6[[#This Row],[czyKomorkowe]]=1,P537&lt;=0),IF(P537&lt;0,TIME(1,40,0)+P537-telefony6[[#This Row],[ile_zabraklo_od_podstawy]],TIME(1,40,0)),P537)</f>
        <v>8.1712962962966762E-3</v>
      </c>
      <c r="P5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38" s="10">
        <f>IF(AND(telefony6[[#This Row],[czyAbonament_pods_sie_skonczyl]]=1,P537&lt;=0,telefony6[[#This Row],[czyKomorkowe]]=1),1,0)</f>
        <v>0</v>
      </c>
      <c r="R538">
        <f>IF(LEN(telefony6[[#This Row],[nr]])&gt;=10,1,0)</f>
        <v>0</v>
      </c>
      <c r="S538">
        <f>MINUTE(IF(telefony6[[#This Row],[czyZagranicczne]]=1,CEILING(telefony6[[#This Row],[długosc_połączenia]],"00:01"),0))</f>
        <v>0</v>
      </c>
    </row>
    <row r="539" spans="1:19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 s="2">
        <f>telefony6[[#This Row],[zakonczenie]]-telefony6[[#This Row],[rozpoczecie]]</f>
        <v>9.2824074074074336E-3</v>
      </c>
      <c r="F539" s="2">
        <f t="shared" si="8"/>
        <v>-2.5614004629629652</v>
      </c>
      <c r="G539">
        <f>IF(LEN(telefony6[[#This Row],[nr]])=7,1,0)</f>
        <v>1</v>
      </c>
      <c r="H539">
        <f>IF(LEN(telefony6[[#This Row],[nr]])=8,1,0)</f>
        <v>0</v>
      </c>
      <c r="I5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-2.5706828703703728</v>
      </c>
      <c r="J539" s="2">
        <f>IF(AND(telefony6[[#This Row],[abonament pods przed]]-telefony6[[#This Row],[długosc_połączenia]]&lt;0,I538&gt;0),-telefony6[[#This Row],[ile_zostalo_abonamentu_pods]],0)</f>
        <v>0</v>
      </c>
      <c r="K539" s="10">
        <f>IF(telefony6[[#This Row],[ile_zostalo_abonamentu_pods]]&lt;0,1,0)</f>
        <v>1</v>
      </c>
      <c r="L539" s="2">
        <f>IF(AND(telefony6[[#This Row],[czyAbonament_pods_sie_skonczyl]]=1,telefony6[[#This Row],[czyStacjonarny]]=1,M538&lt;=0),IF(M538&lt;0,TIME(1,40,0)+M538,TIME(1,40,0)),M538)</f>
        <v>9.9189814814806265E-3</v>
      </c>
      <c r="M5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6.3657407407319289E-4</v>
      </c>
      <c r="N539" s="10">
        <f>IF(AND(telefony6[[#This Row],[czyAbonament_pods_sie_skonczyl]]=1,telefony6[[#This Row],[czyStacjonarny]]=1,M538&lt;=0),1,0)</f>
        <v>0</v>
      </c>
      <c r="O539" s="2">
        <f>IF(AND(telefony6[[#This Row],[czyAbonament_pods_sie_skonczyl]]=1,telefony6[[#This Row],[czyKomorkowe]]=1,P538&lt;=0),IF(P538&lt;0,TIME(1,40,0)+P538-telefony6[[#This Row],[ile_zabraklo_od_podstawy]],TIME(1,40,0)),P538)</f>
        <v>2.3842592592596412E-3</v>
      </c>
      <c r="P5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39" s="10">
        <f>IF(AND(telefony6[[#This Row],[czyAbonament_pods_sie_skonczyl]]=1,P538&lt;=0,telefony6[[#This Row],[czyKomorkowe]]=1),1,0)</f>
        <v>0</v>
      </c>
      <c r="R539">
        <f>IF(LEN(telefony6[[#This Row],[nr]])&gt;=10,1,0)</f>
        <v>0</v>
      </c>
      <c r="S539">
        <f>MINUTE(IF(telefony6[[#This Row],[czyZagranicczne]]=1,CEILING(telefony6[[#This Row],[długosc_połączenia]],"00:01"),0))</f>
        <v>0</v>
      </c>
    </row>
    <row r="540" spans="1:19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 s="2">
        <f>telefony6[[#This Row],[zakonczenie]]-telefony6[[#This Row],[rozpoczecie]]</f>
        <v>5.1967592592592204E-3</v>
      </c>
      <c r="F540" s="2">
        <f t="shared" si="8"/>
        <v>-2.5706828703703728</v>
      </c>
      <c r="G540">
        <f>IF(LEN(telefony6[[#This Row],[nr]])=7,1,0)</f>
        <v>1</v>
      </c>
      <c r="H540">
        <f>IF(LEN(telefony6[[#This Row],[nr]])=8,1,0)</f>
        <v>0</v>
      </c>
      <c r="I5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-2.575879629629632</v>
      </c>
      <c r="J540" s="2">
        <f>IF(AND(telefony6[[#This Row],[abonament pods przed]]-telefony6[[#This Row],[długosc_połączenia]]&lt;0,I539&gt;0),-telefony6[[#This Row],[ile_zostalo_abonamentu_pods]],0)</f>
        <v>0</v>
      </c>
      <c r="K540" s="10">
        <f>IF(telefony6[[#This Row],[ile_zostalo_abonamentu_pods]]&lt;0,1,0)</f>
        <v>1</v>
      </c>
      <c r="L540" s="2">
        <f>IF(AND(telefony6[[#This Row],[czyAbonament_pods_sie_skonczyl]]=1,telefony6[[#This Row],[czyStacjonarny]]=1,M539&lt;=0),IF(M539&lt;0,TIME(1,40,0)+M539,TIME(1,40,0)),M539)</f>
        <v>6.3657407407319289E-4</v>
      </c>
      <c r="M5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-4.5601851851860276E-3</v>
      </c>
      <c r="N540" s="10">
        <f>IF(AND(telefony6[[#This Row],[czyAbonament_pods_sie_skonczyl]]=1,telefony6[[#This Row],[czyStacjonarny]]=1,M539&lt;=0),1,0)</f>
        <v>0</v>
      </c>
      <c r="O540" s="2">
        <f>IF(AND(telefony6[[#This Row],[czyAbonament_pods_sie_skonczyl]]=1,telefony6[[#This Row],[czyKomorkowe]]=1,P539&lt;=0),IF(P539&lt;0,TIME(1,40,0)+P539-telefony6[[#This Row],[ile_zabraklo_od_podstawy]],TIME(1,40,0)),P539)</f>
        <v>2.3842592592596412E-3</v>
      </c>
      <c r="P5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0" s="10">
        <f>IF(AND(telefony6[[#This Row],[czyAbonament_pods_sie_skonczyl]]=1,P539&lt;=0,telefony6[[#This Row],[czyKomorkowe]]=1),1,0)</f>
        <v>0</v>
      </c>
      <c r="R540">
        <f>IF(LEN(telefony6[[#This Row],[nr]])&gt;=10,1,0)</f>
        <v>0</v>
      </c>
      <c r="S540">
        <f>MINUTE(IF(telefony6[[#This Row],[czyZagranicczne]]=1,CEILING(telefony6[[#This Row],[długosc_połączenia]],"00:01"),0))</f>
        <v>0</v>
      </c>
    </row>
    <row r="541" spans="1:19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 s="2">
        <f>telefony6[[#This Row],[zakonczenie]]-telefony6[[#This Row],[rozpoczecie]]</f>
        <v>7.2916666666666963E-4</v>
      </c>
      <c r="F541" s="2">
        <f t="shared" si="8"/>
        <v>-2.575879629629632</v>
      </c>
      <c r="G541">
        <f>IF(LEN(telefony6[[#This Row],[nr]])=7,1,0)</f>
        <v>1</v>
      </c>
      <c r="H541">
        <f>IF(LEN(telefony6[[#This Row],[nr]])=8,1,0)</f>
        <v>0</v>
      </c>
      <c r="I5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-2.5766087962962985</v>
      </c>
      <c r="J541" s="2">
        <f>IF(AND(telefony6[[#This Row],[abonament pods przed]]-telefony6[[#This Row],[długosc_połączenia]]&lt;0,I540&gt;0),-telefony6[[#This Row],[ile_zostalo_abonamentu_pods]],0)</f>
        <v>0</v>
      </c>
      <c r="K541" s="10">
        <f>IF(telefony6[[#This Row],[ile_zostalo_abonamentu_pods]]&lt;0,1,0)</f>
        <v>1</v>
      </c>
      <c r="L541" s="2">
        <f>IF(AND(telefony6[[#This Row],[czyAbonament_pods_sie_skonczyl]]=1,telefony6[[#This Row],[czyStacjonarny]]=1,M540&lt;=0),IF(M540&lt;0,TIME(1,40,0)+M540,TIME(1,40,0)),M540)</f>
        <v>6.488425925925842E-2</v>
      </c>
      <c r="M5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6.415509259259175E-2</v>
      </c>
      <c r="N541" s="10">
        <f>IF(AND(telefony6[[#This Row],[czyAbonament_pods_sie_skonczyl]]=1,telefony6[[#This Row],[czyStacjonarny]]=1,M540&lt;=0),1,0)</f>
        <v>1</v>
      </c>
      <c r="O541" s="2">
        <f>IF(AND(telefony6[[#This Row],[czyAbonament_pods_sie_skonczyl]]=1,telefony6[[#This Row],[czyKomorkowe]]=1,P540&lt;=0),IF(P540&lt;0,TIME(1,40,0)+P540-telefony6[[#This Row],[ile_zabraklo_od_podstawy]],TIME(1,40,0)),P540)</f>
        <v>2.3842592592596412E-3</v>
      </c>
      <c r="P5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1" s="10">
        <f>IF(AND(telefony6[[#This Row],[czyAbonament_pods_sie_skonczyl]]=1,P540&lt;=0,telefony6[[#This Row],[czyKomorkowe]]=1),1,0)</f>
        <v>0</v>
      </c>
      <c r="R541">
        <f>IF(LEN(telefony6[[#This Row],[nr]])&gt;=10,1,0)</f>
        <v>0</v>
      </c>
      <c r="S541">
        <f>MINUTE(IF(telefony6[[#This Row],[czyZagranicczne]]=1,CEILING(telefony6[[#This Row],[długosc_połączenia]],"00:01"),0))</f>
        <v>0</v>
      </c>
    </row>
    <row r="542" spans="1:19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 s="2">
        <f>telefony6[[#This Row],[zakonczenie]]-telefony6[[#This Row],[rozpoczecie]]</f>
        <v>9.5833333333333326E-3</v>
      </c>
      <c r="F542" s="2">
        <f t="shared" si="8"/>
        <v>-2.5766087962962985</v>
      </c>
      <c r="G542">
        <f>IF(LEN(telefony6[[#This Row],[nr]])=7,1,0)</f>
        <v>1</v>
      </c>
      <c r="H542">
        <f>IF(LEN(telefony6[[#This Row],[nr]])=8,1,0)</f>
        <v>0</v>
      </c>
      <c r="I5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-2.586192129629632</v>
      </c>
      <c r="J542" s="2">
        <f>IF(AND(telefony6[[#This Row],[abonament pods przed]]-telefony6[[#This Row],[długosc_połączenia]]&lt;0,I541&gt;0),-telefony6[[#This Row],[ile_zostalo_abonamentu_pods]],0)</f>
        <v>0</v>
      </c>
      <c r="K542" s="10">
        <f>IF(telefony6[[#This Row],[ile_zostalo_abonamentu_pods]]&lt;0,1,0)</f>
        <v>1</v>
      </c>
      <c r="L542" s="2">
        <f>IF(AND(telefony6[[#This Row],[czyAbonament_pods_sie_skonczyl]]=1,telefony6[[#This Row],[czyStacjonarny]]=1,M541&lt;=0),IF(M541&lt;0,TIME(1,40,0)+M541,TIME(1,40,0)),M541)</f>
        <v>6.415509259259175E-2</v>
      </c>
      <c r="M5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5.4571759259258418E-2</v>
      </c>
      <c r="N542" s="10">
        <f>IF(AND(telefony6[[#This Row],[czyAbonament_pods_sie_skonczyl]]=1,telefony6[[#This Row],[czyStacjonarny]]=1,M541&lt;=0),1,0)</f>
        <v>0</v>
      </c>
      <c r="O542" s="2">
        <f>IF(AND(telefony6[[#This Row],[czyAbonament_pods_sie_skonczyl]]=1,telefony6[[#This Row],[czyKomorkowe]]=1,P541&lt;=0),IF(P541&lt;0,TIME(1,40,0)+P541-telefony6[[#This Row],[ile_zabraklo_od_podstawy]],TIME(1,40,0)),P541)</f>
        <v>2.3842592592596412E-3</v>
      </c>
      <c r="P5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2" s="10">
        <f>IF(AND(telefony6[[#This Row],[czyAbonament_pods_sie_skonczyl]]=1,P541&lt;=0,telefony6[[#This Row],[czyKomorkowe]]=1),1,0)</f>
        <v>0</v>
      </c>
      <c r="R542">
        <f>IF(LEN(telefony6[[#This Row],[nr]])&gt;=10,1,0)</f>
        <v>0</v>
      </c>
      <c r="S542">
        <f>MINUTE(IF(telefony6[[#This Row],[czyZagranicczne]]=1,CEILING(telefony6[[#This Row],[długosc_połączenia]],"00:01"),0))</f>
        <v>0</v>
      </c>
    </row>
    <row r="543" spans="1:19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 s="2">
        <f>telefony6[[#This Row],[zakonczenie]]-telefony6[[#This Row],[rozpoczecie]]</f>
        <v>1.9675925925927151E-4</v>
      </c>
      <c r="F543" s="2">
        <f t="shared" si="8"/>
        <v>-2.586192129629632</v>
      </c>
      <c r="G543">
        <f>IF(LEN(telefony6[[#This Row],[nr]])=7,1,0)</f>
        <v>1</v>
      </c>
      <c r="H543">
        <f>IF(LEN(telefony6[[#This Row],[nr]])=8,1,0)</f>
        <v>0</v>
      </c>
      <c r="I5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-2.5863888888888913</v>
      </c>
      <c r="J543" s="2">
        <f>IF(AND(telefony6[[#This Row],[abonament pods przed]]-telefony6[[#This Row],[długosc_połączenia]]&lt;0,I542&gt;0),-telefony6[[#This Row],[ile_zostalo_abonamentu_pods]],0)</f>
        <v>0</v>
      </c>
      <c r="K543" s="10">
        <f>IF(telefony6[[#This Row],[ile_zostalo_abonamentu_pods]]&lt;0,1,0)</f>
        <v>1</v>
      </c>
      <c r="L543" s="2">
        <f>IF(AND(telefony6[[#This Row],[czyAbonament_pods_sie_skonczyl]]=1,telefony6[[#This Row],[czyStacjonarny]]=1,M542&lt;=0),IF(M542&lt;0,TIME(1,40,0)+M542,TIME(1,40,0)),M542)</f>
        <v>5.4571759259258418E-2</v>
      </c>
      <c r="M5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5.4374999999999146E-2</v>
      </c>
      <c r="N543" s="10">
        <f>IF(AND(telefony6[[#This Row],[czyAbonament_pods_sie_skonczyl]]=1,telefony6[[#This Row],[czyStacjonarny]]=1,M542&lt;=0),1,0)</f>
        <v>0</v>
      </c>
      <c r="O543" s="2">
        <f>IF(AND(telefony6[[#This Row],[czyAbonament_pods_sie_skonczyl]]=1,telefony6[[#This Row],[czyKomorkowe]]=1,P542&lt;=0),IF(P542&lt;0,TIME(1,40,0)+P542-telefony6[[#This Row],[ile_zabraklo_od_podstawy]],TIME(1,40,0)),P542)</f>
        <v>2.3842592592596412E-3</v>
      </c>
      <c r="P5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3" s="10">
        <f>IF(AND(telefony6[[#This Row],[czyAbonament_pods_sie_skonczyl]]=1,P542&lt;=0,telefony6[[#This Row],[czyKomorkowe]]=1),1,0)</f>
        <v>0</v>
      </c>
      <c r="R543">
        <f>IF(LEN(telefony6[[#This Row],[nr]])&gt;=10,1,0)</f>
        <v>0</v>
      </c>
      <c r="S543">
        <f>MINUTE(IF(telefony6[[#This Row],[czyZagranicczne]]=1,CEILING(telefony6[[#This Row],[długosc_połączenia]],"00:01"),0))</f>
        <v>0</v>
      </c>
    </row>
    <row r="544" spans="1:19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 s="2">
        <f>telefony6[[#This Row],[zakonczenie]]-telefony6[[#This Row],[rozpoczecie]]</f>
        <v>5.092592592592593E-3</v>
      </c>
      <c r="F544" s="2">
        <f t="shared" si="8"/>
        <v>-2.5863888888888913</v>
      </c>
      <c r="G544">
        <f>IF(LEN(telefony6[[#This Row],[nr]])=7,1,0)</f>
        <v>1</v>
      </c>
      <c r="H544">
        <f>IF(LEN(telefony6[[#This Row],[nr]])=8,1,0)</f>
        <v>0</v>
      </c>
      <c r="I5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-2.5914814814814839</v>
      </c>
      <c r="J544" s="2">
        <f>IF(AND(telefony6[[#This Row],[abonament pods przed]]-telefony6[[#This Row],[długosc_połączenia]]&lt;0,I543&gt;0),-telefony6[[#This Row],[ile_zostalo_abonamentu_pods]],0)</f>
        <v>0</v>
      </c>
      <c r="K544" s="10">
        <f>IF(telefony6[[#This Row],[ile_zostalo_abonamentu_pods]]&lt;0,1,0)</f>
        <v>1</v>
      </c>
      <c r="L544" s="2">
        <f>IF(AND(telefony6[[#This Row],[czyAbonament_pods_sie_skonczyl]]=1,telefony6[[#This Row],[czyStacjonarny]]=1,M543&lt;=0),IF(M543&lt;0,TIME(1,40,0)+M543,TIME(1,40,0)),M543)</f>
        <v>5.4374999999999146E-2</v>
      </c>
      <c r="M5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4.9282407407406553E-2</v>
      </c>
      <c r="N544" s="10">
        <f>IF(AND(telefony6[[#This Row],[czyAbonament_pods_sie_skonczyl]]=1,telefony6[[#This Row],[czyStacjonarny]]=1,M543&lt;=0),1,0)</f>
        <v>0</v>
      </c>
      <c r="O544" s="2">
        <f>IF(AND(telefony6[[#This Row],[czyAbonament_pods_sie_skonczyl]]=1,telefony6[[#This Row],[czyKomorkowe]]=1,P543&lt;=0),IF(P543&lt;0,TIME(1,40,0)+P543-telefony6[[#This Row],[ile_zabraklo_od_podstawy]],TIME(1,40,0)),P543)</f>
        <v>2.3842592592596412E-3</v>
      </c>
      <c r="P5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4" s="10">
        <f>IF(AND(telefony6[[#This Row],[czyAbonament_pods_sie_skonczyl]]=1,P543&lt;=0,telefony6[[#This Row],[czyKomorkowe]]=1),1,0)</f>
        <v>0</v>
      </c>
      <c r="R544">
        <f>IF(LEN(telefony6[[#This Row],[nr]])&gt;=10,1,0)</f>
        <v>0</v>
      </c>
      <c r="S544">
        <f>MINUTE(IF(telefony6[[#This Row],[czyZagranicczne]]=1,CEILING(telefony6[[#This Row],[długosc_połączenia]],"00:01"),0))</f>
        <v>0</v>
      </c>
    </row>
    <row r="545" spans="1:19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 s="2">
        <f>telefony6[[#This Row],[zakonczenie]]-telefony6[[#This Row],[rozpoczecie]]</f>
        <v>9.5023148148148384E-3</v>
      </c>
      <c r="F545" s="2">
        <f t="shared" si="8"/>
        <v>-2.5914814814814839</v>
      </c>
      <c r="G545">
        <f>IF(LEN(telefony6[[#This Row],[nr]])=7,1,0)</f>
        <v>1</v>
      </c>
      <c r="H545">
        <f>IF(LEN(telefony6[[#This Row],[nr]])=8,1,0)</f>
        <v>0</v>
      </c>
      <c r="I5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-2.6009837962962989</v>
      </c>
      <c r="J545" s="2">
        <f>IF(AND(telefony6[[#This Row],[abonament pods przed]]-telefony6[[#This Row],[długosc_połączenia]]&lt;0,I544&gt;0),-telefony6[[#This Row],[ile_zostalo_abonamentu_pods]],0)</f>
        <v>0</v>
      </c>
      <c r="K545" s="10">
        <f>IF(telefony6[[#This Row],[ile_zostalo_abonamentu_pods]]&lt;0,1,0)</f>
        <v>1</v>
      </c>
      <c r="L545" s="2">
        <f>IF(AND(telefony6[[#This Row],[czyAbonament_pods_sie_skonczyl]]=1,telefony6[[#This Row],[czyStacjonarny]]=1,M544&lt;=0),IF(M544&lt;0,TIME(1,40,0)+M544,TIME(1,40,0)),M544)</f>
        <v>4.9282407407406553E-2</v>
      </c>
      <c r="M5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3.9780092592591715E-2</v>
      </c>
      <c r="N545" s="10">
        <f>IF(AND(telefony6[[#This Row],[czyAbonament_pods_sie_skonczyl]]=1,telefony6[[#This Row],[czyStacjonarny]]=1,M544&lt;=0),1,0)</f>
        <v>0</v>
      </c>
      <c r="O545" s="2">
        <f>IF(AND(telefony6[[#This Row],[czyAbonament_pods_sie_skonczyl]]=1,telefony6[[#This Row],[czyKomorkowe]]=1,P544&lt;=0),IF(P544&lt;0,TIME(1,40,0)+P544-telefony6[[#This Row],[ile_zabraklo_od_podstawy]],TIME(1,40,0)),P544)</f>
        <v>2.3842592592596412E-3</v>
      </c>
      <c r="P5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5" s="10">
        <f>IF(AND(telefony6[[#This Row],[czyAbonament_pods_sie_skonczyl]]=1,P544&lt;=0,telefony6[[#This Row],[czyKomorkowe]]=1),1,0)</f>
        <v>0</v>
      </c>
      <c r="R545">
        <f>IF(LEN(telefony6[[#This Row],[nr]])&gt;=10,1,0)</f>
        <v>0</v>
      </c>
      <c r="S545">
        <f>MINUTE(IF(telefony6[[#This Row],[czyZagranicczne]]=1,CEILING(telefony6[[#This Row],[długosc_połączenia]],"00:01"),0))</f>
        <v>0</v>
      </c>
    </row>
    <row r="546" spans="1:19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 s="2">
        <f>telefony6[[#This Row],[zakonczenie]]-telefony6[[#This Row],[rozpoczecie]]</f>
        <v>1.1273148148148115E-2</v>
      </c>
      <c r="F546" s="2">
        <f t="shared" si="8"/>
        <v>-2.6009837962962989</v>
      </c>
      <c r="G546">
        <f>IF(LEN(telefony6[[#This Row],[nr]])=7,1,0)</f>
        <v>1</v>
      </c>
      <c r="H546">
        <f>IF(LEN(telefony6[[#This Row],[nr]])=8,1,0)</f>
        <v>0</v>
      </c>
      <c r="I5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-2.612256944444447</v>
      </c>
      <c r="J546" s="2">
        <f>IF(AND(telefony6[[#This Row],[abonament pods przed]]-telefony6[[#This Row],[długosc_połączenia]]&lt;0,I545&gt;0),-telefony6[[#This Row],[ile_zostalo_abonamentu_pods]],0)</f>
        <v>0</v>
      </c>
      <c r="K546" s="10">
        <f>IF(telefony6[[#This Row],[ile_zostalo_abonamentu_pods]]&lt;0,1,0)</f>
        <v>1</v>
      </c>
      <c r="L546" s="2">
        <f>IF(AND(telefony6[[#This Row],[czyAbonament_pods_sie_skonczyl]]=1,telefony6[[#This Row],[czyStacjonarny]]=1,M545&lt;=0),IF(M545&lt;0,TIME(1,40,0)+M545,TIME(1,40,0)),M545)</f>
        <v>3.9780092592591715E-2</v>
      </c>
      <c r="M5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2.8506944444443599E-2</v>
      </c>
      <c r="N546" s="10">
        <f>IF(AND(telefony6[[#This Row],[czyAbonament_pods_sie_skonczyl]]=1,telefony6[[#This Row],[czyStacjonarny]]=1,M545&lt;=0),1,0)</f>
        <v>0</v>
      </c>
      <c r="O546" s="2">
        <f>IF(AND(telefony6[[#This Row],[czyAbonament_pods_sie_skonczyl]]=1,telefony6[[#This Row],[czyKomorkowe]]=1,P545&lt;=0),IF(P545&lt;0,TIME(1,40,0)+P545-telefony6[[#This Row],[ile_zabraklo_od_podstawy]],TIME(1,40,0)),P545)</f>
        <v>2.3842592592596412E-3</v>
      </c>
      <c r="P5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6" s="10">
        <f>IF(AND(telefony6[[#This Row],[czyAbonament_pods_sie_skonczyl]]=1,P545&lt;=0,telefony6[[#This Row],[czyKomorkowe]]=1),1,0)</f>
        <v>0</v>
      </c>
      <c r="R546">
        <f>IF(LEN(telefony6[[#This Row],[nr]])&gt;=10,1,0)</f>
        <v>0</v>
      </c>
      <c r="S546">
        <f>MINUTE(IF(telefony6[[#This Row],[czyZagranicczne]]=1,CEILING(telefony6[[#This Row],[długosc_połączenia]],"00:01"),0))</f>
        <v>0</v>
      </c>
    </row>
    <row r="547" spans="1:19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 s="2">
        <f>telefony6[[#This Row],[zakonczenie]]-telefony6[[#This Row],[rozpoczecie]]</f>
        <v>1.0405092592592591E-2</v>
      </c>
      <c r="F547" s="2">
        <f t="shared" si="8"/>
        <v>-2.612256944444447</v>
      </c>
      <c r="G547">
        <f>IF(LEN(telefony6[[#This Row],[nr]])=7,1,0)</f>
        <v>1</v>
      </c>
      <c r="H547">
        <f>IF(LEN(telefony6[[#This Row],[nr]])=8,1,0)</f>
        <v>0</v>
      </c>
      <c r="I5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-2.6226620370370397</v>
      </c>
      <c r="J547" s="2">
        <f>IF(AND(telefony6[[#This Row],[abonament pods przed]]-telefony6[[#This Row],[długosc_połączenia]]&lt;0,I546&gt;0),-telefony6[[#This Row],[ile_zostalo_abonamentu_pods]],0)</f>
        <v>0</v>
      </c>
      <c r="K547" s="10">
        <f>IF(telefony6[[#This Row],[ile_zostalo_abonamentu_pods]]&lt;0,1,0)</f>
        <v>1</v>
      </c>
      <c r="L547" s="2">
        <f>IF(AND(telefony6[[#This Row],[czyAbonament_pods_sie_skonczyl]]=1,telefony6[[#This Row],[czyStacjonarny]]=1,M546&lt;=0),IF(M546&lt;0,TIME(1,40,0)+M546,TIME(1,40,0)),M546)</f>
        <v>2.8506944444443599E-2</v>
      </c>
      <c r="M5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1.8101851851851009E-2</v>
      </c>
      <c r="N547" s="10">
        <f>IF(AND(telefony6[[#This Row],[czyAbonament_pods_sie_skonczyl]]=1,telefony6[[#This Row],[czyStacjonarny]]=1,M546&lt;=0),1,0)</f>
        <v>0</v>
      </c>
      <c r="O547" s="2">
        <f>IF(AND(telefony6[[#This Row],[czyAbonament_pods_sie_skonczyl]]=1,telefony6[[#This Row],[czyKomorkowe]]=1,P546&lt;=0),IF(P546&lt;0,TIME(1,40,0)+P546-telefony6[[#This Row],[ile_zabraklo_od_podstawy]],TIME(1,40,0)),P546)</f>
        <v>2.3842592592596412E-3</v>
      </c>
      <c r="P5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2.3842592592596412E-3</v>
      </c>
      <c r="Q547" s="10">
        <f>IF(AND(telefony6[[#This Row],[czyAbonament_pods_sie_skonczyl]]=1,P546&lt;=0,telefony6[[#This Row],[czyKomorkowe]]=1),1,0)</f>
        <v>0</v>
      </c>
      <c r="R547">
        <f>IF(LEN(telefony6[[#This Row],[nr]])&gt;=10,1,0)</f>
        <v>0</v>
      </c>
      <c r="S547">
        <f>MINUTE(IF(telefony6[[#This Row],[czyZagranicczne]]=1,CEILING(telefony6[[#This Row],[długosc_połączenia]],"00:01"),0))</f>
        <v>0</v>
      </c>
    </row>
    <row r="548" spans="1:19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 s="2">
        <f>telefony6[[#This Row],[zakonczenie]]-telefony6[[#This Row],[rozpoczecie]]</f>
        <v>1.0879629629629628E-2</v>
      </c>
      <c r="F548" s="2">
        <f t="shared" si="8"/>
        <v>-2.6226620370370397</v>
      </c>
      <c r="G548">
        <f>IF(LEN(telefony6[[#This Row],[nr]])=7,1,0)</f>
        <v>0</v>
      </c>
      <c r="H548">
        <f>IF(LEN(telefony6[[#This Row],[nr]])=8,1,0)</f>
        <v>1</v>
      </c>
      <c r="I5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-2.6335416666666696</v>
      </c>
      <c r="J548" s="2">
        <f>IF(AND(telefony6[[#This Row],[abonament pods przed]]-telefony6[[#This Row],[długosc_połączenia]]&lt;0,I547&gt;0),-telefony6[[#This Row],[ile_zostalo_abonamentu_pods]],0)</f>
        <v>0</v>
      </c>
      <c r="K548" s="10">
        <f>IF(telefony6[[#This Row],[ile_zostalo_abonamentu_pods]]&lt;0,1,0)</f>
        <v>1</v>
      </c>
      <c r="L548" s="2">
        <f>IF(AND(telefony6[[#This Row],[czyAbonament_pods_sie_skonczyl]]=1,telefony6[[#This Row],[czyStacjonarny]]=1,M547&lt;=0),IF(M547&lt;0,TIME(1,40,0)+M547,TIME(1,40,0)),M547)</f>
        <v>1.8101851851851009E-2</v>
      </c>
      <c r="M5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1.8101851851851009E-2</v>
      </c>
      <c r="N548" s="10">
        <f>IF(AND(telefony6[[#This Row],[czyAbonament_pods_sie_skonczyl]]=1,telefony6[[#This Row],[czyStacjonarny]]=1,M547&lt;=0),1,0)</f>
        <v>0</v>
      </c>
      <c r="O548" s="2">
        <f>IF(AND(telefony6[[#This Row],[czyAbonament_pods_sie_skonczyl]]=1,telefony6[[#This Row],[czyKomorkowe]]=1,P547&lt;=0),IF(P547&lt;0,TIME(1,40,0)+P547-telefony6[[#This Row],[ile_zabraklo_od_podstawy]],TIME(1,40,0)),P547)</f>
        <v>2.3842592592596412E-3</v>
      </c>
      <c r="P5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-8.4953703703699868E-3</v>
      </c>
      <c r="Q548" s="10">
        <f>IF(AND(telefony6[[#This Row],[czyAbonament_pods_sie_skonczyl]]=1,P547&lt;=0,telefony6[[#This Row],[czyKomorkowe]]=1),1,0)</f>
        <v>0</v>
      </c>
      <c r="R548">
        <f>IF(LEN(telefony6[[#This Row],[nr]])&gt;=10,1,0)</f>
        <v>0</v>
      </c>
      <c r="S548">
        <f>MINUTE(IF(telefony6[[#This Row],[czyZagranicczne]]=1,CEILING(telefony6[[#This Row],[długosc_połączenia]],"00:01"),0))</f>
        <v>0</v>
      </c>
    </row>
    <row r="549" spans="1:19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 s="2">
        <f>telefony6[[#This Row],[zakonczenie]]-telefony6[[#This Row],[rozpoczecie]]</f>
        <v>1.0138888888888919E-2</v>
      </c>
      <c r="F549" s="2">
        <f t="shared" si="8"/>
        <v>-2.6335416666666696</v>
      </c>
      <c r="G549">
        <f>IF(LEN(telefony6[[#This Row],[nr]])=7,1,0)</f>
        <v>0</v>
      </c>
      <c r="H549">
        <f>IF(LEN(telefony6[[#This Row],[nr]])=8,1,0)</f>
        <v>0</v>
      </c>
      <c r="I5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-2.6436805555555587</v>
      </c>
      <c r="J549" s="2">
        <f>IF(AND(telefony6[[#This Row],[abonament pods przed]]-telefony6[[#This Row],[długosc_połączenia]]&lt;0,I548&gt;0),-telefony6[[#This Row],[ile_zostalo_abonamentu_pods]],0)</f>
        <v>0</v>
      </c>
      <c r="K549" s="10">
        <f>IF(telefony6[[#This Row],[ile_zostalo_abonamentu_pods]]&lt;0,1,0)</f>
        <v>1</v>
      </c>
      <c r="L549" s="2">
        <f>IF(AND(telefony6[[#This Row],[czyAbonament_pods_sie_skonczyl]]=1,telefony6[[#This Row],[czyStacjonarny]]=1,M548&lt;=0),IF(M548&lt;0,TIME(1,40,0)+M548,TIME(1,40,0)),M548)</f>
        <v>1.8101851851851009E-2</v>
      </c>
      <c r="M5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1.8101851851851009E-2</v>
      </c>
      <c r="N549" s="10">
        <f>IF(AND(telefony6[[#This Row],[czyAbonament_pods_sie_skonczyl]]=1,telefony6[[#This Row],[czyStacjonarny]]=1,M548&lt;=0),1,0)</f>
        <v>0</v>
      </c>
      <c r="O549" s="2">
        <f>IF(AND(telefony6[[#This Row],[czyAbonament_pods_sie_skonczyl]]=1,telefony6[[#This Row],[czyKomorkowe]]=1,P548&lt;=0),IF(P548&lt;0,TIME(1,40,0)+P548-telefony6[[#This Row],[ile_zabraklo_od_podstawy]],TIME(1,40,0)),P548)</f>
        <v>-8.4953703703699868E-3</v>
      </c>
      <c r="P5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-8.4953703703699868E-3</v>
      </c>
      <c r="Q549" s="10">
        <f>IF(AND(telefony6[[#This Row],[czyAbonament_pods_sie_skonczyl]]=1,P548&lt;=0,telefony6[[#This Row],[czyKomorkowe]]=1),1,0)</f>
        <v>0</v>
      </c>
      <c r="R549">
        <f>IF(LEN(telefony6[[#This Row],[nr]])&gt;=10,1,0)</f>
        <v>1</v>
      </c>
      <c r="S549">
        <f>MINUTE(IF(telefony6[[#This Row],[czyZagranicczne]]=1,CEILING(telefony6[[#This Row],[długosc_połączenia]],"00:01"),0))</f>
        <v>15</v>
      </c>
    </row>
    <row r="550" spans="1:19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 s="2">
        <f>telefony6[[#This Row],[zakonczenie]]-telefony6[[#This Row],[rozpoczecie]]</f>
        <v>6.9791666666666474E-3</v>
      </c>
      <c r="F550" s="2">
        <f t="shared" si="8"/>
        <v>-2.6436805555555587</v>
      </c>
      <c r="G550">
        <f>IF(LEN(telefony6[[#This Row],[nr]])=7,1,0)</f>
        <v>1</v>
      </c>
      <c r="H550">
        <f>IF(LEN(telefony6[[#This Row],[nr]])=8,1,0)</f>
        <v>0</v>
      </c>
      <c r="I5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-2.6506597222222252</v>
      </c>
      <c r="J550" s="2">
        <f>IF(AND(telefony6[[#This Row],[abonament pods przed]]-telefony6[[#This Row],[długosc_połączenia]]&lt;0,I549&gt;0),-telefony6[[#This Row],[ile_zostalo_abonamentu_pods]],0)</f>
        <v>0</v>
      </c>
      <c r="K550" s="10">
        <f>IF(telefony6[[#This Row],[ile_zostalo_abonamentu_pods]]&lt;0,1,0)</f>
        <v>1</v>
      </c>
      <c r="L550" s="2">
        <f>IF(AND(telefony6[[#This Row],[czyAbonament_pods_sie_skonczyl]]=1,telefony6[[#This Row],[czyStacjonarny]]=1,M549&lt;=0),IF(M549&lt;0,TIME(1,40,0)+M549,TIME(1,40,0)),M549)</f>
        <v>1.8101851851851009E-2</v>
      </c>
      <c r="M5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1.1122685185184361E-2</v>
      </c>
      <c r="N550" s="10">
        <f>IF(AND(telefony6[[#This Row],[czyAbonament_pods_sie_skonczyl]]=1,telefony6[[#This Row],[czyStacjonarny]]=1,M549&lt;=0),1,0)</f>
        <v>0</v>
      </c>
      <c r="O550" s="2">
        <f>IF(AND(telefony6[[#This Row],[czyAbonament_pods_sie_skonczyl]]=1,telefony6[[#This Row],[czyKomorkowe]]=1,P549&lt;=0),IF(P549&lt;0,TIME(1,40,0)+P549-telefony6[[#This Row],[ile_zabraklo_od_podstawy]],TIME(1,40,0)),P549)</f>
        <v>-8.4953703703699868E-3</v>
      </c>
      <c r="P5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-8.4953703703699868E-3</v>
      </c>
      <c r="Q550" s="10">
        <f>IF(AND(telefony6[[#This Row],[czyAbonament_pods_sie_skonczyl]]=1,P549&lt;=0,telefony6[[#This Row],[czyKomorkowe]]=1),1,0)</f>
        <v>0</v>
      </c>
      <c r="R550">
        <f>IF(LEN(telefony6[[#This Row],[nr]])&gt;=10,1,0)</f>
        <v>0</v>
      </c>
      <c r="S550">
        <f>MINUTE(IF(telefony6[[#This Row],[czyZagranicczne]]=1,CEILING(telefony6[[#This Row],[długosc_połączenia]],"00:01"),0))</f>
        <v>0</v>
      </c>
    </row>
    <row r="551" spans="1:19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 s="2">
        <f>telefony6[[#This Row],[zakonczenie]]-telefony6[[#This Row],[rozpoczecie]]</f>
        <v>9.3865740740740611E-3</v>
      </c>
      <c r="F551" s="2">
        <f t="shared" si="8"/>
        <v>-2.6506597222222252</v>
      </c>
      <c r="G551">
        <f>IF(LEN(telefony6[[#This Row],[nr]])=7,1,0)</f>
        <v>1</v>
      </c>
      <c r="H551">
        <f>IF(LEN(telefony6[[#This Row],[nr]])=8,1,0)</f>
        <v>0</v>
      </c>
      <c r="I5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-2.6600462962962994</v>
      </c>
      <c r="J551" s="2">
        <f>IF(AND(telefony6[[#This Row],[abonament pods przed]]-telefony6[[#This Row],[długosc_połączenia]]&lt;0,I550&gt;0),-telefony6[[#This Row],[ile_zostalo_abonamentu_pods]],0)</f>
        <v>0</v>
      </c>
      <c r="K551" s="10">
        <f>IF(telefony6[[#This Row],[ile_zostalo_abonamentu_pods]]&lt;0,1,0)</f>
        <v>1</v>
      </c>
      <c r="L551" s="2">
        <f>IF(AND(telefony6[[#This Row],[czyAbonament_pods_sie_skonczyl]]=1,telefony6[[#This Row],[czyStacjonarny]]=1,M550&lt;=0),IF(M550&lt;0,TIME(1,40,0)+M550,TIME(1,40,0)),M550)</f>
        <v>1.1122685185184361E-2</v>
      </c>
      <c r="M5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1.7361111111103E-3</v>
      </c>
      <c r="N551" s="10">
        <f>IF(AND(telefony6[[#This Row],[czyAbonament_pods_sie_skonczyl]]=1,telefony6[[#This Row],[czyStacjonarny]]=1,M550&lt;=0),1,0)</f>
        <v>0</v>
      </c>
      <c r="O551" s="2">
        <f>IF(AND(telefony6[[#This Row],[czyAbonament_pods_sie_skonczyl]]=1,telefony6[[#This Row],[czyKomorkowe]]=1,P550&lt;=0),IF(P550&lt;0,TIME(1,40,0)+P550-telefony6[[#This Row],[ile_zabraklo_od_podstawy]],TIME(1,40,0)),P550)</f>
        <v>-8.4953703703699868E-3</v>
      </c>
      <c r="P5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-8.4953703703699868E-3</v>
      </c>
      <c r="Q551" s="10">
        <f>IF(AND(telefony6[[#This Row],[czyAbonament_pods_sie_skonczyl]]=1,P550&lt;=0,telefony6[[#This Row],[czyKomorkowe]]=1),1,0)</f>
        <v>0</v>
      </c>
      <c r="R551">
        <f>IF(LEN(telefony6[[#This Row],[nr]])&gt;=10,1,0)</f>
        <v>0</v>
      </c>
      <c r="S551">
        <f>MINUTE(IF(telefony6[[#This Row],[czyZagranicczne]]=1,CEILING(telefony6[[#This Row],[długosc_połączenia]],"00:01"),0))</f>
        <v>0</v>
      </c>
    </row>
    <row r="552" spans="1:19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 s="2">
        <f>telefony6[[#This Row],[zakonczenie]]-telefony6[[#This Row],[rozpoczecie]]</f>
        <v>1.0254629629629586E-2</v>
      </c>
      <c r="F552" s="2">
        <f t="shared" si="8"/>
        <v>-2.6600462962962994</v>
      </c>
      <c r="G552">
        <f>IF(LEN(telefony6[[#This Row],[nr]])=7,1,0)</f>
        <v>1</v>
      </c>
      <c r="H552">
        <f>IF(LEN(telefony6[[#This Row],[nr]])=8,1,0)</f>
        <v>0</v>
      </c>
      <c r="I5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-2.6703009259259289</v>
      </c>
      <c r="J552" s="2">
        <f>IF(AND(telefony6[[#This Row],[abonament pods przed]]-telefony6[[#This Row],[długosc_połączenia]]&lt;0,I551&gt;0),-telefony6[[#This Row],[ile_zostalo_abonamentu_pods]],0)</f>
        <v>0</v>
      </c>
      <c r="K552" s="10">
        <f>IF(telefony6[[#This Row],[ile_zostalo_abonamentu_pods]]&lt;0,1,0)</f>
        <v>1</v>
      </c>
      <c r="L552" s="2">
        <f>IF(AND(telefony6[[#This Row],[czyAbonament_pods_sie_skonczyl]]=1,telefony6[[#This Row],[czyStacjonarny]]=1,M551&lt;=0),IF(M551&lt;0,TIME(1,40,0)+M551,TIME(1,40,0)),M551)</f>
        <v>1.7361111111103E-3</v>
      </c>
      <c r="M5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-8.5185185185192858E-3</v>
      </c>
      <c r="N552" s="10">
        <f>IF(AND(telefony6[[#This Row],[czyAbonament_pods_sie_skonczyl]]=1,telefony6[[#This Row],[czyStacjonarny]]=1,M551&lt;=0),1,0)</f>
        <v>0</v>
      </c>
      <c r="O552" s="2">
        <f>IF(AND(telefony6[[#This Row],[czyAbonament_pods_sie_skonczyl]]=1,telefony6[[#This Row],[czyKomorkowe]]=1,P551&lt;=0),IF(P551&lt;0,TIME(1,40,0)+P551-telefony6[[#This Row],[ile_zabraklo_od_podstawy]],TIME(1,40,0)),P551)</f>
        <v>-8.4953703703699868E-3</v>
      </c>
      <c r="P5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-8.4953703703699868E-3</v>
      </c>
      <c r="Q552" s="10">
        <f>IF(AND(telefony6[[#This Row],[czyAbonament_pods_sie_skonczyl]]=1,P551&lt;=0,telefony6[[#This Row],[czyKomorkowe]]=1),1,0)</f>
        <v>0</v>
      </c>
      <c r="R552">
        <f>IF(LEN(telefony6[[#This Row],[nr]])&gt;=10,1,0)</f>
        <v>0</v>
      </c>
      <c r="S552">
        <f>MINUTE(IF(telefony6[[#This Row],[czyZagranicczne]]=1,CEILING(telefony6[[#This Row],[długosc_połączenia]],"00:01"),0))</f>
        <v>0</v>
      </c>
    </row>
    <row r="553" spans="1:19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 s="2">
        <f>telefony6[[#This Row],[zakonczenie]]-telefony6[[#This Row],[rozpoczecie]]</f>
        <v>1.1458333333332904E-3</v>
      </c>
      <c r="F553" s="2">
        <f t="shared" si="8"/>
        <v>-2.6703009259259289</v>
      </c>
      <c r="G553">
        <f>IF(LEN(telefony6[[#This Row],[nr]])=7,1,0)</f>
        <v>0</v>
      </c>
      <c r="H553">
        <f>IF(LEN(telefony6[[#This Row],[nr]])=8,1,0)</f>
        <v>1</v>
      </c>
      <c r="I5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-2.6714467592592621</v>
      </c>
      <c r="J553" s="2">
        <f>IF(AND(telefony6[[#This Row],[abonament pods przed]]-telefony6[[#This Row],[długosc_połączenia]]&lt;0,I552&gt;0),-telefony6[[#This Row],[ile_zostalo_abonamentu_pods]],0)</f>
        <v>0</v>
      </c>
      <c r="K553" s="10">
        <f>IF(telefony6[[#This Row],[ile_zostalo_abonamentu_pods]]&lt;0,1,0)</f>
        <v>1</v>
      </c>
      <c r="L553" s="2">
        <f>IF(AND(telefony6[[#This Row],[czyAbonament_pods_sie_skonczyl]]=1,telefony6[[#This Row],[czyStacjonarny]]=1,M552&lt;=0),IF(M552&lt;0,TIME(1,40,0)+M552,TIME(1,40,0)),M552)</f>
        <v>-8.5185185185192858E-3</v>
      </c>
      <c r="M5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-8.5185185185192858E-3</v>
      </c>
      <c r="N553" s="10">
        <f>IF(AND(telefony6[[#This Row],[czyAbonament_pods_sie_skonczyl]]=1,telefony6[[#This Row],[czyStacjonarny]]=1,M552&lt;=0),1,0)</f>
        <v>0</v>
      </c>
      <c r="O553" s="2">
        <f>IF(AND(telefony6[[#This Row],[czyAbonament_pods_sie_skonczyl]]=1,telefony6[[#This Row],[czyKomorkowe]]=1,P552&lt;=0),IF(P552&lt;0,TIME(1,40,0)+P552-telefony6[[#This Row],[ile_zabraklo_od_podstawy]],TIME(1,40,0)),P552)</f>
        <v>6.0949074074074461E-2</v>
      </c>
      <c r="P5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5.980324074074117E-2</v>
      </c>
      <c r="Q553" s="10">
        <f>IF(AND(telefony6[[#This Row],[czyAbonament_pods_sie_skonczyl]]=1,P552&lt;=0,telefony6[[#This Row],[czyKomorkowe]]=1),1,0)</f>
        <v>1</v>
      </c>
      <c r="R553">
        <f>IF(LEN(telefony6[[#This Row],[nr]])&gt;=10,1,0)</f>
        <v>0</v>
      </c>
      <c r="S553">
        <f>MINUTE(IF(telefony6[[#This Row],[czyZagranicczne]]=1,CEILING(telefony6[[#This Row],[długosc_połączenia]],"00:01"),0))</f>
        <v>0</v>
      </c>
    </row>
    <row r="554" spans="1:19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 s="2">
        <f>telefony6[[#This Row],[zakonczenie]]-telefony6[[#This Row],[rozpoczecie]]</f>
        <v>1.1261574074074077E-2</v>
      </c>
      <c r="F554" s="2">
        <f t="shared" si="8"/>
        <v>-2.6714467592592621</v>
      </c>
      <c r="G554">
        <f>IF(LEN(telefony6[[#This Row],[nr]])=7,1,0)</f>
        <v>1</v>
      </c>
      <c r="H554">
        <f>IF(LEN(telefony6[[#This Row],[nr]])=8,1,0)</f>
        <v>0</v>
      </c>
      <c r="I5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-2.6827083333333364</v>
      </c>
      <c r="J554" s="2">
        <f>IF(AND(telefony6[[#This Row],[abonament pods przed]]-telefony6[[#This Row],[długosc_połączenia]]&lt;0,I553&gt;0),-telefony6[[#This Row],[ile_zostalo_abonamentu_pods]],0)</f>
        <v>0</v>
      </c>
      <c r="K554" s="10">
        <f>IF(telefony6[[#This Row],[ile_zostalo_abonamentu_pods]]&lt;0,1,0)</f>
        <v>1</v>
      </c>
      <c r="L554" s="2">
        <f>IF(AND(telefony6[[#This Row],[czyAbonament_pods_sie_skonczyl]]=1,telefony6[[#This Row],[czyStacjonarny]]=1,M553&lt;=0),IF(M553&lt;0,TIME(1,40,0)+M553,TIME(1,40,0)),M553)</f>
        <v>6.0925925925925162E-2</v>
      </c>
      <c r="M5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4.9664351851851085E-2</v>
      </c>
      <c r="N554" s="10">
        <f>IF(AND(telefony6[[#This Row],[czyAbonament_pods_sie_skonczyl]]=1,telefony6[[#This Row],[czyStacjonarny]]=1,M553&lt;=0),1,0)</f>
        <v>1</v>
      </c>
      <c r="O554" s="2">
        <f>IF(AND(telefony6[[#This Row],[czyAbonament_pods_sie_skonczyl]]=1,telefony6[[#This Row],[czyKomorkowe]]=1,P553&lt;=0),IF(P553&lt;0,TIME(1,40,0)+P553-telefony6[[#This Row],[ile_zabraklo_od_podstawy]],TIME(1,40,0)),P553)</f>
        <v>5.980324074074117E-2</v>
      </c>
      <c r="P5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5.980324074074117E-2</v>
      </c>
      <c r="Q554" s="10">
        <f>IF(AND(telefony6[[#This Row],[czyAbonament_pods_sie_skonczyl]]=1,P553&lt;=0,telefony6[[#This Row],[czyKomorkowe]]=1),1,0)</f>
        <v>0</v>
      </c>
      <c r="R554">
        <f>IF(LEN(telefony6[[#This Row],[nr]])&gt;=10,1,0)</f>
        <v>0</v>
      </c>
      <c r="S554">
        <f>MINUTE(IF(telefony6[[#This Row],[czyZagranicczne]]=1,CEILING(telefony6[[#This Row],[długosc_połączenia]],"00:01"),0))</f>
        <v>0</v>
      </c>
    </row>
    <row r="555" spans="1:19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 s="2">
        <f>telefony6[[#This Row],[zakonczenie]]-telefony6[[#This Row],[rozpoczecie]]</f>
        <v>1.5856481481481555E-3</v>
      </c>
      <c r="F555" s="2">
        <f t="shared" si="8"/>
        <v>-2.6827083333333364</v>
      </c>
      <c r="G555">
        <f>IF(LEN(telefony6[[#This Row],[nr]])=7,1,0)</f>
        <v>1</v>
      </c>
      <c r="H555">
        <f>IF(LEN(telefony6[[#This Row],[nr]])=8,1,0)</f>
        <v>0</v>
      </c>
      <c r="I5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-2.6842939814814843</v>
      </c>
      <c r="J555" s="2">
        <f>IF(AND(telefony6[[#This Row],[abonament pods przed]]-telefony6[[#This Row],[długosc_połączenia]]&lt;0,I554&gt;0),-telefony6[[#This Row],[ile_zostalo_abonamentu_pods]],0)</f>
        <v>0</v>
      </c>
      <c r="K555" s="10">
        <f>IF(telefony6[[#This Row],[ile_zostalo_abonamentu_pods]]&lt;0,1,0)</f>
        <v>1</v>
      </c>
      <c r="L555" s="2">
        <f>IF(AND(telefony6[[#This Row],[czyAbonament_pods_sie_skonczyl]]=1,telefony6[[#This Row],[czyStacjonarny]]=1,M554&lt;=0),IF(M554&lt;0,TIME(1,40,0)+M554,TIME(1,40,0)),M554)</f>
        <v>4.9664351851851085E-2</v>
      </c>
      <c r="M5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4.807870370370293E-2</v>
      </c>
      <c r="N555" s="10">
        <f>IF(AND(telefony6[[#This Row],[czyAbonament_pods_sie_skonczyl]]=1,telefony6[[#This Row],[czyStacjonarny]]=1,M554&lt;=0),1,0)</f>
        <v>0</v>
      </c>
      <c r="O555" s="2">
        <f>IF(AND(telefony6[[#This Row],[czyAbonament_pods_sie_skonczyl]]=1,telefony6[[#This Row],[czyKomorkowe]]=1,P554&lt;=0),IF(P554&lt;0,TIME(1,40,0)+P554-telefony6[[#This Row],[ile_zabraklo_od_podstawy]],TIME(1,40,0)),P554)</f>
        <v>5.980324074074117E-2</v>
      </c>
      <c r="P5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5.980324074074117E-2</v>
      </c>
      <c r="Q555" s="10">
        <f>IF(AND(telefony6[[#This Row],[czyAbonament_pods_sie_skonczyl]]=1,P554&lt;=0,telefony6[[#This Row],[czyKomorkowe]]=1),1,0)</f>
        <v>0</v>
      </c>
      <c r="R555">
        <f>IF(LEN(telefony6[[#This Row],[nr]])&gt;=10,1,0)</f>
        <v>0</v>
      </c>
      <c r="S555">
        <f>MINUTE(IF(telefony6[[#This Row],[czyZagranicczne]]=1,CEILING(telefony6[[#This Row],[długosc_połączenia]],"00:01"),0))</f>
        <v>0</v>
      </c>
    </row>
    <row r="556" spans="1:19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 s="2">
        <f>telefony6[[#This Row],[zakonczenie]]-telefony6[[#This Row],[rozpoczecie]]</f>
        <v>9.143518518518523E-3</v>
      </c>
      <c r="F556" s="2">
        <f t="shared" si="8"/>
        <v>-2.6842939814814843</v>
      </c>
      <c r="G556">
        <f>IF(LEN(telefony6[[#This Row],[nr]])=7,1,0)</f>
        <v>1</v>
      </c>
      <c r="H556">
        <f>IF(LEN(telefony6[[#This Row],[nr]])=8,1,0)</f>
        <v>0</v>
      </c>
      <c r="I5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-2.693437500000003</v>
      </c>
      <c r="J556" s="2">
        <f>IF(AND(telefony6[[#This Row],[abonament pods przed]]-telefony6[[#This Row],[długosc_połączenia]]&lt;0,I555&gt;0),-telefony6[[#This Row],[ile_zostalo_abonamentu_pods]],0)</f>
        <v>0</v>
      </c>
      <c r="K556" s="10">
        <f>IF(telefony6[[#This Row],[ile_zostalo_abonamentu_pods]]&lt;0,1,0)</f>
        <v>1</v>
      </c>
      <c r="L556" s="2">
        <f>IF(AND(telefony6[[#This Row],[czyAbonament_pods_sie_skonczyl]]=1,telefony6[[#This Row],[czyStacjonarny]]=1,M555&lt;=0),IF(M555&lt;0,TIME(1,40,0)+M555,TIME(1,40,0)),M555)</f>
        <v>4.807870370370293E-2</v>
      </c>
      <c r="M5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3.8935185185184407E-2</v>
      </c>
      <c r="N556" s="10">
        <f>IF(AND(telefony6[[#This Row],[czyAbonament_pods_sie_skonczyl]]=1,telefony6[[#This Row],[czyStacjonarny]]=1,M555&lt;=0),1,0)</f>
        <v>0</v>
      </c>
      <c r="O556" s="2">
        <f>IF(AND(telefony6[[#This Row],[czyAbonament_pods_sie_skonczyl]]=1,telefony6[[#This Row],[czyKomorkowe]]=1,P555&lt;=0),IF(P555&lt;0,TIME(1,40,0)+P555-telefony6[[#This Row],[ile_zabraklo_od_podstawy]],TIME(1,40,0)),P555)</f>
        <v>5.980324074074117E-2</v>
      </c>
      <c r="P5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5.980324074074117E-2</v>
      </c>
      <c r="Q556" s="10">
        <f>IF(AND(telefony6[[#This Row],[czyAbonament_pods_sie_skonczyl]]=1,P555&lt;=0,telefony6[[#This Row],[czyKomorkowe]]=1),1,0)</f>
        <v>0</v>
      </c>
      <c r="R556">
        <f>IF(LEN(telefony6[[#This Row],[nr]])&gt;=10,1,0)</f>
        <v>0</v>
      </c>
      <c r="S556">
        <f>MINUTE(IF(telefony6[[#This Row],[czyZagranicczne]]=1,CEILING(telefony6[[#This Row],[długosc_połączenia]],"00:01"),0))</f>
        <v>0</v>
      </c>
    </row>
    <row r="557" spans="1:19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 s="2">
        <f>telefony6[[#This Row],[zakonczenie]]-telefony6[[#This Row],[rozpoczecie]]</f>
        <v>4.3402777777777346E-3</v>
      </c>
      <c r="F557" s="2">
        <f t="shared" si="8"/>
        <v>-2.693437500000003</v>
      </c>
      <c r="G557">
        <f>IF(LEN(telefony6[[#This Row],[nr]])=7,1,0)</f>
        <v>0</v>
      </c>
      <c r="H557">
        <f>IF(LEN(telefony6[[#This Row],[nr]])=8,1,0)</f>
        <v>1</v>
      </c>
      <c r="I5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-2.6977777777777807</v>
      </c>
      <c r="J557" s="2">
        <f>IF(AND(telefony6[[#This Row],[abonament pods przed]]-telefony6[[#This Row],[długosc_połączenia]]&lt;0,I556&gt;0),-telefony6[[#This Row],[ile_zostalo_abonamentu_pods]],0)</f>
        <v>0</v>
      </c>
      <c r="K557" s="10">
        <f>IF(telefony6[[#This Row],[ile_zostalo_abonamentu_pods]]&lt;0,1,0)</f>
        <v>1</v>
      </c>
      <c r="L557" s="2">
        <f>IF(AND(telefony6[[#This Row],[czyAbonament_pods_sie_skonczyl]]=1,telefony6[[#This Row],[czyStacjonarny]]=1,M556&lt;=0),IF(M556&lt;0,TIME(1,40,0)+M556,TIME(1,40,0)),M556)</f>
        <v>3.8935185185184407E-2</v>
      </c>
      <c r="M5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3.8935185185184407E-2</v>
      </c>
      <c r="N557" s="10">
        <f>IF(AND(telefony6[[#This Row],[czyAbonament_pods_sie_skonczyl]]=1,telefony6[[#This Row],[czyStacjonarny]]=1,M556&lt;=0),1,0)</f>
        <v>0</v>
      </c>
      <c r="O557" s="2">
        <f>IF(AND(telefony6[[#This Row],[czyAbonament_pods_sie_skonczyl]]=1,telefony6[[#This Row],[czyKomorkowe]]=1,P556&lt;=0),IF(P556&lt;0,TIME(1,40,0)+P556-telefony6[[#This Row],[ile_zabraklo_od_podstawy]],TIME(1,40,0)),P556)</f>
        <v>5.980324074074117E-2</v>
      </c>
      <c r="P5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5.5462962962963436E-2</v>
      </c>
      <c r="Q557" s="10">
        <f>IF(AND(telefony6[[#This Row],[czyAbonament_pods_sie_skonczyl]]=1,P556&lt;=0,telefony6[[#This Row],[czyKomorkowe]]=1),1,0)</f>
        <v>0</v>
      </c>
      <c r="R557">
        <f>IF(LEN(telefony6[[#This Row],[nr]])&gt;=10,1,0)</f>
        <v>0</v>
      </c>
      <c r="S557">
        <f>MINUTE(IF(telefony6[[#This Row],[czyZagranicczne]]=1,CEILING(telefony6[[#This Row],[długosc_połączenia]],"00:01"),0))</f>
        <v>0</v>
      </c>
    </row>
    <row r="558" spans="1:19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 s="2">
        <f>telefony6[[#This Row],[zakonczenie]]-telefony6[[#This Row],[rozpoczecie]]</f>
        <v>4.4791666666667007E-3</v>
      </c>
      <c r="F558" s="2">
        <f t="shared" si="8"/>
        <v>-2.6977777777777807</v>
      </c>
      <c r="G558">
        <f>IF(LEN(telefony6[[#This Row],[nr]])=7,1,0)</f>
        <v>1</v>
      </c>
      <c r="H558">
        <f>IF(LEN(telefony6[[#This Row],[nr]])=8,1,0)</f>
        <v>0</v>
      </c>
      <c r="I5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-2.7022569444444473</v>
      </c>
      <c r="J558" s="2">
        <f>IF(AND(telefony6[[#This Row],[abonament pods przed]]-telefony6[[#This Row],[długosc_połączenia]]&lt;0,I557&gt;0),-telefony6[[#This Row],[ile_zostalo_abonamentu_pods]],0)</f>
        <v>0</v>
      </c>
      <c r="K558" s="10">
        <f>IF(telefony6[[#This Row],[ile_zostalo_abonamentu_pods]]&lt;0,1,0)</f>
        <v>1</v>
      </c>
      <c r="L558" s="2">
        <f>IF(AND(telefony6[[#This Row],[czyAbonament_pods_sie_skonczyl]]=1,telefony6[[#This Row],[czyStacjonarny]]=1,M557&lt;=0),IF(M557&lt;0,TIME(1,40,0)+M557,TIME(1,40,0)),M557)</f>
        <v>3.8935185185184407E-2</v>
      </c>
      <c r="M5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3.4456018518517706E-2</v>
      </c>
      <c r="N558" s="10">
        <f>IF(AND(telefony6[[#This Row],[czyAbonament_pods_sie_skonczyl]]=1,telefony6[[#This Row],[czyStacjonarny]]=1,M557&lt;=0),1,0)</f>
        <v>0</v>
      </c>
      <c r="O558" s="2">
        <f>IF(AND(telefony6[[#This Row],[czyAbonament_pods_sie_skonczyl]]=1,telefony6[[#This Row],[czyKomorkowe]]=1,P557&lt;=0),IF(P557&lt;0,TIME(1,40,0)+P557-telefony6[[#This Row],[ile_zabraklo_od_podstawy]],TIME(1,40,0)),P557)</f>
        <v>5.5462962962963436E-2</v>
      </c>
      <c r="P5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5.5462962962963436E-2</v>
      </c>
      <c r="Q558" s="10">
        <f>IF(AND(telefony6[[#This Row],[czyAbonament_pods_sie_skonczyl]]=1,P557&lt;=0,telefony6[[#This Row],[czyKomorkowe]]=1),1,0)</f>
        <v>0</v>
      </c>
      <c r="R558">
        <f>IF(LEN(telefony6[[#This Row],[nr]])&gt;=10,1,0)</f>
        <v>0</v>
      </c>
      <c r="S558">
        <f>MINUTE(IF(telefony6[[#This Row],[czyZagranicczne]]=1,CEILING(telefony6[[#This Row],[długosc_połączenia]],"00:01"),0))</f>
        <v>0</v>
      </c>
    </row>
    <row r="559" spans="1:19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 s="2">
        <f>telefony6[[#This Row],[zakonczenie]]-telefony6[[#This Row],[rozpoczecie]]</f>
        <v>4.9652777777777768E-3</v>
      </c>
      <c r="F559" s="2">
        <f t="shared" si="8"/>
        <v>-2.7022569444444473</v>
      </c>
      <c r="G559">
        <f>IF(LEN(telefony6[[#This Row],[nr]])=7,1,0)</f>
        <v>1</v>
      </c>
      <c r="H559">
        <f>IF(LEN(telefony6[[#This Row],[nr]])=8,1,0)</f>
        <v>0</v>
      </c>
      <c r="I5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-2.7072222222222253</v>
      </c>
      <c r="J559" s="2">
        <f>IF(AND(telefony6[[#This Row],[abonament pods przed]]-telefony6[[#This Row],[długosc_połączenia]]&lt;0,I558&gt;0),-telefony6[[#This Row],[ile_zostalo_abonamentu_pods]],0)</f>
        <v>0</v>
      </c>
      <c r="K559" s="10">
        <f>IF(telefony6[[#This Row],[ile_zostalo_abonamentu_pods]]&lt;0,1,0)</f>
        <v>1</v>
      </c>
      <c r="L559" s="2">
        <f>IF(AND(telefony6[[#This Row],[czyAbonament_pods_sie_skonczyl]]=1,telefony6[[#This Row],[czyStacjonarny]]=1,M558&lt;=0),IF(M558&lt;0,TIME(1,40,0)+M558,TIME(1,40,0)),M558)</f>
        <v>3.4456018518517706E-2</v>
      </c>
      <c r="M5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2.9490740740739929E-2</v>
      </c>
      <c r="N559" s="10">
        <f>IF(AND(telefony6[[#This Row],[czyAbonament_pods_sie_skonczyl]]=1,telefony6[[#This Row],[czyStacjonarny]]=1,M558&lt;=0),1,0)</f>
        <v>0</v>
      </c>
      <c r="O559" s="2">
        <f>IF(AND(telefony6[[#This Row],[czyAbonament_pods_sie_skonczyl]]=1,telefony6[[#This Row],[czyKomorkowe]]=1,P558&lt;=0),IF(P558&lt;0,TIME(1,40,0)+P558-telefony6[[#This Row],[ile_zabraklo_od_podstawy]],TIME(1,40,0)),P558)</f>
        <v>5.5462962962963436E-2</v>
      </c>
      <c r="P5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5.5462962962963436E-2</v>
      </c>
      <c r="Q559" s="10">
        <f>IF(AND(telefony6[[#This Row],[czyAbonament_pods_sie_skonczyl]]=1,P558&lt;=0,telefony6[[#This Row],[czyKomorkowe]]=1),1,0)</f>
        <v>0</v>
      </c>
      <c r="R559">
        <f>IF(LEN(telefony6[[#This Row],[nr]])&gt;=10,1,0)</f>
        <v>0</v>
      </c>
      <c r="S559">
        <f>MINUTE(IF(telefony6[[#This Row],[czyZagranicczne]]=1,CEILING(telefony6[[#This Row],[długosc_połączenia]],"00:01"),0))</f>
        <v>0</v>
      </c>
    </row>
    <row r="560" spans="1:19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 s="2">
        <f>telefony6[[#This Row],[zakonczenie]]-telefony6[[#This Row],[rozpoczecie]]</f>
        <v>8.5416666666666696E-3</v>
      </c>
      <c r="F560" s="2">
        <f t="shared" si="8"/>
        <v>-2.7072222222222253</v>
      </c>
      <c r="G560">
        <f>IF(LEN(telefony6[[#This Row],[nr]])=7,1,0)</f>
        <v>1</v>
      </c>
      <c r="H560">
        <f>IF(LEN(telefony6[[#This Row],[nr]])=8,1,0)</f>
        <v>0</v>
      </c>
      <c r="I5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-2.7157638888888922</v>
      </c>
      <c r="J560" s="2">
        <f>IF(AND(telefony6[[#This Row],[abonament pods przed]]-telefony6[[#This Row],[długosc_połączenia]]&lt;0,I559&gt;0),-telefony6[[#This Row],[ile_zostalo_abonamentu_pods]],0)</f>
        <v>0</v>
      </c>
      <c r="K560" s="10">
        <f>IF(telefony6[[#This Row],[ile_zostalo_abonamentu_pods]]&lt;0,1,0)</f>
        <v>1</v>
      </c>
      <c r="L560" s="2">
        <f>IF(AND(telefony6[[#This Row],[czyAbonament_pods_sie_skonczyl]]=1,telefony6[[#This Row],[czyStacjonarny]]=1,M559&lt;=0),IF(M559&lt;0,TIME(1,40,0)+M559,TIME(1,40,0)),M559)</f>
        <v>2.9490740740739929E-2</v>
      </c>
      <c r="M5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2.0949074074073259E-2</v>
      </c>
      <c r="N560" s="10">
        <f>IF(AND(telefony6[[#This Row],[czyAbonament_pods_sie_skonczyl]]=1,telefony6[[#This Row],[czyStacjonarny]]=1,M559&lt;=0),1,0)</f>
        <v>0</v>
      </c>
      <c r="O560" s="2">
        <f>IF(AND(telefony6[[#This Row],[czyAbonament_pods_sie_skonczyl]]=1,telefony6[[#This Row],[czyKomorkowe]]=1,P559&lt;=0),IF(P559&lt;0,TIME(1,40,0)+P559-telefony6[[#This Row],[ile_zabraklo_od_podstawy]],TIME(1,40,0)),P559)</f>
        <v>5.5462962962963436E-2</v>
      </c>
      <c r="P5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5.5462962962963436E-2</v>
      </c>
      <c r="Q560" s="10">
        <f>IF(AND(telefony6[[#This Row],[czyAbonament_pods_sie_skonczyl]]=1,P559&lt;=0,telefony6[[#This Row],[czyKomorkowe]]=1),1,0)</f>
        <v>0</v>
      </c>
      <c r="R560">
        <f>IF(LEN(telefony6[[#This Row],[nr]])&gt;=10,1,0)</f>
        <v>0</v>
      </c>
      <c r="S560">
        <f>MINUTE(IF(telefony6[[#This Row],[czyZagranicczne]]=1,CEILING(telefony6[[#This Row],[długosc_połączenia]],"00:01"),0))</f>
        <v>0</v>
      </c>
    </row>
    <row r="561" spans="1:19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 s="2">
        <f>telefony6[[#This Row],[zakonczenie]]-telefony6[[#This Row],[rozpoczecie]]</f>
        <v>8.8078703703703964E-3</v>
      </c>
      <c r="F561" s="2">
        <f t="shared" si="8"/>
        <v>-2.7157638888888922</v>
      </c>
      <c r="G561">
        <f>IF(LEN(telefony6[[#This Row],[nr]])=7,1,0)</f>
        <v>1</v>
      </c>
      <c r="H561">
        <f>IF(LEN(telefony6[[#This Row],[nr]])=8,1,0)</f>
        <v>0</v>
      </c>
      <c r="I5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-2.7245717592592626</v>
      </c>
      <c r="J561" s="2">
        <f>IF(AND(telefony6[[#This Row],[abonament pods przed]]-telefony6[[#This Row],[długosc_połączenia]]&lt;0,I560&gt;0),-telefony6[[#This Row],[ile_zostalo_abonamentu_pods]],0)</f>
        <v>0</v>
      </c>
      <c r="K561" s="10">
        <f>IF(telefony6[[#This Row],[ile_zostalo_abonamentu_pods]]&lt;0,1,0)</f>
        <v>1</v>
      </c>
      <c r="L561" s="2">
        <f>IF(AND(telefony6[[#This Row],[czyAbonament_pods_sie_skonczyl]]=1,telefony6[[#This Row],[czyStacjonarny]]=1,M560&lt;=0),IF(M560&lt;0,TIME(1,40,0)+M560,TIME(1,40,0)),M560)</f>
        <v>2.0949074074073259E-2</v>
      </c>
      <c r="M5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1.2141203703702863E-2</v>
      </c>
      <c r="N561" s="10">
        <f>IF(AND(telefony6[[#This Row],[czyAbonament_pods_sie_skonczyl]]=1,telefony6[[#This Row],[czyStacjonarny]]=1,M560&lt;=0),1,0)</f>
        <v>0</v>
      </c>
      <c r="O561" s="2">
        <f>IF(AND(telefony6[[#This Row],[czyAbonament_pods_sie_skonczyl]]=1,telefony6[[#This Row],[czyKomorkowe]]=1,P560&lt;=0),IF(P560&lt;0,TIME(1,40,0)+P560-telefony6[[#This Row],[ile_zabraklo_od_podstawy]],TIME(1,40,0)),P560)</f>
        <v>5.5462962962963436E-2</v>
      </c>
      <c r="P5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5.5462962962963436E-2</v>
      </c>
      <c r="Q561" s="10">
        <f>IF(AND(telefony6[[#This Row],[czyAbonament_pods_sie_skonczyl]]=1,P560&lt;=0,telefony6[[#This Row],[czyKomorkowe]]=1),1,0)</f>
        <v>0</v>
      </c>
      <c r="R561">
        <f>IF(LEN(telefony6[[#This Row],[nr]])&gt;=10,1,0)</f>
        <v>0</v>
      </c>
      <c r="S561">
        <f>MINUTE(IF(telefony6[[#This Row],[czyZagranicczne]]=1,CEILING(telefony6[[#This Row],[długosc_połączenia]],"00:01"),0))</f>
        <v>0</v>
      </c>
    </row>
    <row r="562" spans="1:19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 s="2">
        <f>telefony6[[#This Row],[zakonczenie]]-telefony6[[#This Row],[rozpoczecie]]</f>
        <v>1.3541666666666563E-3</v>
      </c>
      <c r="F562" s="2">
        <f t="shared" si="8"/>
        <v>-2.7245717592592626</v>
      </c>
      <c r="G562">
        <f>IF(LEN(telefony6[[#This Row],[nr]])=7,1,0)</f>
        <v>0</v>
      </c>
      <c r="H562">
        <f>IF(LEN(telefony6[[#This Row],[nr]])=8,1,0)</f>
        <v>1</v>
      </c>
      <c r="I5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-2.7259259259259294</v>
      </c>
      <c r="J562" s="2">
        <f>IF(AND(telefony6[[#This Row],[abonament pods przed]]-telefony6[[#This Row],[długosc_połączenia]]&lt;0,I561&gt;0),-telefony6[[#This Row],[ile_zostalo_abonamentu_pods]],0)</f>
        <v>0</v>
      </c>
      <c r="K562" s="10">
        <f>IF(telefony6[[#This Row],[ile_zostalo_abonamentu_pods]]&lt;0,1,0)</f>
        <v>1</v>
      </c>
      <c r="L562" s="2">
        <f>IF(AND(telefony6[[#This Row],[czyAbonament_pods_sie_skonczyl]]=1,telefony6[[#This Row],[czyStacjonarny]]=1,M561&lt;=0),IF(M561&lt;0,TIME(1,40,0)+M561,TIME(1,40,0)),M561)</f>
        <v>1.2141203703702863E-2</v>
      </c>
      <c r="M5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1.2141203703702863E-2</v>
      </c>
      <c r="N562" s="10">
        <f>IF(AND(telefony6[[#This Row],[czyAbonament_pods_sie_skonczyl]]=1,telefony6[[#This Row],[czyStacjonarny]]=1,M561&lt;=0),1,0)</f>
        <v>0</v>
      </c>
      <c r="O562" s="2">
        <f>IF(AND(telefony6[[#This Row],[czyAbonament_pods_sie_skonczyl]]=1,telefony6[[#This Row],[czyKomorkowe]]=1,P561&lt;=0),IF(P561&lt;0,TIME(1,40,0)+P561-telefony6[[#This Row],[ile_zabraklo_od_podstawy]],TIME(1,40,0)),P561)</f>
        <v>5.5462962962963436E-2</v>
      </c>
      <c r="P5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5.4108796296296779E-2</v>
      </c>
      <c r="Q562" s="10">
        <f>IF(AND(telefony6[[#This Row],[czyAbonament_pods_sie_skonczyl]]=1,P561&lt;=0,telefony6[[#This Row],[czyKomorkowe]]=1),1,0)</f>
        <v>0</v>
      </c>
      <c r="R562">
        <f>IF(LEN(telefony6[[#This Row],[nr]])&gt;=10,1,0)</f>
        <v>0</v>
      </c>
      <c r="S562">
        <f>MINUTE(IF(telefony6[[#This Row],[czyZagranicczne]]=1,CEILING(telefony6[[#This Row],[długosc_połączenia]],"00:01"),0))</f>
        <v>0</v>
      </c>
    </row>
    <row r="563" spans="1:19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 s="2">
        <f>telefony6[[#This Row],[zakonczenie]]-telefony6[[#This Row],[rozpoczecie]]</f>
        <v>1.0682870370370412E-2</v>
      </c>
      <c r="F563" s="2">
        <f t="shared" si="8"/>
        <v>-2.7259259259259294</v>
      </c>
      <c r="G563">
        <f>IF(LEN(telefony6[[#This Row],[nr]])=7,1,0)</f>
        <v>1</v>
      </c>
      <c r="H563">
        <f>IF(LEN(telefony6[[#This Row],[nr]])=8,1,0)</f>
        <v>0</v>
      </c>
      <c r="I5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-2.7366087962962999</v>
      </c>
      <c r="J563" s="2">
        <f>IF(AND(telefony6[[#This Row],[abonament pods przed]]-telefony6[[#This Row],[długosc_połączenia]]&lt;0,I562&gt;0),-telefony6[[#This Row],[ile_zostalo_abonamentu_pods]],0)</f>
        <v>0</v>
      </c>
      <c r="K563" s="10">
        <f>IF(telefony6[[#This Row],[ile_zostalo_abonamentu_pods]]&lt;0,1,0)</f>
        <v>1</v>
      </c>
      <c r="L563" s="2">
        <f>IF(AND(telefony6[[#This Row],[czyAbonament_pods_sie_skonczyl]]=1,telefony6[[#This Row],[czyStacjonarny]]=1,M562&lt;=0),IF(M562&lt;0,TIME(1,40,0)+M562,TIME(1,40,0)),M562)</f>
        <v>1.2141203703702863E-2</v>
      </c>
      <c r="M5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1.4583333333324511E-3</v>
      </c>
      <c r="N563" s="10">
        <f>IF(AND(telefony6[[#This Row],[czyAbonament_pods_sie_skonczyl]]=1,telefony6[[#This Row],[czyStacjonarny]]=1,M562&lt;=0),1,0)</f>
        <v>0</v>
      </c>
      <c r="O563" s="2">
        <f>IF(AND(telefony6[[#This Row],[czyAbonament_pods_sie_skonczyl]]=1,telefony6[[#This Row],[czyKomorkowe]]=1,P562&lt;=0),IF(P562&lt;0,TIME(1,40,0)+P562-telefony6[[#This Row],[ile_zabraklo_od_podstawy]],TIME(1,40,0)),P562)</f>
        <v>5.4108796296296779E-2</v>
      </c>
      <c r="P5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5.4108796296296779E-2</v>
      </c>
      <c r="Q563" s="10">
        <f>IF(AND(telefony6[[#This Row],[czyAbonament_pods_sie_skonczyl]]=1,P562&lt;=0,telefony6[[#This Row],[czyKomorkowe]]=1),1,0)</f>
        <v>0</v>
      </c>
      <c r="R563">
        <f>IF(LEN(telefony6[[#This Row],[nr]])&gt;=10,1,0)</f>
        <v>0</v>
      </c>
      <c r="S563">
        <f>MINUTE(IF(telefony6[[#This Row],[czyZagranicczne]]=1,CEILING(telefony6[[#This Row],[długosc_połączenia]],"00:01"),0))</f>
        <v>0</v>
      </c>
    </row>
    <row r="564" spans="1:19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 s="2">
        <f>telefony6[[#This Row],[zakonczenie]]-telefony6[[#This Row],[rozpoczecie]]</f>
        <v>2.9050925925925841E-3</v>
      </c>
      <c r="F564" s="2">
        <f t="shared" si="8"/>
        <v>-2.7366087962962999</v>
      </c>
      <c r="G564">
        <f>IF(LEN(telefony6[[#This Row],[nr]])=7,1,0)</f>
        <v>1</v>
      </c>
      <c r="H564">
        <f>IF(LEN(telefony6[[#This Row],[nr]])=8,1,0)</f>
        <v>0</v>
      </c>
      <c r="I5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-2.7395138888888924</v>
      </c>
      <c r="J564" s="2">
        <f>IF(AND(telefony6[[#This Row],[abonament pods przed]]-telefony6[[#This Row],[długosc_połączenia]]&lt;0,I563&gt;0),-telefony6[[#This Row],[ile_zostalo_abonamentu_pods]],0)</f>
        <v>0</v>
      </c>
      <c r="K564" s="10">
        <f>IF(telefony6[[#This Row],[ile_zostalo_abonamentu_pods]]&lt;0,1,0)</f>
        <v>1</v>
      </c>
      <c r="L564" s="2">
        <f>IF(AND(telefony6[[#This Row],[czyAbonament_pods_sie_skonczyl]]=1,telefony6[[#This Row],[czyStacjonarny]]=1,M563&lt;=0),IF(M563&lt;0,TIME(1,40,0)+M563,TIME(1,40,0)),M563)</f>
        <v>1.4583333333324511E-3</v>
      </c>
      <c r="M5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-1.446759259260133E-3</v>
      </c>
      <c r="N564" s="10">
        <f>IF(AND(telefony6[[#This Row],[czyAbonament_pods_sie_skonczyl]]=1,telefony6[[#This Row],[czyStacjonarny]]=1,M563&lt;=0),1,0)</f>
        <v>0</v>
      </c>
      <c r="O564" s="2">
        <f>IF(AND(telefony6[[#This Row],[czyAbonament_pods_sie_skonczyl]]=1,telefony6[[#This Row],[czyKomorkowe]]=1,P563&lt;=0),IF(P563&lt;0,TIME(1,40,0)+P563-telefony6[[#This Row],[ile_zabraklo_od_podstawy]],TIME(1,40,0)),P563)</f>
        <v>5.4108796296296779E-2</v>
      </c>
      <c r="P5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5.4108796296296779E-2</v>
      </c>
      <c r="Q564" s="10">
        <f>IF(AND(telefony6[[#This Row],[czyAbonament_pods_sie_skonczyl]]=1,P563&lt;=0,telefony6[[#This Row],[czyKomorkowe]]=1),1,0)</f>
        <v>0</v>
      </c>
      <c r="R564">
        <f>IF(LEN(telefony6[[#This Row],[nr]])&gt;=10,1,0)</f>
        <v>0</v>
      </c>
      <c r="S564">
        <f>MINUTE(IF(telefony6[[#This Row],[czyZagranicczne]]=1,CEILING(telefony6[[#This Row],[długosc_połączenia]],"00:01"),0))</f>
        <v>0</v>
      </c>
    </row>
    <row r="565" spans="1:19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 s="2">
        <f>telefony6[[#This Row],[zakonczenie]]-telefony6[[#This Row],[rozpoczecie]]</f>
        <v>3.76157407407407E-3</v>
      </c>
      <c r="F565" s="2">
        <f t="shared" si="8"/>
        <v>-2.7395138888888924</v>
      </c>
      <c r="G565">
        <f>IF(LEN(telefony6[[#This Row],[nr]])=7,1,0)</f>
        <v>1</v>
      </c>
      <c r="H565">
        <f>IF(LEN(telefony6[[#This Row],[nr]])=8,1,0)</f>
        <v>0</v>
      </c>
      <c r="I5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-2.7432754629629663</v>
      </c>
      <c r="J565" s="2">
        <f>IF(AND(telefony6[[#This Row],[abonament pods przed]]-telefony6[[#This Row],[długosc_połączenia]]&lt;0,I564&gt;0),-telefony6[[#This Row],[ile_zostalo_abonamentu_pods]],0)</f>
        <v>0</v>
      </c>
      <c r="K565" s="10">
        <f>IF(telefony6[[#This Row],[ile_zostalo_abonamentu_pods]]&lt;0,1,0)</f>
        <v>1</v>
      </c>
      <c r="L565" s="2">
        <f>IF(AND(telefony6[[#This Row],[czyAbonament_pods_sie_skonczyl]]=1,telefony6[[#This Row],[czyStacjonarny]]=1,M564&lt;=0),IF(M564&lt;0,TIME(1,40,0)+M564,TIME(1,40,0)),M564)</f>
        <v>6.7997685185184314E-2</v>
      </c>
      <c r="M5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6.4236111111110245E-2</v>
      </c>
      <c r="N565" s="10">
        <f>IF(AND(telefony6[[#This Row],[czyAbonament_pods_sie_skonczyl]]=1,telefony6[[#This Row],[czyStacjonarny]]=1,M564&lt;=0),1,0)</f>
        <v>1</v>
      </c>
      <c r="O565" s="2">
        <f>IF(AND(telefony6[[#This Row],[czyAbonament_pods_sie_skonczyl]]=1,telefony6[[#This Row],[czyKomorkowe]]=1,P564&lt;=0),IF(P564&lt;0,TIME(1,40,0)+P564-telefony6[[#This Row],[ile_zabraklo_od_podstawy]],TIME(1,40,0)),P564)</f>
        <v>5.4108796296296779E-2</v>
      </c>
      <c r="P5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5.4108796296296779E-2</v>
      </c>
      <c r="Q565" s="10">
        <f>IF(AND(telefony6[[#This Row],[czyAbonament_pods_sie_skonczyl]]=1,P564&lt;=0,telefony6[[#This Row],[czyKomorkowe]]=1),1,0)</f>
        <v>0</v>
      </c>
      <c r="R565">
        <f>IF(LEN(telefony6[[#This Row],[nr]])&gt;=10,1,0)</f>
        <v>0</v>
      </c>
      <c r="S565">
        <f>MINUTE(IF(telefony6[[#This Row],[czyZagranicczne]]=1,CEILING(telefony6[[#This Row],[długosc_połączenia]],"00:01"),0))</f>
        <v>0</v>
      </c>
    </row>
    <row r="566" spans="1:19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 s="2">
        <f>telefony6[[#This Row],[zakonczenie]]-telefony6[[#This Row],[rozpoczecie]]</f>
        <v>9.1898148148148451E-3</v>
      </c>
      <c r="F566" s="2">
        <f t="shared" si="8"/>
        <v>-2.7432754629629663</v>
      </c>
      <c r="G566">
        <f>IF(LEN(telefony6[[#This Row],[nr]])=7,1,0)</f>
        <v>0</v>
      </c>
      <c r="H566">
        <f>IF(LEN(telefony6[[#This Row],[nr]])=8,1,0)</f>
        <v>0</v>
      </c>
      <c r="I5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-2.7524652777777812</v>
      </c>
      <c r="J566" s="2">
        <f>IF(AND(telefony6[[#This Row],[abonament pods przed]]-telefony6[[#This Row],[długosc_połączenia]]&lt;0,I565&gt;0),-telefony6[[#This Row],[ile_zostalo_abonamentu_pods]],0)</f>
        <v>0</v>
      </c>
      <c r="K566" s="10">
        <f>IF(telefony6[[#This Row],[ile_zostalo_abonamentu_pods]]&lt;0,1,0)</f>
        <v>1</v>
      </c>
      <c r="L566" s="2">
        <f>IF(AND(telefony6[[#This Row],[czyAbonament_pods_sie_skonczyl]]=1,telefony6[[#This Row],[czyStacjonarny]]=1,M565&lt;=0),IF(M565&lt;0,TIME(1,40,0)+M565,TIME(1,40,0)),M565)</f>
        <v>6.4236111111110245E-2</v>
      </c>
      <c r="M5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6.4236111111110245E-2</v>
      </c>
      <c r="N566" s="10">
        <f>IF(AND(telefony6[[#This Row],[czyAbonament_pods_sie_skonczyl]]=1,telefony6[[#This Row],[czyStacjonarny]]=1,M565&lt;=0),1,0)</f>
        <v>0</v>
      </c>
      <c r="O566" s="2">
        <f>IF(AND(telefony6[[#This Row],[czyAbonament_pods_sie_skonczyl]]=1,telefony6[[#This Row],[czyKomorkowe]]=1,P565&lt;=0),IF(P565&lt;0,TIME(1,40,0)+P565-telefony6[[#This Row],[ile_zabraklo_od_podstawy]],TIME(1,40,0)),P565)</f>
        <v>5.4108796296296779E-2</v>
      </c>
      <c r="P5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5.4108796296296779E-2</v>
      </c>
      <c r="Q566" s="10">
        <f>IF(AND(telefony6[[#This Row],[czyAbonament_pods_sie_skonczyl]]=1,P565&lt;=0,telefony6[[#This Row],[czyKomorkowe]]=1),1,0)</f>
        <v>0</v>
      </c>
      <c r="R566">
        <f>IF(LEN(telefony6[[#This Row],[nr]])&gt;=10,1,0)</f>
        <v>1</v>
      </c>
      <c r="S566">
        <f>MINUTE(IF(telefony6[[#This Row],[czyZagranicczne]]=1,CEILING(telefony6[[#This Row],[długosc_połączenia]],"00:01"),0))</f>
        <v>14</v>
      </c>
    </row>
    <row r="567" spans="1:19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 s="2">
        <f>telefony6[[#This Row],[zakonczenie]]-telefony6[[#This Row],[rozpoczecie]]</f>
        <v>1.4930555555555114E-3</v>
      </c>
      <c r="F567" s="2">
        <f t="shared" si="8"/>
        <v>-2.7524652777777812</v>
      </c>
      <c r="G567">
        <f>IF(LEN(telefony6[[#This Row],[nr]])=7,1,0)</f>
        <v>0</v>
      </c>
      <c r="H567">
        <f>IF(LEN(telefony6[[#This Row],[nr]])=8,1,0)</f>
        <v>1</v>
      </c>
      <c r="I5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-2.7539583333333368</v>
      </c>
      <c r="J567" s="2">
        <f>IF(AND(telefony6[[#This Row],[abonament pods przed]]-telefony6[[#This Row],[długosc_połączenia]]&lt;0,I566&gt;0),-telefony6[[#This Row],[ile_zostalo_abonamentu_pods]],0)</f>
        <v>0</v>
      </c>
      <c r="K567" s="10">
        <f>IF(telefony6[[#This Row],[ile_zostalo_abonamentu_pods]]&lt;0,1,0)</f>
        <v>1</v>
      </c>
      <c r="L567" s="2">
        <f>IF(AND(telefony6[[#This Row],[czyAbonament_pods_sie_skonczyl]]=1,telefony6[[#This Row],[czyStacjonarny]]=1,M566&lt;=0),IF(M566&lt;0,TIME(1,40,0)+M566,TIME(1,40,0)),M566)</f>
        <v>6.4236111111110245E-2</v>
      </c>
      <c r="M5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6.4236111111110245E-2</v>
      </c>
      <c r="N567" s="10">
        <f>IF(AND(telefony6[[#This Row],[czyAbonament_pods_sie_skonczyl]]=1,telefony6[[#This Row],[czyStacjonarny]]=1,M566&lt;=0),1,0)</f>
        <v>0</v>
      </c>
      <c r="O567" s="2">
        <f>IF(AND(telefony6[[#This Row],[czyAbonament_pods_sie_skonczyl]]=1,telefony6[[#This Row],[czyKomorkowe]]=1,P566&lt;=0),IF(P566&lt;0,TIME(1,40,0)+P566-telefony6[[#This Row],[ile_zabraklo_od_podstawy]],TIME(1,40,0)),P566)</f>
        <v>5.4108796296296779E-2</v>
      </c>
      <c r="P5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5.2615740740741268E-2</v>
      </c>
      <c r="Q567" s="10">
        <f>IF(AND(telefony6[[#This Row],[czyAbonament_pods_sie_skonczyl]]=1,P566&lt;=0,telefony6[[#This Row],[czyKomorkowe]]=1),1,0)</f>
        <v>0</v>
      </c>
      <c r="R567">
        <f>IF(LEN(telefony6[[#This Row],[nr]])&gt;=10,1,0)</f>
        <v>0</v>
      </c>
      <c r="S567">
        <f>MINUTE(IF(telefony6[[#This Row],[czyZagranicczne]]=1,CEILING(telefony6[[#This Row],[długosc_połączenia]],"00:01"),0))</f>
        <v>0</v>
      </c>
    </row>
    <row r="568" spans="1:19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 s="2">
        <f>telefony6[[#This Row],[zakonczenie]]-telefony6[[#This Row],[rozpoczecie]]</f>
        <v>1.0833333333333361E-2</v>
      </c>
      <c r="F568" s="2">
        <f t="shared" si="8"/>
        <v>-2.7539583333333368</v>
      </c>
      <c r="G568">
        <f>IF(LEN(telefony6[[#This Row],[nr]])=7,1,0)</f>
        <v>1</v>
      </c>
      <c r="H568">
        <f>IF(LEN(telefony6[[#This Row],[nr]])=8,1,0)</f>
        <v>0</v>
      </c>
      <c r="I5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-2.7647916666666701</v>
      </c>
      <c r="J568" s="2">
        <f>IF(AND(telefony6[[#This Row],[abonament pods przed]]-telefony6[[#This Row],[długosc_połączenia]]&lt;0,I567&gt;0),-telefony6[[#This Row],[ile_zostalo_abonamentu_pods]],0)</f>
        <v>0</v>
      </c>
      <c r="K568" s="10">
        <f>IF(telefony6[[#This Row],[ile_zostalo_abonamentu_pods]]&lt;0,1,0)</f>
        <v>1</v>
      </c>
      <c r="L568" s="2">
        <f>IF(AND(telefony6[[#This Row],[czyAbonament_pods_sie_skonczyl]]=1,telefony6[[#This Row],[czyStacjonarny]]=1,M567&lt;=0),IF(M567&lt;0,TIME(1,40,0)+M567,TIME(1,40,0)),M567)</f>
        <v>6.4236111111110245E-2</v>
      </c>
      <c r="M5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5.3402777777776883E-2</v>
      </c>
      <c r="N568" s="10">
        <f>IF(AND(telefony6[[#This Row],[czyAbonament_pods_sie_skonczyl]]=1,telefony6[[#This Row],[czyStacjonarny]]=1,M567&lt;=0),1,0)</f>
        <v>0</v>
      </c>
      <c r="O568" s="2">
        <f>IF(AND(telefony6[[#This Row],[czyAbonament_pods_sie_skonczyl]]=1,telefony6[[#This Row],[czyKomorkowe]]=1,P567&lt;=0),IF(P567&lt;0,TIME(1,40,0)+P567-telefony6[[#This Row],[ile_zabraklo_od_podstawy]],TIME(1,40,0)),P567)</f>
        <v>5.2615740740741268E-2</v>
      </c>
      <c r="P5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5.2615740740741268E-2</v>
      </c>
      <c r="Q568" s="10">
        <f>IF(AND(telefony6[[#This Row],[czyAbonament_pods_sie_skonczyl]]=1,P567&lt;=0,telefony6[[#This Row],[czyKomorkowe]]=1),1,0)</f>
        <v>0</v>
      </c>
      <c r="R568">
        <f>IF(LEN(telefony6[[#This Row],[nr]])&gt;=10,1,0)</f>
        <v>0</v>
      </c>
      <c r="S568">
        <f>MINUTE(IF(telefony6[[#This Row],[czyZagranicczne]]=1,CEILING(telefony6[[#This Row],[długosc_połączenia]],"00:01"),0))</f>
        <v>0</v>
      </c>
    </row>
    <row r="569" spans="1:19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 s="2">
        <f>telefony6[[#This Row],[zakonczenie]]-telefony6[[#This Row],[rozpoczecie]]</f>
        <v>9.5254629629629717E-3</v>
      </c>
      <c r="F569" s="2">
        <f t="shared" si="8"/>
        <v>-2.7647916666666701</v>
      </c>
      <c r="G569">
        <f>IF(LEN(telefony6[[#This Row],[nr]])=7,1,0)</f>
        <v>0</v>
      </c>
      <c r="H569">
        <f>IF(LEN(telefony6[[#This Row],[nr]])=8,1,0)</f>
        <v>1</v>
      </c>
      <c r="I5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-2.7743171296296332</v>
      </c>
      <c r="J569" s="2">
        <f>IF(AND(telefony6[[#This Row],[abonament pods przed]]-telefony6[[#This Row],[długosc_połączenia]]&lt;0,I568&gt;0),-telefony6[[#This Row],[ile_zostalo_abonamentu_pods]],0)</f>
        <v>0</v>
      </c>
      <c r="K569" s="10">
        <f>IF(telefony6[[#This Row],[ile_zostalo_abonamentu_pods]]&lt;0,1,0)</f>
        <v>1</v>
      </c>
      <c r="L569" s="2">
        <f>IF(AND(telefony6[[#This Row],[czyAbonament_pods_sie_skonczyl]]=1,telefony6[[#This Row],[czyStacjonarny]]=1,M568&lt;=0),IF(M568&lt;0,TIME(1,40,0)+M568,TIME(1,40,0)),M568)</f>
        <v>5.3402777777776883E-2</v>
      </c>
      <c r="M5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5.3402777777776883E-2</v>
      </c>
      <c r="N569" s="10">
        <f>IF(AND(telefony6[[#This Row],[czyAbonament_pods_sie_skonczyl]]=1,telefony6[[#This Row],[czyStacjonarny]]=1,M568&lt;=0),1,0)</f>
        <v>0</v>
      </c>
      <c r="O569" s="2">
        <f>IF(AND(telefony6[[#This Row],[czyAbonament_pods_sie_skonczyl]]=1,telefony6[[#This Row],[czyKomorkowe]]=1,P568&lt;=0),IF(P568&lt;0,TIME(1,40,0)+P568-telefony6[[#This Row],[ile_zabraklo_od_podstawy]],TIME(1,40,0)),P568)</f>
        <v>5.2615740740741268E-2</v>
      </c>
      <c r="P5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69" s="10">
        <f>IF(AND(telefony6[[#This Row],[czyAbonament_pods_sie_skonczyl]]=1,P568&lt;=0,telefony6[[#This Row],[czyKomorkowe]]=1),1,0)</f>
        <v>0</v>
      </c>
      <c r="R569">
        <f>IF(LEN(telefony6[[#This Row],[nr]])&gt;=10,1,0)</f>
        <v>0</v>
      </c>
      <c r="S569">
        <f>MINUTE(IF(telefony6[[#This Row],[czyZagranicczne]]=1,CEILING(telefony6[[#This Row],[długosc_połączenia]],"00:01"),0))</f>
        <v>0</v>
      </c>
    </row>
    <row r="570" spans="1:19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 s="2">
        <f>telefony6[[#This Row],[zakonczenie]]-telefony6[[#This Row],[rozpoczecie]]</f>
        <v>3.9351851851851527E-3</v>
      </c>
      <c r="F570" s="2">
        <f t="shared" si="8"/>
        <v>-2.7743171296296332</v>
      </c>
      <c r="G570">
        <f>IF(LEN(telefony6[[#This Row],[nr]])=7,1,0)</f>
        <v>1</v>
      </c>
      <c r="H570">
        <f>IF(LEN(telefony6[[#This Row],[nr]])=8,1,0)</f>
        <v>0</v>
      </c>
      <c r="I5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-2.7782523148148184</v>
      </c>
      <c r="J570" s="2">
        <f>IF(AND(telefony6[[#This Row],[abonament pods przed]]-telefony6[[#This Row],[długosc_połączenia]]&lt;0,I569&gt;0),-telefony6[[#This Row],[ile_zostalo_abonamentu_pods]],0)</f>
        <v>0</v>
      </c>
      <c r="K570" s="10">
        <f>IF(telefony6[[#This Row],[ile_zostalo_abonamentu_pods]]&lt;0,1,0)</f>
        <v>1</v>
      </c>
      <c r="L570" s="2">
        <f>IF(AND(telefony6[[#This Row],[czyAbonament_pods_sie_skonczyl]]=1,telefony6[[#This Row],[czyStacjonarny]]=1,M569&lt;=0),IF(M569&lt;0,TIME(1,40,0)+M569,TIME(1,40,0)),M569)</f>
        <v>5.3402777777776883E-2</v>
      </c>
      <c r="M5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4.946759259259173E-2</v>
      </c>
      <c r="N570" s="10">
        <f>IF(AND(telefony6[[#This Row],[czyAbonament_pods_sie_skonczyl]]=1,telefony6[[#This Row],[czyStacjonarny]]=1,M569&lt;=0),1,0)</f>
        <v>0</v>
      </c>
      <c r="O570" s="2">
        <f>IF(AND(telefony6[[#This Row],[czyAbonament_pods_sie_skonczyl]]=1,telefony6[[#This Row],[czyKomorkowe]]=1,P569&lt;=0),IF(P569&lt;0,TIME(1,40,0)+P569-telefony6[[#This Row],[ile_zabraklo_od_podstawy]],TIME(1,40,0)),P569)</f>
        <v>4.3090277777778296E-2</v>
      </c>
      <c r="P5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0" s="10">
        <f>IF(AND(telefony6[[#This Row],[czyAbonament_pods_sie_skonczyl]]=1,P569&lt;=0,telefony6[[#This Row],[czyKomorkowe]]=1),1,0)</f>
        <v>0</v>
      </c>
      <c r="R570">
        <f>IF(LEN(telefony6[[#This Row],[nr]])&gt;=10,1,0)</f>
        <v>0</v>
      </c>
      <c r="S570">
        <f>MINUTE(IF(telefony6[[#This Row],[czyZagranicczne]]=1,CEILING(telefony6[[#This Row],[długosc_połączenia]],"00:01"),0))</f>
        <v>0</v>
      </c>
    </row>
    <row r="571" spans="1:19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 s="2">
        <f>telefony6[[#This Row],[zakonczenie]]-telefony6[[#This Row],[rozpoczecie]]</f>
        <v>1.1018518518518539E-2</v>
      </c>
      <c r="F571" s="2">
        <f t="shared" si="8"/>
        <v>-2.7782523148148184</v>
      </c>
      <c r="G571">
        <f>IF(LEN(telefony6[[#This Row],[nr]])=7,1,0)</f>
        <v>1</v>
      </c>
      <c r="H571">
        <f>IF(LEN(telefony6[[#This Row],[nr]])=8,1,0)</f>
        <v>0</v>
      </c>
      <c r="I5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-2.7892708333333367</v>
      </c>
      <c r="J571" s="2">
        <f>IF(AND(telefony6[[#This Row],[abonament pods przed]]-telefony6[[#This Row],[długosc_połączenia]]&lt;0,I570&gt;0),-telefony6[[#This Row],[ile_zostalo_abonamentu_pods]],0)</f>
        <v>0</v>
      </c>
      <c r="K571" s="10">
        <f>IF(telefony6[[#This Row],[ile_zostalo_abonamentu_pods]]&lt;0,1,0)</f>
        <v>1</v>
      </c>
      <c r="L571" s="2">
        <f>IF(AND(telefony6[[#This Row],[czyAbonament_pods_sie_skonczyl]]=1,telefony6[[#This Row],[czyStacjonarny]]=1,M570&lt;=0),IF(M570&lt;0,TIME(1,40,0)+M570,TIME(1,40,0)),M570)</f>
        <v>4.946759259259173E-2</v>
      </c>
      <c r="M5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3.8449074074073192E-2</v>
      </c>
      <c r="N571" s="10">
        <f>IF(AND(telefony6[[#This Row],[czyAbonament_pods_sie_skonczyl]]=1,telefony6[[#This Row],[czyStacjonarny]]=1,M570&lt;=0),1,0)</f>
        <v>0</v>
      </c>
      <c r="O571" s="2">
        <f>IF(AND(telefony6[[#This Row],[czyAbonament_pods_sie_skonczyl]]=1,telefony6[[#This Row],[czyKomorkowe]]=1,P570&lt;=0),IF(P570&lt;0,TIME(1,40,0)+P570-telefony6[[#This Row],[ile_zabraklo_od_podstawy]],TIME(1,40,0)),P570)</f>
        <v>4.3090277777778296E-2</v>
      </c>
      <c r="P5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1" s="10">
        <f>IF(AND(telefony6[[#This Row],[czyAbonament_pods_sie_skonczyl]]=1,P570&lt;=0,telefony6[[#This Row],[czyKomorkowe]]=1),1,0)</f>
        <v>0</v>
      </c>
      <c r="R571">
        <f>IF(LEN(telefony6[[#This Row],[nr]])&gt;=10,1,0)</f>
        <v>0</v>
      </c>
      <c r="S571">
        <f>MINUTE(IF(telefony6[[#This Row],[czyZagranicczne]]=1,CEILING(telefony6[[#This Row],[długosc_połączenia]],"00:01"),0))</f>
        <v>0</v>
      </c>
    </row>
    <row r="572" spans="1:19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 s="2">
        <f>telefony6[[#This Row],[zakonczenie]]-telefony6[[#This Row],[rozpoczecie]]</f>
        <v>1.1215277777777755E-2</v>
      </c>
      <c r="F572" s="2">
        <f t="shared" si="8"/>
        <v>-2.7892708333333367</v>
      </c>
      <c r="G572">
        <f>IF(LEN(telefony6[[#This Row],[nr]])=7,1,0)</f>
        <v>1</v>
      </c>
      <c r="H572">
        <f>IF(LEN(telefony6[[#This Row],[nr]])=8,1,0)</f>
        <v>0</v>
      </c>
      <c r="I5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-2.8004861111111143</v>
      </c>
      <c r="J572" s="2">
        <f>IF(AND(telefony6[[#This Row],[abonament pods przed]]-telefony6[[#This Row],[długosc_połączenia]]&lt;0,I571&gt;0),-telefony6[[#This Row],[ile_zostalo_abonamentu_pods]],0)</f>
        <v>0</v>
      </c>
      <c r="K572" s="10">
        <f>IF(telefony6[[#This Row],[ile_zostalo_abonamentu_pods]]&lt;0,1,0)</f>
        <v>1</v>
      </c>
      <c r="L572" s="2">
        <f>IF(AND(telefony6[[#This Row],[czyAbonament_pods_sie_skonczyl]]=1,telefony6[[#This Row],[czyStacjonarny]]=1,M571&lt;=0),IF(M571&lt;0,TIME(1,40,0)+M571,TIME(1,40,0)),M571)</f>
        <v>3.8449074074073192E-2</v>
      </c>
      <c r="M5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2.7233796296295437E-2</v>
      </c>
      <c r="N572" s="10">
        <f>IF(AND(telefony6[[#This Row],[czyAbonament_pods_sie_skonczyl]]=1,telefony6[[#This Row],[czyStacjonarny]]=1,M571&lt;=0),1,0)</f>
        <v>0</v>
      </c>
      <c r="O572" s="2">
        <f>IF(AND(telefony6[[#This Row],[czyAbonament_pods_sie_skonczyl]]=1,telefony6[[#This Row],[czyKomorkowe]]=1,P571&lt;=0),IF(P571&lt;0,TIME(1,40,0)+P571-telefony6[[#This Row],[ile_zabraklo_od_podstawy]],TIME(1,40,0)),P571)</f>
        <v>4.3090277777778296E-2</v>
      </c>
      <c r="P5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2" s="10">
        <f>IF(AND(telefony6[[#This Row],[czyAbonament_pods_sie_skonczyl]]=1,P571&lt;=0,telefony6[[#This Row],[czyKomorkowe]]=1),1,0)</f>
        <v>0</v>
      </c>
      <c r="R572">
        <f>IF(LEN(telefony6[[#This Row],[nr]])&gt;=10,1,0)</f>
        <v>0</v>
      </c>
      <c r="S572">
        <f>MINUTE(IF(telefony6[[#This Row],[czyZagranicczne]]=1,CEILING(telefony6[[#This Row],[długosc_połączenia]],"00:01"),0))</f>
        <v>0</v>
      </c>
    </row>
    <row r="573" spans="1:19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 s="2">
        <f>telefony6[[#This Row],[zakonczenie]]-telefony6[[#This Row],[rozpoczecie]]</f>
        <v>2.083333333333659E-4</v>
      </c>
      <c r="F573" s="2">
        <f t="shared" si="8"/>
        <v>-2.8004861111111143</v>
      </c>
      <c r="G573">
        <f>IF(LEN(telefony6[[#This Row],[nr]])=7,1,0)</f>
        <v>1</v>
      </c>
      <c r="H573">
        <f>IF(LEN(telefony6[[#This Row],[nr]])=8,1,0)</f>
        <v>0</v>
      </c>
      <c r="I5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-2.8006944444444475</v>
      </c>
      <c r="J573" s="2">
        <f>IF(AND(telefony6[[#This Row],[abonament pods przed]]-telefony6[[#This Row],[długosc_połączenia]]&lt;0,I572&gt;0),-telefony6[[#This Row],[ile_zostalo_abonamentu_pods]],0)</f>
        <v>0</v>
      </c>
      <c r="K573" s="10">
        <f>IF(telefony6[[#This Row],[ile_zostalo_abonamentu_pods]]&lt;0,1,0)</f>
        <v>1</v>
      </c>
      <c r="L573" s="2">
        <f>IF(AND(telefony6[[#This Row],[czyAbonament_pods_sie_skonczyl]]=1,telefony6[[#This Row],[czyStacjonarny]]=1,M572&lt;=0),IF(M572&lt;0,TIME(1,40,0)+M572,TIME(1,40,0)),M572)</f>
        <v>2.7233796296295437E-2</v>
      </c>
      <c r="M5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2.7025462962962071E-2</v>
      </c>
      <c r="N573" s="10">
        <f>IF(AND(telefony6[[#This Row],[czyAbonament_pods_sie_skonczyl]]=1,telefony6[[#This Row],[czyStacjonarny]]=1,M572&lt;=0),1,0)</f>
        <v>0</v>
      </c>
      <c r="O573" s="2">
        <f>IF(AND(telefony6[[#This Row],[czyAbonament_pods_sie_skonczyl]]=1,telefony6[[#This Row],[czyKomorkowe]]=1,P572&lt;=0),IF(P572&lt;0,TIME(1,40,0)+P572-telefony6[[#This Row],[ile_zabraklo_od_podstawy]],TIME(1,40,0)),P572)</f>
        <v>4.3090277777778296E-2</v>
      </c>
      <c r="P5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3" s="10">
        <f>IF(AND(telefony6[[#This Row],[czyAbonament_pods_sie_skonczyl]]=1,P572&lt;=0,telefony6[[#This Row],[czyKomorkowe]]=1),1,0)</f>
        <v>0</v>
      </c>
      <c r="R573">
        <f>IF(LEN(telefony6[[#This Row],[nr]])&gt;=10,1,0)</f>
        <v>0</v>
      </c>
      <c r="S573">
        <f>MINUTE(IF(telefony6[[#This Row],[czyZagranicczne]]=1,CEILING(telefony6[[#This Row],[długosc_połączenia]],"00:01"),0))</f>
        <v>0</v>
      </c>
    </row>
    <row r="574" spans="1:19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 s="2">
        <f>telefony6[[#This Row],[zakonczenie]]-telefony6[[#This Row],[rozpoczecie]]</f>
        <v>1.0810185185185173E-2</v>
      </c>
      <c r="F574" s="2">
        <f t="shared" si="8"/>
        <v>-2.8006944444444475</v>
      </c>
      <c r="G574">
        <f>IF(LEN(telefony6[[#This Row],[nr]])=7,1,0)</f>
        <v>1</v>
      </c>
      <c r="H574">
        <f>IF(LEN(telefony6[[#This Row],[nr]])=8,1,0)</f>
        <v>0</v>
      </c>
      <c r="I5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-2.8115046296296327</v>
      </c>
      <c r="J574" s="2">
        <f>IF(AND(telefony6[[#This Row],[abonament pods przed]]-telefony6[[#This Row],[długosc_połączenia]]&lt;0,I573&gt;0),-telefony6[[#This Row],[ile_zostalo_abonamentu_pods]],0)</f>
        <v>0</v>
      </c>
      <c r="K574" s="10">
        <f>IF(telefony6[[#This Row],[ile_zostalo_abonamentu_pods]]&lt;0,1,0)</f>
        <v>1</v>
      </c>
      <c r="L574" s="2">
        <f>IF(AND(telefony6[[#This Row],[czyAbonament_pods_sie_skonczyl]]=1,telefony6[[#This Row],[czyStacjonarny]]=1,M573&lt;=0),IF(M573&lt;0,TIME(1,40,0)+M573,TIME(1,40,0)),M573)</f>
        <v>2.7025462962962071E-2</v>
      </c>
      <c r="M5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1.6215277777776899E-2</v>
      </c>
      <c r="N574" s="10">
        <f>IF(AND(telefony6[[#This Row],[czyAbonament_pods_sie_skonczyl]]=1,telefony6[[#This Row],[czyStacjonarny]]=1,M573&lt;=0),1,0)</f>
        <v>0</v>
      </c>
      <c r="O574" s="2">
        <f>IF(AND(telefony6[[#This Row],[czyAbonament_pods_sie_skonczyl]]=1,telefony6[[#This Row],[czyKomorkowe]]=1,P573&lt;=0),IF(P573&lt;0,TIME(1,40,0)+P573-telefony6[[#This Row],[ile_zabraklo_od_podstawy]],TIME(1,40,0)),P573)</f>
        <v>4.3090277777778296E-2</v>
      </c>
      <c r="P5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4" s="10">
        <f>IF(AND(telefony6[[#This Row],[czyAbonament_pods_sie_skonczyl]]=1,P573&lt;=0,telefony6[[#This Row],[czyKomorkowe]]=1),1,0)</f>
        <v>0</v>
      </c>
      <c r="R574">
        <f>IF(LEN(telefony6[[#This Row],[nr]])&gt;=10,1,0)</f>
        <v>0</v>
      </c>
      <c r="S574">
        <f>MINUTE(IF(telefony6[[#This Row],[czyZagranicczne]]=1,CEILING(telefony6[[#This Row],[długosc_połączenia]],"00:01"),0))</f>
        <v>0</v>
      </c>
    </row>
    <row r="575" spans="1:19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 s="2">
        <f>telefony6[[#This Row],[zakonczenie]]-telefony6[[#This Row],[rozpoczecie]]</f>
        <v>8.6921296296296191E-3</v>
      </c>
      <c r="F575" s="2">
        <f t="shared" si="8"/>
        <v>-2.8115046296296327</v>
      </c>
      <c r="G575">
        <f>IF(LEN(telefony6[[#This Row],[nr]])=7,1,0)</f>
        <v>0</v>
      </c>
      <c r="H575">
        <f>IF(LEN(telefony6[[#This Row],[nr]])=8,1,0)</f>
        <v>0</v>
      </c>
      <c r="I5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-2.8201967592592623</v>
      </c>
      <c r="J575" s="2">
        <f>IF(AND(telefony6[[#This Row],[abonament pods przed]]-telefony6[[#This Row],[długosc_połączenia]]&lt;0,I574&gt;0),-telefony6[[#This Row],[ile_zostalo_abonamentu_pods]],0)</f>
        <v>0</v>
      </c>
      <c r="K575" s="10">
        <f>IF(telefony6[[#This Row],[ile_zostalo_abonamentu_pods]]&lt;0,1,0)</f>
        <v>1</v>
      </c>
      <c r="L575" s="2">
        <f>IF(AND(telefony6[[#This Row],[czyAbonament_pods_sie_skonczyl]]=1,telefony6[[#This Row],[czyStacjonarny]]=1,M574&lt;=0),IF(M574&lt;0,TIME(1,40,0)+M574,TIME(1,40,0)),M574)</f>
        <v>1.6215277777776899E-2</v>
      </c>
      <c r="M5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1.6215277777776899E-2</v>
      </c>
      <c r="N575" s="10">
        <f>IF(AND(telefony6[[#This Row],[czyAbonament_pods_sie_skonczyl]]=1,telefony6[[#This Row],[czyStacjonarny]]=1,M574&lt;=0),1,0)</f>
        <v>0</v>
      </c>
      <c r="O575" s="2">
        <f>IF(AND(telefony6[[#This Row],[czyAbonament_pods_sie_skonczyl]]=1,telefony6[[#This Row],[czyKomorkowe]]=1,P574&lt;=0),IF(P574&lt;0,TIME(1,40,0)+P574-telefony6[[#This Row],[ile_zabraklo_od_podstawy]],TIME(1,40,0)),P574)</f>
        <v>4.3090277777778296E-2</v>
      </c>
      <c r="P5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4.3090277777778296E-2</v>
      </c>
      <c r="Q575" s="10">
        <f>IF(AND(telefony6[[#This Row],[czyAbonament_pods_sie_skonczyl]]=1,P574&lt;=0,telefony6[[#This Row],[czyKomorkowe]]=1),1,0)</f>
        <v>0</v>
      </c>
      <c r="R575">
        <f>IF(LEN(telefony6[[#This Row],[nr]])&gt;=10,1,0)</f>
        <v>1</v>
      </c>
      <c r="S575">
        <f>MINUTE(IF(telefony6[[#This Row],[czyZagranicczne]]=1,CEILING(telefony6[[#This Row],[długosc_połączenia]],"00:01"),0))</f>
        <v>13</v>
      </c>
    </row>
    <row r="576" spans="1:19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 s="2">
        <f>telefony6[[#This Row],[zakonczenie]]-telefony6[[#This Row],[rozpoczecie]]</f>
        <v>8.5648148148143033E-4</v>
      </c>
      <c r="F576" s="2">
        <f t="shared" si="8"/>
        <v>-2.8201967592592623</v>
      </c>
      <c r="G576">
        <f>IF(LEN(telefony6[[#This Row],[nr]])=7,1,0)</f>
        <v>0</v>
      </c>
      <c r="H576">
        <f>IF(LEN(telefony6[[#This Row],[nr]])=8,1,0)</f>
        <v>1</v>
      </c>
      <c r="I5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-2.8210532407407438</v>
      </c>
      <c r="J576" s="2">
        <f>IF(AND(telefony6[[#This Row],[abonament pods przed]]-telefony6[[#This Row],[długosc_połączenia]]&lt;0,I575&gt;0),-telefony6[[#This Row],[ile_zostalo_abonamentu_pods]],0)</f>
        <v>0</v>
      </c>
      <c r="K576" s="10">
        <f>IF(telefony6[[#This Row],[ile_zostalo_abonamentu_pods]]&lt;0,1,0)</f>
        <v>1</v>
      </c>
      <c r="L576" s="2">
        <f>IF(AND(telefony6[[#This Row],[czyAbonament_pods_sie_skonczyl]]=1,telefony6[[#This Row],[czyStacjonarny]]=1,M575&lt;=0),IF(M575&lt;0,TIME(1,40,0)+M575,TIME(1,40,0)),M575)</f>
        <v>1.6215277777776899E-2</v>
      </c>
      <c r="M5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1.6215277777776899E-2</v>
      </c>
      <c r="N576" s="10">
        <f>IF(AND(telefony6[[#This Row],[czyAbonament_pods_sie_skonczyl]]=1,telefony6[[#This Row],[czyStacjonarny]]=1,M575&lt;=0),1,0)</f>
        <v>0</v>
      </c>
      <c r="O576" s="2">
        <f>IF(AND(telefony6[[#This Row],[czyAbonament_pods_sie_skonczyl]]=1,telefony6[[#This Row],[czyKomorkowe]]=1,P575&lt;=0),IF(P575&lt;0,TIME(1,40,0)+P575-telefony6[[#This Row],[ile_zabraklo_od_podstawy]],TIME(1,40,0)),P575)</f>
        <v>4.3090277777778296E-2</v>
      </c>
      <c r="P5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4.2233796296296866E-2</v>
      </c>
      <c r="Q576" s="10">
        <f>IF(AND(telefony6[[#This Row],[czyAbonament_pods_sie_skonczyl]]=1,P575&lt;=0,telefony6[[#This Row],[czyKomorkowe]]=1),1,0)</f>
        <v>0</v>
      </c>
      <c r="R576">
        <f>IF(LEN(telefony6[[#This Row],[nr]])&gt;=10,1,0)</f>
        <v>0</v>
      </c>
      <c r="S576">
        <f>MINUTE(IF(telefony6[[#This Row],[czyZagranicczne]]=1,CEILING(telefony6[[#This Row],[długosc_połączenia]],"00:01"),0))</f>
        <v>0</v>
      </c>
    </row>
    <row r="577" spans="1:19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 s="2">
        <f>telefony6[[#This Row],[zakonczenie]]-telefony6[[#This Row],[rozpoczecie]]</f>
        <v>6.0185185185185341E-3</v>
      </c>
      <c r="F577" s="2">
        <f t="shared" si="8"/>
        <v>-2.8210532407407438</v>
      </c>
      <c r="G577">
        <f>IF(LEN(telefony6[[#This Row],[nr]])=7,1,0)</f>
        <v>1</v>
      </c>
      <c r="H577">
        <f>IF(LEN(telefony6[[#This Row],[nr]])=8,1,0)</f>
        <v>0</v>
      </c>
      <c r="I5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-2.8270717592592622</v>
      </c>
      <c r="J577" s="2">
        <f>IF(AND(telefony6[[#This Row],[abonament pods przed]]-telefony6[[#This Row],[długosc_połączenia]]&lt;0,I576&gt;0),-telefony6[[#This Row],[ile_zostalo_abonamentu_pods]],0)</f>
        <v>0</v>
      </c>
      <c r="K577" s="10">
        <f>IF(telefony6[[#This Row],[ile_zostalo_abonamentu_pods]]&lt;0,1,0)</f>
        <v>1</v>
      </c>
      <c r="L577" s="2">
        <f>IF(AND(telefony6[[#This Row],[czyAbonament_pods_sie_skonczyl]]=1,telefony6[[#This Row],[czyStacjonarny]]=1,M576&lt;=0),IF(M576&lt;0,TIME(1,40,0)+M576,TIME(1,40,0)),M576)</f>
        <v>1.6215277777776899E-2</v>
      </c>
      <c r="M5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1.0196759259258364E-2</v>
      </c>
      <c r="N577" s="10">
        <f>IF(AND(telefony6[[#This Row],[czyAbonament_pods_sie_skonczyl]]=1,telefony6[[#This Row],[czyStacjonarny]]=1,M576&lt;=0),1,0)</f>
        <v>0</v>
      </c>
      <c r="O577" s="2">
        <f>IF(AND(telefony6[[#This Row],[czyAbonament_pods_sie_skonczyl]]=1,telefony6[[#This Row],[czyKomorkowe]]=1,P576&lt;=0),IF(P576&lt;0,TIME(1,40,0)+P576-telefony6[[#This Row],[ile_zabraklo_od_podstawy]],TIME(1,40,0)),P576)</f>
        <v>4.2233796296296866E-2</v>
      </c>
      <c r="P5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4.2233796296296866E-2</v>
      </c>
      <c r="Q577" s="10">
        <f>IF(AND(telefony6[[#This Row],[czyAbonament_pods_sie_skonczyl]]=1,P576&lt;=0,telefony6[[#This Row],[czyKomorkowe]]=1),1,0)</f>
        <v>0</v>
      </c>
      <c r="R577">
        <f>IF(LEN(telefony6[[#This Row],[nr]])&gt;=10,1,0)</f>
        <v>0</v>
      </c>
      <c r="S577">
        <f>MINUTE(IF(telefony6[[#This Row],[czyZagranicczne]]=1,CEILING(telefony6[[#This Row],[długosc_połączenia]],"00:01"),0))</f>
        <v>0</v>
      </c>
    </row>
    <row r="578" spans="1:19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 s="2">
        <f>telefony6[[#This Row],[zakonczenie]]-telefony6[[#This Row],[rozpoczecie]]</f>
        <v>5.0578703703704209E-3</v>
      </c>
      <c r="F578" s="2">
        <f t="shared" si="8"/>
        <v>-2.8270717592592622</v>
      </c>
      <c r="G578">
        <f>IF(LEN(telefony6[[#This Row],[nr]])=7,1,0)</f>
        <v>0</v>
      </c>
      <c r="H578">
        <f>IF(LEN(telefony6[[#This Row],[nr]])=8,1,0)</f>
        <v>1</v>
      </c>
      <c r="I5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-2.8321296296296326</v>
      </c>
      <c r="J578" s="2">
        <f>IF(AND(telefony6[[#This Row],[abonament pods przed]]-telefony6[[#This Row],[długosc_połączenia]]&lt;0,I577&gt;0),-telefony6[[#This Row],[ile_zostalo_abonamentu_pods]],0)</f>
        <v>0</v>
      </c>
      <c r="K578" s="10">
        <f>IF(telefony6[[#This Row],[ile_zostalo_abonamentu_pods]]&lt;0,1,0)</f>
        <v>1</v>
      </c>
      <c r="L578" s="2">
        <f>IF(AND(telefony6[[#This Row],[czyAbonament_pods_sie_skonczyl]]=1,telefony6[[#This Row],[czyStacjonarny]]=1,M577&lt;=0),IF(M577&lt;0,TIME(1,40,0)+M577,TIME(1,40,0)),M577)</f>
        <v>1.0196759259258364E-2</v>
      </c>
      <c r="M5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1.0196759259258364E-2</v>
      </c>
      <c r="N578" s="10">
        <f>IF(AND(telefony6[[#This Row],[czyAbonament_pods_sie_skonczyl]]=1,telefony6[[#This Row],[czyStacjonarny]]=1,M577&lt;=0),1,0)</f>
        <v>0</v>
      </c>
      <c r="O578" s="2">
        <f>IF(AND(telefony6[[#This Row],[czyAbonament_pods_sie_skonczyl]]=1,telefony6[[#This Row],[czyKomorkowe]]=1,P577&lt;=0),IF(P577&lt;0,TIME(1,40,0)+P577-telefony6[[#This Row],[ile_zabraklo_od_podstawy]],TIME(1,40,0)),P577)</f>
        <v>4.2233796296296866E-2</v>
      </c>
      <c r="P5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3.7175925925926445E-2</v>
      </c>
      <c r="Q578" s="10">
        <f>IF(AND(telefony6[[#This Row],[czyAbonament_pods_sie_skonczyl]]=1,P577&lt;=0,telefony6[[#This Row],[czyKomorkowe]]=1),1,0)</f>
        <v>0</v>
      </c>
      <c r="R578">
        <f>IF(LEN(telefony6[[#This Row],[nr]])&gt;=10,1,0)</f>
        <v>0</v>
      </c>
      <c r="S578">
        <f>MINUTE(IF(telefony6[[#This Row],[czyZagranicczne]]=1,CEILING(telefony6[[#This Row],[długosc_połączenia]],"00:01"),0))</f>
        <v>0</v>
      </c>
    </row>
    <row r="579" spans="1:19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 s="2">
        <f>telefony6[[#This Row],[zakonczenie]]-telefony6[[#This Row],[rozpoczecie]]</f>
        <v>4.9305555555555491E-3</v>
      </c>
      <c r="F579" s="2">
        <f t="shared" si="8"/>
        <v>-2.8321296296296326</v>
      </c>
      <c r="G579">
        <f>IF(LEN(telefony6[[#This Row],[nr]])=7,1,0)</f>
        <v>0</v>
      </c>
      <c r="H579">
        <f>IF(LEN(telefony6[[#This Row],[nr]])=8,1,0)</f>
        <v>1</v>
      </c>
      <c r="I5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-2.8370601851851882</v>
      </c>
      <c r="J579" s="2">
        <f>IF(AND(telefony6[[#This Row],[abonament pods przed]]-telefony6[[#This Row],[długosc_połączenia]]&lt;0,I578&gt;0),-telefony6[[#This Row],[ile_zostalo_abonamentu_pods]],0)</f>
        <v>0</v>
      </c>
      <c r="K579" s="10">
        <f>IF(telefony6[[#This Row],[ile_zostalo_abonamentu_pods]]&lt;0,1,0)</f>
        <v>1</v>
      </c>
      <c r="L579" s="2">
        <f>IF(AND(telefony6[[#This Row],[czyAbonament_pods_sie_skonczyl]]=1,telefony6[[#This Row],[czyStacjonarny]]=1,M578&lt;=0),IF(M578&lt;0,TIME(1,40,0)+M578,TIME(1,40,0)),M578)</f>
        <v>1.0196759259258364E-2</v>
      </c>
      <c r="M5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1.0196759259258364E-2</v>
      </c>
      <c r="N579" s="10">
        <f>IF(AND(telefony6[[#This Row],[czyAbonament_pods_sie_skonczyl]]=1,telefony6[[#This Row],[czyStacjonarny]]=1,M578&lt;=0),1,0)</f>
        <v>0</v>
      </c>
      <c r="O579" s="2">
        <f>IF(AND(telefony6[[#This Row],[czyAbonament_pods_sie_skonczyl]]=1,telefony6[[#This Row],[czyKomorkowe]]=1,P578&lt;=0),IF(P578&lt;0,TIME(1,40,0)+P578-telefony6[[#This Row],[ile_zabraklo_od_podstawy]],TIME(1,40,0)),P578)</f>
        <v>3.7175925925926445E-2</v>
      </c>
      <c r="P5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3.2245370370370896E-2</v>
      </c>
      <c r="Q579" s="10">
        <f>IF(AND(telefony6[[#This Row],[czyAbonament_pods_sie_skonczyl]]=1,P578&lt;=0,telefony6[[#This Row],[czyKomorkowe]]=1),1,0)</f>
        <v>0</v>
      </c>
      <c r="R579">
        <f>IF(LEN(telefony6[[#This Row],[nr]])&gt;=10,1,0)</f>
        <v>0</v>
      </c>
      <c r="S579">
        <f>MINUTE(IF(telefony6[[#This Row],[czyZagranicczne]]=1,CEILING(telefony6[[#This Row],[długosc_połączenia]],"00:01"),0))</f>
        <v>0</v>
      </c>
    </row>
    <row r="580" spans="1:19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 s="2">
        <f>telefony6[[#This Row],[zakonczenie]]-telefony6[[#This Row],[rozpoczecie]]</f>
        <v>1.0960648148148122E-2</v>
      </c>
      <c r="F580" s="2">
        <f t="shared" ref="F580:F643" si="9">I579</f>
        <v>-2.8370601851851882</v>
      </c>
      <c r="G580">
        <f>IF(LEN(telefony6[[#This Row],[nr]])=7,1,0)</f>
        <v>1</v>
      </c>
      <c r="H580">
        <f>IF(LEN(telefony6[[#This Row],[nr]])=8,1,0)</f>
        <v>0</v>
      </c>
      <c r="I5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-2.8480208333333366</v>
      </c>
      <c r="J580" s="2">
        <f>IF(AND(telefony6[[#This Row],[abonament pods przed]]-telefony6[[#This Row],[długosc_połączenia]]&lt;0,I579&gt;0),-telefony6[[#This Row],[ile_zostalo_abonamentu_pods]],0)</f>
        <v>0</v>
      </c>
      <c r="K580" s="10">
        <f>IF(telefony6[[#This Row],[ile_zostalo_abonamentu_pods]]&lt;0,1,0)</f>
        <v>1</v>
      </c>
      <c r="L580" s="2">
        <f>IF(AND(telefony6[[#This Row],[czyAbonament_pods_sie_skonczyl]]=1,telefony6[[#This Row],[czyStacjonarny]]=1,M579&lt;=0),IF(M579&lt;0,TIME(1,40,0)+M579,TIME(1,40,0)),M579)</f>
        <v>1.0196759259258364E-2</v>
      </c>
      <c r="M5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-7.638888888897577E-4</v>
      </c>
      <c r="N580" s="10">
        <f>IF(AND(telefony6[[#This Row],[czyAbonament_pods_sie_skonczyl]]=1,telefony6[[#This Row],[czyStacjonarny]]=1,M579&lt;=0),1,0)</f>
        <v>0</v>
      </c>
      <c r="O580" s="2">
        <f>IF(AND(telefony6[[#This Row],[czyAbonament_pods_sie_skonczyl]]=1,telefony6[[#This Row],[czyKomorkowe]]=1,P579&lt;=0),IF(P579&lt;0,TIME(1,40,0)+P579-telefony6[[#This Row],[ile_zabraklo_od_podstawy]],TIME(1,40,0)),P579)</f>
        <v>3.2245370370370896E-2</v>
      </c>
      <c r="P5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3.2245370370370896E-2</v>
      </c>
      <c r="Q580" s="10">
        <f>IF(AND(telefony6[[#This Row],[czyAbonament_pods_sie_skonczyl]]=1,P579&lt;=0,telefony6[[#This Row],[czyKomorkowe]]=1),1,0)</f>
        <v>0</v>
      </c>
      <c r="R580">
        <f>IF(LEN(telefony6[[#This Row],[nr]])&gt;=10,1,0)</f>
        <v>0</v>
      </c>
      <c r="S580">
        <f>MINUTE(IF(telefony6[[#This Row],[czyZagranicczne]]=1,CEILING(telefony6[[#This Row],[długosc_połączenia]],"00:01"),0))</f>
        <v>0</v>
      </c>
    </row>
    <row r="581" spans="1:19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 s="2">
        <f>telefony6[[#This Row],[zakonczenie]]-telefony6[[#This Row],[rozpoczecie]]</f>
        <v>8.8425925925925686E-3</v>
      </c>
      <c r="F581" s="2">
        <f t="shared" si="9"/>
        <v>-2.8480208333333366</v>
      </c>
      <c r="G581">
        <f>IF(LEN(telefony6[[#This Row],[nr]])=7,1,0)</f>
        <v>1</v>
      </c>
      <c r="H581">
        <f>IF(LEN(telefony6[[#This Row],[nr]])=8,1,0)</f>
        <v>0</v>
      </c>
      <c r="I5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-2.8568634259259289</v>
      </c>
      <c r="J581" s="2">
        <f>IF(AND(telefony6[[#This Row],[abonament pods przed]]-telefony6[[#This Row],[długosc_połączenia]]&lt;0,I580&gt;0),-telefony6[[#This Row],[ile_zostalo_abonamentu_pods]],0)</f>
        <v>0</v>
      </c>
      <c r="K581" s="10">
        <f>IF(telefony6[[#This Row],[ile_zostalo_abonamentu_pods]]&lt;0,1,0)</f>
        <v>1</v>
      </c>
      <c r="L581" s="2">
        <f>IF(AND(telefony6[[#This Row],[czyAbonament_pods_sie_skonczyl]]=1,telefony6[[#This Row],[czyStacjonarny]]=1,M580&lt;=0),IF(M580&lt;0,TIME(1,40,0)+M580,TIME(1,40,0)),M580)</f>
        <v>6.868055555555469E-2</v>
      </c>
      <c r="M5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5.9837962962962121E-2</v>
      </c>
      <c r="N581" s="10">
        <f>IF(AND(telefony6[[#This Row],[czyAbonament_pods_sie_skonczyl]]=1,telefony6[[#This Row],[czyStacjonarny]]=1,M580&lt;=0),1,0)</f>
        <v>1</v>
      </c>
      <c r="O581" s="2">
        <f>IF(AND(telefony6[[#This Row],[czyAbonament_pods_sie_skonczyl]]=1,telefony6[[#This Row],[czyKomorkowe]]=1,P580&lt;=0),IF(P580&lt;0,TIME(1,40,0)+P580-telefony6[[#This Row],[ile_zabraklo_od_podstawy]],TIME(1,40,0)),P580)</f>
        <v>3.2245370370370896E-2</v>
      </c>
      <c r="P5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3.2245370370370896E-2</v>
      </c>
      <c r="Q581" s="10">
        <f>IF(AND(telefony6[[#This Row],[czyAbonament_pods_sie_skonczyl]]=1,P580&lt;=0,telefony6[[#This Row],[czyKomorkowe]]=1),1,0)</f>
        <v>0</v>
      </c>
      <c r="R581">
        <f>IF(LEN(telefony6[[#This Row],[nr]])&gt;=10,1,0)</f>
        <v>0</v>
      </c>
      <c r="S581">
        <f>MINUTE(IF(telefony6[[#This Row],[czyZagranicczne]]=1,CEILING(telefony6[[#This Row],[długosc_połączenia]],"00:01"),0))</f>
        <v>0</v>
      </c>
    </row>
    <row r="582" spans="1:19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 s="2">
        <f>telefony6[[#This Row],[zakonczenie]]-telefony6[[#This Row],[rozpoczecie]]</f>
        <v>1.0925925925925895E-2</v>
      </c>
      <c r="F582" s="2">
        <f t="shared" si="9"/>
        <v>-2.8568634259259289</v>
      </c>
      <c r="G582">
        <f>IF(LEN(telefony6[[#This Row],[nr]])=7,1,0)</f>
        <v>1</v>
      </c>
      <c r="H582">
        <f>IF(LEN(telefony6[[#This Row],[nr]])=8,1,0)</f>
        <v>0</v>
      </c>
      <c r="I5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-2.8677893518518549</v>
      </c>
      <c r="J582" s="2">
        <f>IF(AND(telefony6[[#This Row],[abonament pods przed]]-telefony6[[#This Row],[długosc_połączenia]]&lt;0,I581&gt;0),-telefony6[[#This Row],[ile_zostalo_abonamentu_pods]],0)</f>
        <v>0</v>
      </c>
      <c r="K582" s="10">
        <f>IF(telefony6[[#This Row],[ile_zostalo_abonamentu_pods]]&lt;0,1,0)</f>
        <v>1</v>
      </c>
      <c r="L582" s="2">
        <f>IF(AND(telefony6[[#This Row],[czyAbonament_pods_sie_skonczyl]]=1,telefony6[[#This Row],[czyStacjonarny]]=1,M581&lt;=0),IF(M581&lt;0,TIME(1,40,0)+M581,TIME(1,40,0)),M581)</f>
        <v>5.9837962962962121E-2</v>
      </c>
      <c r="M5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4.8912037037036227E-2</v>
      </c>
      <c r="N582" s="10">
        <f>IF(AND(telefony6[[#This Row],[czyAbonament_pods_sie_skonczyl]]=1,telefony6[[#This Row],[czyStacjonarny]]=1,M581&lt;=0),1,0)</f>
        <v>0</v>
      </c>
      <c r="O582" s="2">
        <f>IF(AND(telefony6[[#This Row],[czyAbonament_pods_sie_skonczyl]]=1,telefony6[[#This Row],[czyKomorkowe]]=1,P581&lt;=0),IF(P581&lt;0,TIME(1,40,0)+P581-telefony6[[#This Row],[ile_zabraklo_od_podstawy]],TIME(1,40,0)),P581)</f>
        <v>3.2245370370370896E-2</v>
      </c>
      <c r="P5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3.2245370370370896E-2</v>
      </c>
      <c r="Q582" s="10">
        <f>IF(AND(telefony6[[#This Row],[czyAbonament_pods_sie_skonczyl]]=1,P581&lt;=0,telefony6[[#This Row],[czyKomorkowe]]=1),1,0)</f>
        <v>0</v>
      </c>
      <c r="R582">
        <f>IF(LEN(telefony6[[#This Row],[nr]])&gt;=10,1,0)</f>
        <v>0</v>
      </c>
      <c r="S582">
        <f>MINUTE(IF(telefony6[[#This Row],[czyZagranicczne]]=1,CEILING(telefony6[[#This Row],[długosc_połączenia]],"00:01"),0))</f>
        <v>0</v>
      </c>
    </row>
    <row r="583" spans="1:19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 s="2">
        <f>telefony6[[#This Row],[zakonczenie]]-telefony6[[#This Row],[rozpoczecie]]</f>
        <v>9.2592592592533052E-5</v>
      </c>
      <c r="F583" s="2">
        <f t="shared" si="9"/>
        <v>-2.8677893518518549</v>
      </c>
      <c r="G583">
        <f>IF(LEN(telefony6[[#This Row],[nr]])=7,1,0)</f>
        <v>0</v>
      </c>
      <c r="H583">
        <f>IF(LEN(telefony6[[#This Row],[nr]])=8,1,0)</f>
        <v>1</v>
      </c>
      <c r="I5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-2.8678819444444477</v>
      </c>
      <c r="J583" s="2">
        <f>IF(AND(telefony6[[#This Row],[abonament pods przed]]-telefony6[[#This Row],[długosc_połączenia]]&lt;0,I582&gt;0),-telefony6[[#This Row],[ile_zostalo_abonamentu_pods]],0)</f>
        <v>0</v>
      </c>
      <c r="K583" s="10">
        <f>IF(telefony6[[#This Row],[ile_zostalo_abonamentu_pods]]&lt;0,1,0)</f>
        <v>1</v>
      </c>
      <c r="L583" s="2">
        <f>IF(AND(telefony6[[#This Row],[czyAbonament_pods_sie_skonczyl]]=1,telefony6[[#This Row],[czyStacjonarny]]=1,M582&lt;=0),IF(M582&lt;0,TIME(1,40,0)+M582,TIME(1,40,0)),M582)</f>
        <v>4.8912037037036227E-2</v>
      </c>
      <c r="M5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4.8912037037036227E-2</v>
      </c>
      <c r="N583" s="10">
        <f>IF(AND(telefony6[[#This Row],[czyAbonament_pods_sie_skonczyl]]=1,telefony6[[#This Row],[czyStacjonarny]]=1,M582&lt;=0),1,0)</f>
        <v>0</v>
      </c>
      <c r="O583" s="2">
        <f>IF(AND(telefony6[[#This Row],[czyAbonament_pods_sie_skonczyl]]=1,telefony6[[#This Row],[czyKomorkowe]]=1,P582&lt;=0),IF(P582&lt;0,TIME(1,40,0)+P582-telefony6[[#This Row],[ile_zabraklo_od_podstawy]],TIME(1,40,0)),P582)</f>
        <v>3.2245370370370896E-2</v>
      </c>
      <c r="P5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3.2152777777778363E-2</v>
      </c>
      <c r="Q583" s="10">
        <f>IF(AND(telefony6[[#This Row],[czyAbonament_pods_sie_skonczyl]]=1,P582&lt;=0,telefony6[[#This Row],[czyKomorkowe]]=1),1,0)</f>
        <v>0</v>
      </c>
      <c r="R583">
        <f>IF(LEN(telefony6[[#This Row],[nr]])&gt;=10,1,0)</f>
        <v>0</v>
      </c>
      <c r="S583">
        <f>MINUTE(IF(telefony6[[#This Row],[czyZagranicczne]]=1,CEILING(telefony6[[#This Row],[długosc_połączenia]],"00:01"),0))</f>
        <v>0</v>
      </c>
    </row>
    <row r="584" spans="1:19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 s="2">
        <f>telefony6[[#This Row],[zakonczenie]]-telefony6[[#This Row],[rozpoczecie]]</f>
        <v>9.8611111111110983E-3</v>
      </c>
      <c r="F584" s="2">
        <f t="shared" si="9"/>
        <v>-2.8678819444444477</v>
      </c>
      <c r="G584">
        <f>IF(LEN(telefony6[[#This Row],[nr]])=7,1,0)</f>
        <v>1</v>
      </c>
      <c r="H584">
        <f>IF(LEN(telefony6[[#This Row],[nr]])=8,1,0)</f>
        <v>0</v>
      </c>
      <c r="I5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-2.877743055555559</v>
      </c>
      <c r="J584" s="2">
        <f>IF(AND(telefony6[[#This Row],[abonament pods przed]]-telefony6[[#This Row],[długosc_połączenia]]&lt;0,I583&gt;0),-telefony6[[#This Row],[ile_zostalo_abonamentu_pods]],0)</f>
        <v>0</v>
      </c>
      <c r="K584" s="10">
        <f>IF(telefony6[[#This Row],[ile_zostalo_abonamentu_pods]]&lt;0,1,0)</f>
        <v>1</v>
      </c>
      <c r="L584" s="2">
        <f>IF(AND(telefony6[[#This Row],[czyAbonament_pods_sie_skonczyl]]=1,telefony6[[#This Row],[czyStacjonarny]]=1,M583&lt;=0),IF(M583&lt;0,TIME(1,40,0)+M583,TIME(1,40,0)),M583)</f>
        <v>4.8912037037036227E-2</v>
      </c>
      <c r="M5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3.9050925925925128E-2</v>
      </c>
      <c r="N584" s="10">
        <f>IF(AND(telefony6[[#This Row],[czyAbonament_pods_sie_skonczyl]]=1,telefony6[[#This Row],[czyStacjonarny]]=1,M583&lt;=0),1,0)</f>
        <v>0</v>
      </c>
      <c r="O584" s="2">
        <f>IF(AND(telefony6[[#This Row],[czyAbonament_pods_sie_skonczyl]]=1,telefony6[[#This Row],[czyKomorkowe]]=1,P583&lt;=0),IF(P583&lt;0,TIME(1,40,0)+P583-telefony6[[#This Row],[ile_zabraklo_od_podstawy]],TIME(1,40,0)),P583)</f>
        <v>3.2152777777778363E-2</v>
      </c>
      <c r="P5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3.2152777777778363E-2</v>
      </c>
      <c r="Q584" s="10">
        <f>IF(AND(telefony6[[#This Row],[czyAbonament_pods_sie_skonczyl]]=1,P583&lt;=0,telefony6[[#This Row],[czyKomorkowe]]=1),1,0)</f>
        <v>0</v>
      </c>
      <c r="R584">
        <f>IF(LEN(telefony6[[#This Row],[nr]])&gt;=10,1,0)</f>
        <v>0</v>
      </c>
      <c r="S584">
        <f>MINUTE(IF(telefony6[[#This Row],[czyZagranicczne]]=1,CEILING(telefony6[[#This Row],[długosc_połączenia]],"00:01"),0))</f>
        <v>0</v>
      </c>
    </row>
    <row r="585" spans="1:19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 s="2">
        <f>telefony6[[#This Row],[zakonczenie]]-telefony6[[#This Row],[rozpoczecie]]</f>
        <v>2.4652777777778301E-3</v>
      </c>
      <c r="F585" s="2">
        <f t="shared" si="9"/>
        <v>-2.877743055555559</v>
      </c>
      <c r="G585">
        <f>IF(LEN(telefony6[[#This Row],[nr]])=7,1,0)</f>
        <v>0</v>
      </c>
      <c r="H585">
        <f>IF(LEN(telefony6[[#This Row],[nr]])=8,1,0)</f>
        <v>1</v>
      </c>
      <c r="I5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-2.8802083333333366</v>
      </c>
      <c r="J585" s="2">
        <f>IF(AND(telefony6[[#This Row],[abonament pods przed]]-telefony6[[#This Row],[długosc_połączenia]]&lt;0,I584&gt;0),-telefony6[[#This Row],[ile_zostalo_abonamentu_pods]],0)</f>
        <v>0</v>
      </c>
      <c r="K585" s="10">
        <f>IF(telefony6[[#This Row],[ile_zostalo_abonamentu_pods]]&lt;0,1,0)</f>
        <v>1</v>
      </c>
      <c r="L585" s="2">
        <f>IF(AND(telefony6[[#This Row],[czyAbonament_pods_sie_skonczyl]]=1,telefony6[[#This Row],[czyStacjonarny]]=1,M584&lt;=0),IF(M584&lt;0,TIME(1,40,0)+M584,TIME(1,40,0)),M584)</f>
        <v>3.9050925925925128E-2</v>
      </c>
      <c r="M5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3.9050925925925128E-2</v>
      </c>
      <c r="N585" s="10">
        <f>IF(AND(telefony6[[#This Row],[czyAbonament_pods_sie_skonczyl]]=1,telefony6[[#This Row],[czyStacjonarny]]=1,M584&lt;=0),1,0)</f>
        <v>0</v>
      </c>
      <c r="O585" s="2">
        <f>IF(AND(telefony6[[#This Row],[czyAbonament_pods_sie_skonczyl]]=1,telefony6[[#This Row],[czyKomorkowe]]=1,P584&lt;=0),IF(P584&lt;0,TIME(1,40,0)+P584-telefony6[[#This Row],[ile_zabraklo_od_podstawy]],TIME(1,40,0)),P584)</f>
        <v>3.2152777777778363E-2</v>
      </c>
      <c r="P5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2.9687500000000533E-2</v>
      </c>
      <c r="Q585" s="10">
        <f>IF(AND(telefony6[[#This Row],[czyAbonament_pods_sie_skonczyl]]=1,P584&lt;=0,telefony6[[#This Row],[czyKomorkowe]]=1),1,0)</f>
        <v>0</v>
      </c>
      <c r="R585">
        <f>IF(LEN(telefony6[[#This Row],[nr]])&gt;=10,1,0)</f>
        <v>0</v>
      </c>
      <c r="S585">
        <f>MINUTE(IF(telefony6[[#This Row],[czyZagranicczne]]=1,CEILING(telefony6[[#This Row],[długosc_połączenia]],"00:01"),0))</f>
        <v>0</v>
      </c>
    </row>
    <row r="586" spans="1:19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 s="2">
        <f>telefony6[[#This Row],[zakonczenie]]-telefony6[[#This Row],[rozpoczecie]]</f>
        <v>5.3240740740740922E-3</v>
      </c>
      <c r="F586" s="2">
        <f t="shared" si="9"/>
        <v>-2.8802083333333366</v>
      </c>
      <c r="G586">
        <f>IF(LEN(telefony6[[#This Row],[nr]])=7,1,0)</f>
        <v>0</v>
      </c>
      <c r="H586">
        <f>IF(LEN(telefony6[[#This Row],[nr]])=8,1,0)</f>
        <v>1</v>
      </c>
      <c r="I5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-2.8855324074074105</v>
      </c>
      <c r="J586" s="2">
        <f>IF(AND(telefony6[[#This Row],[abonament pods przed]]-telefony6[[#This Row],[długosc_połączenia]]&lt;0,I585&gt;0),-telefony6[[#This Row],[ile_zostalo_abonamentu_pods]],0)</f>
        <v>0</v>
      </c>
      <c r="K586" s="10">
        <f>IF(telefony6[[#This Row],[ile_zostalo_abonamentu_pods]]&lt;0,1,0)</f>
        <v>1</v>
      </c>
      <c r="L586" s="2">
        <f>IF(AND(telefony6[[#This Row],[czyAbonament_pods_sie_skonczyl]]=1,telefony6[[#This Row],[czyStacjonarny]]=1,M585&lt;=0),IF(M585&lt;0,TIME(1,40,0)+M585,TIME(1,40,0)),M585)</f>
        <v>3.9050925925925128E-2</v>
      </c>
      <c r="M5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3.9050925925925128E-2</v>
      </c>
      <c r="N586" s="10">
        <f>IF(AND(telefony6[[#This Row],[czyAbonament_pods_sie_skonczyl]]=1,telefony6[[#This Row],[czyStacjonarny]]=1,M585&lt;=0),1,0)</f>
        <v>0</v>
      </c>
      <c r="O586" s="2">
        <f>IF(AND(telefony6[[#This Row],[czyAbonament_pods_sie_skonczyl]]=1,telefony6[[#This Row],[czyKomorkowe]]=1,P585&lt;=0),IF(P585&lt;0,TIME(1,40,0)+P585-telefony6[[#This Row],[ile_zabraklo_od_podstawy]],TIME(1,40,0)),P585)</f>
        <v>2.9687500000000533E-2</v>
      </c>
      <c r="P5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2.4363425925926441E-2</v>
      </c>
      <c r="Q586" s="10">
        <f>IF(AND(telefony6[[#This Row],[czyAbonament_pods_sie_skonczyl]]=1,P585&lt;=0,telefony6[[#This Row],[czyKomorkowe]]=1),1,0)</f>
        <v>0</v>
      </c>
      <c r="R586">
        <f>IF(LEN(telefony6[[#This Row],[nr]])&gt;=10,1,0)</f>
        <v>0</v>
      </c>
      <c r="S586">
        <f>MINUTE(IF(telefony6[[#This Row],[czyZagranicczne]]=1,CEILING(telefony6[[#This Row],[długosc_połączenia]],"00:01"),0))</f>
        <v>0</v>
      </c>
    </row>
    <row r="587" spans="1:19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 s="2">
        <f>telefony6[[#This Row],[zakonczenie]]-telefony6[[#This Row],[rozpoczecie]]</f>
        <v>4.6643518518517668E-3</v>
      </c>
      <c r="F587" s="2">
        <f t="shared" si="9"/>
        <v>-2.8855324074074105</v>
      </c>
      <c r="G587">
        <f>IF(LEN(telefony6[[#This Row],[nr]])=7,1,0)</f>
        <v>0</v>
      </c>
      <c r="H587">
        <f>IF(LEN(telefony6[[#This Row],[nr]])=8,1,0)</f>
        <v>1</v>
      </c>
      <c r="I5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-2.8901967592592621</v>
      </c>
      <c r="J587" s="2">
        <f>IF(AND(telefony6[[#This Row],[abonament pods przed]]-telefony6[[#This Row],[długosc_połączenia]]&lt;0,I586&gt;0),-telefony6[[#This Row],[ile_zostalo_abonamentu_pods]],0)</f>
        <v>0</v>
      </c>
      <c r="K587" s="10">
        <f>IF(telefony6[[#This Row],[ile_zostalo_abonamentu_pods]]&lt;0,1,0)</f>
        <v>1</v>
      </c>
      <c r="L587" s="2">
        <f>IF(AND(telefony6[[#This Row],[czyAbonament_pods_sie_skonczyl]]=1,telefony6[[#This Row],[czyStacjonarny]]=1,M586&lt;=0),IF(M586&lt;0,TIME(1,40,0)+M586,TIME(1,40,0)),M586)</f>
        <v>3.9050925925925128E-2</v>
      </c>
      <c r="M5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3.9050925925925128E-2</v>
      </c>
      <c r="N587" s="10">
        <f>IF(AND(telefony6[[#This Row],[czyAbonament_pods_sie_skonczyl]]=1,telefony6[[#This Row],[czyStacjonarny]]=1,M586&lt;=0),1,0)</f>
        <v>0</v>
      </c>
      <c r="O587" s="2">
        <f>IF(AND(telefony6[[#This Row],[czyAbonament_pods_sie_skonczyl]]=1,telefony6[[#This Row],[czyKomorkowe]]=1,P586&lt;=0),IF(P586&lt;0,TIME(1,40,0)+P586-telefony6[[#This Row],[ile_zabraklo_od_podstawy]],TIME(1,40,0)),P586)</f>
        <v>2.4363425925926441E-2</v>
      </c>
      <c r="P5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87" s="10">
        <f>IF(AND(telefony6[[#This Row],[czyAbonament_pods_sie_skonczyl]]=1,P586&lt;=0,telefony6[[#This Row],[czyKomorkowe]]=1),1,0)</f>
        <v>0</v>
      </c>
      <c r="R587">
        <f>IF(LEN(telefony6[[#This Row],[nr]])&gt;=10,1,0)</f>
        <v>0</v>
      </c>
      <c r="S587">
        <f>MINUTE(IF(telefony6[[#This Row],[czyZagranicczne]]=1,CEILING(telefony6[[#This Row],[długosc_połączenia]],"00:01"),0))</f>
        <v>0</v>
      </c>
    </row>
    <row r="588" spans="1:19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 s="2">
        <f>telefony6[[#This Row],[zakonczenie]]-telefony6[[#This Row],[rozpoczecie]]</f>
        <v>4.3981481481480955E-3</v>
      </c>
      <c r="F588" s="2">
        <f t="shared" si="9"/>
        <v>-2.8901967592592621</v>
      </c>
      <c r="G588">
        <f>IF(LEN(telefony6[[#This Row],[nr]])=7,1,0)</f>
        <v>1</v>
      </c>
      <c r="H588">
        <f>IF(LEN(telefony6[[#This Row],[nr]])=8,1,0)</f>
        <v>0</v>
      </c>
      <c r="I5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-2.8945949074074102</v>
      </c>
      <c r="J588" s="2">
        <f>IF(AND(telefony6[[#This Row],[abonament pods przed]]-telefony6[[#This Row],[długosc_połączenia]]&lt;0,I587&gt;0),-telefony6[[#This Row],[ile_zostalo_abonamentu_pods]],0)</f>
        <v>0</v>
      </c>
      <c r="K588" s="10">
        <f>IF(telefony6[[#This Row],[ile_zostalo_abonamentu_pods]]&lt;0,1,0)</f>
        <v>1</v>
      </c>
      <c r="L588" s="2">
        <f>IF(AND(telefony6[[#This Row],[czyAbonament_pods_sie_skonczyl]]=1,telefony6[[#This Row],[czyStacjonarny]]=1,M587&lt;=0),IF(M587&lt;0,TIME(1,40,0)+M587,TIME(1,40,0)),M587)</f>
        <v>3.9050925925925128E-2</v>
      </c>
      <c r="M5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3.4652777777777033E-2</v>
      </c>
      <c r="N588" s="10">
        <f>IF(AND(telefony6[[#This Row],[czyAbonament_pods_sie_skonczyl]]=1,telefony6[[#This Row],[czyStacjonarny]]=1,M587&lt;=0),1,0)</f>
        <v>0</v>
      </c>
      <c r="O588" s="2">
        <f>IF(AND(telefony6[[#This Row],[czyAbonament_pods_sie_skonczyl]]=1,telefony6[[#This Row],[czyKomorkowe]]=1,P587&lt;=0),IF(P587&lt;0,TIME(1,40,0)+P587-telefony6[[#This Row],[ile_zabraklo_od_podstawy]],TIME(1,40,0)),P587)</f>
        <v>1.9699074074074674E-2</v>
      </c>
      <c r="P5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88" s="10">
        <f>IF(AND(telefony6[[#This Row],[czyAbonament_pods_sie_skonczyl]]=1,P587&lt;=0,telefony6[[#This Row],[czyKomorkowe]]=1),1,0)</f>
        <v>0</v>
      </c>
      <c r="R588">
        <f>IF(LEN(telefony6[[#This Row],[nr]])&gt;=10,1,0)</f>
        <v>0</v>
      </c>
      <c r="S588">
        <f>MINUTE(IF(telefony6[[#This Row],[czyZagranicczne]]=1,CEILING(telefony6[[#This Row],[długosc_połączenia]],"00:01"),0))</f>
        <v>0</v>
      </c>
    </row>
    <row r="589" spans="1:19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 s="2">
        <f>telefony6[[#This Row],[zakonczenie]]-telefony6[[#This Row],[rozpoczecie]]</f>
        <v>6.6898148148147873E-3</v>
      </c>
      <c r="F589" s="2">
        <f t="shared" si="9"/>
        <v>-2.8945949074074102</v>
      </c>
      <c r="G589">
        <f>IF(LEN(telefony6[[#This Row],[nr]])=7,1,0)</f>
        <v>1</v>
      </c>
      <c r="H589">
        <f>IF(LEN(telefony6[[#This Row],[nr]])=8,1,0)</f>
        <v>0</v>
      </c>
      <c r="I5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-2.9012847222222251</v>
      </c>
      <c r="J589" s="2">
        <f>IF(AND(telefony6[[#This Row],[abonament pods przed]]-telefony6[[#This Row],[długosc_połączenia]]&lt;0,I588&gt;0),-telefony6[[#This Row],[ile_zostalo_abonamentu_pods]],0)</f>
        <v>0</v>
      </c>
      <c r="K589" s="10">
        <f>IF(telefony6[[#This Row],[ile_zostalo_abonamentu_pods]]&lt;0,1,0)</f>
        <v>1</v>
      </c>
      <c r="L589" s="2">
        <f>IF(AND(telefony6[[#This Row],[czyAbonament_pods_sie_skonczyl]]=1,telefony6[[#This Row],[czyStacjonarny]]=1,M588&lt;=0),IF(M588&lt;0,TIME(1,40,0)+M588,TIME(1,40,0)),M588)</f>
        <v>3.4652777777777033E-2</v>
      </c>
      <c r="M5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2.7962962962962246E-2</v>
      </c>
      <c r="N589" s="10">
        <f>IF(AND(telefony6[[#This Row],[czyAbonament_pods_sie_skonczyl]]=1,telefony6[[#This Row],[czyStacjonarny]]=1,M588&lt;=0),1,0)</f>
        <v>0</v>
      </c>
      <c r="O589" s="2">
        <f>IF(AND(telefony6[[#This Row],[czyAbonament_pods_sie_skonczyl]]=1,telefony6[[#This Row],[czyKomorkowe]]=1,P588&lt;=0),IF(P588&lt;0,TIME(1,40,0)+P588-telefony6[[#This Row],[ile_zabraklo_od_podstawy]],TIME(1,40,0)),P588)</f>
        <v>1.9699074074074674E-2</v>
      </c>
      <c r="P5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89" s="10">
        <f>IF(AND(telefony6[[#This Row],[czyAbonament_pods_sie_skonczyl]]=1,P588&lt;=0,telefony6[[#This Row],[czyKomorkowe]]=1),1,0)</f>
        <v>0</v>
      </c>
      <c r="R589">
        <f>IF(LEN(telefony6[[#This Row],[nr]])&gt;=10,1,0)</f>
        <v>0</v>
      </c>
      <c r="S589">
        <f>MINUTE(IF(telefony6[[#This Row],[czyZagranicczne]]=1,CEILING(telefony6[[#This Row],[długosc_połączenia]],"00:01"),0))</f>
        <v>0</v>
      </c>
    </row>
    <row r="590" spans="1:19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 s="2">
        <f>telefony6[[#This Row],[zakonczenie]]-telefony6[[#This Row],[rozpoczecie]]</f>
        <v>1.5162037037036447E-3</v>
      </c>
      <c r="F590" s="2">
        <f t="shared" si="9"/>
        <v>-2.9012847222222251</v>
      </c>
      <c r="G590">
        <f>IF(LEN(telefony6[[#This Row],[nr]])=7,1,0)</f>
        <v>1</v>
      </c>
      <c r="H590">
        <f>IF(LEN(telefony6[[#This Row],[nr]])=8,1,0)</f>
        <v>0</v>
      </c>
      <c r="I5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-2.9028009259259289</v>
      </c>
      <c r="J590" s="2">
        <f>IF(AND(telefony6[[#This Row],[abonament pods przed]]-telefony6[[#This Row],[długosc_połączenia]]&lt;0,I589&gt;0),-telefony6[[#This Row],[ile_zostalo_abonamentu_pods]],0)</f>
        <v>0</v>
      </c>
      <c r="K590" s="10">
        <f>IF(telefony6[[#This Row],[ile_zostalo_abonamentu_pods]]&lt;0,1,0)</f>
        <v>1</v>
      </c>
      <c r="L590" s="2">
        <f>IF(AND(telefony6[[#This Row],[czyAbonament_pods_sie_skonczyl]]=1,telefony6[[#This Row],[czyStacjonarny]]=1,M589&lt;=0),IF(M589&lt;0,TIME(1,40,0)+M589,TIME(1,40,0)),M589)</f>
        <v>2.7962962962962246E-2</v>
      </c>
      <c r="M5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2.6446759259258601E-2</v>
      </c>
      <c r="N590" s="10">
        <f>IF(AND(telefony6[[#This Row],[czyAbonament_pods_sie_skonczyl]]=1,telefony6[[#This Row],[czyStacjonarny]]=1,M589&lt;=0),1,0)</f>
        <v>0</v>
      </c>
      <c r="O590" s="2">
        <f>IF(AND(telefony6[[#This Row],[czyAbonament_pods_sie_skonczyl]]=1,telefony6[[#This Row],[czyKomorkowe]]=1,P589&lt;=0),IF(P589&lt;0,TIME(1,40,0)+P589-telefony6[[#This Row],[ile_zabraklo_od_podstawy]],TIME(1,40,0)),P589)</f>
        <v>1.9699074074074674E-2</v>
      </c>
      <c r="P5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0" s="10">
        <f>IF(AND(telefony6[[#This Row],[czyAbonament_pods_sie_skonczyl]]=1,P589&lt;=0,telefony6[[#This Row],[czyKomorkowe]]=1),1,0)</f>
        <v>0</v>
      </c>
      <c r="R590">
        <f>IF(LEN(telefony6[[#This Row],[nr]])&gt;=10,1,0)</f>
        <v>0</v>
      </c>
      <c r="S590">
        <f>MINUTE(IF(telefony6[[#This Row],[czyZagranicczne]]=1,CEILING(telefony6[[#This Row],[długosc_połączenia]],"00:01"),0))</f>
        <v>0</v>
      </c>
    </row>
    <row r="591" spans="1:19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 s="2">
        <f>telefony6[[#This Row],[zakonczenie]]-telefony6[[#This Row],[rozpoczecie]]</f>
        <v>6.5740740740740655E-3</v>
      </c>
      <c r="F591" s="2">
        <f t="shared" si="9"/>
        <v>-2.9028009259259289</v>
      </c>
      <c r="G591">
        <f>IF(LEN(telefony6[[#This Row],[nr]])=7,1,0)</f>
        <v>1</v>
      </c>
      <c r="H591">
        <f>IF(LEN(telefony6[[#This Row],[nr]])=8,1,0)</f>
        <v>0</v>
      </c>
      <c r="I5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-2.9093750000000029</v>
      </c>
      <c r="J591" s="2">
        <f>IF(AND(telefony6[[#This Row],[abonament pods przed]]-telefony6[[#This Row],[długosc_połączenia]]&lt;0,I590&gt;0),-telefony6[[#This Row],[ile_zostalo_abonamentu_pods]],0)</f>
        <v>0</v>
      </c>
      <c r="K591" s="10">
        <f>IF(telefony6[[#This Row],[ile_zostalo_abonamentu_pods]]&lt;0,1,0)</f>
        <v>1</v>
      </c>
      <c r="L591" s="2">
        <f>IF(AND(telefony6[[#This Row],[czyAbonament_pods_sie_skonczyl]]=1,telefony6[[#This Row],[czyStacjonarny]]=1,M590&lt;=0),IF(M590&lt;0,TIME(1,40,0)+M590,TIME(1,40,0)),M590)</f>
        <v>2.6446759259258601E-2</v>
      </c>
      <c r="M5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1.9872685185184535E-2</v>
      </c>
      <c r="N591" s="10">
        <f>IF(AND(telefony6[[#This Row],[czyAbonament_pods_sie_skonczyl]]=1,telefony6[[#This Row],[czyStacjonarny]]=1,M590&lt;=0),1,0)</f>
        <v>0</v>
      </c>
      <c r="O591" s="2">
        <f>IF(AND(telefony6[[#This Row],[czyAbonament_pods_sie_skonczyl]]=1,telefony6[[#This Row],[czyKomorkowe]]=1,P590&lt;=0),IF(P590&lt;0,TIME(1,40,0)+P590-telefony6[[#This Row],[ile_zabraklo_od_podstawy]],TIME(1,40,0)),P590)</f>
        <v>1.9699074074074674E-2</v>
      </c>
      <c r="P5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1" s="10">
        <f>IF(AND(telefony6[[#This Row],[czyAbonament_pods_sie_skonczyl]]=1,P590&lt;=0,telefony6[[#This Row],[czyKomorkowe]]=1),1,0)</f>
        <v>0</v>
      </c>
      <c r="R591">
        <f>IF(LEN(telefony6[[#This Row],[nr]])&gt;=10,1,0)</f>
        <v>0</v>
      </c>
      <c r="S591">
        <f>MINUTE(IF(telefony6[[#This Row],[czyZagranicczne]]=1,CEILING(telefony6[[#This Row],[długosc_połączenia]],"00:01"),0))</f>
        <v>0</v>
      </c>
    </row>
    <row r="592" spans="1:19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 s="2">
        <f>telefony6[[#This Row],[zakonczenie]]-telefony6[[#This Row],[rozpoczecie]]</f>
        <v>3.0787037037037779E-3</v>
      </c>
      <c r="F592" s="2">
        <f t="shared" si="9"/>
        <v>-2.9093750000000029</v>
      </c>
      <c r="G592">
        <f>IF(LEN(telefony6[[#This Row],[nr]])=7,1,0)</f>
        <v>1</v>
      </c>
      <c r="H592">
        <f>IF(LEN(telefony6[[#This Row],[nr]])=8,1,0)</f>
        <v>0</v>
      </c>
      <c r="I5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-2.9124537037037066</v>
      </c>
      <c r="J592" s="2">
        <f>IF(AND(telefony6[[#This Row],[abonament pods przed]]-telefony6[[#This Row],[długosc_połączenia]]&lt;0,I591&gt;0),-telefony6[[#This Row],[ile_zostalo_abonamentu_pods]],0)</f>
        <v>0</v>
      </c>
      <c r="K592" s="10">
        <f>IF(telefony6[[#This Row],[ile_zostalo_abonamentu_pods]]&lt;0,1,0)</f>
        <v>1</v>
      </c>
      <c r="L592" s="2">
        <f>IF(AND(telefony6[[#This Row],[czyAbonament_pods_sie_skonczyl]]=1,telefony6[[#This Row],[czyStacjonarny]]=1,M591&lt;=0),IF(M591&lt;0,TIME(1,40,0)+M591,TIME(1,40,0)),M591)</f>
        <v>1.9872685185184535E-2</v>
      </c>
      <c r="M5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1.6793981481480758E-2</v>
      </c>
      <c r="N592" s="10">
        <f>IF(AND(telefony6[[#This Row],[czyAbonament_pods_sie_skonczyl]]=1,telefony6[[#This Row],[czyStacjonarny]]=1,M591&lt;=0),1,0)</f>
        <v>0</v>
      </c>
      <c r="O592" s="2">
        <f>IF(AND(telefony6[[#This Row],[czyAbonament_pods_sie_skonczyl]]=1,telefony6[[#This Row],[czyKomorkowe]]=1,P591&lt;=0),IF(P591&lt;0,TIME(1,40,0)+P591-telefony6[[#This Row],[ile_zabraklo_od_podstawy]],TIME(1,40,0)),P591)</f>
        <v>1.9699074074074674E-2</v>
      </c>
      <c r="P5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2" s="10">
        <f>IF(AND(telefony6[[#This Row],[czyAbonament_pods_sie_skonczyl]]=1,P591&lt;=0,telefony6[[#This Row],[czyKomorkowe]]=1),1,0)</f>
        <v>0</v>
      </c>
      <c r="R592">
        <f>IF(LEN(telefony6[[#This Row],[nr]])&gt;=10,1,0)</f>
        <v>0</v>
      </c>
      <c r="S592">
        <f>MINUTE(IF(telefony6[[#This Row],[czyZagranicczne]]=1,CEILING(telefony6[[#This Row],[długosc_połączenia]],"00:01"),0))</f>
        <v>0</v>
      </c>
    </row>
    <row r="593" spans="1:19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 s="2">
        <f>telefony6[[#This Row],[zakonczenie]]-telefony6[[#This Row],[rozpoczecie]]</f>
        <v>9.398148148148211E-3</v>
      </c>
      <c r="F593" s="2">
        <f t="shared" si="9"/>
        <v>-2.9124537037037066</v>
      </c>
      <c r="G593">
        <f>IF(LEN(telefony6[[#This Row],[nr]])=7,1,0)</f>
        <v>1</v>
      </c>
      <c r="H593">
        <f>IF(LEN(telefony6[[#This Row],[nr]])=8,1,0)</f>
        <v>0</v>
      </c>
      <c r="I5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-2.921851851851855</v>
      </c>
      <c r="J593" s="2">
        <f>IF(AND(telefony6[[#This Row],[abonament pods przed]]-telefony6[[#This Row],[długosc_połączenia]]&lt;0,I592&gt;0),-telefony6[[#This Row],[ile_zostalo_abonamentu_pods]],0)</f>
        <v>0</v>
      </c>
      <c r="K593" s="10">
        <f>IF(telefony6[[#This Row],[ile_zostalo_abonamentu_pods]]&lt;0,1,0)</f>
        <v>1</v>
      </c>
      <c r="L593" s="2">
        <f>IF(AND(telefony6[[#This Row],[czyAbonament_pods_sie_skonczyl]]=1,telefony6[[#This Row],[czyStacjonarny]]=1,M592&lt;=0),IF(M592&lt;0,TIME(1,40,0)+M592,TIME(1,40,0)),M592)</f>
        <v>1.6793981481480758E-2</v>
      </c>
      <c r="M5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7.3958333333325466E-3</v>
      </c>
      <c r="N593" s="10">
        <f>IF(AND(telefony6[[#This Row],[czyAbonament_pods_sie_skonczyl]]=1,telefony6[[#This Row],[czyStacjonarny]]=1,M592&lt;=0),1,0)</f>
        <v>0</v>
      </c>
      <c r="O593" s="2">
        <f>IF(AND(telefony6[[#This Row],[czyAbonament_pods_sie_skonczyl]]=1,telefony6[[#This Row],[czyKomorkowe]]=1,P592&lt;=0),IF(P592&lt;0,TIME(1,40,0)+P592-telefony6[[#This Row],[ile_zabraklo_od_podstawy]],TIME(1,40,0)),P592)</f>
        <v>1.9699074074074674E-2</v>
      </c>
      <c r="P5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3" s="10">
        <f>IF(AND(telefony6[[#This Row],[czyAbonament_pods_sie_skonczyl]]=1,P592&lt;=0,telefony6[[#This Row],[czyKomorkowe]]=1),1,0)</f>
        <v>0</v>
      </c>
      <c r="R593">
        <f>IF(LEN(telefony6[[#This Row],[nr]])&gt;=10,1,0)</f>
        <v>0</v>
      </c>
      <c r="S593">
        <f>MINUTE(IF(telefony6[[#This Row],[czyZagranicczne]]=1,CEILING(telefony6[[#This Row],[długosc_połączenia]],"00:01"),0))</f>
        <v>0</v>
      </c>
    </row>
    <row r="594" spans="1:19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 s="2">
        <f>telefony6[[#This Row],[zakonczenie]]-telefony6[[#This Row],[rozpoczecie]]</f>
        <v>1.0879629629629628E-2</v>
      </c>
      <c r="F594" s="2">
        <f t="shared" si="9"/>
        <v>-2.921851851851855</v>
      </c>
      <c r="G594">
        <f>IF(LEN(telefony6[[#This Row],[nr]])=7,1,0)</f>
        <v>1</v>
      </c>
      <c r="H594">
        <f>IF(LEN(telefony6[[#This Row],[nr]])=8,1,0)</f>
        <v>0</v>
      </c>
      <c r="I5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-2.9327314814814844</v>
      </c>
      <c r="J594" s="2">
        <f>IF(AND(telefony6[[#This Row],[abonament pods przed]]-telefony6[[#This Row],[długosc_połączenia]]&lt;0,I593&gt;0),-telefony6[[#This Row],[ile_zostalo_abonamentu_pods]],0)</f>
        <v>0</v>
      </c>
      <c r="K594" s="10">
        <f>IF(telefony6[[#This Row],[ile_zostalo_abonamentu_pods]]&lt;0,1,0)</f>
        <v>1</v>
      </c>
      <c r="L594" s="2">
        <f>IF(AND(telefony6[[#This Row],[czyAbonament_pods_sie_skonczyl]]=1,telefony6[[#This Row],[czyStacjonarny]]=1,M593&lt;=0),IF(M593&lt;0,TIME(1,40,0)+M593,TIME(1,40,0)),M593)</f>
        <v>7.3958333333325466E-3</v>
      </c>
      <c r="M5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-3.4837962962970814E-3</v>
      </c>
      <c r="N594" s="10">
        <f>IF(AND(telefony6[[#This Row],[czyAbonament_pods_sie_skonczyl]]=1,telefony6[[#This Row],[czyStacjonarny]]=1,M593&lt;=0),1,0)</f>
        <v>0</v>
      </c>
      <c r="O594" s="2">
        <f>IF(AND(telefony6[[#This Row],[czyAbonament_pods_sie_skonczyl]]=1,telefony6[[#This Row],[czyKomorkowe]]=1,P593&lt;=0),IF(P593&lt;0,TIME(1,40,0)+P593-telefony6[[#This Row],[ile_zabraklo_od_podstawy]],TIME(1,40,0)),P593)</f>
        <v>1.9699074074074674E-2</v>
      </c>
      <c r="P5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4" s="10">
        <f>IF(AND(telefony6[[#This Row],[czyAbonament_pods_sie_skonczyl]]=1,P593&lt;=0,telefony6[[#This Row],[czyKomorkowe]]=1),1,0)</f>
        <v>0</v>
      </c>
      <c r="R594">
        <f>IF(LEN(telefony6[[#This Row],[nr]])&gt;=10,1,0)</f>
        <v>0</v>
      </c>
      <c r="S594">
        <f>MINUTE(IF(telefony6[[#This Row],[czyZagranicczne]]=1,CEILING(telefony6[[#This Row],[długosc_połączenia]],"00:01"),0))</f>
        <v>0</v>
      </c>
    </row>
    <row r="595" spans="1:19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 s="2">
        <f>telefony6[[#This Row],[zakonczenie]]-telefony6[[#This Row],[rozpoczecie]]</f>
        <v>2.0023148148148318E-3</v>
      </c>
      <c r="F595" s="2">
        <f t="shared" si="9"/>
        <v>-2.9327314814814844</v>
      </c>
      <c r="G595">
        <f>IF(LEN(telefony6[[#This Row],[nr]])=7,1,0)</f>
        <v>1</v>
      </c>
      <c r="H595">
        <f>IF(LEN(telefony6[[#This Row],[nr]])=8,1,0)</f>
        <v>0</v>
      </c>
      <c r="I5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-2.9347337962962992</v>
      </c>
      <c r="J595" s="2">
        <f>IF(AND(telefony6[[#This Row],[abonament pods przed]]-telefony6[[#This Row],[długosc_połączenia]]&lt;0,I594&gt;0),-telefony6[[#This Row],[ile_zostalo_abonamentu_pods]],0)</f>
        <v>0</v>
      </c>
      <c r="K595" s="10">
        <f>IF(telefony6[[#This Row],[ile_zostalo_abonamentu_pods]]&lt;0,1,0)</f>
        <v>1</v>
      </c>
      <c r="L595" s="2">
        <f>IF(AND(telefony6[[#This Row],[czyAbonament_pods_sie_skonczyl]]=1,telefony6[[#This Row],[czyStacjonarny]]=1,M594&lt;=0),IF(M594&lt;0,TIME(1,40,0)+M594,TIME(1,40,0)),M594)</f>
        <v>6.5960648148147366E-2</v>
      </c>
      <c r="M5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6.3958333333332534E-2</v>
      </c>
      <c r="N595" s="10">
        <f>IF(AND(telefony6[[#This Row],[czyAbonament_pods_sie_skonczyl]]=1,telefony6[[#This Row],[czyStacjonarny]]=1,M594&lt;=0),1,0)</f>
        <v>1</v>
      </c>
      <c r="O595" s="2">
        <f>IF(AND(telefony6[[#This Row],[czyAbonament_pods_sie_skonczyl]]=1,telefony6[[#This Row],[czyKomorkowe]]=1,P594&lt;=0),IF(P594&lt;0,TIME(1,40,0)+P594-telefony6[[#This Row],[ile_zabraklo_od_podstawy]],TIME(1,40,0)),P594)</f>
        <v>1.9699074074074674E-2</v>
      </c>
      <c r="P5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5" s="10">
        <f>IF(AND(telefony6[[#This Row],[czyAbonament_pods_sie_skonczyl]]=1,P594&lt;=0,telefony6[[#This Row],[czyKomorkowe]]=1),1,0)</f>
        <v>0</v>
      </c>
      <c r="R595">
        <f>IF(LEN(telefony6[[#This Row],[nr]])&gt;=10,1,0)</f>
        <v>0</v>
      </c>
      <c r="S595">
        <f>MINUTE(IF(telefony6[[#This Row],[czyZagranicczne]]=1,CEILING(telefony6[[#This Row],[długosc_połączenia]],"00:01"),0))</f>
        <v>0</v>
      </c>
    </row>
    <row r="596" spans="1:19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 s="2">
        <f>telefony6[[#This Row],[zakonczenie]]-telefony6[[#This Row],[rozpoczecie]]</f>
        <v>4.3287037037036402E-3</v>
      </c>
      <c r="F596" s="2">
        <f t="shared" si="9"/>
        <v>-2.9347337962962992</v>
      </c>
      <c r="G596">
        <f>IF(LEN(telefony6[[#This Row],[nr]])=7,1,0)</f>
        <v>1</v>
      </c>
      <c r="H596">
        <f>IF(LEN(telefony6[[#This Row],[nr]])=8,1,0)</f>
        <v>0</v>
      </c>
      <c r="I5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-2.939062500000003</v>
      </c>
      <c r="J596" s="2">
        <f>IF(AND(telefony6[[#This Row],[abonament pods przed]]-telefony6[[#This Row],[długosc_połączenia]]&lt;0,I595&gt;0),-telefony6[[#This Row],[ile_zostalo_abonamentu_pods]],0)</f>
        <v>0</v>
      </c>
      <c r="K596" s="10">
        <f>IF(telefony6[[#This Row],[ile_zostalo_abonamentu_pods]]&lt;0,1,0)</f>
        <v>1</v>
      </c>
      <c r="L596" s="2">
        <f>IF(AND(telefony6[[#This Row],[czyAbonament_pods_sie_skonczyl]]=1,telefony6[[#This Row],[czyStacjonarny]]=1,M595&lt;=0),IF(M595&lt;0,TIME(1,40,0)+M595,TIME(1,40,0)),M595)</f>
        <v>6.3958333333332534E-2</v>
      </c>
      <c r="M5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5.9629629629628894E-2</v>
      </c>
      <c r="N596" s="10">
        <f>IF(AND(telefony6[[#This Row],[czyAbonament_pods_sie_skonczyl]]=1,telefony6[[#This Row],[czyStacjonarny]]=1,M595&lt;=0),1,0)</f>
        <v>0</v>
      </c>
      <c r="O596" s="2">
        <f>IF(AND(telefony6[[#This Row],[czyAbonament_pods_sie_skonczyl]]=1,telefony6[[#This Row],[czyKomorkowe]]=1,P595&lt;=0),IF(P595&lt;0,TIME(1,40,0)+P595-telefony6[[#This Row],[ile_zabraklo_od_podstawy]],TIME(1,40,0)),P595)</f>
        <v>1.9699074074074674E-2</v>
      </c>
      <c r="P5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6" s="10">
        <f>IF(AND(telefony6[[#This Row],[czyAbonament_pods_sie_skonczyl]]=1,P595&lt;=0,telefony6[[#This Row],[czyKomorkowe]]=1),1,0)</f>
        <v>0</v>
      </c>
      <c r="R596">
        <f>IF(LEN(telefony6[[#This Row],[nr]])&gt;=10,1,0)</f>
        <v>0</v>
      </c>
      <c r="S596">
        <f>MINUTE(IF(telefony6[[#This Row],[czyZagranicczne]]=1,CEILING(telefony6[[#This Row],[długosc_połączenia]],"00:01"),0))</f>
        <v>0</v>
      </c>
    </row>
    <row r="597" spans="1:19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 s="2">
        <f>telefony6[[#This Row],[zakonczenie]]-telefony6[[#This Row],[rozpoczecie]]</f>
        <v>5.1851851851851816E-3</v>
      </c>
      <c r="F597" s="2">
        <f t="shared" si="9"/>
        <v>-2.939062500000003</v>
      </c>
      <c r="G597">
        <f>IF(LEN(telefony6[[#This Row],[nr]])=7,1,0)</f>
        <v>1</v>
      </c>
      <c r="H597">
        <f>IF(LEN(telefony6[[#This Row],[nr]])=8,1,0)</f>
        <v>0</v>
      </c>
      <c r="I5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-2.9442476851851884</v>
      </c>
      <c r="J597" s="2">
        <f>IF(AND(telefony6[[#This Row],[abonament pods przed]]-telefony6[[#This Row],[długosc_połączenia]]&lt;0,I596&gt;0),-telefony6[[#This Row],[ile_zostalo_abonamentu_pods]],0)</f>
        <v>0</v>
      </c>
      <c r="K597" s="10">
        <f>IF(telefony6[[#This Row],[ile_zostalo_abonamentu_pods]]&lt;0,1,0)</f>
        <v>1</v>
      </c>
      <c r="L597" s="2">
        <f>IF(AND(telefony6[[#This Row],[czyAbonament_pods_sie_skonczyl]]=1,telefony6[[#This Row],[czyStacjonarny]]=1,M596&lt;=0),IF(M596&lt;0,TIME(1,40,0)+M596,TIME(1,40,0)),M596)</f>
        <v>5.9629629629628894E-2</v>
      </c>
      <c r="M5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5.4444444444443713E-2</v>
      </c>
      <c r="N597" s="10">
        <f>IF(AND(telefony6[[#This Row],[czyAbonament_pods_sie_skonczyl]]=1,telefony6[[#This Row],[czyStacjonarny]]=1,M596&lt;=0),1,0)</f>
        <v>0</v>
      </c>
      <c r="O597" s="2">
        <f>IF(AND(telefony6[[#This Row],[czyAbonament_pods_sie_skonczyl]]=1,telefony6[[#This Row],[czyKomorkowe]]=1,P596&lt;=0),IF(P596&lt;0,TIME(1,40,0)+P596-telefony6[[#This Row],[ile_zabraklo_od_podstawy]],TIME(1,40,0)),P596)</f>
        <v>1.9699074074074674E-2</v>
      </c>
      <c r="P5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7" s="10">
        <f>IF(AND(telefony6[[#This Row],[czyAbonament_pods_sie_skonczyl]]=1,P596&lt;=0,telefony6[[#This Row],[czyKomorkowe]]=1),1,0)</f>
        <v>0</v>
      </c>
      <c r="R597">
        <f>IF(LEN(telefony6[[#This Row],[nr]])&gt;=10,1,0)</f>
        <v>0</v>
      </c>
      <c r="S597">
        <f>MINUTE(IF(telefony6[[#This Row],[czyZagranicczne]]=1,CEILING(telefony6[[#This Row],[długosc_połączenia]],"00:01"),0))</f>
        <v>0</v>
      </c>
    </row>
    <row r="598" spans="1:19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 s="2">
        <f>telefony6[[#This Row],[zakonczenie]]-telefony6[[#This Row],[rozpoczecie]]</f>
        <v>1.1435185185185159E-2</v>
      </c>
      <c r="F598" s="2">
        <f t="shared" si="9"/>
        <v>-2.9442476851851884</v>
      </c>
      <c r="G598">
        <f>IF(LEN(telefony6[[#This Row],[nr]])=7,1,0)</f>
        <v>1</v>
      </c>
      <c r="H598">
        <f>IF(LEN(telefony6[[#This Row],[nr]])=8,1,0)</f>
        <v>0</v>
      </c>
      <c r="I5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-2.9556828703703735</v>
      </c>
      <c r="J598" s="2">
        <f>IF(AND(telefony6[[#This Row],[abonament pods przed]]-telefony6[[#This Row],[długosc_połączenia]]&lt;0,I597&gt;0),-telefony6[[#This Row],[ile_zostalo_abonamentu_pods]],0)</f>
        <v>0</v>
      </c>
      <c r="K598" s="10">
        <f>IF(telefony6[[#This Row],[ile_zostalo_abonamentu_pods]]&lt;0,1,0)</f>
        <v>1</v>
      </c>
      <c r="L598" s="2">
        <f>IF(AND(telefony6[[#This Row],[czyAbonament_pods_sie_skonczyl]]=1,telefony6[[#This Row],[czyStacjonarny]]=1,M597&lt;=0),IF(M597&lt;0,TIME(1,40,0)+M597,TIME(1,40,0)),M597)</f>
        <v>5.4444444444443713E-2</v>
      </c>
      <c r="M5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4.3009259259258553E-2</v>
      </c>
      <c r="N598" s="10">
        <f>IF(AND(telefony6[[#This Row],[czyAbonament_pods_sie_skonczyl]]=1,telefony6[[#This Row],[czyStacjonarny]]=1,M597&lt;=0),1,0)</f>
        <v>0</v>
      </c>
      <c r="O598" s="2">
        <f>IF(AND(telefony6[[#This Row],[czyAbonament_pods_sie_skonczyl]]=1,telefony6[[#This Row],[czyKomorkowe]]=1,P597&lt;=0),IF(P597&lt;0,TIME(1,40,0)+P597-telefony6[[#This Row],[ile_zabraklo_od_podstawy]],TIME(1,40,0)),P597)</f>
        <v>1.9699074074074674E-2</v>
      </c>
      <c r="P5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1.9699074074074674E-2</v>
      </c>
      <c r="Q598" s="10">
        <f>IF(AND(telefony6[[#This Row],[czyAbonament_pods_sie_skonczyl]]=1,P597&lt;=0,telefony6[[#This Row],[czyKomorkowe]]=1),1,0)</f>
        <v>0</v>
      </c>
      <c r="R598">
        <f>IF(LEN(telefony6[[#This Row],[nr]])&gt;=10,1,0)</f>
        <v>0</v>
      </c>
      <c r="S598">
        <f>MINUTE(IF(telefony6[[#This Row],[czyZagranicczne]]=1,CEILING(telefony6[[#This Row],[długosc_połączenia]],"00:01"),0))</f>
        <v>0</v>
      </c>
    </row>
    <row r="599" spans="1:19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 s="2">
        <f>telefony6[[#This Row],[zakonczenie]]-telefony6[[#This Row],[rozpoczecie]]</f>
        <v>6.5393518518518379E-3</v>
      </c>
      <c r="F599" s="2">
        <f t="shared" si="9"/>
        <v>-2.9556828703703735</v>
      </c>
      <c r="G599">
        <f>IF(LEN(telefony6[[#This Row],[nr]])=7,1,0)</f>
        <v>0</v>
      </c>
      <c r="H599">
        <f>IF(LEN(telefony6[[#This Row],[nr]])=8,1,0)</f>
        <v>1</v>
      </c>
      <c r="I5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-2.9622222222222252</v>
      </c>
      <c r="J599" s="2">
        <f>IF(AND(telefony6[[#This Row],[abonament pods przed]]-telefony6[[#This Row],[długosc_połączenia]]&lt;0,I598&gt;0),-telefony6[[#This Row],[ile_zostalo_abonamentu_pods]],0)</f>
        <v>0</v>
      </c>
      <c r="K599" s="10">
        <f>IF(telefony6[[#This Row],[ile_zostalo_abonamentu_pods]]&lt;0,1,0)</f>
        <v>1</v>
      </c>
      <c r="L599" s="2">
        <f>IF(AND(telefony6[[#This Row],[czyAbonament_pods_sie_skonczyl]]=1,telefony6[[#This Row],[czyStacjonarny]]=1,M598&lt;=0),IF(M598&lt;0,TIME(1,40,0)+M598,TIME(1,40,0)),M598)</f>
        <v>4.3009259259258553E-2</v>
      </c>
      <c r="M5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4.3009259259258553E-2</v>
      </c>
      <c r="N599" s="10">
        <f>IF(AND(telefony6[[#This Row],[czyAbonament_pods_sie_skonczyl]]=1,telefony6[[#This Row],[czyStacjonarny]]=1,M598&lt;=0),1,0)</f>
        <v>0</v>
      </c>
      <c r="O599" s="2">
        <f>IF(AND(telefony6[[#This Row],[czyAbonament_pods_sie_skonczyl]]=1,telefony6[[#This Row],[czyKomorkowe]]=1,P598&lt;=0),IF(P598&lt;0,TIME(1,40,0)+P598-telefony6[[#This Row],[ile_zabraklo_od_podstawy]],TIME(1,40,0)),P598)</f>
        <v>1.9699074074074674E-2</v>
      </c>
      <c r="P5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599" s="10">
        <f>IF(AND(telefony6[[#This Row],[czyAbonament_pods_sie_skonczyl]]=1,P598&lt;=0,telefony6[[#This Row],[czyKomorkowe]]=1),1,0)</f>
        <v>0</v>
      </c>
      <c r="R599">
        <f>IF(LEN(telefony6[[#This Row],[nr]])&gt;=10,1,0)</f>
        <v>0</v>
      </c>
      <c r="S599">
        <f>MINUTE(IF(telefony6[[#This Row],[czyZagranicczne]]=1,CEILING(telefony6[[#This Row],[długosc_połączenia]],"00:01"),0))</f>
        <v>0</v>
      </c>
    </row>
    <row r="600" spans="1:19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 s="2">
        <f>telefony6[[#This Row],[zakonczenie]]-telefony6[[#This Row],[rozpoczecie]]</f>
        <v>5.9722222222222676E-3</v>
      </c>
      <c r="F600" s="2">
        <f t="shared" si="9"/>
        <v>-2.9622222222222252</v>
      </c>
      <c r="G600">
        <f>IF(LEN(telefony6[[#This Row],[nr]])=7,1,0)</f>
        <v>1</v>
      </c>
      <c r="H600">
        <f>IF(LEN(telefony6[[#This Row],[nr]])=8,1,0)</f>
        <v>0</v>
      </c>
      <c r="I6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-2.9681944444444475</v>
      </c>
      <c r="J600" s="2">
        <f>IF(AND(telefony6[[#This Row],[abonament pods przed]]-telefony6[[#This Row],[długosc_połączenia]]&lt;0,I599&gt;0),-telefony6[[#This Row],[ile_zostalo_abonamentu_pods]],0)</f>
        <v>0</v>
      </c>
      <c r="K600" s="10">
        <f>IF(telefony6[[#This Row],[ile_zostalo_abonamentu_pods]]&lt;0,1,0)</f>
        <v>1</v>
      </c>
      <c r="L600" s="2">
        <f>IF(AND(telefony6[[#This Row],[czyAbonament_pods_sie_skonczyl]]=1,telefony6[[#This Row],[czyStacjonarny]]=1,M599&lt;=0),IF(M599&lt;0,TIME(1,40,0)+M599,TIME(1,40,0)),M599)</f>
        <v>4.3009259259258553E-2</v>
      </c>
      <c r="M6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3.7037037037036286E-2</v>
      </c>
      <c r="N600" s="10">
        <f>IF(AND(telefony6[[#This Row],[czyAbonament_pods_sie_skonczyl]]=1,telefony6[[#This Row],[czyStacjonarny]]=1,M599&lt;=0),1,0)</f>
        <v>0</v>
      </c>
      <c r="O600" s="2">
        <f>IF(AND(telefony6[[#This Row],[czyAbonament_pods_sie_skonczyl]]=1,telefony6[[#This Row],[czyKomorkowe]]=1,P599&lt;=0),IF(P599&lt;0,TIME(1,40,0)+P599-telefony6[[#This Row],[ile_zabraklo_od_podstawy]],TIME(1,40,0)),P599)</f>
        <v>1.3159722222222836E-2</v>
      </c>
      <c r="P6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600" s="10">
        <f>IF(AND(telefony6[[#This Row],[czyAbonament_pods_sie_skonczyl]]=1,P599&lt;=0,telefony6[[#This Row],[czyKomorkowe]]=1),1,0)</f>
        <v>0</v>
      </c>
      <c r="R600">
        <f>IF(LEN(telefony6[[#This Row],[nr]])&gt;=10,1,0)</f>
        <v>0</v>
      </c>
      <c r="S600">
        <f>MINUTE(IF(telefony6[[#This Row],[czyZagranicczne]]=1,CEILING(telefony6[[#This Row],[długosc_połączenia]],"00:01"),0))</f>
        <v>0</v>
      </c>
    </row>
    <row r="601" spans="1:19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 s="2">
        <f>telefony6[[#This Row],[zakonczenie]]-telefony6[[#This Row],[rozpoczecie]]</f>
        <v>1.8171296296295436E-3</v>
      </c>
      <c r="F601" s="2">
        <f t="shared" si="9"/>
        <v>-2.9681944444444475</v>
      </c>
      <c r="G601">
        <f>IF(LEN(telefony6[[#This Row],[nr]])=7,1,0)</f>
        <v>1</v>
      </c>
      <c r="H601">
        <f>IF(LEN(telefony6[[#This Row],[nr]])=8,1,0)</f>
        <v>0</v>
      </c>
      <c r="I6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-2.9700115740740771</v>
      </c>
      <c r="J601" s="2">
        <f>IF(AND(telefony6[[#This Row],[abonament pods przed]]-telefony6[[#This Row],[długosc_połączenia]]&lt;0,I600&gt;0),-telefony6[[#This Row],[ile_zostalo_abonamentu_pods]],0)</f>
        <v>0</v>
      </c>
      <c r="K601" s="10">
        <f>IF(telefony6[[#This Row],[ile_zostalo_abonamentu_pods]]&lt;0,1,0)</f>
        <v>1</v>
      </c>
      <c r="L601" s="2">
        <f>IF(AND(telefony6[[#This Row],[czyAbonament_pods_sie_skonczyl]]=1,telefony6[[#This Row],[czyStacjonarny]]=1,M600&lt;=0),IF(M600&lt;0,TIME(1,40,0)+M600,TIME(1,40,0)),M600)</f>
        <v>3.7037037037036286E-2</v>
      </c>
      <c r="M6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3.5219907407406742E-2</v>
      </c>
      <c r="N601" s="10">
        <f>IF(AND(telefony6[[#This Row],[czyAbonament_pods_sie_skonczyl]]=1,telefony6[[#This Row],[czyStacjonarny]]=1,M600&lt;=0),1,0)</f>
        <v>0</v>
      </c>
      <c r="O601" s="2">
        <f>IF(AND(telefony6[[#This Row],[czyAbonament_pods_sie_skonczyl]]=1,telefony6[[#This Row],[czyKomorkowe]]=1,P600&lt;=0),IF(P600&lt;0,TIME(1,40,0)+P600-telefony6[[#This Row],[ile_zabraklo_od_podstawy]],TIME(1,40,0)),P600)</f>
        <v>1.3159722222222836E-2</v>
      </c>
      <c r="P6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601" s="10">
        <f>IF(AND(telefony6[[#This Row],[czyAbonament_pods_sie_skonczyl]]=1,P600&lt;=0,telefony6[[#This Row],[czyKomorkowe]]=1),1,0)</f>
        <v>0</v>
      </c>
      <c r="R601">
        <f>IF(LEN(telefony6[[#This Row],[nr]])&gt;=10,1,0)</f>
        <v>0</v>
      </c>
      <c r="S601">
        <f>MINUTE(IF(telefony6[[#This Row],[czyZagranicczne]]=1,CEILING(telefony6[[#This Row],[długosc_połączenia]],"00:01"),0))</f>
        <v>0</v>
      </c>
    </row>
    <row r="602" spans="1:19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 s="2">
        <f>telefony6[[#This Row],[zakonczenie]]-telefony6[[#This Row],[rozpoczecie]]</f>
        <v>1.5162037037037557E-3</v>
      </c>
      <c r="F602" s="2">
        <f t="shared" si="9"/>
        <v>-2.9700115740740771</v>
      </c>
      <c r="G602">
        <f>IF(LEN(telefony6[[#This Row],[nr]])=7,1,0)</f>
        <v>1</v>
      </c>
      <c r="H602">
        <f>IF(LEN(telefony6[[#This Row],[nr]])=8,1,0)</f>
        <v>0</v>
      </c>
      <c r="I6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-2.9715277777777809</v>
      </c>
      <c r="J602" s="2">
        <f>IF(AND(telefony6[[#This Row],[abonament pods przed]]-telefony6[[#This Row],[długosc_połączenia]]&lt;0,I601&gt;0),-telefony6[[#This Row],[ile_zostalo_abonamentu_pods]],0)</f>
        <v>0</v>
      </c>
      <c r="K602" s="10">
        <f>IF(telefony6[[#This Row],[ile_zostalo_abonamentu_pods]]&lt;0,1,0)</f>
        <v>1</v>
      </c>
      <c r="L602" s="2">
        <f>IF(AND(telefony6[[#This Row],[czyAbonament_pods_sie_skonczyl]]=1,telefony6[[#This Row],[czyStacjonarny]]=1,M601&lt;=0),IF(M601&lt;0,TIME(1,40,0)+M601,TIME(1,40,0)),M601)</f>
        <v>3.5219907407406742E-2</v>
      </c>
      <c r="M6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3.3703703703702986E-2</v>
      </c>
      <c r="N602" s="10">
        <f>IF(AND(telefony6[[#This Row],[czyAbonament_pods_sie_skonczyl]]=1,telefony6[[#This Row],[czyStacjonarny]]=1,M601&lt;=0),1,0)</f>
        <v>0</v>
      </c>
      <c r="O602" s="2">
        <f>IF(AND(telefony6[[#This Row],[czyAbonament_pods_sie_skonczyl]]=1,telefony6[[#This Row],[czyKomorkowe]]=1,P601&lt;=0),IF(P601&lt;0,TIME(1,40,0)+P601-telefony6[[#This Row],[ile_zabraklo_od_podstawy]],TIME(1,40,0)),P601)</f>
        <v>1.3159722222222836E-2</v>
      </c>
      <c r="P6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602" s="10">
        <f>IF(AND(telefony6[[#This Row],[czyAbonament_pods_sie_skonczyl]]=1,P601&lt;=0,telefony6[[#This Row],[czyKomorkowe]]=1),1,0)</f>
        <v>0</v>
      </c>
      <c r="R602">
        <f>IF(LEN(telefony6[[#This Row],[nr]])&gt;=10,1,0)</f>
        <v>0</v>
      </c>
      <c r="S602">
        <f>MINUTE(IF(telefony6[[#This Row],[czyZagranicczne]]=1,CEILING(telefony6[[#This Row],[długosc_połączenia]],"00:01"),0))</f>
        <v>0</v>
      </c>
    </row>
    <row r="603" spans="1:19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 s="2">
        <f>telefony6[[#This Row],[zakonczenie]]-telefony6[[#This Row],[rozpoczecie]]</f>
        <v>8.807870370370452E-3</v>
      </c>
      <c r="F603" s="2">
        <f t="shared" si="9"/>
        <v>-2.9715277777777809</v>
      </c>
      <c r="G603">
        <f>IF(LEN(telefony6[[#This Row],[nr]])=7,1,0)</f>
        <v>1</v>
      </c>
      <c r="H603">
        <f>IF(LEN(telefony6[[#This Row],[nr]])=8,1,0)</f>
        <v>0</v>
      </c>
      <c r="I6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-2.9803356481481513</v>
      </c>
      <c r="J603" s="2">
        <f>IF(AND(telefony6[[#This Row],[abonament pods przed]]-telefony6[[#This Row],[długosc_połączenia]]&lt;0,I602&gt;0),-telefony6[[#This Row],[ile_zostalo_abonamentu_pods]],0)</f>
        <v>0</v>
      </c>
      <c r="K603" s="10">
        <f>IF(telefony6[[#This Row],[ile_zostalo_abonamentu_pods]]&lt;0,1,0)</f>
        <v>1</v>
      </c>
      <c r="L603" s="2">
        <f>IF(AND(telefony6[[#This Row],[czyAbonament_pods_sie_skonczyl]]=1,telefony6[[#This Row],[czyStacjonarny]]=1,M602&lt;=0),IF(M602&lt;0,TIME(1,40,0)+M602,TIME(1,40,0)),M602)</f>
        <v>3.3703703703702986E-2</v>
      </c>
      <c r="M6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2.4895833333332534E-2</v>
      </c>
      <c r="N603" s="10">
        <f>IF(AND(telefony6[[#This Row],[czyAbonament_pods_sie_skonczyl]]=1,telefony6[[#This Row],[czyStacjonarny]]=1,M602&lt;=0),1,0)</f>
        <v>0</v>
      </c>
      <c r="O603" s="2">
        <f>IF(AND(telefony6[[#This Row],[czyAbonament_pods_sie_skonczyl]]=1,telefony6[[#This Row],[czyKomorkowe]]=1,P602&lt;=0),IF(P602&lt;0,TIME(1,40,0)+P602-telefony6[[#This Row],[ile_zabraklo_od_podstawy]],TIME(1,40,0)),P602)</f>
        <v>1.3159722222222836E-2</v>
      </c>
      <c r="P6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603" s="10">
        <f>IF(AND(telefony6[[#This Row],[czyAbonament_pods_sie_skonczyl]]=1,P602&lt;=0,telefony6[[#This Row],[czyKomorkowe]]=1),1,0)</f>
        <v>0</v>
      </c>
      <c r="R603">
        <f>IF(LEN(telefony6[[#This Row],[nr]])&gt;=10,1,0)</f>
        <v>0</v>
      </c>
      <c r="S603">
        <f>MINUTE(IF(telefony6[[#This Row],[czyZagranicczne]]=1,CEILING(telefony6[[#This Row],[długosc_połączenia]],"00:01"),0))</f>
        <v>0</v>
      </c>
    </row>
    <row r="604" spans="1:19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 s="2">
        <f>telefony6[[#This Row],[zakonczenie]]-telefony6[[#This Row],[rozpoczecie]]</f>
        <v>3.4722222222222099E-3</v>
      </c>
      <c r="F604" s="2">
        <f t="shared" si="9"/>
        <v>-2.9803356481481513</v>
      </c>
      <c r="G604">
        <f>IF(LEN(telefony6[[#This Row],[nr]])=7,1,0)</f>
        <v>1</v>
      </c>
      <c r="H604">
        <f>IF(LEN(telefony6[[#This Row],[nr]])=8,1,0)</f>
        <v>0</v>
      </c>
      <c r="I6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-2.9838078703703736</v>
      </c>
      <c r="J604" s="2">
        <f>IF(AND(telefony6[[#This Row],[abonament pods przed]]-telefony6[[#This Row],[długosc_połączenia]]&lt;0,I603&gt;0),-telefony6[[#This Row],[ile_zostalo_abonamentu_pods]],0)</f>
        <v>0</v>
      </c>
      <c r="K604" s="10">
        <f>IF(telefony6[[#This Row],[ile_zostalo_abonamentu_pods]]&lt;0,1,0)</f>
        <v>1</v>
      </c>
      <c r="L604" s="2">
        <f>IF(AND(telefony6[[#This Row],[czyAbonament_pods_sie_skonczyl]]=1,telefony6[[#This Row],[czyStacjonarny]]=1,M603&lt;=0),IF(M603&lt;0,TIME(1,40,0)+M603,TIME(1,40,0)),M603)</f>
        <v>2.4895833333332534E-2</v>
      </c>
      <c r="M6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2.1423611111110324E-2</v>
      </c>
      <c r="N604" s="10">
        <f>IF(AND(telefony6[[#This Row],[czyAbonament_pods_sie_skonczyl]]=1,telefony6[[#This Row],[czyStacjonarny]]=1,M603&lt;=0),1,0)</f>
        <v>0</v>
      </c>
      <c r="O604" s="2">
        <f>IF(AND(telefony6[[#This Row],[czyAbonament_pods_sie_skonczyl]]=1,telefony6[[#This Row],[czyKomorkowe]]=1,P603&lt;=0),IF(P603&lt;0,TIME(1,40,0)+P603-telefony6[[#This Row],[ile_zabraklo_od_podstawy]],TIME(1,40,0)),P603)</f>
        <v>1.3159722222222836E-2</v>
      </c>
      <c r="P6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1.3159722222222836E-2</v>
      </c>
      <c r="Q604" s="10">
        <f>IF(AND(telefony6[[#This Row],[czyAbonament_pods_sie_skonczyl]]=1,P603&lt;=0,telefony6[[#This Row],[czyKomorkowe]]=1),1,0)</f>
        <v>0</v>
      </c>
      <c r="R604">
        <f>IF(LEN(telefony6[[#This Row],[nr]])&gt;=10,1,0)</f>
        <v>0</v>
      </c>
      <c r="S604">
        <f>MINUTE(IF(telefony6[[#This Row],[czyZagranicczne]]=1,CEILING(telefony6[[#This Row],[długosc_połączenia]],"00:01"),0))</f>
        <v>0</v>
      </c>
    </row>
    <row r="605" spans="1:19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 s="2">
        <f>telefony6[[#This Row],[zakonczenie]]-telefony6[[#This Row],[rozpoczecie]]</f>
        <v>1.0162037037036997E-2</v>
      </c>
      <c r="F605" s="2">
        <f t="shared" si="9"/>
        <v>-2.9838078703703736</v>
      </c>
      <c r="G605">
        <f>IF(LEN(telefony6[[#This Row],[nr]])=7,1,0)</f>
        <v>0</v>
      </c>
      <c r="H605">
        <f>IF(LEN(telefony6[[#This Row],[nr]])=8,1,0)</f>
        <v>1</v>
      </c>
      <c r="I6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-2.9939699074074104</v>
      </c>
      <c r="J605" s="2">
        <f>IF(AND(telefony6[[#This Row],[abonament pods przed]]-telefony6[[#This Row],[długosc_połączenia]]&lt;0,I604&gt;0),-telefony6[[#This Row],[ile_zostalo_abonamentu_pods]],0)</f>
        <v>0</v>
      </c>
      <c r="K605" s="10">
        <f>IF(telefony6[[#This Row],[ile_zostalo_abonamentu_pods]]&lt;0,1,0)</f>
        <v>1</v>
      </c>
      <c r="L605" s="2">
        <f>IF(AND(telefony6[[#This Row],[czyAbonament_pods_sie_skonczyl]]=1,telefony6[[#This Row],[czyStacjonarny]]=1,M604&lt;=0),IF(M604&lt;0,TIME(1,40,0)+M604,TIME(1,40,0)),M604)</f>
        <v>2.1423611111110324E-2</v>
      </c>
      <c r="M6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2.1423611111110324E-2</v>
      </c>
      <c r="N605" s="10">
        <f>IF(AND(telefony6[[#This Row],[czyAbonament_pods_sie_skonczyl]]=1,telefony6[[#This Row],[czyStacjonarny]]=1,M604&lt;=0),1,0)</f>
        <v>0</v>
      </c>
      <c r="O605" s="2">
        <f>IF(AND(telefony6[[#This Row],[czyAbonament_pods_sie_skonczyl]]=1,telefony6[[#This Row],[czyKomorkowe]]=1,P604&lt;=0),IF(P604&lt;0,TIME(1,40,0)+P604-telefony6[[#This Row],[ile_zabraklo_od_podstawy]],TIME(1,40,0)),P604)</f>
        <v>1.3159722222222836E-2</v>
      </c>
      <c r="P6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2.9976851851858388E-3</v>
      </c>
      <c r="Q605" s="10">
        <f>IF(AND(telefony6[[#This Row],[czyAbonament_pods_sie_skonczyl]]=1,P604&lt;=0,telefony6[[#This Row],[czyKomorkowe]]=1),1,0)</f>
        <v>0</v>
      </c>
      <c r="R605">
        <f>IF(LEN(telefony6[[#This Row],[nr]])&gt;=10,1,0)</f>
        <v>0</v>
      </c>
      <c r="S605">
        <f>MINUTE(IF(telefony6[[#This Row],[czyZagranicczne]]=1,CEILING(telefony6[[#This Row],[długosc_połączenia]],"00:01"),0))</f>
        <v>0</v>
      </c>
    </row>
    <row r="606" spans="1:19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 s="2">
        <f>telefony6[[#This Row],[zakonczenie]]-telefony6[[#This Row],[rozpoczecie]]</f>
        <v>7.7777777777777724E-3</v>
      </c>
      <c r="F606" s="2">
        <f t="shared" si="9"/>
        <v>-2.9939699074074104</v>
      </c>
      <c r="G606">
        <f>IF(LEN(telefony6[[#This Row],[nr]])=7,1,0)</f>
        <v>1</v>
      </c>
      <c r="H606">
        <f>IF(LEN(telefony6[[#This Row],[nr]])=8,1,0)</f>
        <v>0</v>
      </c>
      <c r="I6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-3.0017476851851881</v>
      </c>
      <c r="J606" s="2">
        <f>IF(AND(telefony6[[#This Row],[abonament pods przed]]-telefony6[[#This Row],[długosc_połączenia]]&lt;0,I605&gt;0),-telefony6[[#This Row],[ile_zostalo_abonamentu_pods]],0)</f>
        <v>0</v>
      </c>
      <c r="K606" s="10">
        <f>IF(telefony6[[#This Row],[ile_zostalo_abonamentu_pods]]&lt;0,1,0)</f>
        <v>1</v>
      </c>
      <c r="L606" s="2">
        <f>IF(AND(telefony6[[#This Row],[czyAbonament_pods_sie_skonczyl]]=1,telefony6[[#This Row],[czyStacjonarny]]=1,M605&lt;=0),IF(M605&lt;0,TIME(1,40,0)+M605,TIME(1,40,0)),M605)</f>
        <v>2.1423611111110324E-2</v>
      </c>
      <c r="M6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1.3645833333332552E-2</v>
      </c>
      <c r="N606" s="10">
        <f>IF(AND(telefony6[[#This Row],[czyAbonament_pods_sie_skonczyl]]=1,telefony6[[#This Row],[czyStacjonarny]]=1,M605&lt;=0),1,0)</f>
        <v>0</v>
      </c>
      <c r="O606" s="2">
        <f>IF(AND(telefony6[[#This Row],[czyAbonament_pods_sie_skonczyl]]=1,telefony6[[#This Row],[czyKomorkowe]]=1,P605&lt;=0),IF(P605&lt;0,TIME(1,40,0)+P605-telefony6[[#This Row],[ile_zabraklo_od_podstawy]],TIME(1,40,0)),P605)</f>
        <v>2.9976851851858388E-3</v>
      </c>
      <c r="P6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2.9976851851858388E-3</v>
      </c>
      <c r="Q606" s="10">
        <f>IF(AND(telefony6[[#This Row],[czyAbonament_pods_sie_skonczyl]]=1,P605&lt;=0,telefony6[[#This Row],[czyKomorkowe]]=1),1,0)</f>
        <v>0</v>
      </c>
      <c r="R606">
        <f>IF(LEN(telefony6[[#This Row],[nr]])&gt;=10,1,0)</f>
        <v>0</v>
      </c>
      <c r="S606">
        <f>MINUTE(IF(telefony6[[#This Row],[czyZagranicczne]]=1,CEILING(telefony6[[#This Row],[długosc_połączenia]],"00:01"),0))</f>
        <v>0</v>
      </c>
    </row>
    <row r="607" spans="1:19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 s="2">
        <f>telefony6[[#This Row],[zakonczenie]]-telefony6[[#This Row],[rozpoczecie]]</f>
        <v>8.2175925925920268E-4</v>
      </c>
      <c r="F607" s="2">
        <f t="shared" si="9"/>
        <v>-3.0017476851851881</v>
      </c>
      <c r="G607">
        <f>IF(LEN(telefony6[[#This Row],[nr]])=7,1,0)</f>
        <v>1</v>
      </c>
      <c r="H607">
        <f>IF(LEN(telefony6[[#This Row],[nr]])=8,1,0)</f>
        <v>0</v>
      </c>
      <c r="I6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-3.0025694444444473</v>
      </c>
      <c r="J607" s="2">
        <f>IF(AND(telefony6[[#This Row],[abonament pods przed]]-telefony6[[#This Row],[długosc_połączenia]]&lt;0,I606&gt;0),-telefony6[[#This Row],[ile_zostalo_abonamentu_pods]],0)</f>
        <v>0</v>
      </c>
      <c r="K607" s="10">
        <f>IF(telefony6[[#This Row],[ile_zostalo_abonamentu_pods]]&lt;0,1,0)</f>
        <v>1</v>
      </c>
      <c r="L607" s="2">
        <f>IF(AND(telefony6[[#This Row],[czyAbonament_pods_sie_skonczyl]]=1,telefony6[[#This Row],[czyStacjonarny]]=1,M606&lt;=0),IF(M606&lt;0,TIME(1,40,0)+M606,TIME(1,40,0)),M606)</f>
        <v>1.3645833333332552E-2</v>
      </c>
      <c r="M6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1.2824074074073349E-2</v>
      </c>
      <c r="N607" s="10">
        <f>IF(AND(telefony6[[#This Row],[czyAbonament_pods_sie_skonczyl]]=1,telefony6[[#This Row],[czyStacjonarny]]=1,M606&lt;=0),1,0)</f>
        <v>0</v>
      </c>
      <c r="O607" s="2">
        <f>IF(AND(telefony6[[#This Row],[czyAbonament_pods_sie_skonczyl]]=1,telefony6[[#This Row],[czyKomorkowe]]=1,P606&lt;=0),IF(P606&lt;0,TIME(1,40,0)+P606-telefony6[[#This Row],[ile_zabraklo_od_podstawy]],TIME(1,40,0)),P606)</f>
        <v>2.9976851851858388E-3</v>
      </c>
      <c r="P6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2.9976851851858388E-3</v>
      </c>
      <c r="Q607" s="10">
        <f>IF(AND(telefony6[[#This Row],[czyAbonament_pods_sie_skonczyl]]=1,P606&lt;=0,telefony6[[#This Row],[czyKomorkowe]]=1),1,0)</f>
        <v>0</v>
      </c>
      <c r="R607">
        <f>IF(LEN(telefony6[[#This Row],[nr]])&gt;=10,1,0)</f>
        <v>0</v>
      </c>
      <c r="S607">
        <f>MINUTE(IF(telefony6[[#This Row],[czyZagranicczne]]=1,CEILING(telefony6[[#This Row],[długosc_połączenia]],"00:01"),0))</f>
        <v>0</v>
      </c>
    </row>
    <row r="608" spans="1:19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 s="2">
        <f>telefony6[[#This Row],[zakonczenie]]-telefony6[[#This Row],[rozpoczecie]]</f>
        <v>1.5046296296296058E-3</v>
      </c>
      <c r="F608" s="2">
        <f t="shared" si="9"/>
        <v>-3.0025694444444473</v>
      </c>
      <c r="G608">
        <f>IF(LEN(telefony6[[#This Row],[nr]])=7,1,0)</f>
        <v>0</v>
      </c>
      <c r="H608">
        <f>IF(LEN(telefony6[[#This Row],[nr]])=8,1,0)</f>
        <v>1</v>
      </c>
      <c r="I6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-3.0040740740740768</v>
      </c>
      <c r="J608" s="2">
        <f>IF(AND(telefony6[[#This Row],[abonament pods przed]]-telefony6[[#This Row],[długosc_połączenia]]&lt;0,I607&gt;0),-telefony6[[#This Row],[ile_zostalo_abonamentu_pods]],0)</f>
        <v>0</v>
      </c>
      <c r="K608" s="10">
        <f>IF(telefony6[[#This Row],[ile_zostalo_abonamentu_pods]]&lt;0,1,0)</f>
        <v>1</v>
      </c>
      <c r="L608" s="2">
        <f>IF(AND(telefony6[[#This Row],[czyAbonament_pods_sie_skonczyl]]=1,telefony6[[#This Row],[czyStacjonarny]]=1,M607&lt;=0),IF(M607&lt;0,TIME(1,40,0)+M607,TIME(1,40,0)),M607)</f>
        <v>1.2824074074073349E-2</v>
      </c>
      <c r="M6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1.2824074074073349E-2</v>
      </c>
      <c r="N608" s="10">
        <f>IF(AND(telefony6[[#This Row],[czyAbonament_pods_sie_skonczyl]]=1,telefony6[[#This Row],[czyStacjonarny]]=1,M607&lt;=0),1,0)</f>
        <v>0</v>
      </c>
      <c r="O608" s="2">
        <f>IF(AND(telefony6[[#This Row],[czyAbonament_pods_sie_skonczyl]]=1,telefony6[[#This Row],[czyKomorkowe]]=1,P607&lt;=0),IF(P607&lt;0,TIME(1,40,0)+P607-telefony6[[#This Row],[ile_zabraklo_od_podstawy]],TIME(1,40,0)),P607)</f>
        <v>2.9976851851858388E-3</v>
      </c>
      <c r="P6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08" s="10">
        <f>IF(AND(telefony6[[#This Row],[czyAbonament_pods_sie_skonczyl]]=1,P607&lt;=0,telefony6[[#This Row],[czyKomorkowe]]=1),1,0)</f>
        <v>0</v>
      </c>
      <c r="R608">
        <f>IF(LEN(telefony6[[#This Row],[nr]])&gt;=10,1,0)</f>
        <v>0</v>
      </c>
      <c r="S608">
        <f>MINUTE(IF(telefony6[[#This Row],[czyZagranicczne]]=1,CEILING(telefony6[[#This Row],[długosc_połączenia]],"00:01"),0))</f>
        <v>0</v>
      </c>
    </row>
    <row r="609" spans="1:19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 s="2">
        <f>telefony6[[#This Row],[zakonczenie]]-telefony6[[#This Row],[rozpoczecie]]</f>
        <v>5.2083333333333703E-3</v>
      </c>
      <c r="F609" s="2">
        <f t="shared" si="9"/>
        <v>-3.0040740740740768</v>
      </c>
      <c r="G609">
        <f>IF(LEN(telefony6[[#This Row],[nr]])=7,1,0)</f>
        <v>1</v>
      </c>
      <c r="H609">
        <f>IF(LEN(telefony6[[#This Row],[nr]])=8,1,0)</f>
        <v>0</v>
      </c>
      <c r="I6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-3.0092824074074103</v>
      </c>
      <c r="J609" s="2">
        <f>IF(AND(telefony6[[#This Row],[abonament pods przed]]-telefony6[[#This Row],[długosc_połączenia]]&lt;0,I608&gt;0),-telefony6[[#This Row],[ile_zostalo_abonamentu_pods]],0)</f>
        <v>0</v>
      </c>
      <c r="K609" s="10">
        <f>IF(telefony6[[#This Row],[ile_zostalo_abonamentu_pods]]&lt;0,1,0)</f>
        <v>1</v>
      </c>
      <c r="L609" s="2">
        <f>IF(AND(telefony6[[#This Row],[czyAbonament_pods_sie_skonczyl]]=1,telefony6[[#This Row],[czyStacjonarny]]=1,M608&lt;=0),IF(M608&lt;0,TIME(1,40,0)+M608,TIME(1,40,0)),M608)</f>
        <v>1.2824074074073349E-2</v>
      </c>
      <c r="M6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7.6157407407399791E-3</v>
      </c>
      <c r="N609" s="10">
        <f>IF(AND(telefony6[[#This Row],[czyAbonament_pods_sie_skonczyl]]=1,telefony6[[#This Row],[czyStacjonarny]]=1,M608&lt;=0),1,0)</f>
        <v>0</v>
      </c>
      <c r="O609" s="2">
        <f>IF(AND(telefony6[[#This Row],[czyAbonament_pods_sie_skonczyl]]=1,telefony6[[#This Row],[czyKomorkowe]]=1,P608&lt;=0),IF(P608&lt;0,TIME(1,40,0)+P608-telefony6[[#This Row],[ile_zabraklo_od_podstawy]],TIME(1,40,0)),P608)</f>
        <v>1.493055555556233E-3</v>
      </c>
      <c r="P6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09" s="10">
        <f>IF(AND(telefony6[[#This Row],[czyAbonament_pods_sie_skonczyl]]=1,P608&lt;=0,telefony6[[#This Row],[czyKomorkowe]]=1),1,0)</f>
        <v>0</v>
      </c>
      <c r="R609">
        <f>IF(LEN(telefony6[[#This Row],[nr]])&gt;=10,1,0)</f>
        <v>0</v>
      </c>
      <c r="S609">
        <f>MINUTE(IF(telefony6[[#This Row],[czyZagranicczne]]=1,CEILING(telefony6[[#This Row],[długosc_połączenia]],"00:01"),0))</f>
        <v>0</v>
      </c>
    </row>
    <row r="610" spans="1:19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 s="2">
        <f>telefony6[[#This Row],[zakonczenie]]-telefony6[[#This Row],[rozpoczecie]]</f>
        <v>1.0972222222222161E-2</v>
      </c>
      <c r="F610" s="2">
        <f t="shared" si="9"/>
        <v>-3.0092824074074103</v>
      </c>
      <c r="G610">
        <f>IF(LEN(telefony6[[#This Row],[nr]])=7,1,0)</f>
        <v>1</v>
      </c>
      <c r="H610">
        <f>IF(LEN(telefony6[[#This Row],[nr]])=8,1,0)</f>
        <v>0</v>
      </c>
      <c r="I6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-3.0202546296296324</v>
      </c>
      <c r="J610" s="2">
        <f>IF(AND(telefony6[[#This Row],[abonament pods przed]]-telefony6[[#This Row],[długosc_połączenia]]&lt;0,I609&gt;0),-telefony6[[#This Row],[ile_zostalo_abonamentu_pods]],0)</f>
        <v>0</v>
      </c>
      <c r="K610" s="10">
        <f>IF(telefony6[[#This Row],[ile_zostalo_abonamentu_pods]]&lt;0,1,0)</f>
        <v>1</v>
      </c>
      <c r="L610" s="2">
        <f>IF(AND(telefony6[[#This Row],[czyAbonament_pods_sie_skonczyl]]=1,telefony6[[#This Row],[czyStacjonarny]]=1,M609&lt;=0),IF(M609&lt;0,TIME(1,40,0)+M609,TIME(1,40,0)),M609)</f>
        <v>7.6157407407399791E-3</v>
      </c>
      <c r="M6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-3.3564814814821819E-3</v>
      </c>
      <c r="N610" s="10">
        <f>IF(AND(telefony6[[#This Row],[czyAbonament_pods_sie_skonczyl]]=1,telefony6[[#This Row],[czyStacjonarny]]=1,M609&lt;=0),1,0)</f>
        <v>0</v>
      </c>
      <c r="O610" s="2">
        <f>IF(AND(telefony6[[#This Row],[czyAbonament_pods_sie_skonczyl]]=1,telefony6[[#This Row],[czyKomorkowe]]=1,P609&lt;=0),IF(P609&lt;0,TIME(1,40,0)+P609-telefony6[[#This Row],[ile_zabraklo_od_podstawy]],TIME(1,40,0)),P609)</f>
        <v>1.493055555556233E-3</v>
      </c>
      <c r="P6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0" s="10">
        <f>IF(AND(telefony6[[#This Row],[czyAbonament_pods_sie_skonczyl]]=1,P609&lt;=0,telefony6[[#This Row],[czyKomorkowe]]=1),1,0)</f>
        <v>0</v>
      </c>
      <c r="R610">
        <f>IF(LEN(telefony6[[#This Row],[nr]])&gt;=10,1,0)</f>
        <v>0</v>
      </c>
      <c r="S610">
        <f>MINUTE(IF(telefony6[[#This Row],[czyZagranicczne]]=1,CEILING(telefony6[[#This Row],[długosc_połączenia]],"00:01"),0))</f>
        <v>0</v>
      </c>
    </row>
    <row r="611" spans="1:19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 s="2">
        <f>telefony6[[#This Row],[zakonczenie]]-telefony6[[#This Row],[rozpoczecie]]</f>
        <v>8.796296296296191E-4</v>
      </c>
      <c r="F611" s="2">
        <f t="shared" si="9"/>
        <v>-3.0202546296296324</v>
      </c>
      <c r="G611">
        <f>IF(LEN(telefony6[[#This Row],[nr]])=7,1,0)</f>
        <v>1</v>
      </c>
      <c r="H611">
        <f>IF(LEN(telefony6[[#This Row],[nr]])=8,1,0)</f>
        <v>0</v>
      </c>
      <c r="I6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-3.021134259259262</v>
      </c>
      <c r="J611" s="2">
        <f>IF(AND(telefony6[[#This Row],[abonament pods przed]]-telefony6[[#This Row],[długosc_połączenia]]&lt;0,I610&gt;0),-telefony6[[#This Row],[ile_zostalo_abonamentu_pods]],0)</f>
        <v>0</v>
      </c>
      <c r="K611" s="10">
        <f>IF(telefony6[[#This Row],[ile_zostalo_abonamentu_pods]]&lt;0,1,0)</f>
        <v>1</v>
      </c>
      <c r="L611" s="2">
        <f>IF(AND(telefony6[[#This Row],[czyAbonament_pods_sie_skonczyl]]=1,telefony6[[#This Row],[czyStacjonarny]]=1,M610&lt;=0),IF(M610&lt;0,TIME(1,40,0)+M610,TIME(1,40,0)),M610)</f>
        <v>6.6087962962962266E-2</v>
      </c>
      <c r="M6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6.5208333333332646E-2</v>
      </c>
      <c r="N611" s="10">
        <f>IF(AND(telefony6[[#This Row],[czyAbonament_pods_sie_skonczyl]]=1,telefony6[[#This Row],[czyStacjonarny]]=1,M610&lt;=0),1,0)</f>
        <v>1</v>
      </c>
      <c r="O611" s="2">
        <f>IF(AND(telefony6[[#This Row],[czyAbonament_pods_sie_skonczyl]]=1,telefony6[[#This Row],[czyKomorkowe]]=1,P610&lt;=0),IF(P610&lt;0,TIME(1,40,0)+P610-telefony6[[#This Row],[ile_zabraklo_od_podstawy]],TIME(1,40,0)),P610)</f>
        <v>1.493055555556233E-3</v>
      </c>
      <c r="P6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1" s="10">
        <f>IF(AND(telefony6[[#This Row],[czyAbonament_pods_sie_skonczyl]]=1,P610&lt;=0,telefony6[[#This Row],[czyKomorkowe]]=1),1,0)</f>
        <v>0</v>
      </c>
      <c r="R611">
        <f>IF(LEN(telefony6[[#This Row],[nr]])&gt;=10,1,0)</f>
        <v>0</v>
      </c>
      <c r="S611">
        <f>MINUTE(IF(telefony6[[#This Row],[czyZagranicczne]]=1,CEILING(telefony6[[#This Row],[długosc_połączenia]],"00:01"),0))</f>
        <v>0</v>
      </c>
    </row>
    <row r="612" spans="1:19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 s="2">
        <f>telefony6[[#This Row],[zakonczenie]]-telefony6[[#This Row],[rozpoczecie]]</f>
        <v>3.1249999999993783E-4</v>
      </c>
      <c r="F612" s="2">
        <f t="shared" si="9"/>
        <v>-3.021134259259262</v>
      </c>
      <c r="G612">
        <f>IF(LEN(telefony6[[#This Row],[nr]])=7,1,0)</f>
        <v>1</v>
      </c>
      <c r="H612">
        <f>IF(LEN(telefony6[[#This Row],[nr]])=8,1,0)</f>
        <v>0</v>
      </c>
      <c r="I6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-3.0214467592592618</v>
      </c>
      <c r="J612" s="2">
        <f>IF(AND(telefony6[[#This Row],[abonament pods przed]]-telefony6[[#This Row],[długosc_połączenia]]&lt;0,I611&gt;0),-telefony6[[#This Row],[ile_zostalo_abonamentu_pods]],0)</f>
        <v>0</v>
      </c>
      <c r="K612" s="10">
        <f>IF(telefony6[[#This Row],[ile_zostalo_abonamentu_pods]]&lt;0,1,0)</f>
        <v>1</v>
      </c>
      <c r="L612" s="2">
        <f>IF(AND(telefony6[[#This Row],[czyAbonament_pods_sie_skonczyl]]=1,telefony6[[#This Row],[czyStacjonarny]]=1,M611&lt;=0),IF(M611&lt;0,TIME(1,40,0)+M611,TIME(1,40,0)),M611)</f>
        <v>6.5208333333332646E-2</v>
      </c>
      <c r="M6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6.4895833333332709E-2</v>
      </c>
      <c r="N612" s="10">
        <f>IF(AND(telefony6[[#This Row],[czyAbonament_pods_sie_skonczyl]]=1,telefony6[[#This Row],[czyStacjonarny]]=1,M611&lt;=0),1,0)</f>
        <v>0</v>
      </c>
      <c r="O612" s="2">
        <f>IF(AND(telefony6[[#This Row],[czyAbonament_pods_sie_skonczyl]]=1,telefony6[[#This Row],[czyKomorkowe]]=1,P611&lt;=0),IF(P611&lt;0,TIME(1,40,0)+P611-telefony6[[#This Row],[ile_zabraklo_od_podstawy]],TIME(1,40,0)),P611)</f>
        <v>1.493055555556233E-3</v>
      </c>
      <c r="P6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2" s="10">
        <f>IF(AND(telefony6[[#This Row],[czyAbonament_pods_sie_skonczyl]]=1,P611&lt;=0,telefony6[[#This Row],[czyKomorkowe]]=1),1,0)</f>
        <v>0</v>
      </c>
      <c r="R612">
        <f>IF(LEN(telefony6[[#This Row],[nr]])&gt;=10,1,0)</f>
        <v>0</v>
      </c>
      <c r="S612">
        <f>MINUTE(IF(telefony6[[#This Row],[czyZagranicczne]]=1,CEILING(telefony6[[#This Row],[długosc_połączenia]],"00:01"),0))</f>
        <v>0</v>
      </c>
    </row>
    <row r="613" spans="1:19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 s="2">
        <f>telefony6[[#This Row],[zakonczenie]]-telefony6[[#This Row],[rozpoczecie]]</f>
        <v>9.1782407407406952E-3</v>
      </c>
      <c r="F613" s="2">
        <f t="shared" si="9"/>
        <v>-3.0214467592592618</v>
      </c>
      <c r="G613">
        <f>IF(LEN(telefony6[[#This Row],[nr]])=7,1,0)</f>
        <v>1</v>
      </c>
      <c r="H613">
        <f>IF(LEN(telefony6[[#This Row],[nr]])=8,1,0)</f>
        <v>0</v>
      </c>
      <c r="I6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-3.0306250000000023</v>
      </c>
      <c r="J613" s="2">
        <f>IF(AND(telefony6[[#This Row],[abonament pods przed]]-telefony6[[#This Row],[długosc_połączenia]]&lt;0,I612&gt;0),-telefony6[[#This Row],[ile_zostalo_abonamentu_pods]],0)</f>
        <v>0</v>
      </c>
      <c r="K613" s="10">
        <f>IF(telefony6[[#This Row],[ile_zostalo_abonamentu_pods]]&lt;0,1,0)</f>
        <v>1</v>
      </c>
      <c r="L613" s="2">
        <f>IF(AND(telefony6[[#This Row],[czyAbonament_pods_sie_skonczyl]]=1,telefony6[[#This Row],[czyStacjonarny]]=1,M612&lt;=0),IF(M612&lt;0,TIME(1,40,0)+M612,TIME(1,40,0)),M612)</f>
        <v>6.4895833333332709E-2</v>
      </c>
      <c r="M6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5.5717592592592013E-2</v>
      </c>
      <c r="N613" s="10">
        <f>IF(AND(telefony6[[#This Row],[czyAbonament_pods_sie_skonczyl]]=1,telefony6[[#This Row],[czyStacjonarny]]=1,M612&lt;=0),1,0)</f>
        <v>0</v>
      </c>
      <c r="O613" s="2">
        <f>IF(AND(telefony6[[#This Row],[czyAbonament_pods_sie_skonczyl]]=1,telefony6[[#This Row],[czyKomorkowe]]=1,P612&lt;=0),IF(P612&lt;0,TIME(1,40,0)+P612-telefony6[[#This Row],[ile_zabraklo_od_podstawy]],TIME(1,40,0)),P612)</f>
        <v>1.493055555556233E-3</v>
      </c>
      <c r="P6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3" s="10">
        <f>IF(AND(telefony6[[#This Row],[czyAbonament_pods_sie_skonczyl]]=1,P612&lt;=0,telefony6[[#This Row],[czyKomorkowe]]=1),1,0)</f>
        <v>0</v>
      </c>
      <c r="R613">
        <f>IF(LEN(telefony6[[#This Row],[nr]])&gt;=10,1,0)</f>
        <v>0</v>
      </c>
      <c r="S613">
        <f>MINUTE(IF(telefony6[[#This Row],[czyZagranicczne]]=1,CEILING(telefony6[[#This Row],[długosc_połączenia]],"00:01"),0))</f>
        <v>0</v>
      </c>
    </row>
    <row r="614" spans="1:19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 s="2">
        <f>telefony6[[#This Row],[zakonczenie]]-telefony6[[#This Row],[rozpoczecie]]</f>
        <v>5.4629629629630028E-3</v>
      </c>
      <c r="F614" s="2">
        <f t="shared" si="9"/>
        <v>-3.0306250000000023</v>
      </c>
      <c r="G614">
        <f>IF(LEN(telefony6[[#This Row],[nr]])=7,1,0)</f>
        <v>1</v>
      </c>
      <c r="H614">
        <f>IF(LEN(telefony6[[#This Row],[nr]])=8,1,0)</f>
        <v>0</v>
      </c>
      <c r="I6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-3.0360879629629656</v>
      </c>
      <c r="J614" s="2">
        <f>IF(AND(telefony6[[#This Row],[abonament pods przed]]-telefony6[[#This Row],[długosc_połączenia]]&lt;0,I613&gt;0),-telefony6[[#This Row],[ile_zostalo_abonamentu_pods]],0)</f>
        <v>0</v>
      </c>
      <c r="K614" s="10">
        <f>IF(telefony6[[#This Row],[ile_zostalo_abonamentu_pods]]&lt;0,1,0)</f>
        <v>1</v>
      </c>
      <c r="L614" s="2">
        <f>IF(AND(telefony6[[#This Row],[czyAbonament_pods_sie_skonczyl]]=1,telefony6[[#This Row],[czyStacjonarny]]=1,M613&lt;=0),IF(M613&lt;0,TIME(1,40,0)+M613,TIME(1,40,0)),M613)</f>
        <v>5.5717592592592013E-2</v>
      </c>
      <c r="M6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5.0254629629629011E-2</v>
      </c>
      <c r="N614" s="10">
        <f>IF(AND(telefony6[[#This Row],[czyAbonament_pods_sie_skonczyl]]=1,telefony6[[#This Row],[czyStacjonarny]]=1,M613&lt;=0),1,0)</f>
        <v>0</v>
      </c>
      <c r="O614" s="2">
        <f>IF(AND(telefony6[[#This Row],[czyAbonament_pods_sie_skonczyl]]=1,telefony6[[#This Row],[czyKomorkowe]]=1,P613&lt;=0),IF(P613&lt;0,TIME(1,40,0)+P613-telefony6[[#This Row],[ile_zabraklo_od_podstawy]],TIME(1,40,0)),P613)</f>
        <v>1.493055555556233E-3</v>
      </c>
      <c r="P6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4" s="10">
        <f>IF(AND(telefony6[[#This Row],[czyAbonament_pods_sie_skonczyl]]=1,P613&lt;=0,telefony6[[#This Row],[czyKomorkowe]]=1),1,0)</f>
        <v>0</v>
      </c>
      <c r="R614">
        <f>IF(LEN(telefony6[[#This Row],[nr]])&gt;=10,1,0)</f>
        <v>0</v>
      </c>
      <c r="S614">
        <f>MINUTE(IF(telefony6[[#This Row],[czyZagranicczne]]=1,CEILING(telefony6[[#This Row],[długosc_połączenia]],"00:01"),0))</f>
        <v>0</v>
      </c>
    </row>
    <row r="615" spans="1:19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 s="2">
        <f>telefony6[[#This Row],[zakonczenie]]-telefony6[[#This Row],[rozpoczecie]]</f>
        <v>8.8078703703703409E-3</v>
      </c>
      <c r="F615" s="2">
        <f t="shared" si="9"/>
        <v>-3.0360879629629656</v>
      </c>
      <c r="G615">
        <f>IF(LEN(telefony6[[#This Row],[nr]])=7,1,0)</f>
        <v>0</v>
      </c>
      <c r="H615">
        <f>IF(LEN(telefony6[[#This Row],[nr]])=8,1,0)</f>
        <v>0</v>
      </c>
      <c r="I6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-3.044895833333336</v>
      </c>
      <c r="J615" s="2">
        <f>IF(AND(telefony6[[#This Row],[abonament pods przed]]-telefony6[[#This Row],[długosc_połączenia]]&lt;0,I614&gt;0),-telefony6[[#This Row],[ile_zostalo_abonamentu_pods]],0)</f>
        <v>0</v>
      </c>
      <c r="K615" s="10">
        <f>IF(telefony6[[#This Row],[ile_zostalo_abonamentu_pods]]&lt;0,1,0)</f>
        <v>1</v>
      </c>
      <c r="L615" s="2">
        <f>IF(AND(telefony6[[#This Row],[czyAbonament_pods_sie_skonczyl]]=1,telefony6[[#This Row],[czyStacjonarny]]=1,M614&lt;=0),IF(M614&lt;0,TIME(1,40,0)+M614,TIME(1,40,0)),M614)</f>
        <v>5.0254629629629011E-2</v>
      </c>
      <c r="M6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5.0254629629629011E-2</v>
      </c>
      <c r="N615" s="10">
        <f>IF(AND(telefony6[[#This Row],[czyAbonament_pods_sie_skonczyl]]=1,telefony6[[#This Row],[czyStacjonarny]]=1,M614&lt;=0),1,0)</f>
        <v>0</v>
      </c>
      <c r="O615" s="2">
        <f>IF(AND(telefony6[[#This Row],[czyAbonament_pods_sie_skonczyl]]=1,telefony6[[#This Row],[czyKomorkowe]]=1,P614&lt;=0),IF(P614&lt;0,TIME(1,40,0)+P614-telefony6[[#This Row],[ile_zabraklo_od_podstawy]],TIME(1,40,0)),P614)</f>
        <v>1.493055555556233E-3</v>
      </c>
      <c r="P6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5" s="10">
        <f>IF(AND(telefony6[[#This Row],[czyAbonament_pods_sie_skonczyl]]=1,P614&lt;=0,telefony6[[#This Row],[czyKomorkowe]]=1),1,0)</f>
        <v>0</v>
      </c>
      <c r="R615">
        <f>IF(LEN(telefony6[[#This Row],[nr]])&gt;=10,1,0)</f>
        <v>1</v>
      </c>
      <c r="S615">
        <f>MINUTE(IF(telefony6[[#This Row],[czyZagranicczne]]=1,CEILING(telefony6[[#This Row],[długosc_połączenia]],"00:01"),0))</f>
        <v>13</v>
      </c>
    </row>
    <row r="616" spans="1:19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 s="2">
        <f>telefony6[[#This Row],[zakonczenie]]-telefony6[[#This Row],[rozpoczecie]]</f>
        <v>8.1250000000000488E-3</v>
      </c>
      <c r="F616" s="2">
        <f t="shared" si="9"/>
        <v>-3.044895833333336</v>
      </c>
      <c r="G616">
        <f>IF(LEN(telefony6[[#This Row],[nr]])=7,1,0)</f>
        <v>1</v>
      </c>
      <c r="H616">
        <f>IF(LEN(telefony6[[#This Row],[nr]])=8,1,0)</f>
        <v>0</v>
      </c>
      <c r="I6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-3.0530208333333362</v>
      </c>
      <c r="J616" s="2">
        <f>IF(AND(telefony6[[#This Row],[abonament pods przed]]-telefony6[[#This Row],[długosc_połączenia]]&lt;0,I615&gt;0),-telefony6[[#This Row],[ile_zostalo_abonamentu_pods]],0)</f>
        <v>0</v>
      </c>
      <c r="K616" s="10">
        <f>IF(telefony6[[#This Row],[ile_zostalo_abonamentu_pods]]&lt;0,1,0)</f>
        <v>1</v>
      </c>
      <c r="L616" s="2">
        <f>IF(AND(telefony6[[#This Row],[czyAbonament_pods_sie_skonczyl]]=1,telefony6[[#This Row],[czyStacjonarny]]=1,M615&lt;=0),IF(M615&lt;0,TIME(1,40,0)+M615,TIME(1,40,0)),M615)</f>
        <v>5.0254629629629011E-2</v>
      </c>
      <c r="M6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4.2129629629628962E-2</v>
      </c>
      <c r="N616" s="10">
        <f>IF(AND(telefony6[[#This Row],[czyAbonament_pods_sie_skonczyl]]=1,telefony6[[#This Row],[czyStacjonarny]]=1,M615&lt;=0),1,0)</f>
        <v>0</v>
      </c>
      <c r="O616" s="2">
        <f>IF(AND(telefony6[[#This Row],[czyAbonament_pods_sie_skonczyl]]=1,telefony6[[#This Row],[czyKomorkowe]]=1,P615&lt;=0),IF(P615&lt;0,TIME(1,40,0)+P615-telefony6[[#This Row],[ile_zabraklo_od_podstawy]],TIME(1,40,0)),P615)</f>
        <v>1.493055555556233E-3</v>
      </c>
      <c r="P6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6" s="10">
        <f>IF(AND(telefony6[[#This Row],[czyAbonament_pods_sie_skonczyl]]=1,P615&lt;=0,telefony6[[#This Row],[czyKomorkowe]]=1),1,0)</f>
        <v>0</v>
      </c>
      <c r="R616">
        <f>IF(LEN(telefony6[[#This Row],[nr]])&gt;=10,1,0)</f>
        <v>0</v>
      </c>
      <c r="S616">
        <f>MINUTE(IF(telefony6[[#This Row],[czyZagranicczne]]=1,CEILING(telefony6[[#This Row],[długosc_połączenia]],"00:01"),0))</f>
        <v>0</v>
      </c>
    </row>
    <row r="617" spans="1:19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 s="2">
        <f>telefony6[[#This Row],[zakonczenie]]-telefony6[[#This Row],[rozpoczecie]]</f>
        <v>4.6412037037036891E-3</v>
      </c>
      <c r="F617" s="2">
        <f t="shared" si="9"/>
        <v>-3.0530208333333362</v>
      </c>
      <c r="G617">
        <f>IF(LEN(telefony6[[#This Row],[nr]])=7,1,0)</f>
        <v>1</v>
      </c>
      <c r="H617">
        <f>IF(LEN(telefony6[[#This Row],[nr]])=8,1,0)</f>
        <v>0</v>
      </c>
      <c r="I6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-3.0576620370370398</v>
      </c>
      <c r="J617" s="2">
        <f>IF(AND(telefony6[[#This Row],[abonament pods przed]]-telefony6[[#This Row],[długosc_połączenia]]&lt;0,I616&gt;0),-telefony6[[#This Row],[ile_zostalo_abonamentu_pods]],0)</f>
        <v>0</v>
      </c>
      <c r="K617" s="10">
        <f>IF(telefony6[[#This Row],[ile_zostalo_abonamentu_pods]]&lt;0,1,0)</f>
        <v>1</v>
      </c>
      <c r="L617" s="2">
        <f>IF(AND(telefony6[[#This Row],[czyAbonament_pods_sie_skonczyl]]=1,telefony6[[#This Row],[czyStacjonarny]]=1,M616&lt;=0),IF(M616&lt;0,TIME(1,40,0)+M616,TIME(1,40,0)),M616)</f>
        <v>4.2129629629628962E-2</v>
      </c>
      <c r="M6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3.7488425925925273E-2</v>
      </c>
      <c r="N617" s="10">
        <f>IF(AND(telefony6[[#This Row],[czyAbonament_pods_sie_skonczyl]]=1,telefony6[[#This Row],[czyStacjonarny]]=1,M616&lt;=0),1,0)</f>
        <v>0</v>
      </c>
      <c r="O617" s="2">
        <f>IF(AND(telefony6[[#This Row],[czyAbonament_pods_sie_skonczyl]]=1,telefony6[[#This Row],[czyKomorkowe]]=1,P616&lt;=0),IF(P616&lt;0,TIME(1,40,0)+P616-telefony6[[#This Row],[ile_zabraklo_od_podstawy]],TIME(1,40,0)),P616)</f>
        <v>1.493055555556233E-3</v>
      </c>
      <c r="P6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7" s="10">
        <f>IF(AND(telefony6[[#This Row],[czyAbonament_pods_sie_skonczyl]]=1,P616&lt;=0,telefony6[[#This Row],[czyKomorkowe]]=1),1,0)</f>
        <v>0</v>
      </c>
      <c r="R617">
        <f>IF(LEN(telefony6[[#This Row],[nr]])&gt;=10,1,0)</f>
        <v>0</v>
      </c>
      <c r="S617">
        <f>MINUTE(IF(telefony6[[#This Row],[czyZagranicczne]]=1,CEILING(telefony6[[#This Row],[długosc_połączenia]],"00:01"),0))</f>
        <v>0</v>
      </c>
    </row>
    <row r="618" spans="1:19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 s="2">
        <f>telefony6[[#This Row],[zakonczenie]]-telefony6[[#This Row],[rozpoczecie]]</f>
        <v>7.523148148148584E-4</v>
      </c>
      <c r="F618" s="2">
        <f t="shared" si="9"/>
        <v>-3.0576620370370398</v>
      </c>
      <c r="G618">
        <f>IF(LEN(telefony6[[#This Row],[nr]])=7,1,0)</f>
        <v>1</v>
      </c>
      <c r="H618">
        <f>IF(LEN(telefony6[[#This Row],[nr]])=8,1,0)</f>
        <v>0</v>
      </c>
      <c r="I6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-3.0584143518518547</v>
      </c>
      <c r="J618" s="2">
        <f>IF(AND(telefony6[[#This Row],[abonament pods przed]]-telefony6[[#This Row],[długosc_połączenia]]&lt;0,I617&gt;0),-telefony6[[#This Row],[ile_zostalo_abonamentu_pods]],0)</f>
        <v>0</v>
      </c>
      <c r="K618" s="10">
        <f>IF(telefony6[[#This Row],[ile_zostalo_abonamentu_pods]]&lt;0,1,0)</f>
        <v>1</v>
      </c>
      <c r="L618" s="2">
        <f>IF(AND(telefony6[[#This Row],[czyAbonament_pods_sie_skonczyl]]=1,telefony6[[#This Row],[czyStacjonarny]]=1,M617&lt;=0),IF(M617&lt;0,TIME(1,40,0)+M617,TIME(1,40,0)),M617)</f>
        <v>3.7488425925925273E-2</v>
      </c>
      <c r="M6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3.6736111111110414E-2</v>
      </c>
      <c r="N618" s="10">
        <f>IF(AND(telefony6[[#This Row],[czyAbonament_pods_sie_skonczyl]]=1,telefony6[[#This Row],[czyStacjonarny]]=1,M617&lt;=0),1,0)</f>
        <v>0</v>
      </c>
      <c r="O618" s="2">
        <f>IF(AND(telefony6[[#This Row],[czyAbonament_pods_sie_skonczyl]]=1,telefony6[[#This Row],[czyKomorkowe]]=1,P617&lt;=0),IF(P617&lt;0,TIME(1,40,0)+P617-telefony6[[#This Row],[ile_zabraklo_od_podstawy]],TIME(1,40,0)),P617)</f>
        <v>1.493055555556233E-3</v>
      </c>
      <c r="P6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8" s="10">
        <f>IF(AND(telefony6[[#This Row],[czyAbonament_pods_sie_skonczyl]]=1,P617&lt;=0,telefony6[[#This Row],[czyKomorkowe]]=1),1,0)</f>
        <v>0</v>
      </c>
      <c r="R618">
        <f>IF(LEN(telefony6[[#This Row],[nr]])&gt;=10,1,0)</f>
        <v>0</v>
      </c>
      <c r="S618">
        <f>MINUTE(IF(telefony6[[#This Row],[czyZagranicczne]]=1,CEILING(telefony6[[#This Row],[długosc_połączenia]],"00:01"),0))</f>
        <v>0</v>
      </c>
    </row>
    <row r="619" spans="1:19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 s="2">
        <f>telefony6[[#This Row],[zakonczenie]]-telefony6[[#This Row],[rozpoczecie]]</f>
        <v>7.4884259259259123E-3</v>
      </c>
      <c r="F619" s="2">
        <f t="shared" si="9"/>
        <v>-3.0584143518518547</v>
      </c>
      <c r="G619">
        <f>IF(LEN(telefony6[[#This Row],[nr]])=7,1,0)</f>
        <v>1</v>
      </c>
      <c r="H619">
        <f>IF(LEN(telefony6[[#This Row],[nr]])=8,1,0)</f>
        <v>0</v>
      </c>
      <c r="I6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-3.0659027777777808</v>
      </c>
      <c r="J619" s="2">
        <f>IF(AND(telefony6[[#This Row],[abonament pods przed]]-telefony6[[#This Row],[długosc_połączenia]]&lt;0,I618&gt;0),-telefony6[[#This Row],[ile_zostalo_abonamentu_pods]],0)</f>
        <v>0</v>
      </c>
      <c r="K619" s="10">
        <f>IF(telefony6[[#This Row],[ile_zostalo_abonamentu_pods]]&lt;0,1,0)</f>
        <v>1</v>
      </c>
      <c r="L619" s="2">
        <f>IF(AND(telefony6[[#This Row],[czyAbonament_pods_sie_skonczyl]]=1,telefony6[[#This Row],[czyStacjonarny]]=1,M618&lt;=0),IF(M618&lt;0,TIME(1,40,0)+M618,TIME(1,40,0)),M618)</f>
        <v>3.6736111111110414E-2</v>
      </c>
      <c r="M6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2.9247685185184502E-2</v>
      </c>
      <c r="N619" s="10">
        <f>IF(AND(telefony6[[#This Row],[czyAbonament_pods_sie_skonczyl]]=1,telefony6[[#This Row],[czyStacjonarny]]=1,M618&lt;=0),1,0)</f>
        <v>0</v>
      </c>
      <c r="O619" s="2">
        <f>IF(AND(telefony6[[#This Row],[czyAbonament_pods_sie_skonczyl]]=1,telefony6[[#This Row],[czyKomorkowe]]=1,P618&lt;=0),IF(P618&lt;0,TIME(1,40,0)+P618-telefony6[[#This Row],[ile_zabraklo_od_podstawy]],TIME(1,40,0)),P618)</f>
        <v>1.493055555556233E-3</v>
      </c>
      <c r="P6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19" s="10">
        <f>IF(AND(telefony6[[#This Row],[czyAbonament_pods_sie_skonczyl]]=1,P618&lt;=0,telefony6[[#This Row],[czyKomorkowe]]=1),1,0)</f>
        <v>0</v>
      </c>
      <c r="R619">
        <f>IF(LEN(telefony6[[#This Row],[nr]])&gt;=10,1,0)</f>
        <v>0</v>
      </c>
      <c r="S619">
        <f>MINUTE(IF(telefony6[[#This Row],[czyZagranicczne]]=1,CEILING(telefony6[[#This Row],[długosc_połączenia]],"00:01"),0))</f>
        <v>0</v>
      </c>
    </row>
    <row r="620" spans="1:19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 s="2">
        <f>telefony6[[#This Row],[zakonczenie]]-telefony6[[#This Row],[rozpoczecie]]</f>
        <v>3.0324074074074003E-3</v>
      </c>
      <c r="F620" s="2">
        <f t="shared" si="9"/>
        <v>-3.0659027777777808</v>
      </c>
      <c r="G620">
        <f>IF(LEN(telefony6[[#This Row],[nr]])=7,1,0)</f>
        <v>1</v>
      </c>
      <c r="H620">
        <f>IF(LEN(telefony6[[#This Row],[nr]])=8,1,0)</f>
        <v>0</v>
      </c>
      <c r="I6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-3.0689351851851883</v>
      </c>
      <c r="J620" s="2">
        <f>IF(AND(telefony6[[#This Row],[abonament pods przed]]-telefony6[[#This Row],[długosc_połączenia]]&lt;0,I619&gt;0),-telefony6[[#This Row],[ile_zostalo_abonamentu_pods]],0)</f>
        <v>0</v>
      </c>
      <c r="K620" s="10">
        <f>IF(telefony6[[#This Row],[ile_zostalo_abonamentu_pods]]&lt;0,1,0)</f>
        <v>1</v>
      </c>
      <c r="L620" s="2">
        <f>IF(AND(telefony6[[#This Row],[czyAbonament_pods_sie_skonczyl]]=1,telefony6[[#This Row],[czyStacjonarny]]=1,M619&lt;=0),IF(M619&lt;0,TIME(1,40,0)+M619,TIME(1,40,0)),M619)</f>
        <v>2.9247685185184502E-2</v>
      </c>
      <c r="M6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2.6215277777777102E-2</v>
      </c>
      <c r="N620" s="10">
        <f>IF(AND(telefony6[[#This Row],[czyAbonament_pods_sie_skonczyl]]=1,telefony6[[#This Row],[czyStacjonarny]]=1,M619&lt;=0),1,0)</f>
        <v>0</v>
      </c>
      <c r="O620" s="2">
        <f>IF(AND(telefony6[[#This Row],[czyAbonament_pods_sie_skonczyl]]=1,telefony6[[#This Row],[czyKomorkowe]]=1,P619&lt;=0),IF(P619&lt;0,TIME(1,40,0)+P619-telefony6[[#This Row],[ile_zabraklo_od_podstawy]],TIME(1,40,0)),P619)</f>
        <v>1.493055555556233E-3</v>
      </c>
      <c r="P6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20" s="10">
        <f>IF(AND(telefony6[[#This Row],[czyAbonament_pods_sie_skonczyl]]=1,P619&lt;=0,telefony6[[#This Row],[czyKomorkowe]]=1),1,0)</f>
        <v>0</v>
      </c>
      <c r="R620">
        <f>IF(LEN(telefony6[[#This Row],[nr]])&gt;=10,1,0)</f>
        <v>0</v>
      </c>
      <c r="S620">
        <f>MINUTE(IF(telefony6[[#This Row],[czyZagranicczne]]=1,CEILING(telefony6[[#This Row],[długosc_połączenia]],"00:01"),0))</f>
        <v>0</v>
      </c>
    </row>
    <row r="621" spans="1:19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 s="2">
        <f>telefony6[[#This Row],[zakonczenie]]-telefony6[[#This Row],[rozpoczecie]]</f>
        <v>1.6898148148147829E-3</v>
      </c>
      <c r="F621" s="2">
        <f t="shared" si="9"/>
        <v>-3.0689351851851883</v>
      </c>
      <c r="G621">
        <f>IF(LEN(telefony6[[#This Row],[nr]])=7,1,0)</f>
        <v>1</v>
      </c>
      <c r="H621">
        <f>IF(LEN(telefony6[[#This Row],[nr]])=8,1,0)</f>
        <v>0</v>
      </c>
      <c r="I6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-3.0706250000000033</v>
      </c>
      <c r="J621" s="2">
        <f>IF(AND(telefony6[[#This Row],[abonament pods przed]]-telefony6[[#This Row],[długosc_połączenia]]&lt;0,I620&gt;0),-telefony6[[#This Row],[ile_zostalo_abonamentu_pods]],0)</f>
        <v>0</v>
      </c>
      <c r="K621" s="10">
        <f>IF(telefony6[[#This Row],[ile_zostalo_abonamentu_pods]]&lt;0,1,0)</f>
        <v>1</v>
      </c>
      <c r="L621" s="2">
        <f>IF(AND(telefony6[[#This Row],[czyAbonament_pods_sie_skonczyl]]=1,telefony6[[#This Row],[czyStacjonarny]]=1,M620&lt;=0),IF(M620&lt;0,TIME(1,40,0)+M620,TIME(1,40,0)),M620)</f>
        <v>2.6215277777777102E-2</v>
      </c>
      <c r="M6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2.4525462962962319E-2</v>
      </c>
      <c r="N621" s="10">
        <f>IF(AND(telefony6[[#This Row],[czyAbonament_pods_sie_skonczyl]]=1,telefony6[[#This Row],[czyStacjonarny]]=1,M620&lt;=0),1,0)</f>
        <v>0</v>
      </c>
      <c r="O621" s="2">
        <f>IF(AND(telefony6[[#This Row],[czyAbonament_pods_sie_skonczyl]]=1,telefony6[[#This Row],[czyKomorkowe]]=1,P620&lt;=0),IF(P620&lt;0,TIME(1,40,0)+P620-telefony6[[#This Row],[ile_zabraklo_od_podstawy]],TIME(1,40,0)),P620)</f>
        <v>1.493055555556233E-3</v>
      </c>
      <c r="P6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21" s="10">
        <f>IF(AND(telefony6[[#This Row],[czyAbonament_pods_sie_skonczyl]]=1,P620&lt;=0,telefony6[[#This Row],[czyKomorkowe]]=1),1,0)</f>
        <v>0</v>
      </c>
      <c r="R621">
        <f>IF(LEN(telefony6[[#This Row],[nr]])&gt;=10,1,0)</f>
        <v>0</v>
      </c>
      <c r="S621">
        <f>MINUTE(IF(telefony6[[#This Row],[czyZagranicczne]]=1,CEILING(telefony6[[#This Row],[długosc_połączenia]],"00:01"),0))</f>
        <v>0</v>
      </c>
    </row>
    <row r="622" spans="1:19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 s="2">
        <f>telefony6[[#This Row],[zakonczenie]]-telefony6[[#This Row],[rozpoczecie]]</f>
        <v>2.6851851851851793E-3</v>
      </c>
      <c r="F622" s="2">
        <f t="shared" si="9"/>
        <v>-3.0706250000000033</v>
      </c>
      <c r="G622">
        <f>IF(LEN(telefony6[[#This Row],[nr]])=7,1,0)</f>
        <v>1</v>
      </c>
      <c r="H622">
        <f>IF(LEN(telefony6[[#This Row],[nr]])=8,1,0)</f>
        <v>0</v>
      </c>
      <c r="I6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-3.0733101851851883</v>
      </c>
      <c r="J622" s="2">
        <f>IF(AND(telefony6[[#This Row],[abonament pods przed]]-telefony6[[#This Row],[długosc_połączenia]]&lt;0,I621&gt;0),-telefony6[[#This Row],[ile_zostalo_abonamentu_pods]],0)</f>
        <v>0</v>
      </c>
      <c r="K622" s="10">
        <f>IF(telefony6[[#This Row],[ile_zostalo_abonamentu_pods]]&lt;0,1,0)</f>
        <v>1</v>
      </c>
      <c r="L622" s="2">
        <f>IF(AND(telefony6[[#This Row],[czyAbonament_pods_sie_skonczyl]]=1,telefony6[[#This Row],[czyStacjonarny]]=1,M621&lt;=0),IF(M621&lt;0,TIME(1,40,0)+M621,TIME(1,40,0)),M621)</f>
        <v>2.4525462962962319E-2</v>
      </c>
      <c r="M6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2.184027777777714E-2</v>
      </c>
      <c r="N622" s="10">
        <f>IF(AND(telefony6[[#This Row],[czyAbonament_pods_sie_skonczyl]]=1,telefony6[[#This Row],[czyStacjonarny]]=1,M621&lt;=0),1,0)</f>
        <v>0</v>
      </c>
      <c r="O622" s="2">
        <f>IF(AND(telefony6[[#This Row],[czyAbonament_pods_sie_skonczyl]]=1,telefony6[[#This Row],[czyKomorkowe]]=1,P621&lt;=0),IF(P621&lt;0,TIME(1,40,0)+P621-telefony6[[#This Row],[ile_zabraklo_od_podstawy]],TIME(1,40,0)),P621)</f>
        <v>1.493055555556233E-3</v>
      </c>
      <c r="P6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1.493055555556233E-3</v>
      </c>
      <c r="Q622" s="10">
        <f>IF(AND(telefony6[[#This Row],[czyAbonament_pods_sie_skonczyl]]=1,P621&lt;=0,telefony6[[#This Row],[czyKomorkowe]]=1),1,0)</f>
        <v>0</v>
      </c>
      <c r="R622">
        <f>IF(LEN(telefony6[[#This Row],[nr]])&gt;=10,1,0)</f>
        <v>0</v>
      </c>
      <c r="S622">
        <f>MINUTE(IF(telefony6[[#This Row],[czyZagranicczne]]=1,CEILING(telefony6[[#This Row],[długosc_połączenia]],"00:01"),0))</f>
        <v>0</v>
      </c>
    </row>
    <row r="623" spans="1:19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 s="2">
        <f>telefony6[[#This Row],[zakonczenie]]-telefony6[[#This Row],[rozpoczecie]]</f>
        <v>5.7870370370360913E-5</v>
      </c>
      <c r="F623" s="2">
        <f t="shared" si="9"/>
        <v>-3.0733101851851883</v>
      </c>
      <c r="G623">
        <f>IF(LEN(telefony6[[#This Row],[nr]])=7,1,0)</f>
        <v>0</v>
      </c>
      <c r="H623">
        <f>IF(LEN(telefony6[[#This Row],[nr]])=8,1,0)</f>
        <v>1</v>
      </c>
      <c r="I6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-3.0733680555555587</v>
      </c>
      <c r="J623" s="2">
        <f>IF(AND(telefony6[[#This Row],[abonament pods przed]]-telefony6[[#This Row],[długosc_połączenia]]&lt;0,I622&gt;0),-telefony6[[#This Row],[ile_zostalo_abonamentu_pods]],0)</f>
        <v>0</v>
      </c>
      <c r="K623" s="10">
        <f>IF(telefony6[[#This Row],[ile_zostalo_abonamentu_pods]]&lt;0,1,0)</f>
        <v>1</v>
      </c>
      <c r="L623" s="2">
        <f>IF(AND(telefony6[[#This Row],[czyAbonament_pods_sie_skonczyl]]=1,telefony6[[#This Row],[czyStacjonarny]]=1,M622&lt;=0),IF(M622&lt;0,TIME(1,40,0)+M622,TIME(1,40,0)),M622)</f>
        <v>2.184027777777714E-2</v>
      </c>
      <c r="M6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2.184027777777714E-2</v>
      </c>
      <c r="N623" s="10">
        <f>IF(AND(telefony6[[#This Row],[czyAbonament_pods_sie_skonczyl]]=1,telefony6[[#This Row],[czyStacjonarny]]=1,M622&lt;=0),1,0)</f>
        <v>0</v>
      </c>
      <c r="O623" s="2">
        <f>IF(AND(telefony6[[#This Row],[czyAbonament_pods_sie_skonczyl]]=1,telefony6[[#This Row],[czyKomorkowe]]=1,P622&lt;=0),IF(P622&lt;0,TIME(1,40,0)+P622-telefony6[[#This Row],[ile_zabraklo_od_podstawy]],TIME(1,40,0)),P622)</f>
        <v>1.493055555556233E-3</v>
      </c>
      <c r="P6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3" s="10">
        <f>IF(AND(telefony6[[#This Row],[czyAbonament_pods_sie_skonczyl]]=1,P622&lt;=0,telefony6[[#This Row],[czyKomorkowe]]=1),1,0)</f>
        <v>0</v>
      </c>
      <c r="R623">
        <f>IF(LEN(telefony6[[#This Row],[nr]])&gt;=10,1,0)</f>
        <v>0</v>
      </c>
      <c r="S623">
        <f>MINUTE(IF(telefony6[[#This Row],[czyZagranicczne]]=1,CEILING(telefony6[[#This Row],[długosc_połączenia]],"00:01"),0))</f>
        <v>0</v>
      </c>
    </row>
    <row r="624" spans="1:19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 s="2">
        <f>telefony6[[#This Row],[zakonczenie]]-telefony6[[#This Row],[rozpoczecie]]</f>
        <v>6.9560185185185142E-3</v>
      </c>
      <c r="F624" s="2">
        <f t="shared" si="9"/>
        <v>-3.0733680555555587</v>
      </c>
      <c r="G624">
        <f>IF(LEN(telefony6[[#This Row],[nr]])=7,1,0)</f>
        <v>1</v>
      </c>
      <c r="H624">
        <f>IF(LEN(telefony6[[#This Row],[nr]])=8,1,0)</f>
        <v>0</v>
      </c>
      <c r="I6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-3.0803240740740772</v>
      </c>
      <c r="J624" s="2">
        <f>IF(AND(telefony6[[#This Row],[abonament pods przed]]-telefony6[[#This Row],[długosc_połączenia]]&lt;0,I623&gt;0),-telefony6[[#This Row],[ile_zostalo_abonamentu_pods]],0)</f>
        <v>0</v>
      </c>
      <c r="K624" s="10">
        <f>IF(telefony6[[#This Row],[ile_zostalo_abonamentu_pods]]&lt;0,1,0)</f>
        <v>1</v>
      </c>
      <c r="L624" s="2">
        <f>IF(AND(telefony6[[#This Row],[czyAbonament_pods_sie_skonczyl]]=1,telefony6[[#This Row],[czyStacjonarny]]=1,M623&lt;=0),IF(M623&lt;0,TIME(1,40,0)+M623,TIME(1,40,0)),M623)</f>
        <v>2.184027777777714E-2</v>
      </c>
      <c r="M6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1.4884259259258625E-2</v>
      </c>
      <c r="N624" s="10">
        <f>IF(AND(telefony6[[#This Row],[czyAbonament_pods_sie_skonczyl]]=1,telefony6[[#This Row],[czyStacjonarny]]=1,M623&lt;=0),1,0)</f>
        <v>0</v>
      </c>
      <c r="O624" s="2">
        <f>IF(AND(telefony6[[#This Row],[czyAbonament_pods_sie_skonczyl]]=1,telefony6[[#This Row],[czyKomorkowe]]=1,P623&lt;=0),IF(P623&lt;0,TIME(1,40,0)+P623-telefony6[[#This Row],[ile_zabraklo_od_podstawy]],TIME(1,40,0)),P623)</f>
        <v>1.4351851851858721E-3</v>
      </c>
      <c r="P6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4" s="10">
        <f>IF(AND(telefony6[[#This Row],[czyAbonament_pods_sie_skonczyl]]=1,P623&lt;=0,telefony6[[#This Row],[czyKomorkowe]]=1),1,0)</f>
        <v>0</v>
      </c>
      <c r="R624">
        <f>IF(LEN(telefony6[[#This Row],[nr]])&gt;=10,1,0)</f>
        <v>0</v>
      </c>
      <c r="S624">
        <f>MINUTE(IF(telefony6[[#This Row],[czyZagranicczne]]=1,CEILING(telefony6[[#This Row],[długosc_połączenia]],"00:01"),0))</f>
        <v>0</v>
      </c>
    </row>
    <row r="625" spans="1:19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 s="2">
        <f>telefony6[[#This Row],[zakonczenie]]-telefony6[[#This Row],[rozpoczecie]]</f>
        <v>3.7152777777777479E-3</v>
      </c>
      <c r="F625" s="2">
        <f t="shared" si="9"/>
        <v>-3.0803240740740772</v>
      </c>
      <c r="G625">
        <f>IF(LEN(telefony6[[#This Row],[nr]])=7,1,0)</f>
        <v>1</v>
      </c>
      <c r="H625">
        <f>IF(LEN(telefony6[[#This Row],[nr]])=8,1,0)</f>
        <v>0</v>
      </c>
      <c r="I6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-3.084039351851855</v>
      </c>
      <c r="J625" s="2">
        <f>IF(AND(telefony6[[#This Row],[abonament pods przed]]-telefony6[[#This Row],[długosc_połączenia]]&lt;0,I624&gt;0),-telefony6[[#This Row],[ile_zostalo_abonamentu_pods]],0)</f>
        <v>0</v>
      </c>
      <c r="K625" s="10">
        <f>IF(telefony6[[#This Row],[ile_zostalo_abonamentu_pods]]&lt;0,1,0)</f>
        <v>1</v>
      </c>
      <c r="L625" s="2">
        <f>IF(AND(telefony6[[#This Row],[czyAbonament_pods_sie_skonczyl]]=1,telefony6[[#This Row],[czyStacjonarny]]=1,M624&lt;=0),IF(M624&lt;0,TIME(1,40,0)+M624,TIME(1,40,0)),M624)</f>
        <v>1.4884259259258625E-2</v>
      </c>
      <c r="M6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1.1168981481480877E-2</v>
      </c>
      <c r="N625" s="10">
        <f>IF(AND(telefony6[[#This Row],[czyAbonament_pods_sie_skonczyl]]=1,telefony6[[#This Row],[czyStacjonarny]]=1,M624&lt;=0),1,0)</f>
        <v>0</v>
      </c>
      <c r="O625" s="2">
        <f>IF(AND(telefony6[[#This Row],[czyAbonament_pods_sie_skonczyl]]=1,telefony6[[#This Row],[czyKomorkowe]]=1,P624&lt;=0),IF(P624&lt;0,TIME(1,40,0)+P624-telefony6[[#This Row],[ile_zabraklo_od_podstawy]],TIME(1,40,0)),P624)</f>
        <v>1.4351851851858721E-3</v>
      </c>
      <c r="P6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5" s="10">
        <f>IF(AND(telefony6[[#This Row],[czyAbonament_pods_sie_skonczyl]]=1,P624&lt;=0,telefony6[[#This Row],[czyKomorkowe]]=1),1,0)</f>
        <v>0</v>
      </c>
      <c r="R625">
        <f>IF(LEN(telefony6[[#This Row],[nr]])&gt;=10,1,0)</f>
        <v>0</v>
      </c>
      <c r="S625">
        <f>MINUTE(IF(telefony6[[#This Row],[czyZagranicczne]]=1,CEILING(telefony6[[#This Row],[długosc_połączenia]],"00:01"),0))</f>
        <v>0</v>
      </c>
    </row>
    <row r="626" spans="1:19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 s="2">
        <f>telefony6[[#This Row],[zakonczenie]]-telefony6[[#This Row],[rozpoczecie]]</f>
        <v>2.7662037037036735E-3</v>
      </c>
      <c r="F626" s="2">
        <f t="shared" si="9"/>
        <v>-3.084039351851855</v>
      </c>
      <c r="G626">
        <f>IF(LEN(telefony6[[#This Row],[nr]])=7,1,0)</f>
        <v>1</v>
      </c>
      <c r="H626">
        <f>IF(LEN(telefony6[[#This Row],[nr]])=8,1,0)</f>
        <v>0</v>
      </c>
      <c r="I6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-3.0868055555555585</v>
      </c>
      <c r="J626" s="2">
        <f>IF(AND(telefony6[[#This Row],[abonament pods przed]]-telefony6[[#This Row],[długosc_połączenia]]&lt;0,I625&gt;0),-telefony6[[#This Row],[ile_zostalo_abonamentu_pods]],0)</f>
        <v>0</v>
      </c>
      <c r="K626" s="10">
        <f>IF(telefony6[[#This Row],[ile_zostalo_abonamentu_pods]]&lt;0,1,0)</f>
        <v>1</v>
      </c>
      <c r="L626" s="2">
        <f>IF(AND(telefony6[[#This Row],[czyAbonament_pods_sie_skonczyl]]=1,telefony6[[#This Row],[czyStacjonarny]]=1,M625&lt;=0),IF(M625&lt;0,TIME(1,40,0)+M625,TIME(1,40,0)),M625)</f>
        <v>1.1168981481480877E-2</v>
      </c>
      <c r="M6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8.4027777777772039E-3</v>
      </c>
      <c r="N626" s="10">
        <f>IF(AND(telefony6[[#This Row],[czyAbonament_pods_sie_skonczyl]]=1,telefony6[[#This Row],[czyStacjonarny]]=1,M625&lt;=0),1,0)</f>
        <v>0</v>
      </c>
      <c r="O626" s="2">
        <f>IF(AND(telefony6[[#This Row],[czyAbonament_pods_sie_skonczyl]]=1,telefony6[[#This Row],[czyKomorkowe]]=1,P625&lt;=0),IF(P625&lt;0,TIME(1,40,0)+P625-telefony6[[#This Row],[ile_zabraklo_od_podstawy]],TIME(1,40,0)),P625)</f>
        <v>1.4351851851858721E-3</v>
      </c>
      <c r="P6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6" s="10">
        <f>IF(AND(telefony6[[#This Row],[czyAbonament_pods_sie_skonczyl]]=1,P625&lt;=0,telefony6[[#This Row],[czyKomorkowe]]=1),1,0)</f>
        <v>0</v>
      </c>
      <c r="R626">
        <f>IF(LEN(telefony6[[#This Row],[nr]])&gt;=10,1,0)</f>
        <v>0</v>
      </c>
      <c r="S626">
        <f>MINUTE(IF(telefony6[[#This Row],[czyZagranicczne]]=1,CEILING(telefony6[[#This Row],[długosc_połączenia]],"00:01"),0))</f>
        <v>0</v>
      </c>
    </row>
    <row r="627" spans="1:19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 s="2">
        <f>telefony6[[#This Row],[zakonczenie]]-telefony6[[#This Row],[rozpoczecie]]</f>
        <v>3.9583333333333415E-3</v>
      </c>
      <c r="F627" s="2">
        <f t="shared" si="9"/>
        <v>-3.0868055555555585</v>
      </c>
      <c r="G627">
        <f>IF(LEN(telefony6[[#This Row],[nr]])=7,1,0)</f>
        <v>1</v>
      </c>
      <c r="H627">
        <f>IF(LEN(telefony6[[#This Row],[nr]])=8,1,0)</f>
        <v>0</v>
      </c>
      <c r="I6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-3.0907638888888918</v>
      </c>
      <c r="J627" s="2">
        <f>IF(AND(telefony6[[#This Row],[abonament pods przed]]-telefony6[[#This Row],[długosc_połączenia]]&lt;0,I626&gt;0),-telefony6[[#This Row],[ile_zostalo_abonamentu_pods]],0)</f>
        <v>0</v>
      </c>
      <c r="K627" s="10">
        <f>IF(telefony6[[#This Row],[ile_zostalo_abonamentu_pods]]&lt;0,1,0)</f>
        <v>1</v>
      </c>
      <c r="L627" s="2">
        <f>IF(AND(telefony6[[#This Row],[czyAbonament_pods_sie_skonczyl]]=1,telefony6[[#This Row],[czyStacjonarny]]=1,M626&lt;=0),IF(M626&lt;0,TIME(1,40,0)+M626,TIME(1,40,0)),M626)</f>
        <v>8.4027777777772039E-3</v>
      </c>
      <c r="M6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4.4444444444438624E-3</v>
      </c>
      <c r="N627" s="10">
        <f>IF(AND(telefony6[[#This Row],[czyAbonament_pods_sie_skonczyl]]=1,telefony6[[#This Row],[czyStacjonarny]]=1,M626&lt;=0),1,0)</f>
        <v>0</v>
      </c>
      <c r="O627" s="2">
        <f>IF(AND(telefony6[[#This Row],[czyAbonament_pods_sie_skonczyl]]=1,telefony6[[#This Row],[czyKomorkowe]]=1,P626&lt;=0),IF(P626&lt;0,TIME(1,40,0)+P626-telefony6[[#This Row],[ile_zabraklo_od_podstawy]],TIME(1,40,0)),P626)</f>
        <v>1.4351851851858721E-3</v>
      </c>
      <c r="P6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7" s="10">
        <f>IF(AND(telefony6[[#This Row],[czyAbonament_pods_sie_skonczyl]]=1,P626&lt;=0,telefony6[[#This Row],[czyKomorkowe]]=1),1,0)</f>
        <v>0</v>
      </c>
      <c r="R627">
        <f>IF(LEN(telefony6[[#This Row],[nr]])&gt;=10,1,0)</f>
        <v>0</v>
      </c>
      <c r="S627">
        <f>MINUTE(IF(telefony6[[#This Row],[czyZagranicczne]]=1,CEILING(telefony6[[#This Row],[długosc_połączenia]],"00:01"),0))</f>
        <v>0</v>
      </c>
    </row>
    <row r="628" spans="1:19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 s="2">
        <f>telefony6[[#This Row],[zakonczenie]]-telefony6[[#This Row],[rozpoczecie]]</f>
        <v>9.5138888888888773E-3</v>
      </c>
      <c r="F628" s="2">
        <f t="shared" si="9"/>
        <v>-3.0907638888888918</v>
      </c>
      <c r="G628">
        <f>IF(LEN(telefony6[[#This Row],[nr]])=7,1,0)</f>
        <v>1</v>
      </c>
      <c r="H628">
        <f>IF(LEN(telefony6[[#This Row],[nr]])=8,1,0)</f>
        <v>0</v>
      </c>
      <c r="I6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-3.1002777777777806</v>
      </c>
      <c r="J628" s="2">
        <f>IF(AND(telefony6[[#This Row],[abonament pods przed]]-telefony6[[#This Row],[długosc_połączenia]]&lt;0,I627&gt;0),-telefony6[[#This Row],[ile_zostalo_abonamentu_pods]],0)</f>
        <v>0</v>
      </c>
      <c r="K628" s="10">
        <f>IF(telefony6[[#This Row],[ile_zostalo_abonamentu_pods]]&lt;0,1,0)</f>
        <v>1</v>
      </c>
      <c r="L628" s="2">
        <f>IF(AND(telefony6[[#This Row],[czyAbonament_pods_sie_skonczyl]]=1,telefony6[[#This Row],[czyStacjonarny]]=1,M627&lt;=0),IF(M627&lt;0,TIME(1,40,0)+M627,TIME(1,40,0)),M627)</f>
        <v>4.4444444444438624E-3</v>
      </c>
      <c r="M6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-5.0694444444450149E-3</v>
      </c>
      <c r="N628" s="10">
        <f>IF(AND(telefony6[[#This Row],[czyAbonament_pods_sie_skonczyl]]=1,telefony6[[#This Row],[czyStacjonarny]]=1,M627&lt;=0),1,0)</f>
        <v>0</v>
      </c>
      <c r="O628" s="2">
        <f>IF(AND(telefony6[[#This Row],[czyAbonament_pods_sie_skonczyl]]=1,telefony6[[#This Row],[czyKomorkowe]]=1,P627&lt;=0),IF(P627&lt;0,TIME(1,40,0)+P627-telefony6[[#This Row],[ile_zabraklo_od_podstawy]],TIME(1,40,0)),P627)</f>
        <v>1.4351851851858721E-3</v>
      </c>
      <c r="P6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8" s="10">
        <f>IF(AND(telefony6[[#This Row],[czyAbonament_pods_sie_skonczyl]]=1,P627&lt;=0,telefony6[[#This Row],[czyKomorkowe]]=1),1,0)</f>
        <v>0</v>
      </c>
      <c r="R628">
        <f>IF(LEN(telefony6[[#This Row],[nr]])&gt;=10,1,0)</f>
        <v>0</v>
      </c>
      <c r="S628">
        <f>MINUTE(IF(telefony6[[#This Row],[czyZagranicczne]]=1,CEILING(telefony6[[#This Row],[długosc_połączenia]],"00:01"),0))</f>
        <v>0</v>
      </c>
    </row>
    <row r="629" spans="1:19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 s="2">
        <f>telefony6[[#This Row],[zakonczenie]]-telefony6[[#This Row],[rozpoczecie]]</f>
        <v>2.777777777778212E-4</v>
      </c>
      <c r="F629" s="2">
        <f t="shared" si="9"/>
        <v>-3.1002777777777806</v>
      </c>
      <c r="G629">
        <f>IF(LEN(telefony6[[#This Row],[nr]])=7,1,0)</f>
        <v>1</v>
      </c>
      <c r="H629">
        <f>IF(LEN(telefony6[[#This Row],[nr]])=8,1,0)</f>
        <v>0</v>
      </c>
      <c r="I6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-3.1005555555555584</v>
      </c>
      <c r="J629" s="2">
        <f>IF(AND(telefony6[[#This Row],[abonament pods przed]]-telefony6[[#This Row],[długosc_połączenia]]&lt;0,I628&gt;0),-telefony6[[#This Row],[ile_zostalo_abonamentu_pods]],0)</f>
        <v>0</v>
      </c>
      <c r="K629" s="10">
        <f>IF(telefony6[[#This Row],[ile_zostalo_abonamentu_pods]]&lt;0,1,0)</f>
        <v>1</v>
      </c>
      <c r="L629" s="2">
        <f>IF(AND(telefony6[[#This Row],[czyAbonament_pods_sie_skonczyl]]=1,telefony6[[#This Row],[czyStacjonarny]]=1,M628&lt;=0),IF(M628&lt;0,TIME(1,40,0)+M628,TIME(1,40,0)),M628)</f>
        <v>6.4374999999999433E-2</v>
      </c>
      <c r="M6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6.4097222222221611E-2</v>
      </c>
      <c r="N629" s="10">
        <f>IF(AND(telefony6[[#This Row],[czyAbonament_pods_sie_skonczyl]]=1,telefony6[[#This Row],[czyStacjonarny]]=1,M628&lt;=0),1,0)</f>
        <v>1</v>
      </c>
      <c r="O629" s="2">
        <f>IF(AND(telefony6[[#This Row],[czyAbonament_pods_sie_skonczyl]]=1,telefony6[[#This Row],[czyKomorkowe]]=1,P628&lt;=0),IF(P628&lt;0,TIME(1,40,0)+P628-telefony6[[#This Row],[ile_zabraklo_od_podstawy]],TIME(1,40,0)),P628)</f>
        <v>1.4351851851858721E-3</v>
      </c>
      <c r="P6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29" s="10">
        <f>IF(AND(telefony6[[#This Row],[czyAbonament_pods_sie_skonczyl]]=1,P628&lt;=0,telefony6[[#This Row],[czyKomorkowe]]=1),1,0)</f>
        <v>0</v>
      </c>
      <c r="R629">
        <f>IF(LEN(telefony6[[#This Row],[nr]])&gt;=10,1,0)</f>
        <v>0</v>
      </c>
      <c r="S629">
        <f>MINUTE(IF(telefony6[[#This Row],[czyZagranicczne]]=1,CEILING(telefony6[[#This Row],[długosc_połączenia]],"00:01"),0))</f>
        <v>0</v>
      </c>
    </row>
    <row r="630" spans="1:19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 s="2">
        <f>telefony6[[#This Row],[zakonczenie]]-telefony6[[#This Row],[rozpoczecie]]</f>
        <v>1.2152777777778012E-3</v>
      </c>
      <c r="F630" s="2">
        <f t="shared" si="9"/>
        <v>-3.1005555555555584</v>
      </c>
      <c r="G630">
        <f>IF(LEN(telefony6[[#This Row],[nr]])=7,1,0)</f>
        <v>0</v>
      </c>
      <c r="H630">
        <f>IF(LEN(telefony6[[#This Row],[nr]])=8,1,0)</f>
        <v>0</v>
      </c>
      <c r="I6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-3.1017708333333363</v>
      </c>
      <c r="J630" s="2">
        <f>IF(AND(telefony6[[#This Row],[abonament pods przed]]-telefony6[[#This Row],[długosc_połączenia]]&lt;0,I629&gt;0),-telefony6[[#This Row],[ile_zostalo_abonamentu_pods]],0)</f>
        <v>0</v>
      </c>
      <c r="K630" s="10">
        <f>IF(telefony6[[#This Row],[ile_zostalo_abonamentu_pods]]&lt;0,1,0)</f>
        <v>1</v>
      </c>
      <c r="L630" s="2">
        <f>IF(AND(telefony6[[#This Row],[czyAbonament_pods_sie_skonczyl]]=1,telefony6[[#This Row],[czyStacjonarny]]=1,M629&lt;=0),IF(M629&lt;0,TIME(1,40,0)+M629,TIME(1,40,0)),M629)</f>
        <v>6.4097222222221611E-2</v>
      </c>
      <c r="M6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6.4097222222221611E-2</v>
      </c>
      <c r="N630" s="10">
        <f>IF(AND(telefony6[[#This Row],[czyAbonament_pods_sie_skonczyl]]=1,telefony6[[#This Row],[czyStacjonarny]]=1,M629&lt;=0),1,0)</f>
        <v>0</v>
      </c>
      <c r="O630" s="2">
        <f>IF(AND(telefony6[[#This Row],[czyAbonament_pods_sie_skonczyl]]=1,telefony6[[#This Row],[czyKomorkowe]]=1,P629&lt;=0),IF(P629&lt;0,TIME(1,40,0)+P629-telefony6[[#This Row],[ile_zabraklo_od_podstawy]],TIME(1,40,0)),P629)</f>
        <v>1.4351851851858721E-3</v>
      </c>
      <c r="P6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30" s="10">
        <f>IF(AND(telefony6[[#This Row],[czyAbonament_pods_sie_skonczyl]]=1,P629&lt;=0,telefony6[[#This Row],[czyKomorkowe]]=1),1,0)</f>
        <v>0</v>
      </c>
      <c r="R630">
        <f>IF(LEN(telefony6[[#This Row],[nr]])&gt;=10,1,0)</f>
        <v>1</v>
      </c>
      <c r="S630">
        <f>MINUTE(IF(telefony6[[#This Row],[czyZagranicczne]]=1,CEILING(telefony6[[#This Row],[długosc_połączenia]],"00:01"),0))</f>
        <v>2</v>
      </c>
    </row>
    <row r="631" spans="1:19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 s="2">
        <f>telefony6[[#This Row],[zakonczenie]]-telefony6[[#This Row],[rozpoczecie]]</f>
        <v>2.6273148148148184E-3</v>
      </c>
      <c r="F631" s="2">
        <f t="shared" si="9"/>
        <v>-3.1017708333333363</v>
      </c>
      <c r="G631">
        <f>IF(LEN(telefony6[[#This Row],[nr]])=7,1,0)</f>
        <v>1</v>
      </c>
      <c r="H631">
        <f>IF(LEN(telefony6[[#This Row],[nr]])=8,1,0)</f>
        <v>0</v>
      </c>
      <c r="I6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-3.1043981481481513</v>
      </c>
      <c r="J631" s="2">
        <f>IF(AND(telefony6[[#This Row],[abonament pods przed]]-telefony6[[#This Row],[długosc_połączenia]]&lt;0,I630&gt;0),-telefony6[[#This Row],[ile_zostalo_abonamentu_pods]],0)</f>
        <v>0</v>
      </c>
      <c r="K631" s="10">
        <f>IF(telefony6[[#This Row],[ile_zostalo_abonamentu_pods]]&lt;0,1,0)</f>
        <v>1</v>
      </c>
      <c r="L631" s="2">
        <f>IF(AND(telefony6[[#This Row],[czyAbonament_pods_sie_skonczyl]]=1,telefony6[[#This Row],[czyStacjonarny]]=1,M630&lt;=0),IF(M630&lt;0,TIME(1,40,0)+M630,TIME(1,40,0)),M630)</f>
        <v>6.4097222222221611E-2</v>
      </c>
      <c r="M6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6.1469907407406793E-2</v>
      </c>
      <c r="N631" s="10">
        <f>IF(AND(telefony6[[#This Row],[czyAbonament_pods_sie_skonczyl]]=1,telefony6[[#This Row],[czyStacjonarny]]=1,M630&lt;=0),1,0)</f>
        <v>0</v>
      </c>
      <c r="O631" s="2">
        <f>IF(AND(telefony6[[#This Row],[czyAbonament_pods_sie_skonczyl]]=1,telefony6[[#This Row],[czyKomorkowe]]=1,P630&lt;=0),IF(P630&lt;0,TIME(1,40,0)+P630-telefony6[[#This Row],[ile_zabraklo_od_podstawy]],TIME(1,40,0)),P630)</f>
        <v>1.4351851851858721E-3</v>
      </c>
      <c r="P6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1.4351851851858721E-3</v>
      </c>
      <c r="Q631" s="10">
        <f>IF(AND(telefony6[[#This Row],[czyAbonament_pods_sie_skonczyl]]=1,P630&lt;=0,telefony6[[#This Row],[czyKomorkowe]]=1),1,0)</f>
        <v>0</v>
      </c>
      <c r="R631">
        <f>IF(LEN(telefony6[[#This Row],[nr]])&gt;=10,1,0)</f>
        <v>0</v>
      </c>
      <c r="S631">
        <f>MINUTE(IF(telefony6[[#This Row],[czyZagranicczne]]=1,CEILING(telefony6[[#This Row],[długosc_połączenia]],"00:01"),0))</f>
        <v>0</v>
      </c>
    </row>
    <row r="632" spans="1:19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 s="2">
        <f>telefony6[[#This Row],[zakonczenie]]-telefony6[[#This Row],[rozpoczecie]]</f>
        <v>3.8888888888888862E-3</v>
      </c>
      <c r="F632" s="2">
        <f t="shared" si="9"/>
        <v>-3.1043981481481513</v>
      </c>
      <c r="G632">
        <f>IF(LEN(telefony6[[#This Row],[nr]])=7,1,0)</f>
        <v>0</v>
      </c>
      <c r="H632">
        <f>IF(LEN(telefony6[[#This Row],[nr]])=8,1,0)</f>
        <v>1</v>
      </c>
      <c r="I6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-3.1082870370370403</v>
      </c>
      <c r="J632" s="2">
        <f>IF(AND(telefony6[[#This Row],[abonament pods przed]]-telefony6[[#This Row],[długosc_połączenia]]&lt;0,I631&gt;0),-telefony6[[#This Row],[ile_zostalo_abonamentu_pods]],0)</f>
        <v>0</v>
      </c>
      <c r="K632" s="10">
        <f>IF(telefony6[[#This Row],[ile_zostalo_abonamentu_pods]]&lt;0,1,0)</f>
        <v>1</v>
      </c>
      <c r="L632" s="2">
        <f>IF(AND(telefony6[[#This Row],[czyAbonament_pods_sie_skonczyl]]=1,telefony6[[#This Row],[czyStacjonarny]]=1,M631&lt;=0),IF(M631&lt;0,TIME(1,40,0)+M631,TIME(1,40,0)),M631)</f>
        <v>6.1469907407406793E-2</v>
      </c>
      <c r="M6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6.1469907407406793E-2</v>
      </c>
      <c r="N632" s="10">
        <f>IF(AND(telefony6[[#This Row],[czyAbonament_pods_sie_skonczyl]]=1,telefony6[[#This Row],[czyStacjonarny]]=1,M631&lt;=0),1,0)</f>
        <v>0</v>
      </c>
      <c r="O632" s="2">
        <f>IF(AND(telefony6[[#This Row],[czyAbonament_pods_sie_skonczyl]]=1,telefony6[[#This Row],[czyKomorkowe]]=1,P631&lt;=0),IF(P631&lt;0,TIME(1,40,0)+P631-telefony6[[#This Row],[ile_zabraklo_od_podstawy]],TIME(1,40,0)),P631)</f>
        <v>1.4351851851858721E-3</v>
      </c>
      <c r="P6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-2.453703703703014E-3</v>
      </c>
      <c r="Q632" s="10">
        <f>IF(AND(telefony6[[#This Row],[czyAbonament_pods_sie_skonczyl]]=1,P631&lt;=0,telefony6[[#This Row],[czyKomorkowe]]=1),1,0)</f>
        <v>0</v>
      </c>
      <c r="R632">
        <f>IF(LEN(telefony6[[#This Row],[nr]])&gt;=10,1,0)</f>
        <v>0</v>
      </c>
      <c r="S632">
        <f>MINUTE(IF(telefony6[[#This Row],[czyZagranicczne]]=1,CEILING(telefony6[[#This Row],[długosc_połączenia]],"00:01"),0))</f>
        <v>0</v>
      </c>
    </row>
    <row r="633" spans="1:19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 s="2">
        <f>telefony6[[#This Row],[zakonczenie]]-telefony6[[#This Row],[rozpoczecie]]</f>
        <v>4.4328703703703787E-3</v>
      </c>
      <c r="F633" s="2">
        <f t="shared" si="9"/>
        <v>-3.1082870370370403</v>
      </c>
      <c r="G633">
        <f>IF(LEN(telefony6[[#This Row],[nr]])=7,1,0)</f>
        <v>0</v>
      </c>
      <c r="H633">
        <f>IF(LEN(telefony6[[#This Row],[nr]])=8,1,0)</f>
        <v>1</v>
      </c>
      <c r="I6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-3.1127199074074108</v>
      </c>
      <c r="J633" s="2">
        <f>IF(AND(telefony6[[#This Row],[abonament pods przed]]-telefony6[[#This Row],[długosc_połączenia]]&lt;0,I632&gt;0),-telefony6[[#This Row],[ile_zostalo_abonamentu_pods]],0)</f>
        <v>0</v>
      </c>
      <c r="K633" s="10">
        <f>IF(telefony6[[#This Row],[ile_zostalo_abonamentu_pods]]&lt;0,1,0)</f>
        <v>1</v>
      </c>
      <c r="L633" s="2">
        <f>IF(AND(telefony6[[#This Row],[czyAbonament_pods_sie_skonczyl]]=1,telefony6[[#This Row],[czyStacjonarny]]=1,M632&lt;=0),IF(M632&lt;0,TIME(1,40,0)+M632,TIME(1,40,0)),M632)</f>
        <v>6.1469907407406793E-2</v>
      </c>
      <c r="M6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6.1469907407406793E-2</v>
      </c>
      <c r="N633" s="10">
        <f>IF(AND(telefony6[[#This Row],[czyAbonament_pods_sie_skonczyl]]=1,telefony6[[#This Row],[czyStacjonarny]]=1,M632&lt;=0),1,0)</f>
        <v>0</v>
      </c>
      <c r="O633" s="2">
        <f>IF(AND(telefony6[[#This Row],[czyAbonament_pods_sie_skonczyl]]=1,telefony6[[#This Row],[czyKomorkowe]]=1,P632&lt;=0),IF(P632&lt;0,TIME(1,40,0)+P632-telefony6[[#This Row],[ile_zabraklo_od_podstawy]],TIME(1,40,0)),P632)</f>
        <v>6.6990740740741433E-2</v>
      </c>
      <c r="P6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6.2557870370371055E-2</v>
      </c>
      <c r="Q633" s="10">
        <f>IF(AND(telefony6[[#This Row],[czyAbonament_pods_sie_skonczyl]]=1,P632&lt;=0,telefony6[[#This Row],[czyKomorkowe]]=1),1,0)</f>
        <v>1</v>
      </c>
      <c r="R633">
        <f>IF(LEN(telefony6[[#This Row],[nr]])&gt;=10,1,0)</f>
        <v>0</v>
      </c>
      <c r="S633">
        <f>MINUTE(IF(telefony6[[#This Row],[czyZagranicczne]]=1,CEILING(telefony6[[#This Row],[długosc_połączenia]],"00:01"),0))</f>
        <v>0</v>
      </c>
    </row>
    <row r="634" spans="1:19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 s="2">
        <f>telefony6[[#This Row],[zakonczenie]]-telefony6[[#This Row],[rozpoczecie]]</f>
        <v>8.0092592592592715E-3</v>
      </c>
      <c r="F634" s="2">
        <f t="shared" si="9"/>
        <v>-3.1127199074074108</v>
      </c>
      <c r="G634">
        <f>IF(LEN(telefony6[[#This Row],[nr]])=7,1,0)</f>
        <v>1</v>
      </c>
      <c r="H634">
        <f>IF(LEN(telefony6[[#This Row],[nr]])=8,1,0)</f>
        <v>0</v>
      </c>
      <c r="I6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-3.1207291666666701</v>
      </c>
      <c r="J634" s="2">
        <f>IF(AND(telefony6[[#This Row],[abonament pods przed]]-telefony6[[#This Row],[długosc_połączenia]]&lt;0,I633&gt;0),-telefony6[[#This Row],[ile_zostalo_abonamentu_pods]],0)</f>
        <v>0</v>
      </c>
      <c r="K634" s="10">
        <f>IF(telefony6[[#This Row],[ile_zostalo_abonamentu_pods]]&lt;0,1,0)</f>
        <v>1</v>
      </c>
      <c r="L634" s="2">
        <f>IF(AND(telefony6[[#This Row],[czyAbonament_pods_sie_skonczyl]]=1,telefony6[[#This Row],[czyStacjonarny]]=1,M633&lt;=0),IF(M633&lt;0,TIME(1,40,0)+M633,TIME(1,40,0)),M633)</f>
        <v>6.1469907407406793E-2</v>
      </c>
      <c r="M6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5.3460648148147522E-2</v>
      </c>
      <c r="N634" s="10">
        <f>IF(AND(telefony6[[#This Row],[czyAbonament_pods_sie_skonczyl]]=1,telefony6[[#This Row],[czyStacjonarny]]=1,M633&lt;=0),1,0)</f>
        <v>0</v>
      </c>
      <c r="O634" s="2">
        <f>IF(AND(telefony6[[#This Row],[czyAbonament_pods_sie_skonczyl]]=1,telefony6[[#This Row],[czyKomorkowe]]=1,P633&lt;=0),IF(P633&lt;0,TIME(1,40,0)+P633-telefony6[[#This Row],[ile_zabraklo_od_podstawy]],TIME(1,40,0)),P633)</f>
        <v>6.2557870370371055E-2</v>
      </c>
      <c r="P6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6.2557870370371055E-2</v>
      </c>
      <c r="Q634" s="10">
        <f>IF(AND(telefony6[[#This Row],[czyAbonament_pods_sie_skonczyl]]=1,P633&lt;=0,telefony6[[#This Row],[czyKomorkowe]]=1),1,0)</f>
        <v>0</v>
      </c>
      <c r="R634">
        <f>IF(LEN(telefony6[[#This Row],[nr]])&gt;=10,1,0)</f>
        <v>0</v>
      </c>
      <c r="S634">
        <f>MINUTE(IF(telefony6[[#This Row],[czyZagranicczne]]=1,CEILING(telefony6[[#This Row],[długosc_połączenia]],"00:01"),0))</f>
        <v>0</v>
      </c>
    </row>
    <row r="635" spans="1:19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 s="2">
        <f>telefony6[[#This Row],[zakonczenie]]-telefony6[[#This Row],[rozpoczecie]]</f>
        <v>4.2013888888888795E-3</v>
      </c>
      <c r="F635" s="2">
        <f t="shared" si="9"/>
        <v>-3.1207291666666701</v>
      </c>
      <c r="G635">
        <f>IF(LEN(telefony6[[#This Row],[nr]])=7,1,0)</f>
        <v>1</v>
      </c>
      <c r="H635">
        <f>IF(LEN(telefony6[[#This Row],[nr]])=8,1,0)</f>
        <v>0</v>
      </c>
      <c r="I6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-3.1249305555555589</v>
      </c>
      <c r="J635" s="2">
        <f>IF(AND(telefony6[[#This Row],[abonament pods przed]]-telefony6[[#This Row],[długosc_połączenia]]&lt;0,I634&gt;0),-telefony6[[#This Row],[ile_zostalo_abonamentu_pods]],0)</f>
        <v>0</v>
      </c>
      <c r="K635" s="10">
        <f>IF(telefony6[[#This Row],[ile_zostalo_abonamentu_pods]]&lt;0,1,0)</f>
        <v>1</v>
      </c>
      <c r="L635" s="2">
        <f>IF(AND(telefony6[[#This Row],[czyAbonament_pods_sie_skonczyl]]=1,telefony6[[#This Row],[czyStacjonarny]]=1,M634&lt;=0),IF(M634&lt;0,TIME(1,40,0)+M634,TIME(1,40,0)),M634)</f>
        <v>5.3460648148147522E-2</v>
      </c>
      <c r="M6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4.9259259259258642E-2</v>
      </c>
      <c r="N635" s="10">
        <f>IF(AND(telefony6[[#This Row],[czyAbonament_pods_sie_skonczyl]]=1,telefony6[[#This Row],[czyStacjonarny]]=1,M634&lt;=0),1,0)</f>
        <v>0</v>
      </c>
      <c r="O635" s="2">
        <f>IF(AND(telefony6[[#This Row],[czyAbonament_pods_sie_skonczyl]]=1,telefony6[[#This Row],[czyKomorkowe]]=1,P634&lt;=0),IF(P634&lt;0,TIME(1,40,0)+P634-telefony6[[#This Row],[ile_zabraklo_od_podstawy]],TIME(1,40,0)),P634)</f>
        <v>6.2557870370371055E-2</v>
      </c>
      <c r="P6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6.2557870370371055E-2</v>
      </c>
      <c r="Q635" s="10">
        <f>IF(AND(telefony6[[#This Row],[czyAbonament_pods_sie_skonczyl]]=1,P634&lt;=0,telefony6[[#This Row],[czyKomorkowe]]=1),1,0)</f>
        <v>0</v>
      </c>
      <c r="R635">
        <f>IF(LEN(telefony6[[#This Row],[nr]])&gt;=10,1,0)</f>
        <v>0</v>
      </c>
      <c r="S635">
        <f>MINUTE(IF(telefony6[[#This Row],[czyZagranicczne]]=1,CEILING(telefony6[[#This Row],[długosc_połączenia]],"00:01"),0))</f>
        <v>0</v>
      </c>
    </row>
    <row r="636" spans="1:19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 s="2">
        <f>telefony6[[#This Row],[zakonczenie]]-telefony6[[#This Row],[rozpoczecie]]</f>
        <v>6.6087962962962932E-3</v>
      </c>
      <c r="F636" s="2">
        <f t="shared" si="9"/>
        <v>-3.1249305555555589</v>
      </c>
      <c r="G636">
        <f>IF(LEN(telefony6[[#This Row],[nr]])=7,1,0)</f>
        <v>0</v>
      </c>
      <c r="H636">
        <f>IF(LEN(telefony6[[#This Row],[nr]])=8,1,0)</f>
        <v>1</v>
      </c>
      <c r="I6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-3.1315393518518553</v>
      </c>
      <c r="J636" s="2">
        <f>IF(AND(telefony6[[#This Row],[abonament pods przed]]-telefony6[[#This Row],[długosc_połączenia]]&lt;0,I635&gt;0),-telefony6[[#This Row],[ile_zostalo_abonamentu_pods]],0)</f>
        <v>0</v>
      </c>
      <c r="K636" s="10">
        <f>IF(telefony6[[#This Row],[ile_zostalo_abonamentu_pods]]&lt;0,1,0)</f>
        <v>1</v>
      </c>
      <c r="L636" s="2">
        <f>IF(AND(telefony6[[#This Row],[czyAbonament_pods_sie_skonczyl]]=1,telefony6[[#This Row],[czyStacjonarny]]=1,M635&lt;=0),IF(M635&lt;0,TIME(1,40,0)+M635,TIME(1,40,0)),M635)</f>
        <v>4.9259259259258642E-2</v>
      </c>
      <c r="M6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4.9259259259258642E-2</v>
      </c>
      <c r="N636" s="10">
        <f>IF(AND(telefony6[[#This Row],[czyAbonament_pods_sie_skonczyl]]=1,telefony6[[#This Row],[czyStacjonarny]]=1,M635&lt;=0),1,0)</f>
        <v>0</v>
      </c>
      <c r="O636" s="2">
        <f>IF(AND(telefony6[[#This Row],[czyAbonament_pods_sie_skonczyl]]=1,telefony6[[#This Row],[czyKomorkowe]]=1,P635&lt;=0),IF(P635&lt;0,TIME(1,40,0)+P635-telefony6[[#This Row],[ile_zabraklo_od_podstawy]],TIME(1,40,0)),P635)</f>
        <v>6.2557870370371055E-2</v>
      </c>
      <c r="P6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36" s="10">
        <f>IF(AND(telefony6[[#This Row],[czyAbonament_pods_sie_skonczyl]]=1,P635&lt;=0,telefony6[[#This Row],[czyKomorkowe]]=1),1,0)</f>
        <v>0</v>
      </c>
      <c r="R636">
        <f>IF(LEN(telefony6[[#This Row],[nr]])&gt;=10,1,0)</f>
        <v>0</v>
      </c>
      <c r="S636">
        <f>MINUTE(IF(telefony6[[#This Row],[czyZagranicczne]]=1,CEILING(telefony6[[#This Row],[długosc_połączenia]],"00:01"),0))</f>
        <v>0</v>
      </c>
    </row>
    <row r="637" spans="1:19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 s="2">
        <f>telefony6[[#This Row],[zakonczenie]]-telefony6[[#This Row],[rozpoczecie]]</f>
        <v>7.3495370370370017E-3</v>
      </c>
      <c r="F637" s="2">
        <f t="shared" si="9"/>
        <v>-3.1315393518518553</v>
      </c>
      <c r="G637">
        <f>IF(LEN(telefony6[[#This Row],[nr]])=7,1,0)</f>
        <v>1</v>
      </c>
      <c r="H637">
        <f>IF(LEN(telefony6[[#This Row],[nr]])=8,1,0)</f>
        <v>0</v>
      </c>
      <c r="I6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-3.1388888888888924</v>
      </c>
      <c r="J637" s="2">
        <f>IF(AND(telefony6[[#This Row],[abonament pods przed]]-telefony6[[#This Row],[długosc_połączenia]]&lt;0,I636&gt;0),-telefony6[[#This Row],[ile_zostalo_abonamentu_pods]],0)</f>
        <v>0</v>
      </c>
      <c r="K637" s="10">
        <f>IF(telefony6[[#This Row],[ile_zostalo_abonamentu_pods]]&lt;0,1,0)</f>
        <v>1</v>
      </c>
      <c r="L637" s="2">
        <f>IF(AND(telefony6[[#This Row],[czyAbonament_pods_sie_skonczyl]]=1,telefony6[[#This Row],[czyStacjonarny]]=1,M636&lt;=0),IF(M636&lt;0,TIME(1,40,0)+M636,TIME(1,40,0)),M636)</f>
        <v>4.9259259259258642E-2</v>
      </c>
      <c r="M6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4.190972222222164E-2</v>
      </c>
      <c r="N637" s="10">
        <f>IF(AND(telefony6[[#This Row],[czyAbonament_pods_sie_skonczyl]]=1,telefony6[[#This Row],[czyStacjonarny]]=1,M636&lt;=0),1,0)</f>
        <v>0</v>
      </c>
      <c r="O637" s="2">
        <f>IF(AND(telefony6[[#This Row],[czyAbonament_pods_sie_skonczyl]]=1,telefony6[[#This Row],[czyKomorkowe]]=1,P636&lt;=0),IF(P636&lt;0,TIME(1,40,0)+P636-telefony6[[#This Row],[ile_zabraklo_od_podstawy]],TIME(1,40,0)),P636)</f>
        <v>5.5949074074074762E-2</v>
      </c>
      <c r="P6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37" s="10">
        <f>IF(AND(telefony6[[#This Row],[czyAbonament_pods_sie_skonczyl]]=1,P636&lt;=0,telefony6[[#This Row],[czyKomorkowe]]=1),1,0)</f>
        <v>0</v>
      </c>
      <c r="R637">
        <f>IF(LEN(telefony6[[#This Row],[nr]])&gt;=10,1,0)</f>
        <v>0</v>
      </c>
      <c r="S637">
        <f>MINUTE(IF(telefony6[[#This Row],[czyZagranicczne]]=1,CEILING(telefony6[[#This Row],[długosc_połączenia]],"00:01"),0))</f>
        <v>0</v>
      </c>
    </row>
    <row r="638" spans="1:19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 s="2">
        <f>telefony6[[#This Row],[zakonczenie]]-telefony6[[#This Row],[rozpoczecie]]</f>
        <v>1.0625000000000051E-2</v>
      </c>
      <c r="F638" s="2">
        <f t="shared" si="9"/>
        <v>-3.1388888888888924</v>
      </c>
      <c r="G638">
        <f>IF(LEN(telefony6[[#This Row],[nr]])=7,1,0)</f>
        <v>0</v>
      </c>
      <c r="H638">
        <f>IF(LEN(telefony6[[#This Row],[nr]])=8,1,0)</f>
        <v>0</v>
      </c>
      <c r="I6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-3.1495138888888925</v>
      </c>
      <c r="J638" s="2">
        <f>IF(AND(telefony6[[#This Row],[abonament pods przed]]-telefony6[[#This Row],[długosc_połączenia]]&lt;0,I637&gt;0),-telefony6[[#This Row],[ile_zostalo_abonamentu_pods]],0)</f>
        <v>0</v>
      </c>
      <c r="K638" s="10">
        <f>IF(telefony6[[#This Row],[ile_zostalo_abonamentu_pods]]&lt;0,1,0)</f>
        <v>1</v>
      </c>
      <c r="L638" s="2">
        <f>IF(AND(telefony6[[#This Row],[czyAbonament_pods_sie_skonczyl]]=1,telefony6[[#This Row],[czyStacjonarny]]=1,M637&lt;=0),IF(M637&lt;0,TIME(1,40,0)+M637,TIME(1,40,0)),M637)</f>
        <v>4.190972222222164E-2</v>
      </c>
      <c r="M6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4.190972222222164E-2</v>
      </c>
      <c r="N638" s="10">
        <f>IF(AND(telefony6[[#This Row],[czyAbonament_pods_sie_skonczyl]]=1,telefony6[[#This Row],[czyStacjonarny]]=1,M637&lt;=0),1,0)</f>
        <v>0</v>
      </c>
      <c r="O638" s="2">
        <f>IF(AND(telefony6[[#This Row],[czyAbonament_pods_sie_skonczyl]]=1,telefony6[[#This Row],[czyKomorkowe]]=1,P637&lt;=0),IF(P637&lt;0,TIME(1,40,0)+P637-telefony6[[#This Row],[ile_zabraklo_od_podstawy]],TIME(1,40,0)),P637)</f>
        <v>5.5949074074074762E-2</v>
      </c>
      <c r="P6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38" s="10">
        <f>IF(AND(telefony6[[#This Row],[czyAbonament_pods_sie_skonczyl]]=1,P637&lt;=0,telefony6[[#This Row],[czyKomorkowe]]=1),1,0)</f>
        <v>0</v>
      </c>
      <c r="R638">
        <f>IF(LEN(telefony6[[#This Row],[nr]])&gt;=10,1,0)</f>
        <v>1</v>
      </c>
      <c r="S638">
        <f>MINUTE(IF(telefony6[[#This Row],[czyZagranicczne]]=1,CEILING(telefony6[[#This Row],[długosc_połączenia]],"00:01"),0))</f>
        <v>16</v>
      </c>
    </row>
    <row r="639" spans="1:19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 s="2">
        <f>telefony6[[#This Row],[zakonczenie]]-telefony6[[#This Row],[rozpoczecie]]</f>
        <v>7.6851851851851838E-3</v>
      </c>
      <c r="F639" s="2">
        <f t="shared" si="9"/>
        <v>-3.1495138888888925</v>
      </c>
      <c r="G639">
        <f>IF(LEN(telefony6[[#This Row],[nr]])=7,1,0)</f>
        <v>1</v>
      </c>
      <c r="H639">
        <f>IF(LEN(telefony6[[#This Row],[nr]])=8,1,0)</f>
        <v>0</v>
      </c>
      <c r="I6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-3.1571990740740778</v>
      </c>
      <c r="J639" s="2">
        <f>IF(AND(telefony6[[#This Row],[abonament pods przed]]-telefony6[[#This Row],[długosc_połączenia]]&lt;0,I638&gt;0),-telefony6[[#This Row],[ile_zostalo_abonamentu_pods]],0)</f>
        <v>0</v>
      </c>
      <c r="K639" s="10">
        <f>IF(telefony6[[#This Row],[ile_zostalo_abonamentu_pods]]&lt;0,1,0)</f>
        <v>1</v>
      </c>
      <c r="L639" s="2">
        <f>IF(AND(telefony6[[#This Row],[czyAbonament_pods_sie_skonczyl]]=1,telefony6[[#This Row],[czyStacjonarny]]=1,M638&lt;=0),IF(M638&lt;0,TIME(1,40,0)+M638,TIME(1,40,0)),M638)</f>
        <v>4.190972222222164E-2</v>
      </c>
      <c r="M6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3.4224537037036457E-2</v>
      </c>
      <c r="N639" s="10">
        <f>IF(AND(telefony6[[#This Row],[czyAbonament_pods_sie_skonczyl]]=1,telefony6[[#This Row],[czyStacjonarny]]=1,M638&lt;=0),1,0)</f>
        <v>0</v>
      </c>
      <c r="O639" s="2">
        <f>IF(AND(telefony6[[#This Row],[czyAbonament_pods_sie_skonczyl]]=1,telefony6[[#This Row],[czyKomorkowe]]=1,P638&lt;=0),IF(P638&lt;0,TIME(1,40,0)+P638-telefony6[[#This Row],[ile_zabraklo_od_podstawy]],TIME(1,40,0)),P638)</f>
        <v>5.5949074074074762E-2</v>
      </c>
      <c r="P6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39" s="10">
        <f>IF(AND(telefony6[[#This Row],[czyAbonament_pods_sie_skonczyl]]=1,P638&lt;=0,telefony6[[#This Row],[czyKomorkowe]]=1),1,0)</f>
        <v>0</v>
      </c>
      <c r="R639">
        <f>IF(LEN(telefony6[[#This Row],[nr]])&gt;=10,1,0)</f>
        <v>0</v>
      </c>
      <c r="S639">
        <f>MINUTE(IF(telefony6[[#This Row],[czyZagranicczne]]=1,CEILING(telefony6[[#This Row],[długosc_połączenia]],"00:01"),0))</f>
        <v>0</v>
      </c>
    </row>
    <row r="640" spans="1:19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 s="2">
        <f>telefony6[[#This Row],[zakonczenie]]-telefony6[[#This Row],[rozpoczecie]]</f>
        <v>6.3310185185185275E-3</v>
      </c>
      <c r="F640" s="2">
        <f t="shared" si="9"/>
        <v>-3.1571990740740778</v>
      </c>
      <c r="G640">
        <f>IF(LEN(telefony6[[#This Row],[nr]])=7,1,0)</f>
        <v>1</v>
      </c>
      <c r="H640">
        <f>IF(LEN(telefony6[[#This Row],[nr]])=8,1,0)</f>
        <v>0</v>
      </c>
      <c r="I6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-3.1635300925925964</v>
      </c>
      <c r="J640" s="2">
        <f>IF(AND(telefony6[[#This Row],[abonament pods przed]]-telefony6[[#This Row],[długosc_połączenia]]&lt;0,I639&gt;0),-telefony6[[#This Row],[ile_zostalo_abonamentu_pods]],0)</f>
        <v>0</v>
      </c>
      <c r="K640" s="10">
        <f>IF(telefony6[[#This Row],[ile_zostalo_abonamentu_pods]]&lt;0,1,0)</f>
        <v>1</v>
      </c>
      <c r="L640" s="2">
        <f>IF(AND(telefony6[[#This Row],[czyAbonament_pods_sie_skonczyl]]=1,telefony6[[#This Row],[czyStacjonarny]]=1,M639&lt;=0),IF(M639&lt;0,TIME(1,40,0)+M639,TIME(1,40,0)),M639)</f>
        <v>3.4224537037036457E-2</v>
      </c>
      <c r="M6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2.7893518518517929E-2</v>
      </c>
      <c r="N640" s="10">
        <f>IF(AND(telefony6[[#This Row],[czyAbonament_pods_sie_skonczyl]]=1,telefony6[[#This Row],[czyStacjonarny]]=1,M639&lt;=0),1,0)</f>
        <v>0</v>
      </c>
      <c r="O640" s="2">
        <f>IF(AND(telefony6[[#This Row],[czyAbonament_pods_sie_skonczyl]]=1,telefony6[[#This Row],[czyKomorkowe]]=1,P639&lt;=0),IF(P639&lt;0,TIME(1,40,0)+P639-telefony6[[#This Row],[ile_zabraklo_od_podstawy]],TIME(1,40,0)),P639)</f>
        <v>5.5949074074074762E-2</v>
      </c>
      <c r="P6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40" s="10">
        <f>IF(AND(telefony6[[#This Row],[czyAbonament_pods_sie_skonczyl]]=1,P639&lt;=0,telefony6[[#This Row],[czyKomorkowe]]=1),1,0)</f>
        <v>0</v>
      </c>
      <c r="R640">
        <f>IF(LEN(telefony6[[#This Row],[nr]])&gt;=10,1,0)</f>
        <v>0</v>
      </c>
      <c r="S640">
        <f>MINUTE(IF(telefony6[[#This Row],[czyZagranicczne]]=1,CEILING(telefony6[[#This Row],[długosc_połączenia]],"00:01"),0))</f>
        <v>0</v>
      </c>
    </row>
    <row r="641" spans="1:19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 s="2">
        <f>telefony6[[#This Row],[zakonczenie]]-telefony6[[#This Row],[rozpoczecie]]</f>
        <v>6.2499999999999778E-3</v>
      </c>
      <c r="F641" s="2">
        <f t="shared" si="9"/>
        <v>-3.1635300925925964</v>
      </c>
      <c r="G641">
        <f>IF(LEN(telefony6[[#This Row],[nr]])=7,1,0)</f>
        <v>1</v>
      </c>
      <c r="H641">
        <f>IF(LEN(telefony6[[#This Row],[nr]])=8,1,0)</f>
        <v>0</v>
      </c>
      <c r="I6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-3.1697800925925965</v>
      </c>
      <c r="J641" s="2">
        <f>IF(AND(telefony6[[#This Row],[abonament pods przed]]-telefony6[[#This Row],[długosc_połączenia]]&lt;0,I640&gt;0),-telefony6[[#This Row],[ile_zostalo_abonamentu_pods]],0)</f>
        <v>0</v>
      </c>
      <c r="K641" s="10">
        <f>IF(telefony6[[#This Row],[ile_zostalo_abonamentu_pods]]&lt;0,1,0)</f>
        <v>1</v>
      </c>
      <c r="L641" s="2">
        <f>IF(AND(telefony6[[#This Row],[czyAbonament_pods_sie_skonczyl]]=1,telefony6[[#This Row],[czyStacjonarny]]=1,M640&lt;=0),IF(M640&lt;0,TIME(1,40,0)+M640,TIME(1,40,0)),M640)</f>
        <v>2.7893518518517929E-2</v>
      </c>
      <c r="M6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2.1643518518517951E-2</v>
      </c>
      <c r="N641" s="10">
        <f>IF(AND(telefony6[[#This Row],[czyAbonament_pods_sie_skonczyl]]=1,telefony6[[#This Row],[czyStacjonarny]]=1,M640&lt;=0),1,0)</f>
        <v>0</v>
      </c>
      <c r="O641" s="2">
        <f>IF(AND(telefony6[[#This Row],[czyAbonament_pods_sie_skonczyl]]=1,telefony6[[#This Row],[czyKomorkowe]]=1,P640&lt;=0),IF(P640&lt;0,TIME(1,40,0)+P640-telefony6[[#This Row],[ile_zabraklo_od_podstawy]],TIME(1,40,0)),P640)</f>
        <v>5.5949074074074762E-2</v>
      </c>
      <c r="P6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5.5949074074074762E-2</v>
      </c>
      <c r="Q641" s="10">
        <f>IF(AND(telefony6[[#This Row],[czyAbonament_pods_sie_skonczyl]]=1,P640&lt;=0,telefony6[[#This Row],[czyKomorkowe]]=1),1,0)</f>
        <v>0</v>
      </c>
      <c r="R641">
        <f>IF(LEN(telefony6[[#This Row],[nr]])&gt;=10,1,0)</f>
        <v>0</v>
      </c>
      <c r="S641">
        <f>MINUTE(IF(telefony6[[#This Row],[czyZagranicczne]]=1,CEILING(telefony6[[#This Row],[długosc_połączenia]],"00:01"),0))</f>
        <v>0</v>
      </c>
    </row>
    <row r="642" spans="1:19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 s="2">
        <f>telefony6[[#This Row],[zakonczenie]]-telefony6[[#This Row],[rozpoczecie]]</f>
        <v>1.0381944444444402E-2</v>
      </c>
      <c r="F642" s="2">
        <f t="shared" si="9"/>
        <v>-3.1697800925925965</v>
      </c>
      <c r="G642">
        <f>IF(LEN(telefony6[[#This Row],[nr]])=7,1,0)</f>
        <v>0</v>
      </c>
      <c r="H642">
        <f>IF(LEN(telefony6[[#This Row],[nr]])=8,1,0)</f>
        <v>1</v>
      </c>
      <c r="I6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-3.1801620370370411</v>
      </c>
      <c r="J642" s="2">
        <f>IF(AND(telefony6[[#This Row],[abonament pods przed]]-telefony6[[#This Row],[długosc_połączenia]]&lt;0,I641&gt;0),-telefony6[[#This Row],[ile_zostalo_abonamentu_pods]],0)</f>
        <v>0</v>
      </c>
      <c r="K642" s="10">
        <f>IF(telefony6[[#This Row],[ile_zostalo_abonamentu_pods]]&lt;0,1,0)</f>
        <v>1</v>
      </c>
      <c r="L642" s="2">
        <f>IF(AND(telefony6[[#This Row],[czyAbonament_pods_sie_skonczyl]]=1,telefony6[[#This Row],[czyStacjonarny]]=1,M641&lt;=0),IF(M641&lt;0,TIME(1,40,0)+M641,TIME(1,40,0)),M641)</f>
        <v>2.1643518518517951E-2</v>
      </c>
      <c r="M6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2.1643518518517951E-2</v>
      </c>
      <c r="N642" s="10">
        <f>IF(AND(telefony6[[#This Row],[czyAbonament_pods_sie_skonczyl]]=1,telefony6[[#This Row],[czyStacjonarny]]=1,M641&lt;=0),1,0)</f>
        <v>0</v>
      </c>
      <c r="O642" s="2">
        <f>IF(AND(telefony6[[#This Row],[czyAbonament_pods_sie_skonczyl]]=1,telefony6[[#This Row],[czyKomorkowe]]=1,P641&lt;=0),IF(P641&lt;0,TIME(1,40,0)+P641-telefony6[[#This Row],[ile_zabraklo_od_podstawy]],TIME(1,40,0)),P641)</f>
        <v>5.5949074074074762E-2</v>
      </c>
      <c r="P6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4.556712962963036E-2</v>
      </c>
      <c r="Q642" s="10">
        <f>IF(AND(telefony6[[#This Row],[czyAbonament_pods_sie_skonczyl]]=1,P641&lt;=0,telefony6[[#This Row],[czyKomorkowe]]=1),1,0)</f>
        <v>0</v>
      </c>
      <c r="R642">
        <f>IF(LEN(telefony6[[#This Row],[nr]])&gt;=10,1,0)</f>
        <v>0</v>
      </c>
      <c r="S642">
        <f>MINUTE(IF(telefony6[[#This Row],[czyZagranicczne]]=1,CEILING(telefony6[[#This Row],[długosc_połączenia]],"00:01"),0))</f>
        <v>0</v>
      </c>
    </row>
    <row r="643" spans="1:19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 s="2">
        <f>telefony6[[#This Row],[zakonczenie]]-telefony6[[#This Row],[rozpoczecie]]</f>
        <v>6.0532407407407063E-3</v>
      </c>
      <c r="F643" s="2">
        <f t="shared" si="9"/>
        <v>-3.1801620370370411</v>
      </c>
      <c r="G643">
        <f>IF(LEN(telefony6[[#This Row],[nr]])=7,1,0)</f>
        <v>1</v>
      </c>
      <c r="H643">
        <f>IF(LEN(telefony6[[#This Row],[nr]])=8,1,0)</f>
        <v>0</v>
      </c>
      <c r="I6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-3.1862152777777819</v>
      </c>
      <c r="J643" s="2">
        <f>IF(AND(telefony6[[#This Row],[abonament pods przed]]-telefony6[[#This Row],[długosc_połączenia]]&lt;0,I642&gt;0),-telefony6[[#This Row],[ile_zostalo_abonamentu_pods]],0)</f>
        <v>0</v>
      </c>
      <c r="K643" s="10">
        <f>IF(telefony6[[#This Row],[ile_zostalo_abonamentu_pods]]&lt;0,1,0)</f>
        <v>1</v>
      </c>
      <c r="L643" s="2">
        <f>IF(AND(telefony6[[#This Row],[czyAbonament_pods_sie_skonczyl]]=1,telefony6[[#This Row],[czyStacjonarny]]=1,M642&lt;=0),IF(M642&lt;0,TIME(1,40,0)+M642,TIME(1,40,0)),M642)</f>
        <v>2.1643518518517951E-2</v>
      </c>
      <c r="M6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1.5590277777777245E-2</v>
      </c>
      <c r="N643" s="10">
        <f>IF(AND(telefony6[[#This Row],[czyAbonament_pods_sie_skonczyl]]=1,telefony6[[#This Row],[czyStacjonarny]]=1,M642&lt;=0),1,0)</f>
        <v>0</v>
      </c>
      <c r="O643" s="2">
        <f>IF(AND(telefony6[[#This Row],[czyAbonament_pods_sie_skonczyl]]=1,telefony6[[#This Row],[czyKomorkowe]]=1,P642&lt;=0),IF(P642&lt;0,TIME(1,40,0)+P642-telefony6[[#This Row],[ile_zabraklo_od_podstawy]],TIME(1,40,0)),P642)</f>
        <v>4.556712962963036E-2</v>
      </c>
      <c r="P6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4.556712962963036E-2</v>
      </c>
      <c r="Q643" s="10">
        <f>IF(AND(telefony6[[#This Row],[czyAbonament_pods_sie_skonczyl]]=1,P642&lt;=0,telefony6[[#This Row],[czyKomorkowe]]=1),1,0)</f>
        <v>0</v>
      </c>
      <c r="R643">
        <f>IF(LEN(telefony6[[#This Row],[nr]])&gt;=10,1,0)</f>
        <v>0</v>
      </c>
      <c r="S643">
        <f>MINUTE(IF(telefony6[[#This Row],[czyZagranicczne]]=1,CEILING(telefony6[[#This Row],[długosc_połączenia]],"00:01"),0))</f>
        <v>0</v>
      </c>
    </row>
    <row r="644" spans="1:19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 s="2">
        <f>telefony6[[#This Row],[zakonczenie]]-telefony6[[#This Row],[rozpoczecie]]</f>
        <v>5.5439814814814969E-3</v>
      </c>
      <c r="F644" s="2">
        <f t="shared" ref="F644:F707" si="10">I643</f>
        <v>-3.1862152777777819</v>
      </c>
      <c r="G644">
        <f>IF(LEN(telefony6[[#This Row],[nr]])=7,1,0)</f>
        <v>0</v>
      </c>
      <c r="H644">
        <f>IF(LEN(telefony6[[#This Row],[nr]])=8,1,0)</f>
        <v>1</v>
      </c>
      <c r="I6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-3.1917592592592632</v>
      </c>
      <c r="J644" s="2">
        <f>IF(AND(telefony6[[#This Row],[abonament pods przed]]-telefony6[[#This Row],[długosc_połączenia]]&lt;0,I643&gt;0),-telefony6[[#This Row],[ile_zostalo_abonamentu_pods]],0)</f>
        <v>0</v>
      </c>
      <c r="K644" s="10">
        <f>IF(telefony6[[#This Row],[ile_zostalo_abonamentu_pods]]&lt;0,1,0)</f>
        <v>1</v>
      </c>
      <c r="L644" s="2">
        <f>IF(AND(telefony6[[#This Row],[czyAbonament_pods_sie_skonczyl]]=1,telefony6[[#This Row],[czyStacjonarny]]=1,M643&lt;=0),IF(M643&lt;0,TIME(1,40,0)+M643,TIME(1,40,0)),M643)</f>
        <v>1.5590277777777245E-2</v>
      </c>
      <c r="M6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1.5590277777777245E-2</v>
      </c>
      <c r="N644" s="10">
        <f>IF(AND(telefony6[[#This Row],[czyAbonament_pods_sie_skonczyl]]=1,telefony6[[#This Row],[czyStacjonarny]]=1,M643&lt;=0),1,0)</f>
        <v>0</v>
      </c>
      <c r="O644" s="2">
        <f>IF(AND(telefony6[[#This Row],[czyAbonament_pods_sie_skonczyl]]=1,telefony6[[#This Row],[czyKomorkowe]]=1,P643&lt;=0),IF(P643&lt;0,TIME(1,40,0)+P643-telefony6[[#This Row],[ile_zabraklo_od_podstawy]],TIME(1,40,0)),P643)</f>
        <v>4.556712962963036E-2</v>
      </c>
      <c r="P6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4.0023148148148863E-2</v>
      </c>
      <c r="Q644" s="10">
        <f>IF(AND(telefony6[[#This Row],[czyAbonament_pods_sie_skonczyl]]=1,P643&lt;=0,telefony6[[#This Row],[czyKomorkowe]]=1),1,0)</f>
        <v>0</v>
      </c>
      <c r="R644">
        <f>IF(LEN(telefony6[[#This Row],[nr]])&gt;=10,1,0)</f>
        <v>0</v>
      </c>
      <c r="S644">
        <f>MINUTE(IF(telefony6[[#This Row],[czyZagranicczne]]=1,CEILING(telefony6[[#This Row],[długosc_połączenia]],"00:01"),0))</f>
        <v>0</v>
      </c>
    </row>
    <row r="645" spans="1:19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 s="2">
        <f>telefony6[[#This Row],[zakonczenie]]-telefony6[[#This Row],[rozpoczecie]]</f>
        <v>5.2430555555555425E-3</v>
      </c>
      <c r="F645" s="2">
        <f t="shared" si="10"/>
        <v>-3.1917592592592632</v>
      </c>
      <c r="G645">
        <f>IF(LEN(telefony6[[#This Row],[nr]])=7,1,0)</f>
        <v>1</v>
      </c>
      <c r="H645">
        <f>IF(LEN(telefony6[[#This Row],[nr]])=8,1,0)</f>
        <v>0</v>
      </c>
      <c r="I6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-3.1970023148148186</v>
      </c>
      <c r="J645" s="2">
        <f>IF(AND(telefony6[[#This Row],[abonament pods przed]]-telefony6[[#This Row],[długosc_połączenia]]&lt;0,I644&gt;0),-telefony6[[#This Row],[ile_zostalo_abonamentu_pods]],0)</f>
        <v>0</v>
      </c>
      <c r="K645" s="10">
        <f>IF(telefony6[[#This Row],[ile_zostalo_abonamentu_pods]]&lt;0,1,0)</f>
        <v>1</v>
      </c>
      <c r="L645" s="2">
        <f>IF(AND(telefony6[[#This Row],[czyAbonament_pods_sie_skonczyl]]=1,telefony6[[#This Row],[czyStacjonarny]]=1,M644&lt;=0),IF(M644&lt;0,TIME(1,40,0)+M644,TIME(1,40,0)),M644)</f>
        <v>1.5590277777777245E-2</v>
      </c>
      <c r="M6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1.0347222222221703E-2</v>
      </c>
      <c r="N645" s="10">
        <f>IF(AND(telefony6[[#This Row],[czyAbonament_pods_sie_skonczyl]]=1,telefony6[[#This Row],[czyStacjonarny]]=1,M644&lt;=0),1,0)</f>
        <v>0</v>
      </c>
      <c r="O645" s="2">
        <f>IF(AND(telefony6[[#This Row],[czyAbonament_pods_sie_skonczyl]]=1,telefony6[[#This Row],[czyKomorkowe]]=1,P644&lt;=0),IF(P644&lt;0,TIME(1,40,0)+P644-telefony6[[#This Row],[ile_zabraklo_od_podstawy]],TIME(1,40,0)),P644)</f>
        <v>4.0023148148148863E-2</v>
      </c>
      <c r="P6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4.0023148148148863E-2</v>
      </c>
      <c r="Q645" s="10">
        <f>IF(AND(telefony6[[#This Row],[czyAbonament_pods_sie_skonczyl]]=1,P644&lt;=0,telefony6[[#This Row],[czyKomorkowe]]=1),1,0)</f>
        <v>0</v>
      </c>
      <c r="R645">
        <f>IF(LEN(telefony6[[#This Row],[nr]])&gt;=10,1,0)</f>
        <v>0</v>
      </c>
      <c r="S645">
        <f>MINUTE(IF(telefony6[[#This Row],[czyZagranicczne]]=1,CEILING(telefony6[[#This Row],[długosc_połączenia]],"00:01"),0))</f>
        <v>0</v>
      </c>
    </row>
    <row r="646" spans="1:19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 s="2">
        <f>telefony6[[#This Row],[zakonczenie]]-telefony6[[#This Row],[rozpoczecie]]</f>
        <v>1.0671296296296262E-2</v>
      </c>
      <c r="F646" s="2">
        <f t="shared" si="10"/>
        <v>-3.1970023148148186</v>
      </c>
      <c r="G646">
        <f>IF(LEN(telefony6[[#This Row],[nr]])=7,1,0)</f>
        <v>1</v>
      </c>
      <c r="H646">
        <f>IF(LEN(telefony6[[#This Row],[nr]])=8,1,0)</f>
        <v>0</v>
      </c>
      <c r="I6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-3.2076736111111148</v>
      </c>
      <c r="J646" s="2">
        <f>IF(AND(telefony6[[#This Row],[abonament pods przed]]-telefony6[[#This Row],[długosc_połączenia]]&lt;0,I645&gt;0),-telefony6[[#This Row],[ile_zostalo_abonamentu_pods]],0)</f>
        <v>0</v>
      </c>
      <c r="K646" s="10">
        <f>IF(telefony6[[#This Row],[ile_zostalo_abonamentu_pods]]&lt;0,1,0)</f>
        <v>1</v>
      </c>
      <c r="L646" s="2">
        <f>IF(AND(telefony6[[#This Row],[czyAbonament_pods_sie_skonczyl]]=1,telefony6[[#This Row],[czyStacjonarny]]=1,M645&lt;=0),IF(M645&lt;0,TIME(1,40,0)+M645,TIME(1,40,0)),M645)</f>
        <v>1.0347222222221703E-2</v>
      </c>
      <c r="M6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-3.2407407407455957E-4</v>
      </c>
      <c r="N646" s="10">
        <f>IF(AND(telefony6[[#This Row],[czyAbonament_pods_sie_skonczyl]]=1,telefony6[[#This Row],[czyStacjonarny]]=1,M645&lt;=0),1,0)</f>
        <v>0</v>
      </c>
      <c r="O646" s="2">
        <f>IF(AND(telefony6[[#This Row],[czyAbonament_pods_sie_skonczyl]]=1,telefony6[[#This Row],[czyKomorkowe]]=1,P645&lt;=0),IF(P645&lt;0,TIME(1,40,0)+P645-telefony6[[#This Row],[ile_zabraklo_od_podstawy]],TIME(1,40,0)),P645)</f>
        <v>4.0023148148148863E-2</v>
      </c>
      <c r="P6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4.0023148148148863E-2</v>
      </c>
      <c r="Q646" s="10">
        <f>IF(AND(telefony6[[#This Row],[czyAbonament_pods_sie_skonczyl]]=1,P645&lt;=0,telefony6[[#This Row],[czyKomorkowe]]=1),1,0)</f>
        <v>0</v>
      </c>
      <c r="R646">
        <f>IF(LEN(telefony6[[#This Row],[nr]])&gt;=10,1,0)</f>
        <v>0</v>
      </c>
      <c r="S646">
        <f>MINUTE(IF(telefony6[[#This Row],[czyZagranicczne]]=1,CEILING(telefony6[[#This Row],[długosc_połączenia]],"00:01"),0))</f>
        <v>0</v>
      </c>
    </row>
    <row r="647" spans="1:19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 s="2">
        <f>telefony6[[#This Row],[zakonczenie]]-telefony6[[#This Row],[rozpoczecie]]</f>
        <v>8.3449074074073981E-3</v>
      </c>
      <c r="F647" s="2">
        <f t="shared" si="10"/>
        <v>-3.2076736111111148</v>
      </c>
      <c r="G647">
        <f>IF(LEN(telefony6[[#This Row],[nr]])=7,1,0)</f>
        <v>1</v>
      </c>
      <c r="H647">
        <f>IF(LEN(telefony6[[#This Row],[nr]])=8,1,0)</f>
        <v>0</v>
      </c>
      <c r="I6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-3.2160185185185224</v>
      </c>
      <c r="J647" s="2">
        <f>IF(AND(telefony6[[#This Row],[abonament pods przed]]-telefony6[[#This Row],[długosc_połączenia]]&lt;0,I646&gt;0),-telefony6[[#This Row],[ile_zostalo_abonamentu_pods]],0)</f>
        <v>0</v>
      </c>
      <c r="K647" s="10">
        <f>IF(telefony6[[#This Row],[ile_zostalo_abonamentu_pods]]&lt;0,1,0)</f>
        <v>1</v>
      </c>
      <c r="L647" s="2">
        <f>IF(AND(telefony6[[#This Row],[czyAbonament_pods_sie_skonczyl]]=1,telefony6[[#This Row],[czyStacjonarny]]=1,M646&lt;=0),IF(M646&lt;0,TIME(1,40,0)+M646,TIME(1,40,0)),M646)</f>
        <v>6.9120370370369888E-2</v>
      </c>
      <c r="M6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6.077546296296249E-2</v>
      </c>
      <c r="N647" s="10">
        <f>IF(AND(telefony6[[#This Row],[czyAbonament_pods_sie_skonczyl]]=1,telefony6[[#This Row],[czyStacjonarny]]=1,M646&lt;=0),1,0)</f>
        <v>1</v>
      </c>
      <c r="O647" s="2">
        <f>IF(AND(telefony6[[#This Row],[czyAbonament_pods_sie_skonczyl]]=1,telefony6[[#This Row],[czyKomorkowe]]=1,P646&lt;=0),IF(P646&lt;0,TIME(1,40,0)+P646-telefony6[[#This Row],[ile_zabraklo_od_podstawy]],TIME(1,40,0)),P646)</f>
        <v>4.0023148148148863E-2</v>
      </c>
      <c r="P6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4.0023148148148863E-2</v>
      </c>
      <c r="Q647" s="10">
        <f>IF(AND(telefony6[[#This Row],[czyAbonament_pods_sie_skonczyl]]=1,P646&lt;=0,telefony6[[#This Row],[czyKomorkowe]]=1),1,0)</f>
        <v>0</v>
      </c>
      <c r="R647">
        <f>IF(LEN(telefony6[[#This Row],[nr]])&gt;=10,1,0)</f>
        <v>0</v>
      </c>
      <c r="S647">
        <f>MINUTE(IF(telefony6[[#This Row],[czyZagranicczne]]=1,CEILING(telefony6[[#This Row],[długosc_połączenia]],"00:01"),0))</f>
        <v>0</v>
      </c>
    </row>
    <row r="648" spans="1:19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 s="2">
        <f>telefony6[[#This Row],[zakonczenie]]-telefony6[[#This Row],[rozpoczecie]]</f>
        <v>4.5486111111111005E-3</v>
      </c>
      <c r="F648" s="2">
        <f t="shared" si="10"/>
        <v>-3.2160185185185224</v>
      </c>
      <c r="G648">
        <f>IF(LEN(telefony6[[#This Row],[nr]])=7,1,0)</f>
        <v>1</v>
      </c>
      <c r="H648">
        <f>IF(LEN(telefony6[[#This Row],[nr]])=8,1,0)</f>
        <v>0</v>
      </c>
      <c r="I6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-3.2205671296296337</v>
      </c>
      <c r="J648" s="2">
        <f>IF(AND(telefony6[[#This Row],[abonament pods przed]]-telefony6[[#This Row],[długosc_połączenia]]&lt;0,I647&gt;0),-telefony6[[#This Row],[ile_zostalo_abonamentu_pods]],0)</f>
        <v>0</v>
      </c>
      <c r="K648" s="10">
        <f>IF(telefony6[[#This Row],[ile_zostalo_abonamentu_pods]]&lt;0,1,0)</f>
        <v>1</v>
      </c>
      <c r="L648" s="2">
        <f>IF(AND(telefony6[[#This Row],[czyAbonament_pods_sie_skonczyl]]=1,telefony6[[#This Row],[czyStacjonarny]]=1,M647&lt;=0),IF(M647&lt;0,TIME(1,40,0)+M647,TIME(1,40,0)),M647)</f>
        <v>6.077546296296249E-2</v>
      </c>
      <c r="M6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5.6226851851851389E-2</v>
      </c>
      <c r="N648" s="10">
        <f>IF(AND(telefony6[[#This Row],[czyAbonament_pods_sie_skonczyl]]=1,telefony6[[#This Row],[czyStacjonarny]]=1,M647&lt;=0),1,0)</f>
        <v>0</v>
      </c>
      <c r="O648" s="2">
        <f>IF(AND(telefony6[[#This Row],[czyAbonament_pods_sie_skonczyl]]=1,telefony6[[#This Row],[czyKomorkowe]]=1,P647&lt;=0),IF(P647&lt;0,TIME(1,40,0)+P647-telefony6[[#This Row],[ile_zabraklo_od_podstawy]],TIME(1,40,0)),P647)</f>
        <v>4.0023148148148863E-2</v>
      </c>
      <c r="P6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4.0023148148148863E-2</v>
      </c>
      <c r="Q648" s="10">
        <f>IF(AND(telefony6[[#This Row],[czyAbonament_pods_sie_skonczyl]]=1,P647&lt;=0,telefony6[[#This Row],[czyKomorkowe]]=1),1,0)</f>
        <v>0</v>
      </c>
      <c r="R648">
        <f>IF(LEN(telefony6[[#This Row],[nr]])&gt;=10,1,0)</f>
        <v>0</v>
      </c>
      <c r="S648">
        <f>MINUTE(IF(telefony6[[#This Row],[czyZagranicczne]]=1,CEILING(telefony6[[#This Row],[długosc_połączenia]],"00:01"),0))</f>
        <v>0</v>
      </c>
    </row>
    <row r="649" spans="1:19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 s="2">
        <f>telefony6[[#This Row],[zakonczenie]]-telefony6[[#This Row],[rozpoczecie]]</f>
        <v>2.8935185185180456E-4</v>
      </c>
      <c r="F649" s="2">
        <f t="shared" si="10"/>
        <v>-3.2205671296296337</v>
      </c>
      <c r="G649">
        <f>IF(LEN(telefony6[[#This Row],[nr]])=7,1,0)</f>
        <v>0</v>
      </c>
      <c r="H649">
        <f>IF(LEN(telefony6[[#This Row],[nr]])=8,1,0)</f>
        <v>1</v>
      </c>
      <c r="I6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-3.2208564814814853</v>
      </c>
      <c r="J649" s="2">
        <f>IF(AND(telefony6[[#This Row],[abonament pods przed]]-telefony6[[#This Row],[długosc_połączenia]]&lt;0,I648&gt;0),-telefony6[[#This Row],[ile_zostalo_abonamentu_pods]],0)</f>
        <v>0</v>
      </c>
      <c r="K649" s="10">
        <f>IF(telefony6[[#This Row],[ile_zostalo_abonamentu_pods]]&lt;0,1,0)</f>
        <v>1</v>
      </c>
      <c r="L649" s="2">
        <f>IF(AND(telefony6[[#This Row],[czyAbonament_pods_sie_skonczyl]]=1,telefony6[[#This Row],[czyStacjonarny]]=1,M648&lt;=0),IF(M648&lt;0,TIME(1,40,0)+M648,TIME(1,40,0)),M648)</f>
        <v>5.6226851851851389E-2</v>
      </c>
      <c r="M6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5.6226851851851389E-2</v>
      </c>
      <c r="N649" s="10">
        <f>IF(AND(telefony6[[#This Row],[czyAbonament_pods_sie_skonczyl]]=1,telefony6[[#This Row],[czyStacjonarny]]=1,M648&lt;=0),1,0)</f>
        <v>0</v>
      </c>
      <c r="O649" s="2">
        <f>IF(AND(telefony6[[#This Row],[czyAbonament_pods_sie_skonczyl]]=1,telefony6[[#This Row],[czyKomorkowe]]=1,P648&lt;=0),IF(P648&lt;0,TIME(1,40,0)+P648-telefony6[[#This Row],[ile_zabraklo_od_podstawy]],TIME(1,40,0)),P648)</f>
        <v>4.0023148148148863E-2</v>
      </c>
      <c r="P6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3.9733796296297058E-2</v>
      </c>
      <c r="Q649" s="10">
        <f>IF(AND(telefony6[[#This Row],[czyAbonament_pods_sie_skonczyl]]=1,P648&lt;=0,telefony6[[#This Row],[czyKomorkowe]]=1),1,0)</f>
        <v>0</v>
      </c>
      <c r="R649">
        <f>IF(LEN(telefony6[[#This Row],[nr]])&gt;=10,1,0)</f>
        <v>0</v>
      </c>
      <c r="S649">
        <f>MINUTE(IF(telefony6[[#This Row],[czyZagranicczne]]=1,CEILING(telefony6[[#This Row],[długosc_połączenia]],"00:01"),0))</f>
        <v>0</v>
      </c>
    </row>
    <row r="650" spans="1:19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 s="2">
        <f>telefony6[[#This Row],[zakonczenie]]-telefony6[[#This Row],[rozpoczecie]]</f>
        <v>2.2453703703703698E-3</v>
      </c>
      <c r="F650" s="2">
        <f t="shared" si="10"/>
        <v>-3.2208564814814853</v>
      </c>
      <c r="G650">
        <f>IF(LEN(telefony6[[#This Row],[nr]])=7,1,0)</f>
        <v>0</v>
      </c>
      <c r="H650">
        <f>IF(LEN(telefony6[[#This Row],[nr]])=8,1,0)</f>
        <v>1</v>
      </c>
      <c r="I6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-3.2231018518518555</v>
      </c>
      <c r="J650" s="2">
        <f>IF(AND(telefony6[[#This Row],[abonament pods przed]]-telefony6[[#This Row],[długosc_połączenia]]&lt;0,I649&gt;0),-telefony6[[#This Row],[ile_zostalo_abonamentu_pods]],0)</f>
        <v>0</v>
      </c>
      <c r="K650" s="10">
        <f>IF(telefony6[[#This Row],[ile_zostalo_abonamentu_pods]]&lt;0,1,0)</f>
        <v>1</v>
      </c>
      <c r="L650" s="2">
        <f>IF(AND(telefony6[[#This Row],[czyAbonament_pods_sie_skonczyl]]=1,telefony6[[#This Row],[czyStacjonarny]]=1,M649&lt;=0),IF(M649&lt;0,TIME(1,40,0)+M649,TIME(1,40,0)),M649)</f>
        <v>5.6226851851851389E-2</v>
      </c>
      <c r="M6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5.6226851851851389E-2</v>
      </c>
      <c r="N650" s="10">
        <f>IF(AND(telefony6[[#This Row],[czyAbonament_pods_sie_skonczyl]]=1,telefony6[[#This Row],[czyStacjonarny]]=1,M649&lt;=0),1,0)</f>
        <v>0</v>
      </c>
      <c r="O650" s="2">
        <f>IF(AND(telefony6[[#This Row],[czyAbonament_pods_sie_skonczyl]]=1,telefony6[[#This Row],[czyKomorkowe]]=1,P649&lt;=0),IF(P649&lt;0,TIME(1,40,0)+P649-telefony6[[#This Row],[ile_zabraklo_od_podstawy]],TIME(1,40,0)),P649)</f>
        <v>3.9733796296297058E-2</v>
      </c>
      <c r="P6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3.7488425925926688E-2</v>
      </c>
      <c r="Q650" s="10">
        <f>IF(AND(telefony6[[#This Row],[czyAbonament_pods_sie_skonczyl]]=1,P649&lt;=0,telefony6[[#This Row],[czyKomorkowe]]=1),1,0)</f>
        <v>0</v>
      </c>
      <c r="R650">
        <f>IF(LEN(telefony6[[#This Row],[nr]])&gt;=10,1,0)</f>
        <v>0</v>
      </c>
      <c r="S650">
        <f>MINUTE(IF(telefony6[[#This Row],[czyZagranicczne]]=1,CEILING(telefony6[[#This Row],[długosc_połączenia]],"00:01"),0))</f>
        <v>0</v>
      </c>
    </row>
    <row r="651" spans="1:19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 s="2">
        <f>telefony6[[#This Row],[zakonczenie]]-telefony6[[#This Row],[rozpoczecie]]</f>
        <v>6.770833333333337E-3</v>
      </c>
      <c r="F651" s="2">
        <f t="shared" si="10"/>
        <v>-3.2231018518518555</v>
      </c>
      <c r="G651">
        <f>IF(LEN(telefony6[[#This Row],[nr]])=7,1,0)</f>
        <v>1</v>
      </c>
      <c r="H651">
        <f>IF(LEN(telefony6[[#This Row],[nr]])=8,1,0)</f>
        <v>0</v>
      </c>
      <c r="I6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-3.2298726851851889</v>
      </c>
      <c r="J651" s="2">
        <f>IF(AND(telefony6[[#This Row],[abonament pods przed]]-telefony6[[#This Row],[długosc_połączenia]]&lt;0,I650&gt;0),-telefony6[[#This Row],[ile_zostalo_abonamentu_pods]],0)</f>
        <v>0</v>
      </c>
      <c r="K651" s="10">
        <f>IF(telefony6[[#This Row],[ile_zostalo_abonamentu_pods]]&lt;0,1,0)</f>
        <v>1</v>
      </c>
      <c r="L651" s="2">
        <f>IF(AND(telefony6[[#This Row],[czyAbonament_pods_sie_skonczyl]]=1,telefony6[[#This Row],[czyStacjonarny]]=1,M650&lt;=0),IF(M650&lt;0,TIME(1,40,0)+M650,TIME(1,40,0)),M650)</f>
        <v>5.6226851851851389E-2</v>
      </c>
      <c r="M6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4.9456018518518052E-2</v>
      </c>
      <c r="N651" s="10">
        <f>IF(AND(telefony6[[#This Row],[czyAbonament_pods_sie_skonczyl]]=1,telefony6[[#This Row],[czyStacjonarny]]=1,M650&lt;=0),1,0)</f>
        <v>0</v>
      </c>
      <c r="O651" s="2">
        <f>IF(AND(telefony6[[#This Row],[czyAbonament_pods_sie_skonczyl]]=1,telefony6[[#This Row],[czyKomorkowe]]=1,P650&lt;=0),IF(P650&lt;0,TIME(1,40,0)+P650-telefony6[[#This Row],[ile_zabraklo_od_podstawy]],TIME(1,40,0)),P650)</f>
        <v>3.7488425925926688E-2</v>
      </c>
      <c r="P6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3.7488425925926688E-2</v>
      </c>
      <c r="Q651" s="10">
        <f>IF(AND(telefony6[[#This Row],[czyAbonament_pods_sie_skonczyl]]=1,P650&lt;=0,telefony6[[#This Row],[czyKomorkowe]]=1),1,0)</f>
        <v>0</v>
      </c>
      <c r="R651">
        <f>IF(LEN(telefony6[[#This Row],[nr]])&gt;=10,1,0)</f>
        <v>0</v>
      </c>
      <c r="S651">
        <f>MINUTE(IF(telefony6[[#This Row],[czyZagranicczne]]=1,CEILING(telefony6[[#This Row],[długosc_połączenia]],"00:01"),0))</f>
        <v>0</v>
      </c>
    </row>
    <row r="652" spans="1:19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 s="2">
        <f>telefony6[[#This Row],[zakonczenie]]-telefony6[[#This Row],[rozpoczecie]]</f>
        <v>8.1712962962963154E-3</v>
      </c>
      <c r="F652" s="2">
        <f t="shared" si="10"/>
        <v>-3.2298726851851889</v>
      </c>
      <c r="G652">
        <f>IF(LEN(telefony6[[#This Row],[nr]])=7,1,0)</f>
        <v>0</v>
      </c>
      <c r="H652">
        <f>IF(LEN(telefony6[[#This Row],[nr]])=8,1,0)</f>
        <v>1</v>
      </c>
      <c r="I6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-3.2380439814814852</v>
      </c>
      <c r="J652" s="2">
        <f>IF(AND(telefony6[[#This Row],[abonament pods przed]]-telefony6[[#This Row],[długosc_połączenia]]&lt;0,I651&gt;0),-telefony6[[#This Row],[ile_zostalo_abonamentu_pods]],0)</f>
        <v>0</v>
      </c>
      <c r="K652" s="10">
        <f>IF(telefony6[[#This Row],[ile_zostalo_abonamentu_pods]]&lt;0,1,0)</f>
        <v>1</v>
      </c>
      <c r="L652" s="2">
        <f>IF(AND(telefony6[[#This Row],[czyAbonament_pods_sie_skonczyl]]=1,telefony6[[#This Row],[czyStacjonarny]]=1,M651&lt;=0),IF(M651&lt;0,TIME(1,40,0)+M651,TIME(1,40,0)),M651)</f>
        <v>4.9456018518518052E-2</v>
      </c>
      <c r="M6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4.9456018518518052E-2</v>
      </c>
      <c r="N652" s="10">
        <f>IF(AND(telefony6[[#This Row],[czyAbonament_pods_sie_skonczyl]]=1,telefony6[[#This Row],[czyStacjonarny]]=1,M651&lt;=0),1,0)</f>
        <v>0</v>
      </c>
      <c r="O652" s="2">
        <f>IF(AND(telefony6[[#This Row],[czyAbonament_pods_sie_skonczyl]]=1,telefony6[[#This Row],[czyKomorkowe]]=1,P651&lt;=0),IF(P651&lt;0,TIME(1,40,0)+P651-telefony6[[#This Row],[ile_zabraklo_od_podstawy]],TIME(1,40,0)),P651)</f>
        <v>3.7488425925926688E-2</v>
      </c>
      <c r="P6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2.9317129629630373E-2</v>
      </c>
      <c r="Q652" s="10">
        <f>IF(AND(telefony6[[#This Row],[czyAbonament_pods_sie_skonczyl]]=1,P651&lt;=0,telefony6[[#This Row],[czyKomorkowe]]=1),1,0)</f>
        <v>0</v>
      </c>
      <c r="R652">
        <f>IF(LEN(telefony6[[#This Row],[nr]])&gt;=10,1,0)</f>
        <v>0</v>
      </c>
      <c r="S652">
        <f>MINUTE(IF(telefony6[[#This Row],[czyZagranicczne]]=1,CEILING(telefony6[[#This Row],[długosc_połączenia]],"00:01"),0))</f>
        <v>0</v>
      </c>
    </row>
    <row r="653" spans="1:19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 s="2">
        <f>telefony6[[#This Row],[zakonczenie]]-telefony6[[#This Row],[rozpoczecie]]</f>
        <v>1.1689814814814792E-3</v>
      </c>
      <c r="F653" s="2">
        <f t="shared" si="10"/>
        <v>-3.2380439814814852</v>
      </c>
      <c r="G653">
        <f>IF(LEN(telefony6[[#This Row],[nr]])=7,1,0)</f>
        <v>1</v>
      </c>
      <c r="H653">
        <f>IF(LEN(telefony6[[#This Row],[nr]])=8,1,0)</f>
        <v>0</v>
      </c>
      <c r="I6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-3.2392129629629665</v>
      </c>
      <c r="J653" s="2">
        <f>IF(AND(telefony6[[#This Row],[abonament pods przed]]-telefony6[[#This Row],[długosc_połączenia]]&lt;0,I652&gt;0),-telefony6[[#This Row],[ile_zostalo_abonamentu_pods]],0)</f>
        <v>0</v>
      </c>
      <c r="K653" s="10">
        <f>IF(telefony6[[#This Row],[ile_zostalo_abonamentu_pods]]&lt;0,1,0)</f>
        <v>1</v>
      </c>
      <c r="L653" s="2">
        <f>IF(AND(telefony6[[#This Row],[czyAbonament_pods_sie_skonczyl]]=1,telefony6[[#This Row],[czyStacjonarny]]=1,M652&lt;=0),IF(M652&lt;0,TIME(1,40,0)+M652,TIME(1,40,0)),M652)</f>
        <v>4.9456018518518052E-2</v>
      </c>
      <c r="M6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4.8287037037036573E-2</v>
      </c>
      <c r="N653" s="10">
        <f>IF(AND(telefony6[[#This Row],[czyAbonament_pods_sie_skonczyl]]=1,telefony6[[#This Row],[czyStacjonarny]]=1,M652&lt;=0),1,0)</f>
        <v>0</v>
      </c>
      <c r="O653" s="2">
        <f>IF(AND(telefony6[[#This Row],[czyAbonament_pods_sie_skonczyl]]=1,telefony6[[#This Row],[czyKomorkowe]]=1,P652&lt;=0),IF(P652&lt;0,TIME(1,40,0)+P652-telefony6[[#This Row],[ile_zabraklo_od_podstawy]],TIME(1,40,0)),P652)</f>
        <v>2.9317129629630373E-2</v>
      </c>
      <c r="P6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2.9317129629630373E-2</v>
      </c>
      <c r="Q653" s="10">
        <f>IF(AND(telefony6[[#This Row],[czyAbonament_pods_sie_skonczyl]]=1,P652&lt;=0,telefony6[[#This Row],[czyKomorkowe]]=1),1,0)</f>
        <v>0</v>
      </c>
      <c r="R653">
        <f>IF(LEN(telefony6[[#This Row],[nr]])&gt;=10,1,0)</f>
        <v>0</v>
      </c>
      <c r="S653">
        <f>MINUTE(IF(telefony6[[#This Row],[czyZagranicczne]]=1,CEILING(telefony6[[#This Row],[długosc_połączenia]],"00:01"),0))</f>
        <v>0</v>
      </c>
    </row>
    <row r="654" spans="1:19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 s="2">
        <f>telefony6[[#This Row],[zakonczenie]]-telefony6[[#This Row],[rozpoczecie]]</f>
        <v>5.3356481481481866E-3</v>
      </c>
      <c r="F654" s="2">
        <f t="shared" si="10"/>
        <v>-3.2392129629629665</v>
      </c>
      <c r="G654">
        <f>IF(LEN(telefony6[[#This Row],[nr]])=7,1,0)</f>
        <v>1</v>
      </c>
      <c r="H654">
        <f>IF(LEN(telefony6[[#This Row],[nr]])=8,1,0)</f>
        <v>0</v>
      </c>
      <c r="I6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-3.2445486111111146</v>
      </c>
      <c r="J654" s="2">
        <f>IF(AND(telefony6[[#This Row],[abonament pods przed]]-telefony6[[#This Row],[długosc_połączenia]]&lt;0,I653&gt;0),-telefony6[[#This Row],[ile_zostalo_abonamentu_pods]],0)</f>
        <v>0</v>
      </c>
      <c r="K654" s="10">
        <f>IF(telefony6[[#This Row],[ile_zostalo_abonamentu_pods]]&lt;0,1,0)</f>
        <v>1</v>
      </c>
      <c r="L654" s="2">
        <f>IF(AND(telefony6[[#This Row],[czyAbonament_pods_sie_skonczyl]]=1,telefony6[[#This Row],[czyStacjonarny]]=1,M653&lt;=0),IF(M653&lt;0,TIME(1,40,0)+M653,TIME(1,40,0)),M653)</f>
        <v>4.8287037037036573E-2</v>
      </c>
      <c r="M6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4.2951388888888387E-2</v>
      </c>
      <c r="N654" s="10">
        <f>IF(AND(telefony6[[#This Row],[czyAbonament_pods_sie_skonczyl]]=1,telefony6[[#This Row],[czyStacjonarny]]=1,M653&lt;=0),1,0)</f>
        <v>0</v>
      </c>
      <c r="O654" s="2">
        <f>IF(AND(telefony6[[#This Row],[czyAbonament_pods_sie_skonczyl]]=1,telefony6[[#This Row],[czyKomorkowe]]=1,P653&lt;=0),IF(P653&lt;0,TIME(1,40,0)+P653-telefony6[[#This Row],[ile_zabraklo_od_podstawy]],TIME(1,40,0)),P653)</f>
        <v>2.9317129629630373E-2</v>
      </c>
      <c r="P6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2.9317129629630373E-2</v>
      </c>
      <c r="Q654" s="10">
        <f>IF(AND(telefony6[[#This Row],[czyAbonament_pods_sie_skonczyl]]=1,P653&lt;=0,telefony6[[#This Row],[czyKomorkowe]]=1),1,0)</f>
        <v>0</v>
      </c>
      <c r="R654">
        <f>IF(LEN(telefony6[[#This Row],[nr]])&gt;=10,1,0)</f>
        <v>0</v>
      </c>
      <c r="S654">
        <f>MINUTE(IF(telefony6[[#This Row],[czyZagranicczne]]=1,CEILING(telefony6[[#This Row],[długosc_połączenia]],"00:01"),0))</f>
        <v>0</v>
      </c>
    </row>
    <row r="655" spans="1:19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 s="2">
        <f>telefony6[[#This Row],[zakonczenie]]-telefony6[[#This Row],[rozpoczecie]]</f>
        <v>3.3796296296296213E-3</v>
      </c>
      <c r="F655" s="2">
        <f t="shared" si="10"/>
        <v>-3.2445486111111146</v>
      </c>
      <c r="G655">
        <f>IF(LEN(telefony6[[#This Row],[nr]])=7,1,0)</f>
        <v>0</v>
      </c>
      <c r="H655">
        <f>IF(LEN(telefony6[[#This Row],[nr]])=8,1,0)</f>
        <v>1</v>
      </c>
      <c r="I6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-3.2479282407407442</v>
      </c>
      <c r="J655" s="2">
        <f>IF(AND(telefony6[[#This Row],[abonament pods przed]]-telefony6[[#This Row],[długosc_połączenia]]&lt;0,I654&gt;0),-telefony6[[#This Row],[ile_zostalo_abonamentu_pods]],0)</f>
        <v>0</v>
      </c>
      <c r="K655" s="10">
        <f>IF(telefony6[[#This Row],[ile_zostalo_abonamentu_pods]]&lt;0,1,0)</f>
        <v>1</v>
      </c>
      <c r="L655" s="2">
        <f>IF(AND(telefony6[[#This Row],[czyAbonament_pods_sie_skonczyl]]=1,telefony6[[#This Row],[czyStacjonarny]]=1,M654&lt;=0),IF(M654&lt;0,TIME(1,40,0)+M654,TIME(1,40,0)),M654)</f>
        <v>4.2951388888888387E-2</v>
      </c>
      <c r="M6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4.2951388888888387E-2</v>
      </c>
      <c r="N655" s="10">
        <f>IF(AND(telefony6[[#This Row],[czyAbonament_pods_sie_skonczyl]]=1,telefony6[[#This Row],[czyStacjonarny]]=1,M654&lt;=0),1,0)</f>
        <v>0</v>
      </c>
      <c r="O655" s="2">
        <f>IF(AND(telefony6[[#This Row],[czyAbonament_pods_sie_skonczyl]]=1,telefony6[[#This Row],[czyKomorkowe]]=1,P654&lt;=0),IF(P654&lt;0,TIME(1,40,0)+P654-telefony6[[#This Row],[ile_zabraklo_od_podstawy]],TIME(1,40,0)),P654)</f>
        <v>2.9317129629630373E-2</v>
      </c>
      <c r="P6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2.5937500000000752E-2</v>
      </c>
      <c r="Q655" s="10">
        <f>IF(AND(telefony6[[#This Row],[czyAbonament_pods_sie_skonczyl]]=1,P654&lt;=0,telefony6[[#This Row],[czyKomorkowe]]=1),1,0)</f>
        <v>0</v>
      </c>
      <c r="R655">
        <f>IF(LEN(telefony6[[#This Row],[nr]])&gt;=10,1,0)</f>
        <v>0</v>
      </c>
      <c r="S655">
        <f>MINUTE(IF(telefony6[[#This Row],[czyZagranicczne]]=1,CEILING(telefony6[[#This Row],[długosc_połączenia]],"00:01"),0))</f>
        <v>0</v>
      </c>
    </row>
    <row r="656" spans="1:19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 s="2">
        <f>telefony6[[#This Row],[zakonczenie]]-telefony6[[#This Row],[rozpoczecie]]</f>
        <v>5.8101851851851682E-3</v>
      </c>
      <c r="F656" s="2">
        <f t="shared" si="10"/>
        <v>-3.2479282407407442</v>
      </c>
      <c r="G656">
        <f>IF(LEN(telefony6[[#This Row],[nr]])=7,1,0)</f>
        <v>1</v>
      </c>
      <c r="H656">
        <f>IF(LEN(telefony6[[#This Row],[nr]])=8,1,0)</f>
        <v>0</v>
      </c>
      <c r="I6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-3.2537384259259294</v>
      </c>
      <c r="J656" s="2">
        <f>IF(AND(telefony6[[#This Row],[abonament pods przed]]-telefony6[[#This Row],[długosc_połączenia]]&lt;0,I655&gt;0),-telefony6[[#This Row],[ile_zostalo_abonamentu_pods]],0)</f>
        <v>0</v>
      </c>
      <c r="K656" s="10">
        <f>IF(telefony6[[#This Row],[ile_zostalo_abonamentu_pods]]&lt;0,1,0)</f>
        <v>1</v>
      </c>
      <c r="L656" s="2">
        <f>IF(AND(telefony6[[#This Row],[czyAbonament_pods_sie_skonczyl]]=1,telefony6[[#This Row],[czyStacjonarny]]=1,M655&lt;=0),IF(M655&lt;0,TIME(1,40,0)+M655,TIME(1,40,0)),M655)</f>
        <v>4.2951388888888387E-2</v>
      </c>
      <c r="M6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3.7141203703703218E-2</v>
      </c>
      <c r="N656" s="10">
        <f>IF(AND(telefony6[[#This Row],[czyAbonament_pods_sie_skonczyl]]=1,telefony6[[#This Row],[czyStacjonarny]]=1,M655&lt;=0),1,0)</f>
        <v>0</v>
      </c>
      <c r="O656" s="2">
        <f>IF(AND(telefony6[[#This Row],[czyAbonament_pods_sie_skonczyl]]=1,telefony6[[#This Row],[czyKomorkowe]]=1,P655&lt;=0),IF(P655&lt;0,TIME(1,40,0)+P655-telefony6[[#This Row],[ile_zabraklo_od_podstawy]],TIME(1,40,0)),P655)</f>
        <v>2.5937500000000752E-2</v>
      </c>
      <c r="P6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2.5937500000000752E-2</v>
      </c>
      <c r="Q656" s="10">
        <f>IF(AND(telefony6[[#This Row],[czyAbonament_pods_sie_skonczyl]]=1,P655&lt;=0,telefony6[[#This Row],[czyKomorkowe]]=1),1,0)</f>
        <v>0</v>
      </c>
      <c r="R656">
        <f>IF(LEN(telefony6[[#This Row],[nr]])&gt;=10,1,0)</f>
        <v>0</v>
      </c>
      <c r="S656">
        <f>MINUTE(IF(telefony6[[#This Row],[czyZagranicczne]]=1,CEILING(telefony6[[#This Row],[długosc_połączenia]],"00:01"),0))</f>
        <v>0</v>
      </c>
    </row>
    <row r="657" spans="1:19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 s="2">
        <f>telefony6[[#This Row],[zakonczenie]]-telefony6[[#This Row],[rozpoczecie]]</f>
        <v>1.9328703703703765E-3</v>
      </c>
      <c r="F657" s="2">
        <f t="shared" si="10"/>
        <v>-3.2537384259259294</v>
      </c>
      <c r="G657">
        <f>IF(LEN(telefony6[[#This Row],[nr]])=7,1,0)</f>
        <v>0</v>
      </c>
      <c r="H657">
        <f>IF(LEN(telefony6[[#This Row],[nr]])=8,1,0)</f>
        <v>0</v>
      </c>
      <c r="I6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-3.2556712962962999</v>
      </c>
      <c r="J657" s="2">
        <f>IF(AND(telefony6[[#This Row],[abonament pods przed]]-telefony6[[#This Row],[długosc_połączenia]]&lt;0,I656&gt;0),-telefony6[[#This Row],[ile_zostalo_abonamentu_pods]],0)</f>
        <v>0</v>
      </c>
      <c r="K657" s="10">
        <f>IF(telefony6[[#This Row],[ile_zostalo_abonamentu_pods]]&lt;0,1,0)</f>
        <v>1</v>
      </c>
      <c r="L657" s="2">
        <f>IF(AND(telefony6[[#This Row],[czyAbonament_pods_sie_skonczyl]]=1,telefony6[[#This Row],[czyStacjonarny]]=1,M656&lt;=0),IF(M656&lt;0,TIME(1,40,0)+M656,TIME(1,40,0)),M656)</f>
        <v>3.7141203703703218E-2</v>
      </c>
      <c r="M6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3.7141203703703218E-2</v>
      </c>
      <c r="N657" s="10">
        <f>IF(AND(telefony6[[#This Row],[czyAbonament_pods_sie_skonczyl]]=1,telefony6[[#This Row],[czyStacjonarny]]=1,M656&lt;=0),1,0)</f>
        <v>0</v>
      </c>
      <c r="O657" s="2">
        <f>IF(AND(telefony6[[#This Row],[czyAbonament_pods_sie_skonczyl]]=1,telefony6[[#This Row],[czyKomorkowe]]=1,P656&lt;=0),IF(P656&lt;0,TIME(1,40,0)+P656-telefony6[[#This Row],[ile_zabraklo_od_podstawy]],TIME(1,40,0)),P656)</f>
        <v>2.5937500000000752E-2</v>
      </c>
      <c r="P6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2.5937500000000752E-2</v>
      </c>
      <c r="Q657" s="10">
        <f>IF(AND(telefony6[[#This Row],[czyAbonament_pods_sie_skonczyl]]=1,P656&lt;=0,telefony6[[#This Row],[czyKomorkowe]]=1),1,0)</f>
        <v>0</v>
      </c>
      <c r="R657">
        <f>IF(LEN(telefony6[[#This Row],[nr]])&gt;=10,1,0)</f>
        <v>1</v>
      </c>
      <c r="S657">
        <f>MINUTE(IF(telefony6[[#This Row],[czyZagranicczne]]=1,CEILING(telefony6[[#This Row],[długosc_połączenia]],"00:01"),0))</f>
        <v>3</v>
      </c>
    </row>
    <row r="658" spans="1:19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 s="2">
        <f>telefony6[[#This Row],[zakonczenie]]-telefony6[[#This Row],[rozpoczecie]]</f>
        <v>1.1122685185185166E-2</v>
      </c>
      <c r="F658" s="2">
        <f t="shared" si="10"/>
        <v>-3.2556712962962999</v>
      </c>
      <c r="G658">
        <f>IF(LEN(telefony6[[#This Row],[nr]])=7,1,0)</f>
        <v>1</v>
      </c>
      <c r="H658">
        <f>IF(LEN(telefony6[[#This Row],[nr]])=8,1,0)</f>
        <v>0</v>
      </c>
      <c r="I6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-3.2667939814814853</v>
      </c>
      <c r="J658" s="2">
        <f>IF(AND(telefony6[[#This Row],[abonament pods przed]]-telefony6[[#This Row],[długosc_połączenia]]&lt;0,I657&gt;0),-telefony6[[#This Row],[ile_zostalo_abonamentu_pods]],0)</f>
        <v>0</v>
      </c>
      <c r="K658" s="10">
        <f>IF(telefony6[[#This Row],[ile_zostalo_abonamentu_pods]]&lt;0,1,0)</f>
        <v>1</v>
      </c>
      <c r="L658" s="2">
        <f>IF(AND(telefony6[[#This Row],[czyAbonament_pods_sie_skonczyl]]=1,telefony6[[#This Row],[czyStacjonarny]]=1,M657&lt;=0),IF(M657&lt;0,TIME(1,40,0)+M657,TIME(1,40,0)),M657)</f>
        <v>3.7141203703703218E-2</v>
      </c>
      <c r="M6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2.6018518518518052E-2</v>
      </c>
      <c r="N658" s="10">
        <f>IF(AND(telefony6[[#This Row],[czyAbonament_pods_sie_skonczyl]]=1,telefony6[[#This Row],[czyStacjonarny]]=1,M657&lt;=0),1,0)</f>
        <v>0</v>
      </c>
      <c r="O658" s="2">
        <f>IF(AND(telefony6[[#This Row],[czyAbonament_pods_sie_skonczyl]]=1,telefony6[[#This Row],[czyKomorkowe]]=1,P657&lt;=0),IF(P657&lt;0,TIME(1,40,0)+P657-telefony6[[#This Row],[ile_zabraklo_od_podstawy]],TIME(1,40,0)),P657)</f>
        <v>2.5937500000000752E-2</v>
      </c>
      <c r="P6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2.5937500000000752E-2</v>
      </c>
      <c r="Q658" s="10">
        <f>IF(AND(telefony6[[#This Row],[czyAbonament_pods_sie_skonczyl]]=1,P657&lt;=0,telefony6[[#This Row],[czyKomorkowe]]=1),1,0)</f>
        <v>0</v>
      </c>
      <c r="R658">
        <f>IF(LEN(telefony6[[#This Row],[nr]])&gt;=10,1,0)</f>
        <v>0</v>
      </c>
      <c r="S658">
        <f>MINUTE(IF(telefony6[[#This Row],[czyZagranicczne]]=1,CEILING(telefony6[[#This Row],[długosc_połączenia]],"00:01"),0))</f>
        <v>0</v>
      </c>
    </row>
    <row r="659" spans="1:19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 s="2">
        <f>telefony6[[#This Row],[zakonczenie]]-telefony6[[#This Row],[rozpoczecie]]</f>
        <v>1.7245370370370106E-3</v>
      </c>
      <c r="F659" s="2">
        <f t="shared" si="10"/>
        <v>-3.2667939814814853</v>
      </c>
      <c r="G659">
        <f>IF(LEN(telefony6[[#This Row],[nr]])=7,1,0)</f>
        <v>1</v>
      </c>
      <c r="H659">
        <f>IF(LEN(telefony6[[#This Row],[nr]])=8,1,0)</f>
        <v>0</v>
      </c>
      <c r="I6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-3.2685185185185222</v>
      </c>
      <c r="J659" s="2">
        <f>IF(AND(telefony6[[#This Row],[abonament pods przed]]-telefony6[[#This Row],[długosc_połączenia]]&lt;0,I658&gt;0),-telefony6[[#This Row],[ile_zostalo_abonamentu_pods]],0)</f>
        <v>0</v>
      </c>
      <c r="K659" s="10">
        <f>IF(telefony6[[#This Row],[ile_zostalo_abonamentu_pods]]&lt;0,1,0)</f>
        <v>1</v>
      </c>
      <c r="L659" s="2">
        <f>IF(AND(telefony6[[#This Row],[czyAbonament_pods_sie_skonczyl]]=1,telefony6[[#This Row],[czyStacjonarny]]=1,M658&lt;=0),IF(M658&lt;0,TIME(1,40,0)+M658,TIME(1,40,0)),M658)</f>
        <v>2.6018518518518052E-2</v>
      </c>
      <c r="M6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2.4293981481481042E-2</v>
      </c>
      <c r="N659" s="10">
        <f>IF(AND(telefony6[[#This Row],[czyAbonament_pods_sie_skonczyl]]=1,telefony6[[#This Row],[czyStacjonarny]]=1,M658&lt;=0),1,0)</f>
        <v>0</v>
      </c>
      <c r="O659" s="2">
        <f>IF(AND(telefony6[[#This Row],[czyAbonament_pods_sie_skonczyl]]=1,telefony6[[#This Row],[czyKomorkowe]]=1,P658&lt;=0),IF(P658&lt;0,TIME(1,40,0)+P658-telefony6[[#This Row],[ile_zabraklo_od_podstawy]],TIME(1,40,0)),P658)</f>
        <v>2.5937500000000752E-2</v>
      </c>
      <c r="P6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2.5937500000000752E-2</v>
      </c>
      <c r="Q659" s="10">
        <f>IF(AND(telefony6[[#This Row],[czyAbonament_pods_sie_skonczyl]]=1,P658&lt;=0,telefony6[[#This Row],[czyKomorkowe]]=1),1,0)</f>
        <v>0</v>
      </c>
      <c r="R659">
        <f>IF(LEN(telefony6[[#This Row],[nr]])&gt;=10,1,0)</f>
        <v>0</v>
      </c>
      <c r="S659">
        <f>MINUTE(IF(telefony6[[#This Row],[czyZagranicczne]]=1,CEILING(telefony6[[#This Row],[długosc_połączenia]],"00:01"),0))</f>
        <v>0</v>
      </c>
    </row>
    <row r="660" spans="1:19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 s="2">
        <f>telefony6[[#This Row],[zakonczenie]]-telefony6[[#This Row],[rozpoczecie]]</f>
        <v>6.2499999999998668E-4</v>
      </c>
      <c r="F660" s="2">
        <f t="shared" si="10"/>
        <v>-3.2685185185185222</v>
      </c>
      <c r="G660">
        <f>IF(LEN(telefony6[[#This Row],[nr]])=7,1,0)</f>
        <v>0</v>
      </c>
      <c r="H660">
        <f>IF(LEN(telefony6[[#This Row],[nr]])=8,1,0)</f>
        <v>1</v>
      </c>
      <c r="I6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-3.269143518518522</v>
      </c>
      <c r="J660" s="2">
        <f>IF(AND(telefony6[[#This Row],[abonament pods przed]]-telefony6[[#This Row],[długosc_połączenia]]&lt;0,I659&gt;0),-telefony6[[#This Row],[ile_zostalo_abonamentu_pods]],0)</f>
        <v>0</v>
      </c>
      <c r="K660" s="10">
        <f>IF(telefony6[[#This Row],[ile_zostalo_abonamentu_pods]]&lt;0,1,0)</f>
        <v>1</v>
      </c>
      <c r="L660" s="2">
        <f>IF(AND(telefony6[[#This Row],[czyAbonament_pods_sie_skonczyl]]=1,telefony6[[#This Row],[czyStacjonarny]]=1,M659&lt;=0),IF(M659&lt;0,TIME(1,40,0)+M659,TIME(1,40,0)),M659)</f>
        <v>2.4293981481481042E-2</v>
      </c>
      <c r="M6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2.4293981481481042E-2</v>
      </c>
      <c r="N660" s="10">
        <f>IF(AND(telefony6[[#This Row],[czyAbonament_pods_sie_skonczyl]]=1,telefony6[[#This Row],[czyStacjonarny]]=1,M659&lt;=0),1,0)</f>
        <v>0</v>
      </c>
      <c r="O660" s="2">
        <f>IF(AND(telefony6[[#This Row],[czyAbonament_pods_sie_skonczyl]]=1,telefony6[[#This Row],[czyKomorkowe]]=1,P659&lt;=0),IF(P659&lt;0,TIME(1,40,0)+P659-telefony6[[#This Row],[ile_zabraklo_od_podstawy]],TIME(1,40,0)),P659)</f>
        <v>2.5937500000000752E-2</v>
      </c>
      <c r="P6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2.5312500000000765E-2</v>
      </c>
      <c r="Q660" s="10">
        <f>IF(AND(telefony6[[#This Row],[czyAbonament_pods_sie_skonczyl]]=1,P659&lt;=0,telefony6[[#This Row],[czyKomorkowe]]=1),1,0)</f>
        <v>0</v>
      </c>
      <c r="R660">
        <f>IF(LEN(telefony6[[#This Row],[nr]])&gt;=10,1,0)</f>
        <v>0</v>
      </c>
      <c r="S660">
        <f>MINUTE(IF(telefony6[[#This Row],[czyZagranicczne]]=1,CEILING(telefony6[[#This Row],[długosc_połączenia]],"00:01"),0))</f>
        <v>0</v>
      </c>
    </row>
    <row r="661" spans="1:19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 s="2">
        <f>telefony6[[#This Row],[zakonczenie]]-telefony6[[#This Row],[rozpoczecie]]</f>
        <v>8.2407407407407152E-3</v>
      </c>
      <c r="F661" s="2">
        <f t="shared" si="10"/>
        <v>-3.269143518518522</v>
      </c>
      <c r="G661">
        <f>IF(LEN(telefony6[[#This Row],[nr]])=7,1,0)</f>
        <v>1</v>
      </c>
      <c r="H661">
        <f>IF(LEN(telefony6[[#This Row],[nr]])=8,1,0)</f>
        <v>0</v>
      </c>
      <c r="I6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-3.2773842592592626</v>
      </c>
      <c r="J661" s="2">
        <f>IF(AND(telefony6[[#This Row],[abonament pods przed]]-telefony6[[#This Row],[długosc_połączenia]]&lt;0,I660&gt;0),-telefony6[[#This Row],[ile_zostalo_abonamentu_pods]],0)</f>
        <v>0</v>
      </c>
      <c r="K661" s="10">
        <f>IF(telefony6[[#This Row],[ile_zostalo_abonamentu_pods]]&lt;0,1,0)</f>
        <v>1</v>
      </c>
      <c r="L661" s="2">
        <f>IF(AND(telefony6[[#This Row],[czyAbonament_pods_sie_skonczyl]]=1,telefony6[[#This Row],[czyStacjonarny]]=1,M660&lt;=0),IF(M660&lt;0,TIME(1,40,0)+M660,TIME(1,40,0)),M660)</f>
        <v>2.4293981481481042E-2</v>
      </c>
      <c r="M6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1.6053240740740327E-2</v>
      </c>
      <c r="N661" s="10">
        <f>IF(AND(telefony6[[#This Row],[czyAbonament_pods_sie_skonczyl]]=1,telefony6[[#This Row],[czyStacjonarny]]=1,M660&lt;=0),1,0)</f>
        <v>0</v>
      </c>
      <c r="O661" s="2">
        <f>IF(AND(telefony6[[#This Row],[czyAbonament_pods_sie_skonczyl]]=1,telefony6[[#This Row],[czyKomorkowe]]=1,P660&lt;=0),IF(P660&lt;0,TIME(1,40,0)+P660-telefony6[[#This Row],[ile_zabraklo_od_podstawy]],TIME(1,40,0)),P660)</f>
        <v>2.5312500000000765E-2</v>
      </c>
      <c r="P6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2.5312500000000765E-2</v>
      </c>
      <c r="Q661" s="10">
        <f>IF(AND(telefony6[[#This Row],[czyAbonament_pods_sie_skonczyl]]=1,P660&lt;=0,telefony6[[#This Row],[czyKomorkowe]]=1),1,0)</f>
        <v>0</v>
      </c>
      <c r="R661">
        <f>IF(LEN(telefony6[[#This Row],[nr]])&gt;=10,1,0)</f>
        <v>0</v>
      </c>
      <c r="S661">
        <f>MINUTE(IF(telefony6[[#This Row],[czyZagranicczne]]=1,CEILING(telefony6[[#This Row],[długosc_połączenia]],"00:01"),0))</f>
        <v>0</v>
      </c>
    </row>
    <row r="662" spans="1:19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 s="2">
        <f>telefony6[[#This Row],[zakonczenie]]-telefony6[[#This Row],[rozpoczecie]]</f>
        <v>5.7060185185185408E-3</v>
      </c>
      <c r="F662" s="2">
        <f t="shared" si="10"/>
        <v>-3.2773842592592626</v>
      </c>
      <c r="G662">
        <f>IF(LEN(telefony6[[#This Row],[nr]])=7,1,0)</f>
        <v>1</v>
      </c>
      <c r="H662">
        <f>IF(LEN(telefony6[[#This Row],[nr]])=8,1,0)</f>
        <v>0</v>
      </c>
      <c r="I6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-3.2830902777777813</v>
      </c>
      <c r="J662" s="2">
        <f>IF(AND(telefony6[[#This Row],[abonament pods przed]]-telefony6[[#This Row],[długosc_połączenia]]&lt;0,I661&gt;0),-telefony6[[#This Row],[ile_zostalo_abonamentu_pods]],0)</f>
        <v>0</v>
      </c>
      <c r="K662" s="10">
        <f>IF(telefony6[[#This Row],[ile_zostalo_abonamentu_pods]]&lt;0,1,0)</f>
        <v>1</v>
      </c>
      <c r="L662" s="2">
        <f>IF(AND(telefony6[[#This Row],[czyAbonament_pods_sie_skonczyl]]=1,telefony6[[#This Row],[czyStacjonarny]]=1,M661&lt;=0),IF(M661&lt;0,TIME(1,40,0)+M661,TIME(1,40,0)),M661)</f>
        <v>1.6053240740740327E-2</v>
      </c>
      <c r="M6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1.0347222222221786E-2</v>
      </c>
      <c r="N662" s="10">
        <f>IF(AND(telefony6[[#This Row],[czyAbonament_pods_sie_skonczyl]]=1,telefony6[[#This Row],[czyStacjonarny]]=1,M661&lt;=0),1,0)</f>
        <v>0</v>
      </c>
      <c r="O662" s="2">
        <f>IF(AND(telefony6[[#This Row],[czyAbonament_pods_sie_skonczyl]]=1,telefony6[[#This Row],[czyKomorkowe]]=1,P661&lt;=0),IF(P661&lt;0,TIME(1,40,0)+P661-telefony6[[#This Row],[ile_zabraklo_od_podstawy]],TIME(1,40,0)),P661)</f>
        <v>2.5312500000000765E-2</v>
      </c>
      <c r="P6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2.5312500000000765E-2</v>
      </c>
      <c r="Q662" s="10">
        <f>IF(AND(telefony6[[#This Row],[czyAbonament_pods_sie_skonczyl]]=1,P661&lt;=0,telefony6[[#This Row],[czyKomorkowe]]=1),1,0)</f>
        <v>0</v>
      </c>
      <c r="R662">
        <f>IF(LEN(telefony6[[#This Row],[nr]])&gt;=10,1,0)</f>
        <v>0</v>
      </c>
      <c r="S662">
        <f>MINUTE(IF(telefony6[[#This Row],[czyZagranicczne]]=1,CEILING(telefony6[[#This Row],[długosc_połączenia]],"00:01"),0))</f>
        <v>0</v>
      </c>
    </row>
    <row r="663" spans="1:19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 s="2">
        <f>telefony6[[#This Row],[zakonczenie]]-telefony6[[#This Row],[rozpoczecie]]</f>
        <v>4.2939814814814681E-3</v>
      </c>
      <c r="F663" s="2">
        <f t="shared" si="10"/>
        <v>-3.2830902777777813</v>
      </c>
      <c r="G663">
        <f>IF(LEN(telefony6[[#This Row],[nr]])=7,1,0)</f>
        <v>0</v>
      </c>
      <c r="H663">
        <f>IF(LEN(telefony6[[#This Row],[nr]])=8,1,0)</f>
        <v>1</v>
      </c>
      <c r="I6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-3.2873842592592628</v>
      </c>
      <c r="J663" s="2">
        <f>IF(AND(telefony6[[#This Row],[abonament pods przed]]-telefony6[[#This Row],[długosc_połączenia]]&lt;0,I662&gt;0),-telefony6[[#This Row],[ile_zostalo_abonamentu_pods]],0)</f>
        <v>0</v>
      </c>
      <c r="K663" s="10">
        <f>IF(telefony6[[#This Row],[ile_zostalo_abonamentu_pods]]&lt;0,1,0)</f>
        <v>1</v>
      </c>
      <c r="L663" s="2">
        <f>IF(AND(telefony6[[#This Row],[czyAbonament_pods_sie_skonczyl]]=1,telefony6[[#This Row],[czyStacjonarny]]=1,M662&lt;=0),IF(M662&lt;0,TIME(1,40,0)+M662,TIME(1,40,0)),M662)</f>
        <v>1.0347222222221786E-2</v>
      </c>
      <c r="M6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1.0347222222221786E-2</v>
      </c>
      <c r="N663" s="10">
        <f>IF(AND(telefony6[[#This Row],[czyAbonament_pods_sie_skonczyl]]=1,telefony6[[#This Row],[czyStacjonarny]]=1,M662&lt;=0),1,0)</f>
        <v>0</v>
      </c>
      <c r="O663" s="2">
        <f>IF(AND(telefony6[[#This Row],[czyAbonament_pods_sie_skonczyl]]=1,telefony6[[#This Row],[czyKomorkowe]]=1,P662&lt;=0),IF(P662&lt;0,TIME(1,40,0)+P662-telefony6[[#This Row],[ile_zabraklo_od_podstawy]],TIME(1,40,0)),P662)</f>
        <v>2.5312500000000765E-2</v>
      </c>
      <c r="P6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2.1018518518519297E-2</v>
      </c>
      <c r="Q663" s="10">
        <f>IF(AND(telefony6[[#This Row],[czyAbonament_pods_sie_skonczyl]]=1,P662&lt;=0,telefony6[[#This Row],[czyKomorkowe]]=1),1,0)</f>
        <v>0</v>
      </c>
      <c r="R663">
        <f>IF(LEN(telefony6[[#This Row],[nr]])&gt;=10,1,0)</f>
        <v>0</v>
      </c>
      <c r="S663">
        <f>MINUTE(IF(telefony6[[#This Row],[czyZagranicczne]]=1,CEILING(telefony6[[#This Row],[długosc_połączenia]],"00:01"),0))</f>
        <v>0</v>
      </c>
    </row>
    <row r="664" spans="1:19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 s="2">
        <f>telefony6[[#This Row],[zakonczenie]]-telefony6[[#This Row],[rozpoczecie]]</f>
        <v>9.6527777777777879E-3</v>
      </c>
      <c r="F664" s="2">
        <f t="shared" si="10"/>
        <v>-3.2873842592592628</v>
      </c>
      <c r="G664">
        <f>IF(LEN(telefony6[[#This Row],[nr]])=7,1,0)</f>
        <v>1</v>
      </c>
      <c r="H664">
        <f>IF(LEN(telefony6[[#This Row],[nr]])=8,1,0)</f>
        <v>0</v>
      </c>
      <c r="I6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-3.2970370370370405</v>
      </c>
      <c r="J664" s="2">
        <f>IF(AND(telefony6[[#This Row],[abonament pods przed]]-telefony6[[#This Row],[długosc_połączenia]]&lt;0,I663&gt;0),-telefony6[[#This Row],[ile_zostalo_abonamentu_pods]],0)</f>
        <v>0</v>
      </c>
      <c r="K664" s="10">
        <f>IF(telefony6[[#This Row],[ile_zostalo_abonamentu_pods]]&lt;0,1,0)</f>
        <v>1</v>
      </c>
      <c r="L664" s="2">
        <f>IF(AND(telefony6[[#This Row],[czyAbonament_pods_sie_skonczyl]]=1,telefony6[[#This Row],[czyStacjonarny]]=1,M663&lt;=0),IF(M663&lt;0,TIME(1,40,0)+M663,TIME(1,40,0)),M663)</f>
        <v>1.0347222222221786E-2</v>
      </c>
      <c r="M6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6.9444444444399789E-4</v>
      </c>
      <c r="N664" s="10">
        <f>IF(AND(telefony6[[#This Row],[czyAbonament_pods_sie_skonczyl]]=1,telefony6[[#This Row],[czyStacjonarny]]=1,M663&lt;=0),1,0)</f>
        <v>0</v>
      </c>
      <c r="O664" s="2">
        <f>IF(AND(telefony6[[#This Row],[czyAbonament_pods_sie_skonczyl]]=1,telefony6[[#This Row],[czyKomorkowe]]=1,P663&lt;=0),IF(P663&lt;0,TIME(1,40,0)+P663-telefony6[[#This Row],[ile_zabraklo_od_podstawy]],TIME(1,40,0)),P663)</f>
        <v>2.1018518518519297E-2</v>
      </c>
      <c r="P6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2.1018518518519297E-2</v>
      </c>
      <c r="Q664" s="10">
        <f>IF(AND(telefony6[[#This Row],[czyAbonament_pods_sie_skonczyl]]=1,P663&lt;=0,telefony6[[#This Row],[czyKomorkowe]]=1),1,0)</f>
        <v>0</v>
      </c>
      <c r="R664">
        <f>IF(LEN(telefony6[[#This Row],[nr]])&gt;=10,1,0)</f>
        <v>0</v>
      </c>
      <c r="S664">
        <f>MINUTE(IF(telefony6[[#This Row],[czyZagranicczne]]=1,CEILING(telefony6[[#This Row],[długosc_połączenia]],"00:01"),0))</f>
        <v>0</v>
      </c>
    </row>
    <row r="665" spans="1:19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 s="2">
        <f>telefony6[[#This Row],[zakonczenie]]-telefony6[[#This Row],[rozpoczecie]]</f>
        <v>9.9074074074073648E-3</v>
      </c>
      <c r="F665" s="2">
        <f t="shared" si="10"/>
        <v>-3.2970370370370405</v>
      </c>
      <c r="G665">
        <f>IF(LEN(telefony6[[#This Row],[nr]])=7,1,0)</f>
        <v>1</v>
      </c>
      <c r="H665">
        <f>IF(LEN(telefony6[[#This Row],[nr]])=8,1,0)</f>
        <v>0</v>
      </c>
      <c r="I6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-3.306944444444448</v>
      </c>
      <c r="J665" s="2">
        <f>IF(AND(telefony6[[#This Row],[abonament pods przed]]-telefony6[[#This Row],[długosc_połączenia]]&lt;0,I664&gt;0),-telefony6[[#This Row],[ile_zostalo_abonamentu_pods]],0)</f>
        <v>0</v>
      </c>
      <c r="K665" s="10">
        <f>IF(telefony6[[#This Row],[ile_zostalo_abonamentu_pods]]&lt;0,1,0)</f>
        <v>1</v>
      </c>
      <c r="L665" s="2">
        <f>IF(AND(telefony6[[#This Row],[czyAbonament_pods_sie_skonczyl]]=1,telefony6[[#This Row],[czyStacjonarny]]=1,M664&lt;=0),IF(M664&lt;0,TIME(1,40,0)+M664,TIME(1,40,0)),M664)</f>
        <v>6.9444444444399789E-4</v>
      </c>
      <c r="M6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-9.2129629629633669E-3</v>
      </c>
      <c r="N665" s="10">
        <f>IF(AND(telefony6[[#This Row],[czyAbonament_pods_sie_skonczyl]]=1,telefony6[[#This Row],[czyStacjonarny]]=1,M664&lt;=0),1,0)</f>
        <v>0</v>
      </c>
      <c r="O665" s="2">
        <f>IF(AND(telefony6[[#This Row],[czyAbonament_pods_sie_skonczyl]]=1,telefony6[[#This Row],[czyKomorkowe]]=1,P664&lt;=0),IF(P664&lt;0,TIME(1,40,0)+P664-telefony6[[#This Row],[ile_zabraklo_od_podstawy]],TIME(1,40,0)),P664)</f>
        <v>2.1018518518519297E-2</v>
      </c>
      <c r="P6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2.1018518518519297E-2</v>
      </c>
      <c r="Q665" s="10">
        <f>IF(AND(telefony6[[#This Row],[czyAbonament_pods_sie_skonczyl]]=1,P664&lt;=0,telefony6[[#This Row],[czyKomorkowe]]=1),1,0)</f>
        <v>0</v>
      </c>
      <c r="R665">
        <f>IF(LEN(telefony6[[#This Row],[nr]])&gt;=10,1,0)</f>
        <v>0</v>
      </c>
      <c r="S665">
        <f>MINUTE(IF(telefony6[[#This Row],[czyZagranicczne]]=1,CEILING(telefony6[[#This Row],[długosc_połączenia]],"00:01"),0))</f>
        <v>0</v>
      </c>
    </row>
    <row r="666" spans="1:19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 s="2">
        <f>telefony6[[#This Row],[zakonczenie]]-telefony6[[#This Row],[rozpoczecie]]</f>
        <v>1.4930555555555669E-3</v>
      </c>
      <c r="F666" s="2">
        <f t="shared" si="10"/>
        <v>-3.306944444444448</v>
      </c>
      <c r="G666">
        <f>IF(LEN(telefony6[[#This Row],[nr]])=7,1,0)</f>
        <v>0</v>
      </c>
      <c r="H666">
        <f>IF(LEN(telefony6[[#This Row],[nr]])=8,1,0)</f>
        <v>1</v>
      </c>
      <c r="I6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-3.3084375000000037</v>
      </c>
      <c r="J666" s="2">
        <f>IF(AND(telefony6[[#This Row],[abonament pods przed]]-telefony6[[#This Row],[długosc_połączenia]]&lt;0,I665&gt;0),-telefony6[[#This Row],[ile_zostalo_abonamentu_pods]],0)</f>
        <v>0</v>
      </c>
      <c r="K666" s="10">
        <f>IF(telefony6[[#This Row],[ile_zostalo_abonamentu_pods]]&lt;0,1,0)</f>
        <v>1</v>
      </c>
      <c r="L666" s="2">
        <f>IF(AND(telefony6[[#This Row],[czyAbonament_pods_sie_skonczyl]]=1,telefony6[[#This Row],[czyStacjonarny]]=1,M665&lt;=0),IF(M665&lt;0,TIME(1,40,0)+M665,TIME(1,40,0)),M665)</f>
        <v>-9.2129629629633669E-3</v>
      </c>
      <c r="M6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-9.2129629629633669E-3</v>
      </c>
      <c r="N666" s="10">
        <f>IF(AND(telefony6[[#This Row],[czyAbonament_pods_sie_skonczyl]]=1,telefony6[[#This Row],[czyStacjonarny]]=1,M665&lt;=0),1,0)</f>
        <v>0</v>
      </c>
      <c r="O666" s="2">
        <f>IF(AND(telefony6[[#This Row],[czyAbonament_pods_sie_skonczyl]]=1,telefony6[[#This Row],[czyKomorkowe]]=1,P665&lt;=0),IF(P665&lt;0,TIME(1,40,0)+P665-telefony6[[#This Row],[ile_zabraklo_od_podstawy]],TIME(1,40,0)),P665)</f>
        <v>2.1018518518519297E-2</v>
      </c>
      <c r="P6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1.952546296296373E-2</v>
      </c>
      <c r="Q666" s="10">
        <f>IF(AND(telefony6[[#This Row],[czyAbonament_pods_sie_skonczyl]]=1,P665&lt;=0,telefony6[[#This Row],[czyKomorkowe]]=1),1,0)</f>
        <v>0</v>
      </c>
      <c r="R666">
        <f>IF(LEN(telefony6[[#This Row],[nr]])&gt;=10,1,0)</f>
        <v>0</v>
      </c>
      <c r="S666">
        <f>MINUTE(IF(telefony6[[#This Row],[czyZagranicczne]]=1,CEILING(telefony6[[#This Row],[długosc_połączenia]],"00:01"),0))</f>
        <v>0</v>
      </c>
    </row>
    <row r="667" spans="1:19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 s="2">
        <f>telefony6[[#This Row],[zakonczenie]]-telefony6[[#This Row],[rozpoczecie]]</f>
        <v>4.6296296296294281E-4</v>
      </c>
      <c r="F667" s="2">
        <f t="shared" si="10"/>
        <v>-3.3084375000000037</v>
      </c>
      <c r="G667">
        <f>IF(LEN(telefony6[[#This Row],[nr]])=7,1,0)</f>
        <v>0</v>
      </c>
      <c r="H667">
        <f>IF(LEN(telefony6[[#This Row],[nr]])=8,1,0)</f>
        <v>1</v>
      </c>
      <c r="I6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-3.3089004629629666</v>
      </c>
      <c r="J667" s="2">
        <f>IF(AND(telefony6[[#This Row],[abonament pods przed]]-telefony6[[#This Row],[długosc_połączenia]]&lt;0,I666&gt;0),-telefony6[[#This Row],[ile_zostalo_abonamentu_pods]],0)</f>
        <v>0</v>
      </c>
      <c r="K667" s="10">
        <f>IF(telefony6[[#This Row],[ile_zostalo_abonamentu_pods]]&lt;0,1,0)</f>
        <v>1</v>
      </c>
      <c r="L667" s="2">
        <f>IF(AND(telefony6[[#This Row],[czyAbonament_pods_sie_skonczyl]]=1,telefony6[[#This Row],[czyStacjonarny]]=1,M666&lt;=0),IF(M666&lt;0,TIME(1,40,0)+M666,TIME(1,40,0)),M666)</f>
        <v>-9.2129629629633669E-3</v>
      </c>
      <c r="M6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-9.2129629629633669E-3</v>
      </c>
      <c r="N667" s="10">
        <f>IF(AND(telefony6[[#This Row],[czyAbonament_pods_sie_skonczyl]]=1,telefony6[[#This Row],[czyStacjonarny]]=1,M666&lt;=0),1,0)</f>
        <v>0</v>
      </c>
      <c r="O667" s="2">
        <f>IF(AND(telefony6[[#This Row],[czyAbonament_pods_sie_skonczyl]]=1,telefony6[[#This Row],[czyKomorkowe]]=1,P666&lt;=0),IF(P666&lt;0,TIME(1,40,0)+P666-telefony6[[#This Row],[ile_zabraklo_od_podstawy]],TIME(1,40,0)),P666)</f>
        <v>1.952546296296373E-2</v>
      </c>
      <c r="P6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1.9062500000000787E-2</v>
      </c>
      <c r="Q667" s="10">
        <f>IF(AND(telefony6[[#This Row],[czyAbonament_pods_sie_skonczyl]]=1,P666&lt;=0,telefony6[[#This Row],[czyKomorkowe]]=1),1,0)</f>
        <v>0</v>
      </c>
      <c r="R667">
        <f>IF(LEN(telefony6[[#This Row],[nr]])&gt;=10,1,0)</f>
        <v>0</v>
      </c>
      <c r="S667">
        <f>MINUTE(IF(telefony6[[#This Row],[czyZagranicczne]]=1,CEILING(telefony6[[#This Row],[długosc_połączenia]],"00:01"),0))</f>
        <v>0</v>
      </c>
    </row>
    <row r="668" spans="1:19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 s="2">
        <f>telefony6[[#This Row],[zakonczenie]]-telefony6[[#This Row],[rozpoczecie]]</f>
        <v>1.9097222222222432E-3</v>
      </c>
      <c r="F668" s="2">
        <f t="shared" si="10"/>
        <v>-3.3089004629629666</v>
      </c>
      <c r="G668">
        <f>IF(LEN(telefony6[[#This Row],[nr]])=7,1,0)</f>
        <v>1</v>
      </c>
      <c r="H668">
        <f>IF(LEN(telefony6[[#This Row],[nr]])=8,1,0)</f>
        <v>0</v>
      </c>
      <c r="I6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-3.310810185185189</v>
      </c>
      <c r="J668" s="2">
        <f>IF(AND(telefony6[[#This Row],[abonament pods przed]]-telefony6[[#This Row],[długosc_połączenia]]&lt;0,I667&gt;0),-telefony6[[#This Row],[ile_zostalo_abonamentu_pods]],0)</f>
        <v>0</v>
      </c>
      <c r="K668" s="10">
        <f>IF(telefony6[[#This Row],[ile_zostalo_abonamentu_pods]]&lt;0,1,0)</f>
        <v>1</v>
      </c>
      <c r="L668" s="2">
        <f>IF(AND(telefony6[[#This Row],[czyAbonament_pods_sie_skonczyl]]=1,telefony6[[#This Row],[czyStacjonarny]]=1,M667&lt;=0),IF(M667&lt;0,TIME(1,40,0)+M667,TIME(1,40,0)),M667)</f>
        <v>6.0231481481481081E-2</v>
      </c>
      <c r="M6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5.8321759259258837E-2</v>
      </c>
      <c r="N668" s="10">
        <f>IF(AND(telefony6[[#This Row],[czyAbonament_pods_sie_skonczyl]]=1,telefony6[[#This Row],[czyStacjonarny]]=1,M667&lt;=0),1,0)</f>
        <v>1</v>
      </c>
      <c r="O668" s="2">
        <f>IF(AND(telefony6[[#This Row],[czyAbonament_pods_sie_skonczyl]]=1,telefony6[[#This Row],[czyKomorkowe]]=1,P667&lt;=0),IF(P667&lt;0,TIME(1,40,0)+P667-telefony6[[#This Row],[ile_zabraklo_od_podstawy]],TIME(1,40,0)),P667)</f>
        <v>1.9062500000000787E-2</v>
      </c>
      <c r="P6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1.9062500000000787E-2</v>
      </c>
      <c r="Q668" s="10">
        <f>IF(AND(telefony6[[#This Row],[czyAbonament_pods_sie_skonczyl]]=1,P667&lt;=0,telefony6[[#This Row],[czyKomorkowe]]=1),1,0)</f>
        <v>0</v>
      </c>
      <c r="R668">
        <f>IF(LEN(telefony6[[#This Row],[nr]])&gt;=10,1,0)</f>
        <v>0</v>
      </c>
      <c r="S668">
        <f>MINUTE(IF(telefony6[[#This Row],[czyZagranicczne]]=1,CEILING(telefony6[[#This Row],[długosc_połączenia]],"00:01"),0))</f>
        <v>0</v>
      </c>
    </row>
    <row r="669" spans="1:19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 s="2">
        <f>telefony6[[#This Row],[zakonczenie]]-telefony6[[#This Row],[rozpoczecie]]</f>
        <v>9.8263888888888706E-3</v>
      </c>
      <c r="F669" s="2">
        <f t="shared" si="10"/>
        <v>-3.310810185185189</v>
      </c>
      <c r="G669">
        <f>IF(LEN(telefony6[[#This Row],[nr]])=7,1,0)</f>
        <v>0</v>
      </c>
      <c r="H669">
        <f>IF(LEN(telefony6[[#This Row],[nr]])=8,1,0)</f>
        <v>1</v>
      </c>
      <c r="I6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-3.320636574074078</v>
      </c>
      <c r="J669" s="2">
        <f>IF(AND(telefony6[[#This Row],[abonament pods przed]]-telefony6[[#This Row],[długosc_połączenia]]&lt;0,I668&gt;0),-telefony6[[#This Row],[ile_zostalo_abonamentu_pods]],0)</f>
        <v>0</v>
      </c>
      <c r="K669" s="10">
        <f>IF(telefony6[[#This Row],[ile_zostalo_abonamentu_pods]]&lt;0,1,0)</f>
        <v>1</v>
      </c>
      <c r="L669" s="2">
        <f>IF(AND(telefony6[[#This Row],[czyAbonament_pods_sie_skonczyl]]=1,telefony6[[#This Row],[czyStacjonarny]]=1,M668&lt;=0),IF(M668&lt;0,TIME(1,40,0)+M668,TIME(1,40,0)),M668)</f>
        <v>5.8321759259258837E-2</v>
      </c>
      <c r="M6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5.8321759259258837E-2</v>
      </c>
      <c r="N669" s="10">
        <f>IF(AND(telefony6[[#This Row],[czyAbonament_pods_sie_skonczyl]]=1,telefony6[[#This Row],[czyStacjonarny]]=1,M668&lt;=0),1,0)</f>
        <v>0</v>
      </c>
      <c r="O669" s="2">
        <f>IF(AND(telefony6[[#This Row],[czyAbonament_pods_sie_skonczyl]]=1,telefony6[[#This Row],[czyKomorkowe]]=1,P668&lt;=0),IF(P668&lt;0,TIME(1,40,0)+P668-telefony6[[#This Row],[ile_zabraklo_od_podstawy]],TIME(1,40,0)),P668)</f>
        <v>1.9062500000000787E-2</v>
      </c>
      <c r="P6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69" s="10">
        <f>IF(AND(telefony6[[#This Row],[czyAbonament_pods_sie_skonczyl]]=1,P668&lt;=0,telefony6[[#This Row],[czyKomorkowe]]=1),1,0)</f>
        <v>0</v>
      </c>
      <c r="R669">
        <f>IF(LEN(telefony6[[#This Row],[nr]])&gt;=10,1,0)</f>
        <v>0</v>
      </c>
      <c r="S669">
        <f>MINUTE(IF(telefony6[[#This Row],[czyZagranicczne]]=1,CEILING(telefony6[[#This Row],[długosc_połączenia]],"00:01"),0))</f>
        <v>0</v>
      </c>
    </row>
    <row r="670" spans="1:19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 s="2">
        <f>telefony6[[#This Row],[zakonczenie]]-telefony6[[#This Row],[rozpoczecie]]</f>
        <v>8.1018518518527483E-4</v>
      </c>
      <c r="F670" s="2">
        <f t="shared" si="10"/>
        <v>-3.320636574074078</v>
      </c>
      <c r="G670">
        <f>IF(LEN(telefony6[[#This Row],[nr]])=7,1,0)</f>
        <v>1</v>
      </c>
      <c r="H670">
        <f>IF(LEN(telefony6[[#This Row],[nr]])=8,1,0)</f>
        <v>0</v>
      </c>
      <c r="I6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-3.3214467592592634</v>
      </c>
      <c r="J670" s="2">
        <f>IF(AND(telefony6[[#This Row],[abonament pods przed]]-telefony6[[#This Row],[długosc_połączenia]]&lt;0,I669&gt;0),-telefony6[[#This Row],[ile_zostalo_abonamentu_pods]],0)</f>
        <v>0</v>
      </c>
      <c r="K670" s="10">
        <f>IF(telefony6[[#This Row],[ile_zostalo_abonamentu_pods]]&lt;0,1,0)</f>
        <v>1</v>
      </c>
      <c r="L670" s="2">
        <f>IF(AND(telefony6[[#This Row],[czyAbonament_pods_sie_skonczyl]]=1,telefony6[[#This Row],[czyStacjonarny]]=1,M669&lt;=0),IF(M669&lt;0,TIME(1,40,0)+M669,TIME(1,40,0)),M669)</f>
        <v>5.8321759259258837E-2</v>
      </c>
      <c r="M6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5.7511574074073563E-2</v>
      </c>
      <c r="N670" s="10">
        <f>IF(AND(telefony6[[#This Row],[czyAbonament_pods_sie_skonczyl]]=1,telefony6[[#This Row],[czyStacjonarny]]=1,M669&lt;=0),1,0)</f>
        <v>0</v>
      </c>
      <c r="O670" s="2">
        <f>IF(AND(telefony6[[#This Row],[czyAbonament_pods_sie_skonczyl]]=1,telefony6[[#This Row],[czyKomorkowe]]=1,P669&lt;=0),IF(P669&lt;0,TIME(1,40,0)+P669-telefony6[[#This Row],[ile_zabraklo_od_podstawy]],TIME(1,40,0)),P669)</f>
        <v>9.2361111111119165E-3</v>
      </c>
      <c r="P6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0" s="10">
        <f>IF(AND(telefony6[[#This Row],[czyAbonament_pods_sie_skonczyl]]=1,P669&lt;=0,telefony6[[#This Row],[czyKomorkowe]]=1),1,0)</f>
        <v>0</v>
      </c>
      <c r="R670">
        <f>IF(LEN(telefony6[[#This Row],[nr]])&gt;=10,1,0)</f>
        <v>0</v>
      </c>
      <c r="S670">
        <f>MINUTE(IF(telefony6[[#This Row],[czyZagranicczne]]=1,CEILING(telefony6[[#This Row],[długosc_połączenia]],"00:01"),0))</f>
        <v>0</v>
      </c>
    </row>
    <row r="671" spans="1:19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 s="2">
        <f>telefony6[[#This Row],[zakonczenie]]-telefony6[[#This Row],[rozpoczecie]]</f>
        <v>5.3125000000000533E-3</v>
      </c>
      <c r="F671" s="2">
        <f t="shared" si="10"/>
        <v>-3.3214467592592634</v>
      </c>
      <c r="G671">
        <f>IF(LEN(telefony6[[#This Row],[nr]])=7,1,0)</f>
        <v>1</v>
      </c>
      <c r="H671">
        <f>IF(LEN(telefony6[[#This Row],[nr]])=8,1,0)</f>
        <v>0</v>
      </c>
      <c r="I6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-3.3267592592592634</v>
      </c>
      <c r="J671" s="2">
        <f>IF(AND(telefony6[[#This Row],[abonament pods przed]]-telefony6[[#This Row],[długosc_połączenia]]&lt;0,I670&gt;0),-telefony6[[#This Row],[ile_zostalo_abonamentu_pods]],0)</f>
        <v>0</v>
      </c>
      <c r="K671" s="10">
        <f>IF(telefony6[[#This Row],[ile_zostalo_abonamentu_pods]]&lt;0,1,0)</f>
        <v>1</v>
      </c>
      <c r="L671" s="2">
        <f>IF(AND(telefony6[[#This Row],[czyAbonament_pods_sie_skonczyl]]=1,telefony6[[#This Row],[czyStacjonarny]]=1,M670&lt;=0),IF(M670&lt;0,TIME(1,40,0)+M670,TIME(1,40,0)),M670)</f>
        <v>5.7511574074073563E-2</v>
      </c>
      <c r="M6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5.2199074074073509E-2</v>
      </c>
      <c r="N671" s="10">
        <f>IF(AND(telefony6[[#This Row],[czyAbonament_pods_sie_skonczyl]]=1,telefony6[[#This Row],[czyStacjonarny]]=1,M670&lt;=0),1,0)</f>
        <v>0</v>
      </c>
      <c r="O671" s="2">
        <f>IF(AND(telefony6[[#This Row],[czyAbonament_pods_sie_skonczyl]]=1,telefony6[[#This Row],[czyKomorkowe]]=1,P670&lt;=0),IF(P670&lt;0,TIME(1,40,0)+P670-telefony6[[#This Row],[ile_zabraklo_od_podstawy]],TIME(1,40,0)),P670)</f>
        <v>9.2361111111119165E-3</v>
      </c>
      <c r="P6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1" s="10">
        <f>IF(AND(telefony6[[#This Row],[czyAbonament_pods_sie_skonczyl]]=1,P670&lt;=0,telefony6[[#This Row],[czyKomorkowe]]=1),1,0)</f>
        <v>0</v>
      </c>
      <c r="R671">
        <f>IF(LEN(telefony6[[#This Row],[nr]])&gt;=10,1,0)</f>
        <v>0</v>
      </c>
      <c r="S671">
        <f>MINUTE(IF(telefony6[[#This Row],[czyZagranicczne]]=1,CEILING(telefony6[[#This Row],[długosc_połączenia]],"00:01"),0))</f>
        <v>0</v>
      </c>
    </row>
    <row r="672" spans="1:19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 s="2">
        <f>telefony6[[#This Row],[zakonczenie]]-telefony6[[#This Row],[rozpoczecie]]</f>
        <v>4.5717592592593448E-3</v>
      </c>
      <c r="F672" s="2">
        <f t="shared" si="10"/>
        <v>-3.3267592592592634</v>
      </c>
      <c r="G672">
        <f>IF(LEN(telefony6[[#This Row],[nr]])=7,1,0)</f>
        <v>0</v>
      </c>
      <c r="H672">
        <f>IF(LEN(telefony6[[#This Row],[nr]])=8,1,0)</f>
        <v>0</v>
      </c>
      <c r="I6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-3.3313310185185228</v>
      </c>
      <c r="J672" s="2">
        <f>IF(AND(telefony6[[#This Row],[abonament pods przed]]-telefony6[[#This Row],[długosc_połączenia]]&lt;0,I671&gt;0),-telefony6[[#This Row],[ile_zostalo_abonamentu_pods]],0)</f>
        <v>0</v>
      </c>
      <c r="K672" s="10">
        <f>IF(telefony6[[#This Row],[ile_zostalo_abonamentu_pods]]&lt;0,1,0)</f>
        <v>1</v>
      </c>
      <c r="L672" s="2">
        <f>IF(AND(telefony6[[#This Row],[czyAbonament_pods_sie_skonczyl]]=1,telefony6[[#This Row],[czyStacjonarny]]=1,M671&lt;=0),IF(M671&lt;0,TIME(1,40,0)+M671,TIME(1,40,0)),M671)</f>
        <v>5.2199074074073509E-2</v>
      </c>
      <c r="M6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5.2199074074073509E-2</v>
      </c>
      <c r="N672" s="10">
        <f>IF(AND(telefony6[[#This Row],[czyAbonament_pods_sie_skonczyl]]=1,telefony6[[#This Row],[czyStacjonarny]]=1,M671&lt;=0),1,0)</f>
        <v>0</v>
      </c>
      <c r="O672" s="2">
        <f>IF(AND(telefony6[[#This Row],[czyAbonament_pods_sie_skonczyl]]=1,telefony6[[#This Row],[czyKomorkowe]]=1,P671&lt;=0),IF(P671&lt;0,TIME(1,40,0)+P671-telefony6[[#This Row],[ile_zabraklo_od_podstawy]],TIME(1,40,0)),P671)</f>
        <v>9.2361111111119165E-3</v>
      </c>
      <c r="P6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2" s="10">
        <f>IF(AND(telefony6[[#This Row],[czyAbonament_pods_sie_skonczyl]]=1,P671&lt;=0,telefony6[[#This Row],[czyKomorkowe]]=1),1,0)</f>
        <v>0</v>
      </c>
      <c r="R672">
        <f>IF(LEN(telefony6[[#This Row],[nr]])&gt;=10,1,0)</f>
        <v>1</v>
      </c>
      <c r="S672">
        <f>MINUTE(IF(telefony6[[#This Row],[czyZagranicczne]]=1,CEILING(telefony6[[#This Row],[długosc_połączenia]],"00:01"),0))</f>
        <v>7</v>
      </c>
    </row>
    <row r="673" spans="1:19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 s="2">
        <f>telefony6[[#This Row],[zakonczenie]]-telefony6[[#This Row],[rozpoczecie]]</f>
        <v>3.8425925925926752E-3</v>
      </c>
      <c r="F673" s="2">
        <f t="shared" si="10"/>
        <v>-3.3313310185185228</v>
      </c>
      <c r="G673">
        <f>IF(LEN(telefony6[[#This Row],[nr]])=7,1,0)</f>
        <v>0</v>
      </c>
      <c r="H673">
        <f>IF(LEN(telefony6[[#This Row],[nr]])=8,1,0)</f>
        <v>0</v>
      </c>
      <c r="I6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-3.3351736111111157</v>
      </c>
      <c r="J673" s="2">
        <f>IF(AND(telefony6[[#This Row],[abonament pods przed]]-telefony6[[#This Row],[długosc_połączenia]]&lt;0,I672&gt;0),-telefony6[[#This Row],[ile_zostalo_abonamentu_pods]],0)</f>
        <v>0</v>
      </c>
      <c r="K673" s="10">
        <f>IF(telefony6[[#This Row],[ile_zostalo_abonamentu_pods]]&lt;0,1,0)</f>
        <v>1</v>
      </c>
      <c r="L673" s="2">
        <f>IF(AND(telefony6[[#This Row],[czyAbonament_pods_sie_skonczyl]]=1,telefony6[[#This Row],[czyStacjonarny]]=1,M672&lt;=0),IF(M672&lt;0,TIME(1,40,0)+M672,TIME(1,40,0)),M672)</f>
        <v>5.2199074074073509E-2</v>
      </c>
      <c r="M6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5.2199074074073509E-2</v>
      </c>
      <c r="N673" s="10">
        <f>IF(AND(telefony6[[#This Row],[czyAbonament_pods_sie_skonczyl]]=1,telefony6[[#This Row],[czyStacjonarny]]=1,M672&lt;=0),1,0)</f>
        <v>0</v>
      </c>
      <c r="O673" s="2">
        <f>IF(AND(telefony6[[#This Row],[czyAbonament_pods_sie_skonczyl]]=1,telefony6[[#This Row],[czyKomorkowe]]=1,P672&lt;=0),IF(P672&lt;0,TIME(1,40,0)+P672-telefony6[[#This Row],[ile_zabraklo_od_podstawy]],TIME(1,40,0)),P672)</f>
        <v>9.2361111111119165E-3</v>
      </c>
      <c r="P6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3" s="10">
        <f>IF(AND(telefony6[[#This Row],[czyAbonament_pods_sie_skonczyl]]=1,P672&lt;=0,telefony6[[#This Row],[czyKomorkowe]]=1),1,0)</f>
        <v>0</v>
      </c>
      <c r="R673">
        <f>IF(LEN(telefony6[[#This Row],[nr]])&gt;=10,1,0)</f>
        <v>1</v>
      </c>
      <c r="S673">
        <f>MINUTE(IF(telefony6[[#This Row],[czyZagranicczne]]=1,CEILING(telefony6[[#This Row],[długosc_połączenia]],"00:01"),0))</f>
        <v>6</v>
      </c>
    </row>
    <row r="674" spans="1:19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 s="2">
        <f>telefony6[[#This Row],[zakonczenie]]-telefony6[[#This Row],[rozpoczecie]]</f>
        <v>9.5601851851851993E-3</v>
      </c>
      <c r="F674" s="2">
        <f t="shared" si="10"/>
        <v>-3.3351736111111157</v>
      </c>
      <c r="G674">
        <f>IF(LEN(telefony6[[#This Row],[nr]])=7,1,0)</f>
        <v>1</v>
      </c>
      <c r="H674">
        <f>IF(LEN(telefony6[[#This Row],[nr]])=8,1,0)</f>
        <v>0</v>
      </c>
      <c r="I6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-3.3447337962963006</v>
      </c>
      <c r="J674" s="2">
        <f>IF(AND(telefony6[[#This Row],[abonament pods przed]]-telefony6[[#This Row],[długosc_połączenia]]&lt;0,I673&gt;0),-telefony6[[#This Row],[ile_zostalo_abonamentu_pods]],0)</f>
        <v>0</v>
      </c>
      <c r="K674" s="10">
        <f>IF(telefony6[[#This Row],[ile_zostalo_abonamentu_pods]]&lt;0,1,0)</f>
        <v>1</v>
      </c>
      <c r="L674" s="2">
        <f>IF(AND(telefony6[[#This Row],[czyAbonament_pods_sie_skonczyl]]=1,telefony6[[#This Row],[czyStacjonarny]]=1,M673&lt;=0),IF(M673&lt;0,TIME(1,40,0)+M673,TIME(1,40,0)),M673)</f>
        <v>5.2199074074073509E-2</v>
      </c>
      <c r="M6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4.263888888888831E-2</v>
      </c>
      <c r="N674" s="10">
        <f>IF(AND(telefony6[[#This Row],[czyAbonament_pods_sie_skonczyl]]=1,telefony6[[#This Row],[czyStacjonarny]]=1,M673&lt;=0),1,0)</f>
        <v>0</v>
      </c>
      <c r="O674" s="2">
        <f>IF(AND(telefony6[[#This Row],[czyAbonament_pods_sie_skonczyl]]=1,telefony6[[#This Row],[czyKomorkowe]]=1,P673&lt;=0),IF(P673&lt;0,TIME(1,40,0)+P673-telefony6[[#This Row],[ile_zabraklo_od_podstawy]],TIME(1,40,0)),P673)</f>
        <v>9.2361111111119165E-3</v>
      </c>
      <c r="P6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4" s="10">
        <f>IF(AND(telefony6[[#This Row],[czyAbonament_pods_sie_skonczyl]]=1,P673&lt;=0,telefony6[[#This Row],[czyKomorkowe]]=1),1,0)</f>
        <v>0</v>
      </c>
      <c r="R674">
        <f>IF(LEN(telefony6[[#This Row],[nr]])&gt;=10,1,0)</f>
        <v>0</v>
      </c>
      <c r="S674">
        <f>MINUTE(IF(telefony6[[#This Row],[czyZagranicczne]]=1,CEILING(telefony6[[#This Row],[długosc_połączenia]],"00:01"),0))</f>
        <v>0</v>
      </c>
    </row>
    <row r="675" spans="1:19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 s="2">
        <f>telefony6[[#This Row],[zakonczenie]]-telefony6[[#This Row],[rozpoczecie]]</f>
        <v>7.2106481481482021E-3</v>
      </c>
      <c r="F675" s="2">
        <f t="shared" si="10"/>
        <v>-3.3447337962963006</v>
      </c>
      <c r="G675">
        <f>IF(LEN(telefony6[[#This Row],[nr]])=7,1,0)</f>
        <v>1</v>
      </c>
      <c r="H675">
        <f>IF(LEN(telefony6[[#This Row],[nr]])=8,1,0)</f>
        <v>0</v>
      </c>
      <c r="I6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-3.3519444444444488</v>
      </c>
      <c r="J675" s="2">
        <f>IF(AND(telefony6[[#This Row],[abonament pods przed]]-telefony6[[#This Row],[długosc_połączenia]]&lt;0,I674&gt;0),-telefony6[[#This Row],[ile_zostalo_abonamentu_pods]],0)</f>
        <v>0</v>
      </c>
      <c r="K675" s="10">
        <f>IF(telefony6[[#This Row],[ile_zostalo_abonamentu_pods]]&lt;0,1,0)</f>
        <v>1</v>
      </c>
      <c r="L675" s="2">
        <f>IF(AND(telefony6[[#This Row],[czyAbonament_pods_sie_skonczyl]]=1,telefony6[[#This Row],[czyStacjonarny]]=1,M674&lt;=0),IF(M674&lt;0,TIME(1,40,0)+M674,TIME(1,40,0)),M674)</f>
        <v>4.263888888888831E-2</v>
      </c>
      <c r="M6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3.5428240740740108E-2</v>
      </c>
      <c r="N675" s="10">
        <f>IF(AND(telefony6[[#This Row],[czyAbonament_pods_sie_skonczyl]]=1,telefony6[[#This Row],[czyStacjonarny]]=1,M674&lt;=0),1,0)</f>
        <v>0</v>
      </c>
      <c r="O675" s="2">
        <f>IF(AND(telefony6[[#This Row],[czyAbonament_pods_sie_skonczyl]]=1,telefony6[[#This Row],[czyKomorkowe]]=1,P674&lt;=0),IF(P674&lt;0,TIME(1,40,0)+P674-telefony6[[#This Row],[ile_zabraklo_od_podstawy]],TIME(1,40,0)),P674)</f>
        <v>9.2361111111119165E-3</v>
      </c>
      <c r="P6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5" s="10">
        <f>IF(AND(telefony6[[#This Row],[czyAbonament_pods_sie_skonczyl]]=1,P674&lt;=0,telefony6[[#This Row],[czyKomorkowe]]=1),1,0)</f>
        <v>0</v>
      </c>
      <c r="R675">
        <f>IF(LEN(telefony6[[#This Row],[nr]])&gt;=10,1,0)</f>
        <v>0</v>
      </c>
      <c r="S675">
        <f>MINUTE(IF(telefony6[[#This Row],[czyZagranicczne]]=1,CEILING(telefony6[[#This Row],[długosc_połączenia]],"00:01"),0))</f>
        <v>0</v>
      </c>
    </row>
    <row r="676" spans="1:19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 s="2">
        <f>telefony6[[#This Row],[zakonczenie]]-telefony6[[#This Row],[rozpoczecie]]</f>
        <v>9.2245370370370727E-3</v>
      </c>
      <c r="F676" s="2">
        <f t="shared" si="10"/>
        <v>-3.3519444444444488</v>
      </c>
      <c r="G676">
        <f>IF(LEN(telefony6[[#This Row],[nr]])=7,1,0)</f>
        <v>1</v>
      </c>
      <c r="H676">
        <f>IF(LEN(telefony6[[#This Row],[nr]])=8,1,0)</f>
        <v>0</v>
      </c>
      <c r="I6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-3.361168981481486</v>
      </c>
      <c r="J676" s="2">
        <f>IF(AND(telefony6[[#This Row],[abonament pods przed]]-telefony6[[#This Row],[długosc_połączenia]]&lt;0,I675&gt;0),-telefony6[[#This Row],[ile_zostalo_abonamentu_pods]],0)</f>
        <v>0</v>
      </c>
      <c r="K676" s="10">
        <f>IF(telefony6[[#This Row],[ile_zostalo_abonamentu_pods]]&lt;0,1,0)</f>
        <v>1</v>
      </c>
      <c r="L676" s="2">
        <f>IF(AND(telefony6[[#This Row],[czyAbonament_pods_sie_skonczyl]]=1,telefony6[[#This Row],[czyStacjonarny]]=1,M675&lt;=0),IF(M675&lt;0,TIME(1,40,0)+M675,TIME(1,40,0)),M675)</f>
        <v>3.5428240740740108E-2</v>
      </c>
      <c r="M6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2.6203703703703035E-2</v>
      </c>
      <c r="N676" s="10">
        <f>IF(AND(telefony6[[#This Row],[czyAbonament_pods_sie_skonczyl]]=1,telefony6[[#This Row],[czyStacjonarny]]=1,M675&lt;=0),1,0)</f>
        <v>0</v>
      </c>
      <c r="O676" s="2">
        <f>IF(AND(telefony6[[#This Row],[czyAbonament_pods_sie_skonczyl]]=1,telefony6[[#This Row],[czyKomorkowe]]=1,P675&lt;=0),IF(P675&lt;0,TIME(1,40,0)+P675-telefony6[[#This Row],[ile_zabraklo_od_podstawy]],TIME(1,40,0)),P675)</f>
        <v>9.2361111111119165E-3</v>
      </c>
      <c r="P6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9.2361111111119165E-3</v>
      </c>
      <c r="Q676" s="10">
        <f>IF(AND(telefony6[[#This Row],[czyAbonament_pods_sie_skonczyl]]=1,P675&lt;=0,telefony6[[#This Row],[czyKomorkowe]]=1),1,0)</f>
        <v>0</v>
      </c>
      <c r="R676">
        <f>IF(LEN(telefony6[[#This Row],[nr]])&gt;=10,1,0)</f>
        <v>0</v>
      </c>
      <c r="S676">
        <f>MINUTE(IF(telefony6[[#This Row],[czyZagranicczne]]=1,CEILING(telefony6[[#This Row],[długosc_połączenia]],"00:01"),0))</f>
        <v>0</v>
      </c>
    </row>
    <row r="677" spans="1:19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 s="2">
        <f>telefony6[[#This Row],[zakonczenie]]-telefony6[[#This Row],[rozpoczecie]]</f>
        <v>1.5972222222222499E-3</v>
      </c>
      <c r="F677" s="2">
        <f t="shared" si="10"/>
        <v>-3.361168981481486</v>
      </c>
      <c r="G677">
        <f>IF(LEN(telefony6[[#This Row],[nr]])=7,1,0)</f>
        <v>0</v>
      </c>
      <c r="H677">
        <f>IF(LEN(telefony6[[#This Row],[nr]])=8,1,0)</f>
        <v>1</v>
      </c>
      <c r="I6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-3.3627662037037083</v>
      </c>
      <c r="J677" s="2">
        <f>IF(AND(telefony6[[#This Row],[abonament pods przed]]-telefony6[[#This Row],[długosc_połączenia]]&lt;0,I676&gt;0),-telefony6[[#This Row],[ile_zostalo_abonamentu_pods]],0)</f>
        <v>0</v>
      </c>
      <c r="K677" s="10">
        <f>IF(telefony6[[#This Row],[ile_zostalo_abonamentu_pods]]&lt;0,1,0)</f>
        <v>1</v>
      </c>
      <c r="L677" s="2">
        <f>IF(AND(telefony6[[#This Row],[czyAbonament_pods_sie_skonczyl]]=1,telefony6[[#This Row],[czyStacjonarny]]=1,M676&lt;=0),IF(M676&lt;0,TIME(1,40,0)+M676,TIME(1,40,0)),M676)</f>
        <v>2.6203703703703035E-2</v>
      </c>
      <c r="M6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2.6203703703703035E-2</v>
      </c>
      <c r="N677" s="10">
        <f>IF(AND(telefony6[[#This Row],[czyAbonament_pods_sie_skonczyl]]=1,telefony6[[#This Row],[czyStacjonarny]]=1,M676&lt;=0),1,0)</f>
        <v>0</v>
      </c>
      <c r="O677" s="2">
        <f>IF(AND(telefony6[[#This Row],[czyAbonament_pods_sie_skonczyl]]=1,telefony6[[#This Row],[czyKomorkowe]]=1,P676&lt;=0),IF(P676&lt;0,TIME(1,40,0)+P676-telefony6[[#This Row],[ile_zabraklo_od_podstawy]],TIME(1,40,0)),P676)</f>
        <v>9.2361111111119165E-3</v>
      </c>
      <c r="P6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7.6388888888896667E-3</v>
      </c>
      <c r="Q677" s="10">
        <f>IF(AND(telefony6[[#This Row],[czyAbonament_pods_sie_skonczyl]]=1,P676&lt;=0,telefony6[[#This Row],[czyKomorkowe]]=1),1,0)</f>
        <v>0</v>
      </c>
      <c r="R677">
        <f>IF(LEN(telefony6[[#This Row],[nr]])&gt;=10,1,0)</f>
        <v>0</v>
      </c>
      <c r="S677">
        <f>MINUTE(IF(telefony6[[#This Row],[czyZagranicczne]]=1,CEILING(telefony6[[#This Row],[długosc_połączenia]],"00:01"),0))</f>
        <v>0</v>
      </c>
    </row>
    <row r="678" spans="1:19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 s="2">
        <f>telefony6[[#This Row],[zakonczenie]]-telefony6[[#This Row],[rozpoczecie]]</f>
        <v>1.0613425925925846E-2</v>
      </c>
      <c r="F678" s="2">
        <f t="shared" si="10"/>
        <v>-3.3627662037037083</v>
      </c>
      <c r="G678">
        <f>IF(LEN(telefony6[[#This Row],[nr]])=7,1,0)</f>
        <v>1</v>
      </c>
      <c r="H678">
        <f>IF(LEN(telefony6[[#This Row],[nr]])=8,1,0)</f>
        <v>0</v>
      </c>
      <c r="I6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-3.3733796296296341</v>
      </c>
      <c r="J678" s="2">
        <f>IF(AND(telefony6[[#This Row],[abonament pods przed]]-telefony6[[#This Row],[długosc_połączenia]]&lt;0,I677&gt;0),-telefony6[[#This Row],[ile_zostalo_abonamentu_pods]],0)</f>
        <v>0</v>
      </c>
      <c r="K678" s="10">
        <f>IF(telefony6[[#This Row],[ile_zostalo_abonamentu_pods]]&lt;0,1,0)</f>
        <v>1</v>
      </c>
      <c r="L678" s="2">
        <f>IF(AND(telefony6[[#This Row],[czyAbonament_pods_sie_skonczyl]]=1,telefony6[[#This Row],[czyStacjonarny]]=1,M677&lt;=0),IF(M677&lt;0,TIME(1,40,0)+M677,TIME(1,40,0)),M677)</f>
        <v>2.6203703703703035E-2</v>
      </c>
      <c r="M6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1.5590277777777189E-2</v>
      </c>
      <c r="N678" s="10">
        <f>IF(AND(telefony6[[#This Row],[czyAbonament_pods_sie_skonczyl]]=1,telefony6[[#This Row],[czyStacjonarny]]=1,M677&lt;=0),1,0)</f>
        <v>0</v>
      </c>
      <c r="O678" s="2">
        <f>IF(AND(telefony6[[#This Row],[czyAbonament_pods_sie_skonczyl]]=1,telefony6[[#This Row],[czyKomorkowe]]=1,P677&lt;=0),IF(P677&lt;0,TIME(1,40,0)+P677-telefony6[[#This Row],[ile_zabraklo_od_podstawy]],TIME(1,40,0)),P677)</f>
        <v>7.6388888888896667E-3</v>
      </c>
      <c r="P6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7.6388888888896667E-3</v>
      </c>
      <c r="Q678" s="10">
        <f>IF(AND(telefony6[[#This Row],[czyAbonament_pods_sie_skonczyl]]=1,P677&lt;=0,telefony6[[#This Row],[czyKomorkowe]]=1),1,0)</f>
        <v>0</v>
      </c>
      <c r="R678">
        <f>IF(LEN(telefony6[[#This Row],[nr]])&gt;=10,1,0)</f>
        <v>0</v>
      </c>
      <c r="S678">
        <f>MINUTE(IF(telefony6[[#This Row],[czyZagranicczne]]=1,CEILING(telefony6[[#This Row],[długosc_połączenia]],"00:01"),0))</f>
        <v>0</v>
      </c>
    </row>
    <row r="679" spans="1:19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 s="2">
        <f>telefony6[[#This Row],[zakonczenie]]-telefony6[[#This Row],[rozpoczecie]]</f>
        <v>1.7245370370370106E-3</v>
      </c>
      <c r="F679" s="2">
        <f t="shared" si="10"/>
        <v>-3.3733796296296341</v>
      </c>
      <c r="G679">
        <f>IF(LEN(telefony6[[#This Row],[nr]])=7,1,0)</f>
        <v>0</v>
      </c>
      <c r="H679">
        <f>IF(LEN(telefony6[[#This Row],[nr]])=8,1,0)</f>
        <v>1</v>
      </c>
      <c r="I6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-3.375104166666671</v>
      </c>
      <c r="J679" s="2">
        <f>IF(AND(telefony6[[#This Row],[abonament pods przed]]-telefony6[[#This Row],[długosc_połączenia]]&lt;0,I678&gt;0),-telefony6[[#This Row],[ile_zostalo_abonamentu_pods]],0)</f>
        <v>0</v>
      </c>
      <c r="K679" s="10">
        <f>IF(telefony6[[#This Row],[ile_zostalo_abonamentu_pods]]&lt;0,1,0)</f>
        <v>1</v>
      </c>
      <c r="L679" s="2">
        <f>IF(AND(telefony6[[#This Row],[czyAbonament_pods_sie_skonczyl]]=1,telefony6[[#This Row],[czyStacjonarny]]=1,M678&lt;=0),IF(M678&lt;0,TIME(1,40,0)+M678,TIME(1,40,0)),M678)</f>
        <v>1.5590277777777189E-2</v>
      </c>
      <c r="M6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1.5590277777777189E-2</v>
      </c>
      <c r="N679" s="10">
        <f>IF(AND(telefony6[[#This Row],[czyAbonament_pods_sie_skonczyl]]=1,telefony6[[#This Row],[czyStacjonarny]]=1,M678&lt;=0),1,0)</f>
        <v>0</v>
      </c>
      <c r="O679" s="2">
        <f>IF(AND(telefony6[[#This Row],[czyAbonament_pods_sie_skonczyl]]=1,telefony6[[#This Row],[czyKomorkowe]]=1,P678&lt;=0),IF(P678&lt;0,TIME(1,40,0)+P678-telefony6[[#This Row],[ile_zabraklo_od_podstawy]],TIME(1,40,0)),P678)</f>
        <v>7.6388888888896667E-3</v>
      </c>
      <c r="P6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5.9143518518526561E-3</v>
      </c>
      <c r="Q679" s="10">
        <f>IF(AND(telefony6[[#This Row],[czyAbonament_pods_sie_skonczyl]]=1,P678&lt;=0,telefony6[[#This Row],[czyKomorkowe]]=1),1,0)</f>
        <v>0</v>
      </c>
      <c r="R679">
        <f>IF(LEN(telefony6[[#This Row],[nr]])&gt;=10,1,0)</f>
        <v>0</v>
      </c>
      <c r="S679">
        <f>MINUTE(IF(telefony6[[#This Row],[czyZagranicczne]]=1,CEILING(telefony6[[#This Row],[długosc_połączenia]],"00:01"),0))</f>
        <v>0</v>
      </c>
    </row>
    <row r="680" spans="1:19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 s="2">
        <f>telefony6[[#This Row],[zakonczenie]]-telefony6[[#This Row],[rozpoczecie]]</f>
        <v>1.1261574074074021E-2</v>
      </c>
      <c r="F680" s="2">
        <f t="shared" si="10"/>
        <v>-3.375104166666671</v>
      </c>
      <c r="G680">
        <f>IF(LEN(telefony6[[#This Row],[nr]])=7,1,0)</f>
        <v>1</v>
      </c>
      <c r="H680">
        <f>IF(LEN(telefony6[[#This Row],[nr]])=8,1,0)</f>
        <v>0</v>
      </c>
      <c r="I6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-3.3863657407407448</v>
      </c>
      <c r="J680" s="2">
        <f>IF(AND(telefony6[[#This Row],[abonament pods przed]]-telefony6[[#This Row],[długosc_połączenia]]&lt;0,I679&gt;0),-telefony6[[#This Row],[ile_zostalo_abonamentu_pods]],0)</f>
        <v>0</v>
      </c>
      <c r="K680" s="10">
        <f>IF(telefony6[[#This Row],[ile_zostalo_abonamentu_pods]]&lt;0,1,0)</f>
        <v>1</v>
      </c>
      <c r="L680" s="2">
        <f>IF(AND(telefony6[[#This Row],[czyAbonament_pods_sie_skonczyl]]=1,telefony6[[#This Row],[czyStacjonarny]]=1,M679&lt;=0),IF(M679&lt;0,TIME(1,40,0)+M679,TIME(1,40,0)),M679)</f>
        <v>1.5590277777777189E-2</v>
      </c>
      <c r="M6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4.3287037037031684E-3</v>
      </c>
      <c r="N680" s="10">
        <f>IF(AND(telefony6[[#This Row],[czyAbonament_pods_sie_skonczyl]]=1,telefony6[[#This Row],[czyStacjonarny]]=1,M679&lt;=0),1,0)</f>
        <v>0</v>
      </c>
      <c r="O680" s="2">
        <f>IF(AND(telefony6[[#This Row],[czyAbonament_pods_sie_skonczyl]]=1,telefony6[[#This Row],[czyKomorkowe]]=1,P679&lt;=0),IF(P679&lt;0,TIME(1,40,0)+P679-telefony6[[#This Row],[ile_zabraklo_od_podstawy]],TIME(1,40,0)),P679)</f>
        <v>5.9143518518526561E-3</v>
      </c>
      <c r="P6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5.9143518518526561E-3</v>
      </c>
      <c r="Q680" s="10">
        <f>IF(AND(telefony6[[#This Row],[czyAbonament_pods_sie_skonczyl]]=1,P679&lt;=0,telefony6[[#This Row],[czyKomorkowe]]=1),1,0)</f>
        <v>0</v>
      </c>
      <c r="R680">
        <f>IF(LEN(telefony6[[#This Row],[nr]])&gt;=10,1,0)</f>
        <v>0</v>
      </c>
      <c r="S680">
        <f>MINUTE(IF(telefony6[[#This Row],[czyZagranicczne]]=1,CEILING(telefony6[[#This Row],[długosc_połączenia]],"00:01"),0))</f>
        <v>0</v>
      </c>
    </row>
    <row r="681" spans="1:19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 s="2">
        <f>telefony6[[#This Row],[zakonczenie]]-telefony6[[#This Row],[rozpoczecie]]</f>
        <v>1.1215277777777755E-2</v>
      </c>
      <c r="F681" s="2">
        <f t="shared" si="10"/>
        <v>-3.3863657407407448</v>
      </c>
      <c r="G681">
        <f>IF(LEN(telefony6[[#This Row],[nr]])=7,1,0)</f>
        <v>1</v>
      </c>
      <c r="H681">
        <f>IF(LEN(telefony6[[#This Row],[nr]])=8,1,0)</f>
        <v>0</v>
      </c>
      <c r="I6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-3.3975810185185225</v>
      </c>
      <c r="J681" s="2">
        <f>IF(AND(telefony6[[#This Row],[abonament pods przed]]-telefony6[[#This Row],[długosc_połączenia]]&lt;0,I680&gt;0),-telefony6[[#This Row],[ile_zostalo_abonamentu_pods]],0)</f>
        <v>0</v>
      </c>
      <c r="K681" s="10">
        <f>IF(telefony6[[#This Row],[ile_zostalo_abonamentu_pods]]&lt;0,1,0)</f>
        <v>1</v>
      </c>
      <c r="L681" s="2">
        <f>IF(AND(telefony6[[#This Row],[czyAbonament_pods_sie_skonczyl]]=1,telefony6[[#This Row],[czyStacjonarny]]=1,M680&lt;=0),IF(M680&lt;0,TIME(1,40,0)+M680,TIME(1,40,0)),M680)</f>
        <v>4.3287037037031684E-3</v>
      </c>
      <c r="M6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-6.8865740740745862E-3</v>
      </c>
      <c r="N681" s="10">
        <f>IF(AND(telefony6[[#This Row],[czyAbonament_pods_sie_skonczyl]]=1,telefony6[[#This Row],[czyStacjonarny]]=1,M680&lt;=0),1,0)</f>
        <v>0</v>
      </c>
      <c r="O681" s="2">
        <f>IF(AND(telefony6[[#This Row],[czyAbonament_pods_sie_skonczyl]]=1,telefony6[[#This Row],[czyKomorkowe]]=1,P680&lt;=0),IF(P680&lt;0,TIME(1,40,0)+P680-telefony6[[#This Row],[ile_zabraklo_od_podstawy]],TIME(1,40,0)),P680)</f>
        <v>5.9143518518526561E-3</v>
      </c>
      <c r="P6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5.9143518518526561E-3</v>
      </c>
      <c r="Q681" s="10">
        <f>IF(AND(telefony6[[#This Row],[czyAbonament_pods_sie_skonczyl]]=1,P680&lt;=0,telefony6[[#This Row],[czyKomorkowe]]=1),1,0)</f>
        <v>0</v>
      </c>
      <c r="R681">
        <f>IF(LEN(telefony6[[#This Row],[nr]])&gt;=10,1,0)</f>
        <v>0</v>
      </c>
      <c r="S681">
        <f>MINUTE(IF(telefony6[[#This Row],[czyZagranicczne]]=1,CEILING(telefony6[[#This Row],[długosc_połączenia]],"00:01"),0))</f>
        <v>0</v>
      </c>
    </row>
    <row r="682" spans="1:19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 s="2">
        <f>telefony6[[#This Row],[zakonczenie]]-telefony6[[#This Row],[rozpoczecie]]</f>
        <v>7.2916666666666963E-4</v>
      </c>
      <c r="F682" s="2">
        <f t="shared" si="10"/>
        <v>-3.3975810185185225</v>
      </c>
      <c r="G682">
        <f>IF(LEN(telefony6[[#This Row],[nr]])=7,1,0)</f>
        <v>1</v>
      </c>
      <c r="H682">
        <f>IF(LEN(telefony6[[#This Row],[nr]])=8,1,0)</f>
        <v>0</v>
      </c>
      <c r="I6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-3.3983101851851893</v>
      </c>
      <c r="J682" s="2">
        <f>IF(AND(telefony6[[#This Row],[abonament pods przed]]-telefony6[[#This Row],[długosc_połączenia]]&lt;0,I681&gt;0),-telefony6[[#This Row],[ile_zostalo_abonamentu_pods]],0)</f>
        <v>0</v>
      </c>
      <c r="K682" s="10">
        <f>IF(telefony6[[#This Row],[ile_zostalo_abonamentu_pods]]&lt;0,1,0)</f>
        <v>1</v>
      </c>
      <c r="L682" s="2">
        <f>IF(AND(telefony6[[#This Row],[czyAbonament_pods_sie_skonczyl]]=1,telefony6[[#This Row],[czyStacjonarny]]=1,M681&lt;=0),IF(M681&lt;0,TIME(1,40,0)+M681,TIME(1,40,0)),M681)</f>
        <v>6.2557870370369861E-2</v>
      </c>
      <c r="M6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6.1828703703703192E-2</v>
      </c>
      <c r="N682" s="10">
        <f>IF(AND(telefony6[[#This Row],[czyAbonament_pods_sie_skonczyl]]=1,telefony6[[#This Row],[czyStacjonarny]]=1,M681&lt;=0),1,0)</f>
        <v>1</v>
      </c>
      <c r="O682" s="2">
        <f>IF(AND(telefony6[[#This Row],[czyAbonament_pods_sie_skonczyl]]=1,telefony6[[#This Row],[czyKomorkowe]]=1,P681&lt;=0),IF(P681&lt;0,TIME(1,40,0)+P681-telefony6[[#This Row],[ile_zabraklo_od_podstawy]],TIME(1,40,0)),P681)</f>
        <v>5.9143518518526561E-3</v>
      </c>
      <c r="P6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5.9143518518526561E-3</v>
      </c>
      <c r="Q682" s="10">
        <f>IF(AND(telefony6[[#This Row],[czyAbonament_pods_sie_skonczyl]]=1,P681&lt;=0,telefony6[[#This Row],[czyKomorkowe]]=1),1,0)</f>
        <v>0</v>
      </c>
      <c r="R682">
        <f>IF(LEN(telefony6[[#This Row],[nr]])&gt;=10,1,0)</f>
        <v>0</v>
      </c>
      <c r="S682">
        <f>MINUTE(IF(telefony6[[#This Row],[czyZagranicczne]]=1,CEILING(telefony6[[#This Row],[długosc_połączenia]],"00:01"),0))</f>
        <v>0</v>
      </c>
    </row>
    <row r="683" spans="1:19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 s="2">
        <f>telefony6[[#This Row],[zakonczenie]]-telefony6[[#This Row],[rozpoczecie]]</f>
        <v>4.3981481481482065E-3</v>
      </c>
      <c r="F683" s="2">
        <f t="shared" si="10"/>
        <v>-3.3983101851851893</v>
      </c>
      <c r="G683">
        <f>IF(LEN(telefony6[[#This Row],[nr]])=7,1,0)</f>
        <v>0</v>
      </c>
      <c r="H683">
        <f>IF(LEN(telefony6[[#This Row],[nr]])=8,1,0)</f>
        <v>1</v>
      </c>
      <c r="I6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-3.4027083333333374</v>
      </c>
      <c r="J683" s="2">
        <f>IF(AND(telefony6[[#This Row],[abonament pods przed]]-telefony6[[#This Row],[długosc_połączenia]]&lt;0,I682&gt;0),-telefony6[[#This Row],[ile_zostalo_abonamentu_pods]],0)</f>
        <v>0</v>
      </c>
      <c r="K683" s="10">
        <f>IF(telefony6[[#This Row],[ile_zostalo_abonamentu_pods]]&lt;0,1,0)</f>
        <v>1</v>
      </c>
      <c r="L683" s="2">
        <f>IF(AND(telefony6[[#This Row],[czyAbonament_pods_sie_skonczyl]]=1,telefony6[[#This Row],[czyStacjonarny]]=1,M682&lt;=0),IF(M682&lt;0,TIME(1,40,0)+M682,TIME(1,40,0)),M682)</f>
        <v>6.1828703703703192E-2</v>
      </c>
      <c r="M6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6.1828703703703192E-2</v>
      </c>
      <c r="N683" s="10">
        <f>IF(AND(telefony6[[#This Row],[czyAbonament_pods_sie_skonczyl]]=1,telefony6[[#This Row],[czyStacjonarny]]=1,M682&lt;=0),1,0)</f>
        <v>0</v>
      </c>
      <c r="O683" s="2">
        <f>IF(AND(telefony6[[#This Row],[czyAbonament_pods_sie_skonczyl]]=1,telefony6[[#This Row],[czyKomorkowe]]=1,P682&lt;=0),IF(P682&lt;0,TIME(1,40,0)+P682-telefony6[[#This Row],[ile_zabraklo_od_podstawy]],TIME(1,40,0)),P682)</f>
        <v>5.9143518518526561E-3</v>
      </c>
      <c r="P6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1.5162037037044496E-3</v>
      </c>
      <c r="Q683" s="10">
        <f>IF(AND(telefony6[[#This Row],[czyAbonament_pods_sie_skonczyl]]=1,P682&lt;=0,telefony6[[#This Row],[czyKomorkowe]]=1),1,0)</f>
        <v>0</v>
      </c>
      <c r="R683">
        <f>IF(LEN(telefony6[[#This Row],[nr]])&gt;=10,1,0)</f>
        <v>0</v>
      </c>
      <c r="S683">
        <f>MINUTE(IF(telefony6[[#This Row],[czyZagranicczne]]=1,CEILING(telefony6[[#This Row],[długosc_połączenia]],"00:01"),0))</f>
        <v>0</v>
      </c>
    </row>
    <row r="684" spans="1:19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 s="2">
        <f>telefony6[[#This Row],[zakonczenie]]-telefony6[[#This Row],[rozpoczecie]]</f>
        <v>9.4675925925925553E-3</v>
      </c>
      <c r="F684" s="2">
        <f t="shared" si="10"/>
        <v>-3.4027083333333374</v>
      </c>
      <c r="G684">
        <f>IF(LEN(telefony6[[#This Row],[nr]])=7,1,0)</f>
        <v>1</v>
      </c>
      <c r="H684">
        <f>IF(LEN(telefony6[[#This Row],[nr]])=8,1,0)</f>
        <v>0</v>
      </c>
      <c r="I6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-3.4121759259259301</v>
      </c>
      <c r="J684" s="2">
        <f>IF(AND(telefony6[[#This Row],[abonament pods przed]]-telefony6[[#This Row],[długosc_połączenia]]&lt;0,I683&gt;0),-telefony6[[#This Row],[ile_zostalo_abonamentu_pods]],0)</f>
        <v>0</v>
      </c>
      <c r="K684" s="10">
        <f>IF(telefony6[[#This Row],[ile_zostalo_abonamentu_pods]]&lt;0,1,0)</f>
        <v>1</v>
      </c>
      <c r="L684" s="2">
        <f>IF(AND(telefony6[[#This Row],[czyAbonament_pods_sie_skonczyl]]=1,telefony6[[#This Row],[czyStacjonarny]]=1,M683&lt;=0),IF(M683&lt;0,TIME(1,40,0)+M683,TIME(1,40,0)),M683)</f>
        <v>6.1828703703703192E-2</v>
      </c>
      <c r="M6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5.2361111111110636E-2</v>
      </c>
      <c r="N684" s="10">
        <f>IF(AND(telefony6[[#This Row],[czyAbonament_pods_sie_skonczyl]]=1,telefony6[[#This Row],[czyStacjonarny]]=1,M683&lt;=0),1,0)</f>
        <v>0</v>
      </c>
      <c r="O684" s="2">
        <f>IF(AND(telefony6[[#This Row],[czyAbonament_pods_sie_skonczyl]]=1,telefony6[[#This Row],[czyKomorkowe]]=1,P683&lt;=0),IF(P683&lt;0,TIME(1,40,0)+P683-telefony6[[#This Row],[ile_zabraklo_od_podstawy]],TIME(1,40,0)),P683)</f>
        <v>1.5162037037044496E-3</v>
      </c>
      <c r="P6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1.5162037037044496E-3</v>
      </c>
      <c r="Q684" s="10">
        <f>IF(AND(telefony6[[#This Row],[czyAbonament_pods_sie_skonczyl]]=1,P683&lt;=0,telefony6[[#This Row],[czyKomorkowe]]=1),1,0)</f>
        <v>0</v>
      </c>
      <c r="R684">
        <f>IF(LEN(telefony6[[#This Row],[nr]])&gt;=10,1,0)</f>
        <v>0</v>
      </c>
      <c r="S684">
        <f>MINUTE(IF(telefony6[[#This Row],[czyZagranicczne]]=1,CEILING(telefony6[[#This Row],[długosc_połączenia]],"00:01"),0))</f>
        <v>0</v>
      </c>
    </row>
    <row r="685" spans="1:19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 s="2">
        <f>telefony6[[#This Row],[zakonczenie]]-telefony6[[#This Row],[rozpoczecie]]</f>
        <v>4.8958333333333215E-3</v>
      </c>
      <c r="F685" s="2">
        <f t="shared" si="10"/>
        <v>-3.4121759259259301</v>
      </c>
      <c r="G685">
        <f>IF(LEN(telefony6[[#This Row],[nr]])=7,1,0)</f>
        <v>1</v>
      </c>
      <c r="H685">
        <f>IF(LEN(telefony6[[#This Row],[nr]])=8,1,0)</f>
        <v>0</v>
      </c>
      <c r="I6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-3.4170717592592634</v>
      </c>
      <c r="J685" s="2">
        <f>IF(AND(telefony6[[#This Row],[abonament pods przed]]-telefony6[[#This Row],[długosc_połączenia]]&lt;0,I684&gt;0),-telefony6[[#This Row],[ile_zostalo_abonamentu_pods]],0)</f>
        <v>0</v>
      </c>
      <c r="K685" s="10">
        <f>IF(telefony6[[#This Row],[ile_zostalo_abonamentu_pods]]&lt;0,1,0)</f>
        <v>1</v>
      </c>
      <c r="L685" s="2">
        <f>IF(AND(telefony6[[#This Row],[czyAbonament_pods_sie_skonczyl]]=1,telefony6[[#This Row],[czyStacjonarny]]=1,M684&lt;=0),IF(M684&lt;0,TIME(1,40,0)+M684,TIME(1,40,0)),M684)</f>
        <v>5.2361111111110636E-2</v>
      </c>
      <c r="M6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4.7465277777777315E-2</v>
      </c>
      <c r="N685" s="10">
        <f>IF(AND(telefony6[[#This Row],[czyAbonament_pods_sie_skonczyl]]=1,telefony6[[#This Row],[czyStacjonarny]]=1,M684&lt;=0),1,0)</f>
        <v>0</v>
      </c>
      <c r="O685" s="2">
        <f>IF(AND(telefony6[[#This Row],[czyAbonament_pods_sie_skonczyl]]=1,telefony6[[#This Row],[czyKomorkowe]]=1,P684&lt;=0),IF(P684&lt;0,TIME(1,40,0)+P684-telefony6[[#This Row],[ile_zabraklo_od_podstawy]],TIME(1,40,0)),P684)</f>
        <v>1.5162037037044496E-3</v>
      </c>
      <c r="P6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1.5162037037044496E-3</v>
      </c>
      <c r="Q685" s="10">
        <f>IF(AND(telefony6[[#This Row],[czyAbonament_pods_sie_skonczyl]]=1,P684&lt;=0,telefony6[[#This Row],[czyKomorkowe]]=1),1,0)</f>
        <v>0</v>
      </c>
      <c r="R685">
        <f>IF(LEN(telefony6[[#This Row],[nr]])&gt;=10,1,0)</f>
        <v>0</v>
      </c>
      <c r="S685">
        <f>MINUTE(IF(telefony6[[#This Row],[czyZagranicczne]]=1,CEILING(telefony6[[#This Row],[długosc_połączenia]],"00:01"),0))</f>
        <v>0</v>
      </c>
    </row>
    <row r="686" spans="1:19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 s="2">
        <f>telefony6[[#This Row],[zakonczenie]]-telefony6[[#This Row],[rozpoczecie]]</f>
        <v>7.5347222222222898E-3</v>
      </c>
      <c r="F686" s="2">
        <f t="shared" si="10"/>
        <v>-3.4170717592592634</v>
      </c>
      <c r="G686">
        <f>IF(LEN(telefony6[[#This Row],[nr]])=7,1,0)</f>
        <v>1</v>
      </c>
      <c r="H686">
        <f>IF(LEN(telefony6[[#This Row],[nr]])=8,1,0)</f>
        <v>0</v>
      </c>
      <c r="I6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-3.4246064814814856</v>
      </c>
      <c r="J686" s="2">
        <f>IF(AND(telefony6[[#This Row],[abonament pods przed]]-telefony6[[#This Row],[długosc_połączenia]]&lt;0,I685&gt;0),-telefony6[[#This Row],[ile_zostalo_abonamentu_pods]],0)</f>
        <v>0</v>
      </c>
      <c r="K686" s="10">
        <f>IF(telefony6[[#This Row],[ile_zostalo_abonamentu_pods]]&lt;0,1,0)</f>
        <v>1</v>
      </c>
      <c r="L686" s="2">
        <f>IF(AND(telefony6[[#This Row],[czyAbonament_pods_sie_skonczyl]]=1,telefony6[[#This Row],[czyStacjonarny]]=1,M685&lt;=0),IF(M685&lt;0,TIME(1,40,0)+M685,TIME(1,40,0)),M685)</f>
        <v>4.7465277777777315E-2</v>
      </c>
      <c r="M6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3.9930555555555025E-2</v>
      </c>
      <c r="N686" s="10">
        <f>IF(AND(telefony6[[#This Row],[czyAbonament_pods_sie_skonczyl]]=1,telefony6[[#This Row],[czyStacjonarny]]=1,M685&lt;=0),1,0)</f>
        <v>0</v>
      </c>
      <c r="O686" s="2">
        <f>IF(AND(telefony6[[#This Row],[czyAbonament_pods_sie_skonczyl]]=1,telefony6[[#This Row],[czyKomorkowe]]=1,P685&lt;=0),IF(P685&lt;0,TIME(1,40,0)+P685-telefony6[[#This Row],[ile_zabraklo_od_podstawy]],TIME(1,40,0)),P685)</f>
        <v>1.5162037037044496E-3</v>
      </c>
      <c r="P6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1.5162037037044496E-3</v>
      </c>
      <c r="Q686" s="10">
        <f>IF(AND(telefony6[[#This Row],[czyAbonament_pods_sie_skonczyl]]=1,P685&lt;=0,telefony6[[#This Row],[czyKomorkowe]]=1),1,0)</f>
        <v>0</v>
      </c>
      <c r="R686">
        <f>IF(LEN(telefony6[[#This Row],[nr]])&gt;=10,1,0)</f>
        <v>0</v>
      </c>
      <c r="S686">
        <f>MINUTE(IF(telefony6[[#This Row],[czyZagranicczne]]=1,CEILING(telefony6[[#This Row],[długosc_połączenia]],"00:01"),0))</f>
        <v>0</v>
      </c>
    </row>
    <row r="687" spans="1:19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 s="2">
        <f>telefony6[[#This Row],[zakonczenie]]-telefony6[[#This Row],[rozpoczecie]]</f>
        <v>5.9143518518518512E-3</v>
      </c>
      <c r="F687" s="2">
        <f t="shared" si="10"/>
        <v>-3.4246064814814856</v>
      </c>
      <c r="G687">
        <f>IF(LEN(telefony6[[#This Row],[nr]])=7,1,0)</f>
        <v>0</v>
      </c>
      <c r="H687">
        <f>IF(LEN(telefony6[[#This Row],[nr]])=8,1,0)</f>
        <v>1</v>
      </c>
      <c r="I6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-3.4305208333333375</v>
      </c>
      <c r="J687" s="2">
        <f>IF(AND(telefony6[[#This Row],[abonament pods przed]]-telefony6[[#This Row],[długosc_połączenia]]&lt;0,I686&gt;0),-telefony6[[#This Row],[ile_zostalo_abonamentu_pods]],0)</f>
        <v>0</v>
      </c>
      <c r="K687" s="10">
        <f>IF(telefony6[[#This Row],[ile_zostalo_abonamentu_pods]]&lt;0,1,0)</f>
        <v>1</v>
      </c>
      <c r="L687" s="2">
        <f>IF(AND(telefony6[[#This Row],[czyAbonament_pods_sie_skonczyl]]=1,telefony6[[#This Row],[czyStacjonarny]]=1,M686&lt;=0),IF(M686&lt;0,TIME(1,40,0)+M686,TIME(1,40,0)),M686)</f>
        <v>3.9930555555555025E-2</v>
      </c>
      <c r="M6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3.9930555555555025E-2</v>
      </c>
      <c r="N687" s="10">
        <f>IF(AND(telefony6[[#This Row],[czyAbonament_pods_sie_skonczyl]]=1,telefony6[[#This Row],[czyStacjonarny]]=1,M686&lt;=0),1,0)</f>
        <v>0</v>
      </c>
      <c r="O687" s="2">
        <f>IF(AND(telefony6[[#This Row],[czyAbonament_pods_sie_skonczyl]]=1,telefony6[[#This Row],[czyKomorkowe]]=1,P686&lt;=0),IF(P686&lt;0,TIME(1,40,0)+P686-telefony6[[#This Row],[ile_zabraklo_od_podstawy]],TIME(1,40,0)),P686)</f>
        <v>1.5162037037044496E-3</v>
      </c>
      <c r="P6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87" s="10">
        <f>IF(AND(telefony6[[#This Row],[czyAbonament_pods_sie_skonczyl]]=1,P686&lt;=0,telefony6[[#This Row],[czyKomorkowe]]=1),1,0)</f>
        <v>0</v>
      </c>
      <c r="R687">
        <f>IF(LEN(telefony6[[#This Row],[nr]])&gt;=10,1,0)</f>
        <v>0</v>
      </c>
      <c r="S687">
        <f>MINUTE(IF(telefony6[[#This Row],[czyZagranicczne]]=1,CEILING(telefony6[[#This Row],[długosc_połączenia]],"00:01"),0))</f>
        <v>0</v>
      </c>
    </row>
    <row r="688" spans="1:19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 s="2">
        <f>telefony6[[#This Row],[zakonczenie]]-telefony6[[#This Row],[rozpoczecie]]</f>
        <v>9.3750000000000222E-3</v>
      </c>
      <c r="F688" s="2">
        <f t="shared" si="10"/>
        <v>-3.4305208333333375</v>
      </c>
      <c r="G688">
        <f>IF(LEN(telefony6[[#This Row],[nr]])=7,1,0)</f>
        <v>1</v>
      </c>
      <c r="H688">
        <f>IF(LEN(telefony6[[#This Row],[nr]])=8,1,0)</f>
        <v>0</v>
      </c>
      <c r="I6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-3.4398958333333374</v>
      </c>
      <c r="J688" s="2">
        <f>IF(AND(telefony6[[#This Row],[abonament pods przed]]-telefony6[[#This Row],[długosc_połączenia]]&lt;0,I687&gt;0),-telefony6[[#This Row],[ile_zostalo_abonamentu_pods]],0)</f>
        <v>0</v>
      </c>
      <c r="K688" s="10">
        <f>IF(telefony6[[#This Row],[ile_zostalo_abonamentu_pods]]&lt;0,1,0)</f>
        <v>1</v>
      </c>
      <c r="L688" s="2">
        <f>IF(AND(telefony6[[#This Row],[czyAbonament_pods_sie_skonczyl]]=1,telefony6[[#This Row],[czyStacjonarny]]=1,M687&lt;=0),IF(M687&lt;0,TIME(1,40,0)+M687,TIME(1,40,0)),M687)</f>
        <v>3.9930555555555025E-2</v>
      </c>
      <c r="M6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3.0555555555555003E-2</v>
      </c>
      <c r="N688" s="10">
        <f>IF(AND(telefony6[[#This Row],[czyAbonament_pods_sie_skonczyl]]=1,telefony6[[#This Row],[czyStacjonarny]]=1,M687&lt;=0),1,0)</f>
        <v>0</v>
      </c>
      <c r="O688" s="2">
        <f>IF(AND(telefony6[[#This Row],[czyAbonament_pods_sie_skonczyl]]=1,telefony6[[#This Row],[czyKomorkowe]]=1,P687&lt;=0),IF(P687&lt;0,TIME(1,40,0)+P687-telefony6[[#This Row],[ile_zabraklo_od_podstawy]],TIME(1,40,0)),P687)</f>
        <v>-4.3981481481474016E-3</v>
      </c>
      <c r="P6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88" s="10">
        <f>IF(AND(telefony6[[#This Row],[czyAbonament_pods_sie_skonczyl]]=1,P687&lt;=0,telefony6[[#This Row],[czyKomorkowe]]=1),1,0)</f>
        <v>0</v>
      </c>
      <c r="R688">
        <f>IF(LEN(telefony6[[#This Row],[nr]])&gt;=10,1,0)</f>
        <v>0</v>
      </c>
      <c r="S688">
        <f>MINUTE(IF(telefony6[[#This Row],[czyZagranicczne]]=1,CEILING(telefony6[[#This Row],[długosc_połączenia]],"00:01"),0))</f>
        <v>0</v>
      </c>
    </row>
    <row r="689" spans="1:19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 s="2">
        <f>telefony6[[#This Row],[zakonczenie]]-telefony6[[#This Row],[rozpoczecie]]</f>
        <v>7.9861111111111382E-3</v>
      </c>
      <c r="F689" s="2">
        <f t="shared" si="10"/>
        <v>-3.4398958333333374</v>
      </c>
      <c r="G689">
        <f>IF(LEN(telefony6[[#This Row],[nr]])=7,1,0)</f>
        <v>1</v>
      </c>
      <c r="H689">
        <f>IF(LEN(telefony6[[#This Row],[nr]])=8,1,0)</f>
        <v>0</v>
      </c>
      <c r="I6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-3.4478819444444486</v>
      </c>
      <c r="J689" s="2">
        <f>IF(AND(telefony6[[#This Row],[abonament pods przed]]-telefony6[[#This Row],[długosc_połączenia]]&lt;0,I688&gt;0),-telefony6[[#This Row],[ile_zostalo_abonamentu_pods]],0)</f>
        <v>0</v>
      </c>
      <c r="K689" s="10">
        <f>IF(telefony6[[#This Row],[ile_zostalo_abonamentu_pods]]&lt;0,1,0)</f>
        <v>1</v>
      </c>
      <c r="L689" s="2">
        <f>IF(AND(telefony6[[#This Row],[czyAbonament_pods_sie_skonczyl]]=1,telefony6[[#This Row],[czyStacjonarny]]=1,M688&lt;=0),IF(M688&lt;0,TIME(1,40,0)+M688,TIME(1,40,0)),M688)</f>
        <v>3.0555555555555003E-2</v>
      </c>
      <c r="M6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2.2569444444443865E-2</v>
      </c>
      <c r="N689" s="10">
        <f>IF(AND(telefony6[[#This Row],[czyAbonament_pods_sie_skonczyl]]=1,telefony6[[#This Row],[czyStacjonarny]]=1,M688&lt;=0),1,0)</f>
        <v>0</v>
      </c>
      <c r="O689" s="2">
        <f>IF(AND(telefony6[[#This Row],[czyAbonament_pods_sie_skonczyl]]=1,telefony6[[#This Row],[czyKomorkowe]]=1,P688&lt;=0),IF(P688&lt;0,TIME(1,40,0)+P688-telefony6[[#This Row],[ile_zabraklo_od_podstawy]],TIME(1,40,0)),P688)</f>
        <v>-4.3981481481474016E-3</v>
      </c>
      <c r="P6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89" s="10">
        <f>IF(AND(telefony6[[#This Row],[czyAbonament_pods_sie_skonczyl]]=1,P688&lt;=0,telefony6[[#This Row],[czyKomorkowe]]=1),1,0)</f>
        <v>0</v>
      </c>
      <c r="R689">
        <f>IF(LEN(telefony6[[#This Row],[nr]])&gt;=10,1,0)</f>
        <v>0</v>
      </c>
      <c r="S689">
        <f>MINUTE(IF(telefony6[[#This Row],[czyZagranicczne]]=1,CEILING(telefony6[[#This Row],[długosc_połączenia]],"00:01"),0))</f>
        <v>0</v>
      </c>
    </row>
    <row r="690" spans="1:19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 s="2">
        <f>telefony6[[#This Row],[zakonczenie]]-telefony6[[#This Row],[rozpoczecie]]</f>
        <v>8.1944444444443931E-3</v>
      </c>
      <c r="F690" s="2">
        <f t="shared" si="10"/>
        <v>-3.4478819444444486</v>
      </c>
      <c r="G690">
        <f>IF(LEN(telefony6[[#This Row],[nr]])=7,1,0)</f>
        <v>1</v>
      </c>
      <c r="H690">
        <f>IF(LEN(telefony6[[#This Row],[nr]])=8,1,0)</f>
        <v>0</v>
      </c>
      <c r="I6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-3.456076388888893</v>
      </c>
      <c r="J690" s="2">
        <f>IF(AND(telefony6[[#This Row],[abonament pods przed]]-telefony6[[#This Row],[długosc_połączenia]]&lt;0,I689&gt;0),-telefony6[[#This Row],[ile_zostalo_abonamentu_pods]],0)</f>
        <v>0</v>
      </c>
      <c r="K690" s="10">
        <f>IF(telefony6[[#This Row],[ile_zostalo_abonamentu_pods]]&lt;0,1,0)</f>
        <v>1</v>
      </c>
      <c r="L690" s="2">
        <f>IF(AND(telefony6[[#This Row],[czyAbonament_pods_sie_skonczyl]]=1,telefony6[[#This Row],[czyStacjonarny]]=1,M689&lt;=0),IF(M689&lt;0,TIME(1,40,0)+M689,TIME(1,40,0)),M689)</f>
        <v>2.2569444444443865E-2</v>
      </c>
      <c r="M6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1.4374999999999472E-2</v>
      </c>
      <c r="N690" s="10">
        <f>IF(AND(telefony6[[#This Row],[czyAbonament_pods_sie_skonczyl]]=1,telefony6[[#This Row],[czyStacjonarny]]=1,M689&lt;=0),1,0)</f>
        <v>0</v>
      </c>
      <c r="O690" s="2">
        <f>IF(AND(telefony6[[#This Row],[czyAbonament_pods_sie_skonczyl]]=1,telefony6[[#This Row],[czyKomorkowe]]=1,P689&lt;=0),IF(P689&lt;0,TIME(1,40,0)+P689-telefony6[[#This Row],[ile_zabraklo_od_podstawy]],TIME(1,40,0)),P689)</f>
        <v>-4.3981481481474016E-3</v>
      </c>
      <c r="P6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0" s="10">
        <f>IF(AND(telefony6[[#This Row],[czyAbonament_pods_sie_skonczyl]]=1,P689&lt;=0,telefony6[[#This Row],[czyKomorkowe]]=1),1,0)</f>
        <v>0</v>
      </c>
      <c r="R690">
        <f>IF(LEN(telefony6[[#This Row],[nr]])&gt;=10,1,0)</f>
        <v>0</v>
      </c>
      <c r="S690">
        <f>MINUTE(IF(telefony6[[#This Row],[czyZagranicczne]]=1,CEILING(telefony6[[#This Row],[długosc_połączenia]],"00:01"),0))</f>
        <v>0</v>
      </c>
    </row>
    <row r="691" spans="1:19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 s="2">
        <f>telefony6[[#This Row],[zakonczenie]]-telefony6[[#This Row],[rozpoczecie]]</f>
        <v>1.1689814814814792E-3</v>
      </c>
      <c r="F691" s="2">
        <f t="shared" si="10"/>
        <v>-3.456076388888893</v>
      </c>
      <c r="G691">
        <f>IF(LEN(telefony6[[#This Row],[nr]])=7,1,0)</f>
        <v>1</v>
      </c>
      <c r="H691">
        <f>IF(LEN(telefony6[[#This Row],[nr]])=8,1,0)</f>
        <v>0</v>
      </c>
      <c r="I6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-3.4572453703703747</v>
      </c>
      <c r="J691" s="2">
        <f>IF(AND(telefony6[[#This Row],[abonament pods przed]]-telefony6[[#This Row],[długosc_połączenia]]&lt;0,I690&gt;0),-telefony6[[#This Row],[ile_zostalo_abonamentu_pods]],0)</f>
        <v>0</v>
      </c>
      <c r="K691" s="10">
        <f>IF(telefony6[[#This Row],[ile_zostalo_abonamentu_pods]]&lt;0,1,0)</f>
        <v>1</v>
      </c>
      <c r="L691" s="2">
        <f>IF(AND(telefony6[[#This Row],[czyAbonament_pods_sie_skonczyl]]=1,telefony6[[#This Row],[czyStacjonarny]]=1,M690&lt;=0),IF(M690&lt;0,TIME(1,40,0)+M690,TIME(1,40,0)),M690)</f>
        <v>1.4374999999999472E-2</v>
      </c>
      <c r="M6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1.3206018518517992E-2</v>
      </c>
      <c r="N691" s="10">
        <f>IF(AND(telefony6[[#This Row],[czyAbonament_pods_sie_skonczyl]]=1,telefony6[[#This Row],[czyStacjonarny]]=1,M690&lt;=0),1,0)</f>
        <v>0</v>
      </c>
      <c r="O691" s="2">
        <f>IF(AND(telefony6[[#This Row],[czyAbonament_pods_sie_skonczyl]]=1,telefony6[[#This Row],[czyKomorkowe]]=1,P690&lt;=0),IF(P690&lt;0,TIME(1,40,0)+P690-telefony6[[#This Row],[ile_zabraklo_od_podstawy]],TIME(1,40,0)),P690)</f>
        <v>-4.3981481481474016E-3</v>
      </c>
      <c r="P6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1" s="10">
        <f>IF(AND(telefony6[[#This Row],[czyAbonament_pods_sie_skonczyl]]=1,P690&lt;=0,telefony6[[#This Row],[czyKomorkowe]]=1),1,0)</f>
        <v>0</v>
      </c>
      <c r="R691">
        <f>IF(LEN(telefony6[[#This Row],[nr]])&gt;=10,1,0)</f>
        <v>0</v>
      </c>
      <c r="S691">
        <f>MINUTE(IF(telefony6[[#This Row],[czyZagranicczne]]=1,CEILING(telefony6[[#This Row],[długosc_połączenia]],"00:01"),0))</f>
        <v>0</v>
      </c>
    </row>
    <row r="692" spans="1:19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 s="2">
        <f>telefony6[[#This Row],[zakonczenie]]-telefony6[[#This Row],[rozpoczecie]]</f>
        <v>2.0833333333333259E-3</v>
      </c>
      <c r="F692" s="2">
        <f t="shared" si="10"/>
        <v>-3.4572453703703747</v>
      </c>
      <c r="G692">
        <f>IF(LEN(telefony6[[#This Row],[nr]])=7,1,0)</f>
        <v>1</v>
      </c>
      <c r="H692">
        <f>IF(LEN(telefony6[[#This Row],[nr]])=8,1,0)</f>
        <v>0</v>
      </c>
      <c r="I6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-3.4593287037037079</v>
      </c>
      <c r="J692" s="2">
        <f>IF(AND(telefony6[[#This Row],[abonament pods przed]]-telefony6[[#This Row],[długosc_połączenia]]&lt;0,I691&gt;0),-telefony6[[#This Row],[ile_zostalo_abonamentu_pods]],0)</f>
        <v>0</v>
      </c>
      <c r="K692" s="10">
        <f>IF(telefony6[[#This Row],[ile_zostalo_abonamentu_pods]]&lt;0,1,0)</f>
        <v>1</v>
      </c>
      <c r="L692" s="2">
        <f>IF(AND(telefony6[[#This Row],[czyAbonament_pods_sie_skonczyl]]=1,telefony6[[#This Row],[czyStacjonarny]]=1,M691&lt;=0),IF(M691&lt;0,TIME(1,40,0)+M691,TIME(1,40,0)),M691)</f>
        <v>1.3206018518517992E-2</v>
      </c>
      <c r="M6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1.1122685185184666E-2</v>
      </c>
      <c r="N692" s="10">
        <f>IF(AND(telefony6[[#This Row],[czyAbonament_pods_sie_skonczyl]]=1,telefony6[[#This Row],[czyStacjonarny]]=1,M691&lt;=0),1,0)</f>
        <v>0</v>
      </c>
      <c r="O692" s="2">
        <f>IF(AND(telefony6[[#This Row],[czyAbonament_pods_sie_skonczyl]]=1,telefony6[[#This Row],[czyKomorkowe]]=1,P691&lt;=0),IF(P691&lt;0,TIME(1,40,0)+P691-telefony6[[#This Row],[ile_zabraklo_od_podstawy]],TIME(1,40,0)),P691)</f>
        <v>-4.3981481481474016E-3</v>
      </c>
      <c r="P6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2" s="10">
        <f>IF(AND(telefony6[[#This Row],[czyAbonament_pods_sie_skonczyl]]=1,P691&lt;=0,telefony6[[#This Row],[czyKomorkowe]]=1),1,0)</f>
        <v>0</v>
      </c>
      <c r="R692">
        <f>IF(LEN(telefony6[[#This Row],[nr]])&gt;=10,1,0)</f>
        <v>0</v>
      </c>
      <c r="S692">
        <f>MINUTE(IF(telefony6[[#This Row],[czyZagranicczne]]=1,CEILING(telefony6[[#This Row],[długosc_połączenia]],"00:01"),0))</f>
        <v>0</v>
      </c>
    </row>
    <row r="693" spans="1:19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 s="2">
        <f>telefony6[[#This Row],[zakonczenie]]-telefony6[[#This Row],[rozpoczecie]]</f>
        <v>1.1192129629629677E-2</v>
      </c>
      <c r="F693" s="2">
        <f t="shared" si="10"/>
        <v>-3.4593287037037079</v>
      </c>
      <c r="G693">
        <f>IF(LEN(telefony6[[#This Row],[nr]])=7,1,0)</f>
        <v>1</v>
      </c>
      <c r="H693">
        <f>IF(LEN(telefony6[[#This Row],[nr]])=8,1,0)</f>
        <v>0</v>
      </c>
      <c r="I6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-3.4705208333333375</v>
      </c>
      <c r="J693" s="2">
        <f>IF(AND(telefony6[[#This Row],[abonament pods przed]]-telefony6[[#This Row],[długosc_połączenia]]&lt;0,I692&gt;0),-telefony6[[#This Row],[ile_zostalo_abonamentu_pods]],0)</f>
        <v>0</v>
      </c>
      <c r="K693" s="10">
        <f>IF(telefony6[[#This Row],[ile_zostalo_abonamentu_pods]]&lt;0,1,0)</f>
        <v>1</v>
      </c>
      <c r="L693" s="2">
        <f>IF(AND(telefony6[[#This Row],[czyAbonament_pods_sie_skonczyl]]=1,telefony6[[#This Row],[czyStacjonarny]]=1,M692&lt;=0),IF(M692&lt;0,TIME(1,40,0)+M692,TIME(1,40,0)),M692)</f>
        <v>1.1122685185184666E-2</v>
      </c>
      <c r="M6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-6.9444444445010411E-5</v>
      </c>
      <c r="N693" s="10">
        <f>IF(AND(telefony6[[#This Row],[czyAbonament_pods_sie_skonczyl]]=1,telefony6[[#This Row],[czyStacjonarny]]=1,M692&lt;=0),1,0)</f>
        <v>0</v>
      </c>
      <c r="O693" s="2">
        <f>IF(AND(telefony6[[#This Row],[czyAbonament_pods_sie_skonczyl]]=1,telefony6[[#This Row],[czyKomorkowe]]=1,P692&lt;=0),IF(P692&lt;0,TIME(1,40,0)+P692-telefony6[[#This Row],[ile_zabraklo_od_podstawy]],TIME(1,40,0)),P692)</f>
        <v>-4.3981481481474016E-3</v>
      </c>
      <c r="P6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3" s="10">
        <f>IF(AND(telefony6[[#This Row],[czyAbonament_pods_sie_skonczyl]]=1,P692&lt;=0,telefony6[[#This Row],[czyKomorkowe]]=1),1,0)</f>
        <v>0</v>
      </c>
      <c r="R693">
        <f>IF(LEN(telefony6[[#This Row],[nr]])&gt;=10,1,0)</f>
        <v>0</v>
      </c>
      <c r="S693">
        <f>MINUTE(IF(telefony6[[#This Row],[czyZagranicczne]]=1,CEILING(telefony6[[#This Row],[długosc_połączenia]],"00:01"),0))</f>
        <v>0</v>
      </c>
    </row>
    <row r="694" spans="1:19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 s="2">
        <f>telefony6[[#This Row],[zakonczenie]]-telefony6[[#This Row],[rozpoczecie]]</f>
        <v>7.0949074074073692E-3</v>
      </c>
      <c r="F694" s="2">
        <f t="shared" si="10"/>
        <v>-3.4705208333333375</v>
      </c>
      <c r="G694">
        <f>IF(LEN(telefony6[[#This Row],[nr]])=7,1,0)</f>
        <v>1</v>
      </c>
      <c r="H694">
        <f>IF(LEN(telefony6[[#This Row],[nr]])=8,1,0)</f>
        <v>0</v>
      </c>
      <c r="I6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-3.4776157407407449</v>
      </c>
      <c r="J694" s="2">
        <f>IF(AND(telefony6[[#This Row],[abonament pods przed]]-telefony6[[#This Row],[długosc_połączenia]]&lt;0,I693&gt;0),-telefony6[[#This Row],[ile_zostalo_abonamentu_pods]],0)</f>
        <v>0</v>
      </c>
      <c r="K694" s="10">
        <f>IF(telefony6[[#This Row],[ile_zostalo_abonamentu_pods]]&lt;0,1,0)</f>
        <v>1</v>
      </c>
      <c r="L694" s="2">
        <f>IF(AND(telefony6[[#This Row],[czyAbonament_pods_sie_skonczyl]]=1,telefony6[[#This Row],[czyStacjonarny]]=1,M693&lt;=0),IF(M693&lt;0,TIME(1,40,0)+M693,TIME(1,40,0)),M693)</f>
        <v>6.9374999999999437E-2</v>
      </c>
      <c r="M6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6.2280092592592068E-2</v>
      </c>
      <c r="N694" s="10">
        <f>IF(AND(telefony6[[#This Row],[czyAbonament_pods_sie_skonczyl]]=1,telefony6[[#This Row],[czyStacjonarny]]=1,M693&lt;=0),1,0)</f>
        <v>1</v>
      </c>
      <c r="O694" s="2">
        <f>IF(AND(telefony6[[#This Row],[czyAbonament_pods_sie_skonczyl]]=1,telefony6[[#This Row],[czyKomorkowe]]=1,P693&lt;=0),IF(P693&lt;0,TIME(1,40,0)+P693-telefony6[[#This Row],[ile_zabraklo_od_podstawy]],TIME(1,40,0)),P693)</f>
        <v>-4.3981481481474016E-3</v>
      </c>
      <c r="P6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4" s="10">
        <f>IF(AND(telefony6[[#This Row],[czyAbonament_pods_sie_skonczyl]]=1,P693&lt;=0,telefony6[[#This Row],[czyKomorkowe]]=1),1,0)</f>
        <v>0</v>
      </c>
      <c r="R694">
        <f>IF(LEN(telefony6[[#This Row],[nr]])&gt;=10,1,0)</f>
        <v>0</v>
      </c>
      <c r="S694">
        <f>MINUTE(IF(telefony6[[#This Row],[czyZagranicczne]]=1,CEILING(telefony6[[#This Row],[długosc_połączenia]],"00:01"),0))</f>
        <v>0</v>
      </c>
    </row>
    <row r="695" spans="1:19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 s="2">
        <f>telefony6[[#This Row],[zakonczenie]]-telefony6[[#This Row],[rozpoczecie]]</f>
        <v>7.1643518518518245E-3</v>
      </c>
      <c r="F695" s="2">
        <f t="shared" si="10"/>
        <v>-3.4776157407407449</v>
      </c>
      <c r="G695">
        <f>IF(LEN(telefony6[[#This Row],[nr]])=7,1,0)</f>
        <v>1</v>
      </c>
      <c r="H695">
        <f>IF(LEN(telefony6[[#This Row],[nr]])=8,1,0)</f>
        <v>0</v>
      </c>
      <c r="I6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-3.4847800925925965</v>
      </c>
      <c r="J695" s="2">
        <f>IF(AND(telefony6[[#This Row],[abonament pods przed]]-telefony6[[#This Row],[długosc_połączenia]]&lt;0,I694&gt;0),-telefony6[[#This Row],[ile_zostalo_abonamentu_pods]],0)</f>
        <v>0</v>
      </c>
      <c r="K695" s="10">
        <f>IF(telefony6[[#This Row],[ile_zostalo_abonamentu_pods]]&lt;0,1,0)</f>
        <v>1</v>
      </c>
      <c r="L695" s="2">
        <f>IF(AND(telefony6[[#This Row],[czyAbonament_pods_sie_skonczyl]]=1,telefony6[[#This Row],[czyStacjonarny]]=1,M694&lt;=0),IF(M694&lt;0,TIME(1,40,0)+M694,TIME(1,40,0)),M694)</f>
        <v>6.2280092592592068E-2</v>
      </c>
      <c r="M6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5.5115740740740243E-2</v>
      </c>
      <c r="N695" s="10">
        <f>IF(AND(telefony6[[#This Row],[czyAbonament_pods_sie_skonczyl]]=1,telefony6[[#This Row],[czyStacjonarny]]=1,M694&lt;=0),1,0)</f>
        <v>0</v>
      </c>
      <c r="O695" s="2">
        <f>IF(AND(telefony6[[#This Row],[czyAbonament_pods_sie_skonczyl]]=1,telefony6[[#This Row],[czyKomorkowe]]=1,P694&lt;=0),IF(P694&lt;0,TIME(1,40,0)+P694-telefony6[[#This Row],[ile_zabraklo_od_podstawy]],TIME(1,40,0)),P694)</f>
        <v>-4.3981481481474016E-3</v>
      </c>
      <c r="P6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-4.3981481481474016E-3</v>
      </c>
      <c r="Q695" s="10">
        <f>IF(AND(telefony6[[#This Row],[czyAbonament_pods_sie_skonczyl]]=1,P694&lt;=0,telefony6[[#This Row],[czyKomorkowe]]=1),1,0)</f>
        <v>0</v>
      </c>
      <c r="R695">
        <f>IF(LEN(telefony6[[#This Row],[nr]])&gt;=10,1,0)</f>
        <v>0</v>
      </c>
      <c r="S695">
        <f>MINUTE(IF(telefony6[[#This Row],[czyZagranicczne]]=1,CEILING(telefony6[[#This Row],[długosc_połączenia]],"00:01"),0))</f>
        <v>0</v>
      </c>
    </row>
    <row r="696" spans="1:19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 s="2">
        <f>telefony6[[#This Row],[zakonczenie]]-telefony6[[#This Row],[rozpoczecie]]</f>
        <v>1.7361111111113825E-4</v>
      </c>
      <c r="F696" s="2">
        <f t="shared" si="10"/>
        <v>-3.4847800925925965</v>
      </c>
      <c r="G696">
        <f>IF(LEN(telefony6[[#This Row],[nr]])=7,1,0)</f>
        <v>0</v>
      </c>
      <c r="H696">
        <f>IF(LEN(telefony6[[#This Row],[nr]])=8,1,0)</f>
        <v>1</v>
      </c>
      <c r="I6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-3.4849537037037077</v>
      </c>
      <c r="J696" s="2">
        <f>IF(AND(telefony6[[#This Row],[abonament pods przed]]-telefony6[[#This Row],[długosc_połączenia]]&lt;0,I695&gt;0),-telefony6[[#This Row],[ile_zostalo_abonamentu_pods]],0)</f>
        <v>0</v>
      </c>
      <c r="K696" s="10">
        <f>IF(telefony6[[#This Row],[ile_zostalo_abonamentu_pods]]&lt;0,1,0)</f>
        <v>1</v>
      </c>
      <c r="L696" s="2">
        <f>IF(AND(telefony6[[#This Row],[czyAbonament_pods_sie_skonczyl]]=1,telefony6[[#This Row],[czyStacjonarny]]=1,M695&lt;=0),IF(M695&lt;0,TIME(1,40,0)+M695,TIME(1,40,0)),M695)</f>
        <v>5.5115740740740243E-2</v>
      </c>
      <c r="M6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5.5115740740740243E-2</v>
      </c>
      <c r="N696" s="10">
        <f>IF(AND(telefony6[[#This Row],[czyAbonament_pods_sie_skonczyl]]=1,telefony6[[#This Row],[czyStacjonarny]]=1,M695&lt;=0),1,0)</f>
        <v>0</v>
      </c>
      <c r="O696" s="2">
        <f>IF(AND(telefony6[[#This Row],[czyAbonament_pods_sie_skonczyl]]=1,telefony6[[#This Row],[czyKomorkowe]]=1,P695&lt;=0),IF(P695&lt;0,TIME(1,40,0)+P695-telefony6[[#This Row],[ile_zabraklo_od_podstawy]],TIME(1,40,0)),P695)</f>
        <v>6.5046296296297046E-2</v>
      </c>
      <c r="P6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6.4872685185185908E-2</v>
      </c>
      <c r="Q696" s="10">
        <f>IF(AND(telefony6[[#This Row],[czyAbonament_pods_sie_skonczyl]]=1,P695&lt;=0,telefony6[[#This Row],[czyKomorkowe]]=1),1,0)</f>
        <v>1</v>
      </c>
      <c r="R696">
        <f>IF(LEN(telefony6[[#This Row],[nr]])&gt;=10,1,0)</f>
        <v>0</v>
      </c>
      <c r="S696">
        <f>MINUTE(IF(telefony6[[#This Row],[czyZagranicczne]]=1,CEILING(telefony6[[#This Row],[długosc_połączenia]],"00:01"),0))</f>
        <v>0</v>
      </c>
    </row>
    <row r="697" spans="1:19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 s="2">
        <f>telefony6[[#This Row],[zakonczenie]]-telefony6[[#This Row],[rozpoczecie]]</f>
        <v>2.4074074074074137E-3</v>
      </c>
      <c r="F697" s="2">
        <f t="shared" si="10"/>
        <v>-3.4849537037037077</v>
      </c>
      <c r="G697">
        <f>IF(LEN(telefony6[[#This Row],[nr]])=7,1,0)</f>
        <v>1</v>
      </c>
      <c r="H697">
        <f>IF(LEN(telefony6[[#This Row],[nr]])=8,1,0)</f>
        <v>0</v>
      </c>
      <c r="I6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-3.4873611111111149</v>
      </c>
      <c r="J697" s="2">
        <f>IF(AND(telefony6[[#This Row],[abonament pods przed]]-telefony6[[#This Row],[długosc_połączenia]]&lt;0,I696&gt;0),-telefony6[[#This Row],[ile_zostalo_abonamentu_pods]],0)</f>
        <v>0</v>
      </c>
      <c r="K697" s="10">
        <f>IF(telefony6[[#This Row],[ile_zostalo_abonamentu_pods]]&lt;0,1,0)</f>
        <v>1</v>
      </c>
      <c r="L697" s="2">
        <f>IF(AND(telefony6[[#This Row],[czyAbonament_pods_sie_skonczyl]]=1,telefony6[[#This Row],[czyStacjonarny]]=1,M696&lt;=0),IF(M696&lt;0,TIME(1,40,0)+M696,TIME(1,40,0)),M696)</f>
        <v>5.5115740740740243E-2</v>
      </c>
      <c r="M6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5.270833333333283E-2</v>
      </c>
      <c r="N697" s="10">
        <f>IF(AND(telefony6[[#This Row],[czyAbonament_pods_sie_skonczyl]]=1,telefony6[[#This Row],[czyStacjonarny]]=1,M696&lt;=0),1,0)</f>
        <v>0</v>
      </c>
      <c r="O697" s="2">
        <f>IF(AND(telefony6[[#This Row],[czyAbonament_pods_sie_skonczyl]]=1,telefony6[[#This Row],[czyKomorkowe]]=1,P696&lt;=0),IF(P696&lt;0,TIME(1,40,0)+P696-telefony6[[#This Row],[ile_zabraklo_od_podstawy]],TIME(1,40,0)),P696)</f>
        <v>6.4872685185185908E-2</v>
      </c>
      <c r="P6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6.4872685185185908E-2</v>
      </c>
      <c r="Q697" s="10">
        <f>IF(AND(telefony6[[#This Row],[czyAbonament_pods_sie_skonczyl]]=1,P696&lt;=0,telefony6[[#This Row],[czyKomorkowe]]=1),1,0)</f>
        <v>0</v>
      </c>
      <c r="R697">
        <f>IF(LEN(telefony6[[#This Row],[nr]])&gt;=10,1,0)</f>
        <v>0</v>
      </c>
      <c r="S697">
        <f>MINUTE(IF(telefony6[[#This Row],[czyZagranicczne]]=1,CEILING(telefony6[[#This Row],[długosc_połączenia]],"00:01"),0))</f>
        <v>0</v>
      </c>
    </row>
    <row r="698" spans="1:19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 s="2">
        <f>telefony6[[#This Row],[zakonczenie]]-telefony6[[#This Row],[rozpoczecie]]</f>
        <v>3.5185185185184764E-3</v>
      </c>
      <c r="F698" s="2">
        <f t="shared" si="10"/>
        <v>-3.4873611111111149</v>
      </c>
      <c r="G698">
        <f>IF(LEN(telefony6[[#This Row],[nr]])=7,1,0)</f>
        <v>0</v>
      </c>
      <c r="H698">
        <f>IF(LEN(telefony6[[#This Row],[nr]])=8,1,0)</f>
        <v>1</v>
      </c>
      <c r="I6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-3.4908796296296334</v>
      </c>
      <c r="J698" s="2">
        <f>IF(AND(telefony6[[#This Row],[abonament pods przed]]-telefony6[[#This Row],[długosc_połączenia]]&lt;0,I697&gt;0),-telefony6[[#This Row],[ile_zostalo_abonamentu_pods]],0)</f>
        <v>0</v>
      </c>
      <c r="K698" s="10">
        <f>IF(telefony6[[#This Row],[ile_zostalo_abonamentu_pods]]&lt;0,1,0)</f>
        <v>1</v>
      </c>
      <c r="L698" s="2">
        <f>IF(AND(telefony6[[#This Row],[czyAbonament_pods_sie_skonczyl]]=1,telefony6[[#This Row],[czyStacjonarny]]=1,M697&lt;=0),IF(M697&lt;0,TIME(1,40,0)+M697,TIME(1,40,0)),M697)</f>
        <v>5.270833333333283E-2</v>
      </c>
      <c r="M6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5.270833333333283E-2</v>
      </c>
      <c r="N698" s="10">
        <f>IF(AND(telefony6[[#This Row],[czyAbonament_pods_sie_skonczyl]]=1,telefony6[[#This Row],[czyStacjonarny]]=1,M697&lt;=0),1,0)</f>
        <v>0</v>
      </c>
      <c r="O698" s="2">
        <f>IF(AND(telefony6[[#This Row],[czyAbonament_pods_sie_skonczyl]]=1,telefony6[[#This Row],[czyKomorkowe]]=1,P697&lt;=0),IF(P697&lt;0,TIME(1,40,0)+P697-telefony6[[#This Row],[ile_zabraklo_od_podstawy]],TIME(1,40,0)),P697)</f>
        <v>6.4872685185185908E-2</v>
      </c>
      <c r="P6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6.1354166666667431E-2</v>
      </c>
      <c r="Q698" s="10">
        <f>IF(AND(telefony6[[#This Row],[czyAbonament_pods_sie_skonczyl]]=1,P697&lt;=0,telefony6[[#This Row],[czyKomorkowe]]=1),1,0)</f>
        <v>0</v>
      </c>
      <c r="R698">
        <f>IF(LEN(telefony6[[#This Row],[nr]])&gt;=10,1,0)</f>
        <v>0</v>
      </c>
      <c r="S698">
        <f>MINUTE(IF(telefony6[[#This Row],[czyZagranicczne]]=1,CEILING(telefony6[[#This Row],[długosc_połączenia]],"00:01"),0))</f>
        <v>0</v>
      </c>
    </row>
    <row r="699" spans="1:19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 s="2">
        <f>telefony6[[#This Row],[zakonczenie]]-telefony6[[#This Row],[rozpoczecie]]</f>
        <v>1.027777777777783E-2</v>
      </c>
      <c r="F699" s="2">
        <f t="shared" si="10"/>
        <v>-3.4908796296296334</v>
      </c>
      <c r="G699">
        <f>IF(LEN(telefony6[[#This Row],[nr]])=7,1,0)</f>
        <v>1</v>
      </c>
      <c r="H699">
        <f>IF(LEN(telefony6[[#This Row],[nr]])=8,1,0)</f>
        <v>0</v>
      </c>
      <c r="I6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-3.501157407407411</v>
      </c>
      <c r="J699" s="2">
        <f>IF(AND(telefony6[[#This Row],[abonament pods przed]]-telefony6[[#This Row],[długosc_połączenia]]&lt;0,I698&gt;0),-telefony6[[#This Row],[ile_zostalo_abonamentu_pods]],0)</f>
        <v>0</v>
      </c>
      <c r="K699" s="10">
        <f>IF(telefony6[[#This Row],[ile_zostalo_abonamentu_pods]]&lt;0,1,0)</f>
        <v>1</v>
      </c>
      <c r="L699" s="2">
        <f>IF(AND(telefony6[[#This Row],[czyAbonament_pods_sie_skonczyl]]=1,telefony6[[#This Row],[czyStacjonarny]]=1,M698&lt;=0),IF(M698&lt;0,TIME(1,40,0)+M698,TIME(1,40,0)),M698)</f>
        <v>5.270833333333283E-2</v>
      </c>
      <c r="M6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4.2430555555555E-2</v>
      </c>
      <c r="N699" s="10">
        <f>IF(AND(telefony6[[#This Row],[czyAbonament_pods_sie_skonczyl]]=1,telefony6[[#This Row],[czyStacjonarny]]=1,M698&lt;=0),1,0)</f>
        <v>0</v>
      </c>
      <c r="O699" s="2">
        <f>IF(AND(telefony6[[#This Row],[czyAbonament_pods_sie_skonczyl]]=1,telefony6[[#This Row],[czyKomorkowe]]=1,P698&lt;=0),IF(P698&lt;0,TIME(1,40,0)+P698-telefony6[[#This Row],[ile_zabraklo_od_podstawy]],TIME(1,40,0)),P698)</f>
        <v>6.1354166666667431E-2</v>
      </c>
      <c r="P6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6.1354166666667431E-2</v>
      </c>
      <c r="Q699" s="10">
        <f>IF(AND(telefony6[[#This Row],[czyAbonament_pods_sie_skonczyl]]=1,P698&lt;=0,telefony6[[#This Row],[czyKomorkowe]]=1),1,0)</f>
        <v>0</v>
      </c>
      <c r="R699">
        <f>IF(LEN(telefony6[[#This Row],[nr]])&gt;=10,1,0)</f>
        <v>0</v>
      </c>
      <c r="S699">
        <f>MINUTE(IF(telefony6[[#This Row],[czyZagranicczne]]=1,CEILING(telefony6[[#This Row],[długosc_połączenia]],"00:01"),0))</f>
        <v>0</v>
      </c>
    </row>
    <row r="700" spans="1:19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 s="2">
        <f>telefony6[[#This Row],[zakonczenie]]-telefony6[[#This Row],[rozpoczecie]]</f>
        <v>5.1273148148148762E-3</v>
      </c>
      <c r="F700" s="2">
        <f t="shared" si="10"/>
        <v>-3.501157407407411</v>
      </c>
      <c r="G700">
        <f>IF(LEN(telefony6[[#This Row],[nr]])=7,1,0)</f>
        <v>1</v>
      </c>
      <c r="H700">
        <f>IF(LEN(telefony6[[#This Row],[nr]])=8,1,0)</f>
        <v>0</v>
      </c>
      <c r="I7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-3.506284722222226</v>
      </c>
      <c r="J700" s="2">
        <f>IF(AND(telefony6[[#This Row],[abonament pods przed]]-telefony6[[#This Row],[długosc_połączenia]]&lt;0,I699&gt;0),-telefony6[[#This Row],[ile_zostalo_abonamentu_pods]],0)</f>
        <v>0</v>
      </c>
      <c r="K700" s="10">
        <f>IF(telefony6[[#This Row],[ile_zostalo_abonamentu_pods]]&lt;0,1,0)</f>
        <v>1</v>
      </c>
      <c r="L700" s="2">
        <f>IF(AND(telefony6[[#This Row],[czyAbonament_pods_sie_skonczyl]]=1,telefony6[[#This Row],[czyStacjonarny]]=1,M699&lt;=0),IF(M699&lt;0,TIME(1,40,0)+M699,TIME(1,40,0)),M699)</f>
        <v>4.2430555555555E-2</v>
      </c>
      <c r="M7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3.7303240740740123E-2</v>
      </c>
      <c r="N700" s="10">
        <f>IF(AND(telefony6[[#This Row],[czyAbonament_pods_sie_skonczyl]]=1,telefony6[[#This Row],[czyStacjonarny]]=1,M699&lt;=0),1,0)</f>
        <v>0</v>
      </c>
      <c r="O700" s="2">
        <f>IF(AND(telefony6[[#This Row],[czyAbonament_pods_sie_skonczyl]]=1,telefony6[[#This Row],[czyKomorkowe]]=1,P699&lt;=0),IF(P699&lt;0,TIME(1,40,0)+P699-telefony6[[#This Row],[ile_zabraklo_od_podstawy]],TIME(1,40,0)),P699)</f>
        <v>6.1354166666667431E-2</v>
      </c>
      <c r="P7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6.1354166666667431E-2</v>
      </c>
      <c r="Q700" s="10">
        <f>IF(AND(telefony6[[#This Row],[czyAbonament_pods_sie_skonczyl]]=1,P699&lt;=0,telefony6[[#This Row],[czyKomorkowe]]=1),1,0)</f>
        <v>0</v>
      </c>
      <c r="R700">
        <f>IF(LEN(telefony6[[#This Row],[nr]])&gt;=10,1,0)</f>
        <v>0</v>
      </c>
      <c r="S700">
        <f>MINUTE(IF(telefony6[[#This Row],[czyZagranicczne]]=1,CEILING(telefony6[[#This Row],[długosc_połączenia]],"00:01"),0))</f>
        <v>0</v>
      </c>
    </row>
    <row r="701" spans="1:19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 s="2">
        <f>telefony6[[#This Row],[zakonczenie]]-telefony6[[#This Row],[rozpoczecie]]</f>
        <v>2.1412037037037424E-3</v>
      </c>
      <c r="F701" s="2">
        <f t="shared" si="10"/>
        <v>-3.506284722222226</v>
      </c>
      <c r="G701">
        <f>IF(LEN(telefony6[[#This Row],[nr]])=7,1,0)</f>
        <v>1</v>
      </c>
      <c r="H701">
        <f>IF(LEN(telefony6[[#This Row],[nr]])=8,1,0)</f>
        <v>0</v>
      </c>
      <c r="I7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-3.5084259259259296</v>
      </c>
      <c r="J701" s="2">
        <f>IF(AND(telefony6[[#This Row],[abonament pods przed]]-telefony6[[#This Row],[długosc_połączenia]]&lt;0,I700&gt;0),-telefony6[[#This Row],[ile_zostalo_abonamentu_pods]],0)</f>
        <v>0</v>
      </c>
      <c r="K701" s="10">
        <f>IF(telefony6[[#This Row],[ile_zostalo_abonamentu_pods]]&lt;0,1,0)</f>
        <v>1</v>
      </c>
      <c r="L701" s="2">
        <f>IF(AND(telefony6[[#This Row],[czyAbonament_pods_sie_skonczyl]]=1,telefony6[[#This Row],[czyStacjonarny]]=1,M700&lt;=0),IF(M700&lt;0,TIME(1,40,0)+M700,TIME(1,40,0)),M700)</f>
        <v>3.7303240740740123E-2</v>
      </c>
      <c r="M7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3.5162037037036381E-2</v>
      </c>
      <c r="N701" s="10">
        <f>IF(AND(telefony6[[#This Row],[czyAbonament_pods_sie_skonczyl]]=1,telefony6[[#This Row],[czyStacjonarny]]=1,M700&lt;=0),1,0)</f>
        <v>0</v>
      </c>
      <c r="O701" s="2">
        <f>IF(AND(telefony6[[#This Row],[czyAbonament_pods_sie_skonczyl]]=1,telefony6[[#This Row],[czyKomorkowe]]=1,P700&lt;=0),IF(P700&lt;0,TIME(1,40,0)+P700-telefony6[[#This Row],[ile_zabraklo_od_podstawy]],TIME(1,40,0)),P700)</f>
        <v>6.1354166666667431E-2</v>
      </c>
      <c r="P7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6.1354166666667431E-2</v>
      </c>
      <c r="Q701" s="10">
        <f>IF(AND(telefony6[[#This Row],[czyAbonament_pods_sie_skonczyl]]=1,P700&lt;=0,telefony6[[#This Row],[czyKomorkowe]]=1),1,0)</f>
        <v>0</v>
      </c>
      <c r="R701">
        <f>IF(LEN(telefony6[[#This Row],[nr]])&gt;=10,1,0)</f>
        <v>0</v>
      </c>
      <c r="S701">
        <f>MINUTE(IF(telefony6[[#This Row],[czyZagranicczne]]=1,CEILING(telefony6[[#This Row],[długosc_połączenia]],"00:01"),0))</f>
        <v>0</v>
      </c>
    </row>
    <row r="702" spans="1:19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 s="2">
        <f>telefony6[[#This Row],[zakonczenie]]-telefony6[[#This Row],[rozpoczecie]]</f>
        <v>8.5416666666666696E-3</v>
      </c>
      <c r="F702" s="2">
        <f t="shared" si="10"/>
        <v>-3.5084259259259296</v>
      </c>
      <c r="G702">
        <f>IF(LEN(telefony6[[#This Row],[nr]])=7,1,0)</f>
        <v>1</v>
      </c>
      <c r="H702">
        <f>IF(LEN(telefony6[[#This Row],[nr]])=8,1,0)</f>
        <v>0</v>
      </c>
      <c r="I7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-3.5169675925925965</v>
      </c>
      <c r="J702" s="2">
        <f>IF(AND(telefony6[[#This Row],[abonament pods przed]]-telefony6[[#This Row],[długosc_połączenia]]&lt;0,I701&gt;0),-telefony6[[#This Row],[ile_zostalo_abonamentu_pods]],0)</f>
        <v>0</v>
      </c>
      <c r="K702" s="10">
        <f>IF(telefony6[[#This Row],[ile_zostalo_abonamentu_pods]]&lt;0,1,0)</f>
        <v>1</v>
      </c>
      <c r="L702" s="2">
        <f>IF(AND(telefony6[[#This Row],[czyAbonament_pods_sie_skonczyl]]=1,telefony6[[#This Row],[czyStacjonarny]]=1,M701&lt;=0),IF(M701&lt;0,TIME(1,40,0)+M701,TIME(1,40,0)),M701)</f>
        <v>3.5162037037036381E-2</v>
      </c>
      <c r="M7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2.6620370370369711E-2</v>
      </c>
      <c r="N702" s="10">
        <f>IF(AND(telefony6[[#This Row],[czyAbonament_pods_sie_skonczyl]]=1,telefony6[[#This Row],[czyStacjonarny]]=1,M701&lt;=0),1,0)</f>
        <v>0</v>
      </c>
      <c r="O702" s="2">
        <f>IF(AND(telefony6[[#This Row],[czyAbonament_pods_sie_skonczyl]]=1,telefony6[[#This Row],[czyKomorkowe]]=1,P701&lt;=0),IF(P701&lt;0,TIME(1,40,0)+P701-telefony6[[#This Row],[ile_zabraklo_od_podstawy]],TIME(1,40,0)),P701)</f>
        <v>6.1354166666667431E-2</v>
      </c>
      <c r="P7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6.1354166666667431E-2</v>
      </c>
      <c r="Q702" s="10">
        <f>IF(AND(telefony6[[#This Row],[czyAbonament_pods_sie_skonczyl]]=1,P701&lt;=0,telefony6[[#This Row],[czyKomorkowe]]=1),1,0)</f>
        <v>0</v>
      </c>
      <c r="R702">
        <f>IF(LEN(telefony6[[#This Row],[nr]])&gt;=10,1,0)</f>
        <v>0</v>
      </c>
      <c r="S702">
        <f>MINUTE(IF(telefony6[[#This Row],[czyZagranicczne]]=1,CEILING(telefony6[[#This Row],[długosc_połączenia]],"00:01"),0))</f>
        <v>0</v>
      </c>
    </row>
    <row r="703" spans="1:19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 s="2">
        <f>telefony6[[#This Row],[zakonczenie]]-telefony6[[#This Row],[rozpoczecie]]</f>
        <v>1.026620370370368E-2</v>
      </c>
      <c r="F703" s="2">
        <f t="shared" si="10"/>
        <v>-3.5169675925925965</v>
      </c>
      <c r="G703">
        <f>IF(LEN(telefony6[[#This Row],[nr]])=7,1,0)</f>
        <v>0</v>
      </c>
      <c r="H703">
        <f>IF(LEN(telefony6[[#This Row],[nr]])=8,1,0)</f>
        <v>1</v>
      </c>
      <c r="I7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-3.5272337962963003</v>
      </c>
      <c r="J703" s="2">
        <f>IF(AND(telefony6[[#This Row],[abonament pods przed]]-telefony6[[#This Row],[długosc_połączenia]]&lt;0,I702&gt;0),-telefony6[[#This Row],[ile_zostalo_abonamentu_pods]],0)</f>
        <v>0</v>
      </c>
      <c r="K703" s="10">
        <f>IF(telefony6[[#This Row],[ile_zostalo_abonamentu_pods]]&lt;0,1,0)</f>
        <v>1</v>
      </c>
      <c r="L703" s="2">
        <f>IF(AND(telefony6[[#This Row],[czyAbonament_pods_sie_skonczyl]]=1,telefony6[[#This Row],[czyStacjonarny]]=1,M702&lt;=0),IF(M702&lt;0,TIME(1,40,0)+M702,TIME(1,40,0)),M702)</f>
        <v>2.6620370370369711E-2</v>
      </c>
      <c r="M7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2.6620370370369711E-2</v>
      </c>
      <c r="N703" s="10">
        <f>IF(AND(telefony6[[#This Row],[czyAbonament_pods_sie_skonczyl]]=1,telefony6[[#This Row],[czyStacjonarny]]=1,M702&lt;=0),1,0)</f>
        <v>0</v>
      </c>
      <c r="O703" s="2">
        <f>IF(AND(telefony6[[#This Row],[czyAbonament_pods_sie_skonczyl]]=1,telefony6[[#This Row],[czyKomorkowe]]=1,P702&lt;=0),IF(P702&lt;0,TIME(1,40,0)+P702-telefony6[[#This Row],[ile_zabraklo_od_podstawy]],TIME(1,40,0)),P702)</f>
        <v>6.1354166666667431E-2</v>
      </c>
      <c r="P7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5.1087962962963751E-2</v>
      </c>
      <c r="Q703" s="10">
        <f>IF(AND(telefony6[[#This Row],[czyAbonament_pods_sie_skonczyl]]=1,P702&lt;=0,telefony6[[#This Row],[czyKomorkowe]]=1),1,0)</f>
        <v>0</v>
      </c>
      <c r="R703">
        <f>IF(LEN(telefony6[[#This Row],[nr]])&gt;=10,1,0)</f>
        <v>0</v>
      </c>
      <c r="S703">
        <f>MINUTE(IF(telefony6[[#This Row],[czyZagranicczne]]=1,CEILING(telefony6[[#This Row],[długosc_połączenia]],"00:01"),0))</f>
        <v>0</v>
      </c>
    </row>
    <row r="704" spans="1:19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 s="2">
        <f>telefony6[[#This Row],[zakonczenie]]-telefony6[[#This Row],[rozpoczecie]]</f>
        <v>4.5601851851851949E-3</v>
      </c>
      <c r="F704" s="2">
        <f t="shared" si="10"/>
        <v>-3.5272337962963003</v>
      </c>
      <c r="G704">
        <f>IF(LEN(telefony6[[#This Row],[nr]])=7,1,0)</f>
        <v>0</v>
      </c>
      <c r="H704">
        <f>IF(LEN(telefony6[[#This Row],[nr]])=8,1,0)</f>
        <v>1</v>
      </c>
      <c r="I7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-3.5317939814814854</v>
      </c>
      <c r="J704" s="2">
        <f>IF(AND(telefony6[[#This Row],[abonament pods przed]]-telefony6[[#This Row],[długosc_połączenia]]&lt;0,I703&gt;0),-telefony6[[#This Row],[ile_zostalo_abonamentu_pods]],0)</f>
        <v>0</v>
      </c>
      <c r="K704" s="10">
        <f>IF(telefony6[[#This Row],[ile_zostalo_abonamentu_pods]]&lt;0,1,0)</f>
        <v>1</v>
      </c>
      <c r="L704" s="2">
        <f>IF(AND(telefony6[[#This Row],[czyAbonament_pods_sie_skonczyl]]=1,telefony6[[#This Row],[czyStacjonarny]]=1,M703&lt;=0),IF(M703&lt;0,TIME(1,40,0)+M703,TIME(1,40,0)),M703)</f>
        <v>2.6620370370369711E-2</v>
      </c>
      <c r="M7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2.6620370370369711E-2</v>
      </c>
      <c r="N704" s="10">
        <f>IF(AND(telefony6[[#This Row],[czyAbonament_pods_sie_skonczyl]]=1,telefony6[[#This Row],[czyStacjonarny]]=1,M703&lt;=0),1,0)</f>
        <v>0</v>
      </c>
      <c r="O704" s="2">
        <f>IF(AND(telefony6[[#This Row],[czyAbonament_pods_sie_skonczyl]]=1,telefony6[[#This Row],[czyKomorkowe]]=1,P703&lt;=0),IF(P703&lt;0,TIME(1,40,0)+P703-telefony6[[#This Row],[ile_zabraklo_od_podstawy]],TIME(1,40,0)),P703)</f>
        <v>5.1087962962963751E-2</v>
      </c>
      <c r="P7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4.6527777777778556E-2</v>
      </c>
      <c r="Q704" s="10">
        <f>IF(AND(telefony6[[#This Row],[czyAbonament_pods_sie_skonczyl]]=1,P703&lt;=0,telefony6[[#This Row],[czyKomorkowe]]=1),1,0)</f>
        <v>0</v>
      </c>
      <c r="R704">
        <f>IF(LEN(telefony6[[#This Row],[nr]])&gt;=10,1,0)</f>
        <v>0</v>
      </c>
      <c r="S704">
        <f>MINUTE(IF(telefony6[[#This Row],[czyZagranicczne]]=1,CEILING(telefony6[[#This Row],[długosc_połączenia]],"00:01"),0))</f>
        <v>0</v>
      </c>
    </row>
    <row r="705" spans="1:19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 s="2">
        <f>telefony6[[#This Row],[zakonczenie]]-telefony6[[#This Row],[rozpoczecie]]</f>
        <v>6.8287037037036979E-3</v>
      </c>
      <c r="F705" s="2">
        <f t="shared" si="10"/>
        <v>-3.5317939814814854</v>
      </c>
      <c r="G705">
        <f>IF(LEN(telefony6[[#This Row],[nr]])=7,1,0)</f>
        <v>0</v>
      </c>
      <c r="H705">
        <f>IF(LEN(telefony6[[#This Row],[nr]])=8,1,0)</f>
        <v>1</v>
      </c>
      <c r="I7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-3.5386226851851892</v>
      </c>
      <c r="J705" s="2">
        <f>IF(AND(telefony6[[#This Row],[abonament pods przed]]-telefony6[[#This Row],[długosc_połączenia]]&lt;0,I704&gt;0),-telefony6[[#This Row],[ile_zostalo_abonamentu_pods]],0)</f>
        <v>0</v>
      </c>
      <c r="K705" s="10">
        <f>IF(telefony6[[#This Row],[ile_zostalo_abonamentu_pods]]&lt;0,1,0)</f>
        <v>1</v>
      </c>
      <c r="L705" s="2">
        <f>IF(AND(telefony6[[#This Row],[czyAbonament_pods_sie_skonczyl]]=1,telefony6[[#This Row],[czyStacjonarny]]=1,M704&lt;=0),IF(M704&lt;0,TIME(1,40,0)+M704,TIME(1,40,0)),M704)</f>
        <v>2.6620370370369711E-2</v>
      </c>
      <c r="M7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2.6620370370369711E-2</v>
      </c>
      <c r="N705" s="10">
        <f>IF(AND(telefony6[[#This Row],[czyAbonament_pods_sie_skonczyl]]=1,telefony6[[#This Row],[czyStacjonarny]]=1,M704&lt;=0),1,0)</f>
        <v>0</v>
      </c>
      <c r="O705" s="2">
        <f>IF(AND(telefony6[[#This Row],[czyAbonament_pods_sie_skonczyl]]=1,telefony6[[#This Row],[czyKomorkowe]]=1,P704&lt;=0),IF(P704&lt;0,TIME(1,40,0)+P704-telefony6[[#This Row],[ile_zabraklo_od_podstawy]],TIME(1,40,0)),P704)</f>
        <v>4.6527777777778556E-2</v>
      </c>
      <c r="P7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3.9699074074074858E-2</v>
      </c>
      <c r="Q705" s="10">
        <f>IF(AND(telefony6[[#This Row],[czyAbonament_pods_sie_skonczyl]]=1,P704&lt;=0,telefony6[[#This Row],[czyKomorkowe]]=1),1,0)</f>
        <v>0</v>
      </c>
      <c r="R705">
        <f>IF(LEN(telefony6[[#This Row],[nr]])&gt;=10,1,0)</f>
        <v>0</v>
      </c>
      <c r="S705">
        <f>MINUTE(IF(telefony6[[#This Row],[czyZagranicczne]]=1,CEILING(telefony6[[#This Row],[długosc_połączenia]],"00:01"),0))</f>
        <v>0</v>
      </c>
    </row>
    <row r="706" spans="1:19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 s="2">
        <f>telefony6[[#This Row],[zakonczenie]]-telefony6[[#This Row],[rozpoczecie]]</f>
        <v>7.7546296296296946E-3</v>
      </c>
      <c r="F706" s="2">
        <f t="shared" si="10"/>
        <v>-3.5386226851851892</v>
      </c>
      <c r="G706">
        <f>IF(LEN(telefony6[[#This Row],[nr]])=7,1,0)</f>
        <v>0</v>
      </c>
      <c r="H706">
        <f>IF(LEN(telefony6[[#This Row],[nr]])=8,1,0)</f>
        <v>1</v>
      </c>
      <c r="I7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-3.5463773148148188</v>
      </c>
      <c r="J706" s="2">
        <f>IF(AND(telefony6[[#This Row],[abonament pods przed]]-telefony6[[#This Row],[długosc_połączenia]]&lt;0,I705&gt;0),-telefony6[[#This Row],[ile_zostalo_abonamentu_pods]],0)</f>
        <v>0</v>
      </c>
      <c r="K706" s="10">
        <f>IF(telefony6[[#This Row],[ile_zostalo_abonamentu_pods]]&lt;0,1,0)</f>
        <v>1</v>
      </c>
      <c r="L706" s="2">
        <f>IF(AND(telefony6[[#This Row],[czyAbonament_pods_sie_skonczyl]]=1,telefony6[[#This Row],[czyStacjonarny]]=1,M705&lt;=0),IF(M705&lt;0,TIME(1,40,0)+M705,TIME(1,40,0)),M705)</f>
        <v>2.6620370370369711E-2</v>
      </c>
      <c r="M7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2.6620370370369711E-2</v>
      </c>
      <c r="N706" s="10">
        <f>IF(AND(telefony6[[#This Row],[czyAbonament_pods_sie_skonczyl]]=1,telefony6[[#This Row],[czyStacjonarny]]=1,M705&lt;=0),1,0)</f>
        <v>0</v>
      </c>
      <c r="O706" s="2">
        <f>IF(AND(telefony6[[#This Row],[czyAbonament_pods_sie_skonczyl]]=1,telefony6[[#This Row],[czyKomorkowe]]=1,P705&lt;=0),IF(P705&lt;0,TIME(1,40,0)+P705-telefony6[[#This Row],[ile_zabraklo_od_podstawy]],TIME(1,40,0)),P705)</f>
        <v>3.9699074074074858E-2</v>
      </c>
      <c r="P7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3.1944444444445164E-2</v>
      </c>
      <c r="Q706" s="10">
        <f>IF(AND(telefony6[[#This Row],[czyAbonament_pods_sie_skonczyl]]=1,P705&lt;=0,telefony6[[#This Row],[czyKomorkowe]]=1),1,0)</f>
        <v>0</v>
      </c>
      <c r="R706">
        <f>IF(LEN(telefony6[[#This Row],[nr]])&gt;=10,1,0)</f>
        <v>0</v>
      </c>
      <c r="S706">
        <f>MINUTE(IF(telefony6[[#This Row],[czyZagranicczne]]=1,CEILING(telefony6[[#This Row],[długosc_połączenia]],"00:01"),0))</f>
        <v>0</v>
      </c>
    </row>
    <row r="707" spans="1:19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 s="2">
        <f>telefony6[[#This Row],[zakonczenie]]-telefony6[[#This Row],[rozpoczecie]]</f>
        <v>1.1388888888888893E-2</v>
      </c>
      <c r="F707" s="2">
        <f t="shared" si="10"/>
        <v>-3.5463773148148188</v>
      </c>
      <c r="G707">
        <f>IF(LEN(telefony6[[#This Row],[nr]])=7,1,0)</f>
        <v>1</v>
      </c>
      <c r="H707">
        <f>IF(LEN(telefony6[[#This Row],[nr]])=8,1,0)</f>
        <v>0</v>
      </c>
      <c r="I7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-3.5577662037037077</v>
      </c>
      <c r="J707" s="2">
        <f>IF(AND(telefony6[[#This Row],[abonament pods przed]]-telefony6[[#This Row],[długosc_połączenia]]&lt;0,I706&gt;0),-telefony6[[#This Row],[ile_zostalo_abonamentu_pods]],0)</f>
        <v>0</v>
      </c>
      <c r="K707" s="10">
        <f>IF(telefony6[[#This Row],[ile_zostalo_abonamentu_pods]]&lt;0,1,0)</f>
        <v>1</v>
      </c>
      <c r="L707" s="2">
        <f>IF(AND(telefony6[[#This Row],[czyAbonament_pods_sie_skonczyl]]=1,telefony6[[#This Row],[czyStacjonarny]]=1,M706&lt;=0),IF(M706&lt;0,TIME(1,40,0)+M706,TIME(1,40,0)),M706)</f>
        <v>2.6620370370369711E-2</v>
      </c>
      <c r="M7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1.5231481481480819E-2</v>
      </c>
      <c r="N707" s="10">
        <f>IF(AND(telefony6[[#This Row],[czyAbonament_pods_sie_skonczyl]]=1,telefony6[[#This Row],[czyStacjonarny]]=1,M706&lt;=0),1,0)</f>
        <v>0</v>
      </c>
      <c r="O707" s="2">
        <f>IF(AND(telefony6[[#This Row],[czyAbonament_pods_sie_skonczyl]]=1,telefony6[[#This Row],[czyKomorkowe]]=1,P706&lt;=0),IF(P706&lt;0,TIME(1,40,0)+P706-telefony6[[#This Row],[ile_zabraklo_od_podstawy]],TIME(1,40,0)),P706)</f>
        <v>3.1944444444445164E-2</v>
      </c>
      <c r="P7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3.1944444444445164E-2</v>
      </c>
      <c r="Q707" s="10">
        <f>IF(AND(telefony6[[#This Row],[czyAbonament_pods_sie_skonczyl]]=1,P706&lt;=0,telefony6[[#This Row],[czyKomorkowe]]=1),1,0)</f>
        <v>0</v>
      </c>
      <c r="R707">
        <f>IF(LEN(telefony6[[#This Row],[nr]])&gt;=10,1,0)</f>
        <v>0</v>
      </c>
      <c r="S707">
        <f>MINUTE(IF(telefony6[[#This Row],[czyZagranicczne]]=1,CEILING(telefony6[[#This Row],[długosc_połączenia]],"00:01"),0))</f>
        <v>0</v>
      </c>
    </row>
    <row r="708" spans="1:19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 s="2">
        <f>telefony6[[#This Row],[zakonczenie]]-telefony6[[#This Row],[rozpoczecie]]</f>
        <v>7.6967592592592782E-3</v>
      </c>
      <c r="F708" s="2">
        <f t="shared" ref="F708:F771" si="11">I707</f>
        <v>-3.5577662037037077</v>
      </c>
      <c r="G708">
        <f>IF(LEN(telefony6[[#This Row],[nr]])=7,1,0)</f>
        <v>0</v>
      </c>
      <c r="H708">
        <f>IF(LEN(telefony6[[#This Row],[nr]])=8,1,0)</f>
        <v>1</v>
      </c>
      <c r="I7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-3.5654629629629668</v>
      </c>
      <c r="J708" s="2">
        <f>IF(AND(telefony6[[#This Row],[abonament pods przed]]-telefony6[[#This Row],[długosc_połączenia]]&lt;0,I707&gt;0),-telefony6[[#This Row],[ile_zostalo_abonamentu_pods]],0)</f>
        <v>0</v>
      </c>
      <c r="K708" s="10">
        <f>IF(telefony6[[#This Row],[ile_zostalo_abonamentu_pods]]&lt;0,1,0)</f>
        <v>1</v>
      </c>
      <c r="L708" s="2">
        <f>IF(AND(telefony6[[#This Row],[czyAbonament_pods_sie_skonczyl]]=1,telefony6[[#This Row],[czyStacjonarny]]=1,M707&lt;=0),IF(M707&lt;0,TIME(1,40,0)+M707,TIME(1,40,0)),M707)</f>
        <v>1.5231481481480819E-2</v>
      </c>
      <c r="M7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1.5231481481480819E-2</v>
      </c>
      <c r="N708" s="10">
        <f>IF(AND(telefony6[[#This Row],[czyAbonament_pods_sie_skonczyl]]=1,telefony6[[#This Row],[czyStacjonarny]]=1,M707&lt;=0),1,0)</f>
        <v>0</v>
      </c>
      <c r="O708" s="2">
        <f>IF(AND(telefony6[[#This Row],[czyAbonament_pods_sie_skonczyl]]=1,telefony6[[#This Row],[czyKomorkowe]]=1,P707&lt;=0),IF(P707&lt;0,TIME(1,40,0)+P707-telefony6[[#This Row],[ile_zabraklo_od_podstawy]],TIME(1,40,0)),P707)</f>
        <v>3.1944444444445164E-2</v>
      </c>
      <c r="P7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2.4247685185185885E-2</v>
      </c>
      <c r="Q708" s="10">
        <f>IF(AND(telefony6[[#This Row],[czyAbonament_pods_sie_skonczyl]]=1,P707&lt;=0,telefony6[[#This Row],[czyKomorkowe]]=1),1,0)</f>
        <v>0</v>
      </c>
      <c r="R708">
        <f>IF(LEN(telefony6[[#This Row],[nr]])&gt;=10,1,0)</f>
        <v>0</v>
      </c>
      <c r="S708">
        <f>MINUTE(IF(telefony6[[#This Row],[czyZagranicczne]]=1,CEILING(telefony6[[#This Row],[długosc_połączenia]],"00:01"),0))</f>
        <v>0</v>
      </c>
    </row>
    <row r="709" spans="1:19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 s="2">
        <f>telefony6[[#This Row],[zakonczenie]]-telefony6[[#This Row],[rozpoczecie]]</f>
        <v>8.101851851851638E-4</v>
      </c>
      <c r="F709" s="2">
        <f t="shared" si="11"/>
        <v>-3.5654629629629668</v>
      </c>
      <c r="G709">
        <f>IF(LEN(telefony6[[#This Row],[nr]])=7,1,0)</f>
        <v>1</v>
      </c>
      <c r="H709">
        <f>IF(LEN(telefony6[[#This Row],[nr]])=8,1,0)</f>
        <v>0</v>
      </c>
      <c r="I7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-3.5662731481481522</v>
      </c>
      <c r="J709" s="2">
        <f>IF(AND(telefony6[[#This Row],[abonament pods przed]]-telefony6[[#This Row],[długosc_połączenia]]&lt;0,I708&gt;0),-telefony6[[#This Row],[ile_zostalo_abonamentu_pods]],0)</f>
        <v>0</v>
      </c>
      <c r="K709" s="10">
        <f>IF(telefony6[[#This Row],[ile_zostalo_abonamentu_pods]]&lt;0,1,0)</f>
        <v>1</v>
      </c>
      <c r="L709" s="2">
        <f>IF(AND(telefony6[[#This Row],[czyAbonament_pods_sie_skonczyl]]=1,telefony6[[#This Row],[czyStacjonarny]]=1,M708&lt;=0),IF(M708&lt;0,TIME(1,40,0)+M708,TIME(1,40,0)),M708)</f>
        <v>1.5231481481480819E-2</v>
      </c>
      <c r="M7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1.4421296296295655E-2</v>
      </c>
      <c r="N709" s="10">
        <f>IF(AND(telefony6[[#This Row],[czyAbonament_pods_sie_skonczyl]]=1,telefony6[[#This Row],[czyStacjonarny]]=1,M708&lt;=0),1,0)</f>
        <v>0</v>
      </c>
      <c r="O709" s="2">
        <f>IF(AND(telefony6[[#This Row],[czyAbonament_pods_sie_skonczyl]]=1,telefony6[[#This Row],[czyKomorkowe]]=1,P708&lt;=0),IF(P708&lt;0,TIME(1,40,0)+P708-telefony6[[#This Row],[ile_zabraklo_od_podstawy]],TIME(1,40,0)),P708)</f>
        <v>2.4247685185185885E-2</v>
      </c>
      <c r="P7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2.4247685185185885E-2</v>
      </c>
      <c r="Q709" s="10">
        <f>IF(AND(telefony6[[#This Row],[czyAbonament_pods_sie_skonczyl]]=1,P708&lt;=0,telefony6[[#This Row],[czyKomorkowe]]=1),1,0)</f>
        <v>0</v>
      </c>
      <c r="R709">
        <f>IF(LEN(telefony6[[#This Row],[nr]])&gt;=10,1,0)</f>
        <v>0</v>
      </c>
      <c r="S709">
        <f>MINUTE(IF(telefony6[[#This Row],[czyZagranicczne]]=1,CEILING(telefony6[[#This Row],[długosc_połączenia]],"00:01"),0))</f>
        <v>0</v>
      </c>
    </row>
    <row r="710" spans="1:19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 s="2">
        <f>telefony6[[#This Row],[zakonczenie]]-telefony6[[#This Row],[rozpoczecie]]</f>
        <v>1.9212962962963376E-3</v>
      </c>
      <c r="F710" s="2">
        <f t="shared" si="11"/>
        <v>-3.5662731481481522</v>
      </c>
      <c r="G710">
        <f>IF(LEN(telefony6[[#This Row],[nr]])=7,1,0)</f>
        <v>0</v>
      </c>
      <c r="H710">
        <f>IF(LEN(telefony6[[#This Row],[nr]])=8,1,0)</f>
        <v>0</v>
      </c>
      <c r="I7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-3.5681944444444484</v>
      </c>
      <c r="J710" s="2">
        <f>IF(AND(telefony6[[#This Row],[abonament pods przed]]-telefony6[[#This Row],[długosc_połączenia]]&lt;0,I709&gt;0),-telefony6[[#This Row],[ile_zostalo_abonamentu_pods]],0)</f>
        <v>0</v>
      </c>
      <c r="K710" s="10">
        <f>IF(telefony6[[#This Row],[ile_zostalo_abonamentu_pods]]&lt;0,1,0)</f>
        <v>1</v>
      </c>
      <c r="L710" s="2">
        <f>IF(AND(telefony6[[#This Row],[czyAbonament_pods_sie_skonczyl]]=1,telefony6[[#This Row],[czyStacjonarny]]=1,M709&lt;=0),IF(M709&lt;0,TIME(1,40,0)+M709,TIME(1,40,0)),M709)</f>
        <v>1.4421296296295655E-2</v>
      </c>
      <c r="M7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1.4421296296295655E-2</v>
      </c>
      <c r="N710" s="10">
        <f>IF(AND(telefony6[[#This Row],[czyAbonament_pods_sie_skonczyl]]=1,telefony6[[#This Row],[czyStacjonarny]]=1,M709&lt;=0),1,0)</f>
        <v>0</v>
      </c>
      <c r="O710" s="2">
        <f>IF(AND(telefony6[[#This Row],[czyAbonament_pods_sie_skonczyl]]=1,telefony6[[#This Row],[czyKomorkowe]]=1,P709&lt;=0),IF(P709&lt;0,TIME(1,40,0)+P709-telefony6[[#This Row],[ile_zabraklo_od_podstawy]],TIME(1,40,0)),P709)</f>
        <v>2.4247685185185885E-2</v>
      </c>
      <c r="P7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2.4247685185185885E-2</v>
      </c>
      <c r="Q710" s="10">
        <f>IF(AND(telefony6[[#This Row],[czyAbonament_pods_sie_skonczyl]]=1,P709&lt;=0,telefony6[[#This Row],[czyKomorkowe]]=1),1,0)</f>
        <v>0</v>
      </c>
      <c r="R710">
        <f>IF(LEN(telefony6[[#This Row],[nr]])&gt;=10,1,0)</f>
        <v>1</v>
      </c>
      <c r="S710">
        <f>MINUTE(IF(telefony6[[#This Row],[czyZagranicczne]]=1,CEILING(telefony6[[#This Row],[długosc_połączenia]],"00:01"),0))</f>
        <v>3</v>
      </c>
    </row>
    <row r="711" spans="1:19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 s="2">
        <f>telefony6[[#This Row],[zakonczenie]]-telefony6[[#This Row],[rozpoczecie]]</f>
        <v>4.0856481481481577E-3</v>
      </c>
      <c r="F711" s="2">
        <f t="shared" si="11"/>
        <v>-3.5681944444444484</v>
      </c>
      <c r="G711">
        <f>IF(LEN(telefony6[[#This Row],[nr]])=7,1,0)</f>
        <v>0</v>
      </c>
      <c r="H711">
        <f>IF(LEN(telefony6[[#This Row],[nr]])=8,1,0)</f>
        <v>1</v>
      </c>
      <c r="I7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-3.5722800925925968</v>
      </c>
      <c r="J711" s="2">
        <f>IF(AND(telefony6[[#This Row],[abonament pods przed]]-telefony6[[#This Row],[długosc_połączenia]]&lt;0,I710&gt;0),-telefony6[[#This Row],[ile_zostalo_abonamentu_pods]],0)</f>
        <v>0</v>
      </c>
      <c r="K711" s="10">
        <f>IF(telefony6[[#This Row],[ile_zostalo_abonamentu_pods]]&lt;0,1,0)</f>
        <v>1</v>
      </c>
      <c r="L711" s="2">
        <f>IF(AND(telefony6[[#This Row],[czyAbonament_pods_sie_skonczyl]]=1,telefony6[[#This Row],[czyStacjonarny]]=1,M710&lt;=0),IF(M710&lt;0,TIME(1,40,0)+M710,TIME(1,40,0)),M710)</f>
        <v>1.4421296296295655E-2</v>
      </c>
      <c r="M7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1.4421296296295655E-2</v>
      </c>
      <c r="N711" s="10">
        <f>IF(AND(telefony6[[#This Row],[czyAbonament_pods_sie_skonczyl]]=1,telefony6[[#This Row],[czyStacjonarny]]=1,M710&lt;=0),1,0)</f>
        <v>0</v>
      </c>
      <c r="O711" s="2">
        <f>IF(AND(telefony6[[#This Row],[czyAbonament_pods_sie_skonczyl]]=1,telefony6[[#This Row],[czyKomorkowe]]=1,P710&lt;=0),IF(P710&lt;0,TIME(1,40,0)+P710-telefony6[[#This Row],[ile_zabraklo_od_podstawy]],TIME(1,40,0)),P710)</f>
        <v>2.4247685185185885E-2</v>
      </c>
      <c r="P7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2.0162037037037728E-2</v>
      </c>
      <c r="Q711" s="10">
        <f>IF(AND(telefony6[[#This Row],[czyAbonament_pods_sie_skonczyl]]=1,P710&lt;=0,telefony6[[#This Row],[czyKomorkowe]]=1),1,0)</f>
        <v>0</v>
      </c>
      <c r="R711">
        <f>IF(LEN(telefony6[[#This Row],[nr]])&gt;=10,1,0)</f>
        <v>0</v>
      </c>
      <c r="S711">
        <f>MINUTE(IF(telefony6[[#This Row],[czyZagranicczne]]=1,CEILING(telefony6[[#This Row],[długosc_połączenia]],"00:01"),0))</f>
        <v>0</v>
      </c>
    </row>
    <row r="712" spans="1:19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 s="2">
        <f>telefony6[[#This Row],[zakonczenie]]-telefony6[[#This Row],[rozpoczecie]]</f>
        <v>7.0486111111111027E-3</v>
      </c>
      <c r="F712" s="2">
        <f t="shared" si="11"/>
        <v>-3.5722800925925968</v>
      </c>
      <c r="G712">
        <f>IF(LEN(telefony6[[#This Row],[nr]])=7,1,0)</f>
        <v>1</v>
      </c>
      <c r="H712">
        <f>IF(LEN(telefony6[[#This Row],[nr]])=8,1,0)</f>
        <v>0</v>
      </c>
      <c r="I7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-3.579328703703708</v>
      </c>
      <c r="J712" s="2">
        <f>IF(AND(telefony6[[#This Row],[abonament pods przed]]-telefony6[[#This Row],[długosc_połączenia]]&lt;0,I711&gt;0),-telefony6[[#This Row],[ile_zostalo_abonamentu_pods]],0)</f>
        <v>0</v>
      </c>
      <c r="K712" s="10">
        <f>IF(telefony6[[#This Row],[ile_zostalo_abonamentu_pods]]&lt;0,1,0)</f>
        <v>1</v>
      </c>
      <c r="L712" s="2">
        <f>IF(AND(telefony6[[#This Row],[czyAbonament_pods_sie_skonczyl]]=1,telefony6[[#This Row],[czyStacjonarny]]=1,M711&lt;=0),IF(M711&lt;0,TIME(1,40,0)+M711,TIME(1,40,0)),M711)</f>
        <v>1.4421296296295655E-2</v>
      </c>
      <c r="M7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7.3726851851845521E-3</v>
      </c>
      <c r="N712" s="10">
        <f>IF(AND(telefony6[[#This Row],[czyAbonament_pods_sie_skonczyl]]=1,telefony6[[#This Row],[czyStacjonarny]]=1,M711&lt;=0),1,0)</f>
        <v>0</v>
      </c>
      <c r="O712" s="2">
        <f>IF(AND(telefony6[[#This Row],[czyAbonament_pods_sie_skonczyl]]=1,telefony6[[#This Row],[czyKomorkowe]]=1,P711&lt;=0),IF(P711&lt;0,TIME(1,40,0)+P711-telefony6[[#This Row],[ile_zabraklo_od_podstawy]],TIME(1,40,0)),P711)</f>
        <v>2.0162037037037728E-2</v>
      </c>
      <c r="P7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2.0162037037037728E-2</v>
      </c>
      <c r="Q712" s="10">
        <f>IF(AND(telefony6[[#This Row],[czyAbonament_pods_sie_skonczyl]]=1,P711&lt;=0,telefony6[[#This Row],[czyKomorkowe]]=1),1,0)</f>
        <v>0</v>
      </c>
      <c r="R712">
        <f>IF(LEN(telefony6[[#This Row],[nr]])&gt;=10,1,0)</f>
        <v>0</v>
      </c>
      <c r="S712">
        <f>MINUTE(IF(telefony6[[#This Row],[czyZagranicczne]]=1,CEILING(telefony6[[#This Row],[długosc_połączenia]],"00:01"),0))</f>
        <v>0</v>
      </c>
    </row>
    <row r="713" spans="1:19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 s="2">
        <f>telefony6[[#This Row],[zakonczenie]]-telefony6[[#This Row],[rozpoczecie]]</f>
        <v>5.5671296296296302E-3</v>
      </c>
      <c r="F713" s="2">
        <f t="shared" si="11"/>
        <v>-3.579328703703708</v>
      </c>
      <c r="G713">
        <f>IF(LEN(telefony6[[#This Row],[nr]])=7,1,0)</f>
        <v>0</v>
      </c>
      <c r="H713">
        <f>IF(LEN(telefony6[[#This Row],[nr]])=8,1,0)</f>
        <v>1</v>
      </c>
      <c r="I7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-3.5848958333333378</v>
      </c>
      <c r="J713" s="2">
        <f>IF(AND(telefony6[[#This Row],[abonament pods przed]]-telefony6[[#This Row],[długosc_połączenia]]&lt;0,I712&gt;0),-telefony6[[#This Row],[ile_zostalo_abonamentu_pods]],0)</f>
        <v>0</v>
      </c>
      <c r="K713" s="10">
        <f>IF(telefony6[[#This Row],[ile_zostalo_abonamentu_pods]]&lt;0,1,0)</f>
        <v>1</v>
      </c>
      <c r="L713" s="2">
        <f>IF(AND(telefony6[[#This Row],[czyAbonament_pods_sie_skonczyl]]=1,telefony6[[#This Row],[czyStacjonarny]]=1,M712&lt;=0),IF(M712&lt;0,TIME(1,40,0)+M712,TIME(1,40,0)),M712)</f>
        <v>7.3726851851845521E-3</v>
      </c>
      <c r="M7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7.3726851851845521E-3</v>
      </c>
      <c r="N713" s="10">
        <f>IF(AND(telefony6[[#This Row],[czyAbonament_pods_sie_skonczyl]]=1,telefony6[[#This Row],[czyStacjonarny]]=1,M712&lt;=0),1,0)</f>
        <v>0</v>
      </c>
      <c r="O713" s="2">
        <f>IF(AND(telefony6[[#This Row],[czyAbonament_pods_sie_skonczyl]]=1,telefony6[[#This Row],[czyKomorkowe]]=1,P712&lt;=0),IF(P712&lt;0,TIME(1,40,0)+P712-telefony6[[#This Row],[ile_zabraklo_od_podstawy]],TIME(1,40,0)),P712)</f>
        <v>2.0162037037037728E-2</v>
      </c>
      <c r="P7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1.4594907407408098E-2</v>
      </c>
      <c r="Q713" s="10">
        <f>IF(AND(telefony6[[#This Row],[czyAbonament_pods_sie_skonczyl]]=1,P712&lt;=0,telefony6[[#This Row],[czyKomorkowe]]=1),1,0)</f>
        <v>0</v>
      </c>
      <c r="R713">
        <f>IF(LEN(telefony6[[#This Row],[nr]])&gt;=10,1,0)</f>
        <v>0</v>
      </c>
      <c r="S713">
        <f>MINUTE(IF(telefony6[[#This Row],[czyZagranicczne]]=1,CEILING(telefony6[[#This Row],[długosc_połączenia]],"00:01"),0))</f>
        <v>0</v>
      </c>
    </row>
    <row r="714" spans="1:19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 s="2">
        <f>telefony6[[#This Row],[zakonczenie]]-telefony6[[#This Row],[rozpoczecie]]</f>
        <v>6.2499999999998668E-4</v>
      </c>
      <c r="F714" s="2">
        <f t="shared" si="11"/>
        <v>-3.5848958333333378</v>
      </c>
      <c r="G714">
        <f>IF(LEN(telefony6[[#This Row],[nr]])=7,1,0)</f>
        <v>0</v>
      </c>
      <c r="H714">
        <f>IF(LEN(telefony6[[#This Row],[nr]])=8,1,0)</f>
        <v>0</v>
      </c>
      <c r="I7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-3.5855208333333377</v>
      </c>
      <c r="J714" s="2">
        <f>IF(AND(telefony6[[#This Row],[abonament pods przed]]-telefony6[[#This Row],[długosc_połączenia]]&lt;0,I713&gt;0),-telefony6[[#This Row],[ile_zostalo_abonamentu_pods]],0)</f>
        <v>0</v>
      </c>
      <c r="K714" s="10">
        <f>IF(telefony6[[#This Row],[ile_zostalo_abonamentu_pods]]&lt;0,1,0)</f>
        <v>1</v>
      </c>
      <c r="L714" s="2">
        <f>IF(AND(telefony6[[#This Row],[czyAbonament_pods_sie_skonczyl]]=1,telefony6[[#This Row],[czyStacjonarny]]=1,M713&lt;=0),IF(M713&lt;0,TIME(1,40,0)+M713,TIME(1,40,0)),M713)</f>
        <v>7.3726851851845521E-3</v>
      </c>
      <c r="M7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7.3726851851845521E-3</v>
      </c>
      <c r="N714" s="10">
        <f>IF(AND(telefony6[[#This Row],[czyAbonament_pods_sie_skonczyl]]=1,telefony6[[#This Row],[czyStacjonarny]]=1,M713&lt;=0),1,0)</f>
        <v>0</v>
      </c>
      <c r="O714" s="2">
        <f>IF(AND(telefony6[[#This Row],[czyAbonament_pods_sie_skonczyl]]=1,telefony6[[#This Row],[czyKomorkowe]]=1,P713&lt;=0),IF(P713&lt;0,TIME(1,40,0)+P713-telefony6[[#This Row],[ile_zabraklo_od_podstawy]],TIME(1,40,0)),P713)</f>
        <v>1.4594907407408098E-2</v>
      </c>
      <c r="P7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1.4594907407408098E-2</v>
      </c>
      <c r="Q714" s="10">
        <f>IF(AND(telefony6[[#This Row],[czyAbonament_pods_sie_skonczyl]]=1,P713&lt;=0,telefony6[[#This Row],[czyKomorkowe]]=1),1,0)</f>
        <v>0</v>
      </c>
      <c r="R714">
        <f>IF(LEN(telefony6[[#This Row],[nr]])&gt;=10,1,0)</f>
        <v>1</v>
      </c>
      <c r="S714">
        <f>MINUTE(IF(telefony6[[#This Row],[czyZagranicczne]]=1,CEILING(telefony6[[#This Row],[długosc_połączenia]],"00:01"),0))</f>
        <v>1</v>
      </c>
    </row>
    <row r="715" spans="1:19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 s="2">
        <f>telefony6[[#This Row],[zakonczenie]]-telefony6[[#This Row],[rozpoczecie]]</f>
        <v>1.8981481481481488E-3</v>
      </c>
      <c r="F715" s="2">
        <f t="shared" si="11"/>
        <v>-3.5855208333333377</v>
      </c>
      <c r="G715">
        <f>IF(LEN(telefony6[[#This Row],[nr]])=7,1,0)</f>
        <v>1</v>
      </c>
      <c r="H715">
        <f>IF(LEN(telefony6[[#This Row],[nr]])=8,1,0)</f>
        <v>0</v>
      </c>
      <c r="I7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-3.5874189814814859</v>
      </c>
      <c r="J715" s="2">
        <f>IF(AND(telefony6[[#This Row],[abonament pods przed]]-telefony6[[#This Row],[długosc_połączenia]]&lt;0,I714&gt;0),-telefony6[[#This Row],[ile_zostalo_abonamentu_pods]],0)</f>
        <v>0</v>
      </c>
      <c r="K715" s="10">
        <f>IF(telefony6[[#This Row],[ile_zostalo_abonamentu_pods]]&lt;0,1,0)</f>
        <v>1</v>
      </c>
      <c r="L715" s="2">
        <f>IF(AND(telefony6[[#This Row],[czyAbonament_pods_sie_skonczyl]]=1,telefony6[[#This Row],[czyStacjonarny]]=1,M714&lt;=0),IF(M714&lt;0,TIME(1,40,0)+M714,TIME(1,40,0)),M714)</f>
        <v>7.3726851851845521E-3</v>
      </c>
      <c r="M7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5.4745370370364033E-3</v>
      </c>
      <c r="N715" s="10">
        <f>IF(AND(telefony6[[#This Row],[czyAbonament_pods_sie_skonczyl]]=1,telefony6[[#This Row],[czyStacjonarny]]=1,M714&lt;=0),1,0)</f>
        <v>0</v>
      </c>
      <c r="O715" s="2">
        <f>IF(AND(telefony6[[#This Row],[czyAbonament_pods_sie_skonczyl]]=1,telefony6[[#This Row],[czyKomorkowe]]=1,P714&lt;=0),IF(P714&lt;0,TIME(1,40,0)+P714-telefony6[[#This Row],[ile_zabraklo_od_podstawy]],TIME(1,40,0)),P714)</f>
        <v>1.4594907407408098E-2</v>
      </c>
      <c r="P7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1.4594907407408098E-2</v>
      </c>
      <c r="Q715" s="10">
        <f>IF(AND(telefony6[[#This Row],[czyAbonament_pods_sie_skonczyl]]=1,P714&lt;=0,telefony6[[#This Row],[czyKomorkowe]]=1),1,0)</f>
        <v>0</v>
      </c>
      <c r="R715">
        <f>IF(LEN(telefony6[[#This Row],[nr]])&gt;=10,1,0)</f>
        <v>0</v>
      </c>
      <c r="S715">
        <f>MINUTE(IF(telefony6[[#This Row],[czyZagranicczne]]=1,CEILING(telefony6[[#This Row],[długosc_połączenia]],"00:01"),0))</f>
        <v>0</v>
      </c>
    </row>
    <row r="716" spans="1:19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 s="2">
        <f>telefony6[[#This Row],[zakonczenie]]-telefony6[[#This Row],[rozpoczecie]]</f>
        <v>8.5763888888888973E-3</v>
      </c>
      <c r="F716" s="2">
        <f t="shared" si="11"/>
        <v>-3.5874189814814859</v>
      </c>
      <c r="G716">
        <f>IF(LEN(telefony6[[#This Row],[nr]])=7,1,0)</f>
        <v>0</v>
      </c>
      <c r="H716">
        <f>IF(LEN(telefony6[[#This Row],[nr]])=8,1,0)</f>
        <v>1</v>
      </c>
      <c r="I7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-3.5959953703703746</v>
      </c>
      <c r="J716" s="2">
        <f>IF(AND(telefony6[[#This Row],[abonament pods przed]]-telefony6[[#This Row],[długosc_połączenia]]&lt;0,I715&gt;0),-telefony6[[#This Row],[ile_zostalo_abonamentu_pods]],0)</f>
        <v>0</v>
      </c>
      <c r="K716" s="10">
        <f>IF(telefony6[[#This Row],[ile_zostalo_abonamentu_pods]]&lt;0,1,0)</f>
        <v>1</v>
      </c>
      <c r="L716" s="2">
        <f>IF(AND(telefony6[[#This Row],[czyAbonament_pods_sie_skonczyl]]=1,telefony6[[#This Row],[czyStacjonarny]]=1,M715&lt;=0),IF(M715&lt;0,TIME(1,40,0)+M715,TIME(1,40,0)),M715)</f>
        <v>5.4745370370364033E-3</v>
      </c>
      <c r="M7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5.4745370370364033E-3</v>
      </c>
      <c r="N716" s="10">
        <f>IF(AND(telefony6[[#This Row],[czyAbonament_pods_sie_skonczyl]]=1,telefony6[[#This Row],[czyStacjonarny]]=1,M715&lt;=0),1,0)</f>
        <v>0</v>
      </c>
      <c r="O716" s="2">
        <f>IF(AND(telefony6[[#This Row],[czyAbonament_pods_sie_skonczyl]]=1,telefony6[[#This Row],[czyKomorkowe]]=1,P715&lt;=0),IF(P715&lt;0,TIME(1,40,0)+P715-telefony6[[#This Row],[ile_zabraklo_od_podstawy]],TIME(1,40,0)),P715)</f>
        <v>1.4594907407408098E-2</v>
      </c>
      <c r="P7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6.0185185185192003E-3</v>
      </c>
      <c r="Q716" s="10">
        <f>IF(AND(telefony6[[#This Row],[czyAbonament_pods_sie_skonczyl]]=1,P715&lt;=0,telefony6[[#This Row],[czyKomorkowe]]=1),1,0)</f>
        <v>0</v>
      </c>
      <c r="R716">
        <f>IF(LEN(telefony6[[#This Row],[nr]])&gt;=10,1,0)</f>
        <v>0</v>
      </c>
      <c r="S716">
        <f>MINUTE(IF(telefony6[[#This Row],[czyZagranicczne]]=1,CEILING(telefony6[[#This Row],[długosc_połączenia]],"00:01"),0))</f>
        <v>0</v>
      </c>
    </row>
    <row r="717" spans="1:19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 s="2">
        <f>telefony6[[#This Row],[zakonczenie]]-telefony6[[#This Row],[rozpoczecie]]</f>
        <v>6.0763888888888951E-3</v>
      </c>
      <c r="F717" s="2">
        <f t="shared" si="11"/>
        <v>-3.5959953703703746</v>
      </c>
      <c r="G717">
        <f>IF(LEN(telefony6[[#This Row],[nr]])=7,1,0)</f>
        <v>1</v>
      </c>
      <c r="H717">
        <f>IF(LEN(telefony6[[#This Row],[nr]])=8,1,0)</f>
        <v>0</v>
      </c>
      <c r="I7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-3.6020717592592635</v>
      </c>
      <c r="J717" s="2">
        <f>IF(AND(telefony6[[#This Row],[abonament pods przed]]-telefony6[[#This Row],[długosc_połączenia]]&lt;0,I716&gt;0),-telefony6[[#This Row],[ile_zostalo_abonamentu_pods]],0)</f>
        <v>0</v>
      </c>
      <c r="K717" s="10">
        <f>IF(telefony6[[#This Row],[ile_zostalo_abonamentu_pods]]&lt;0,1,0)</f>
        <v>1</v>
      </c>
      <c r="L717" s="2">
        <f>IF(AND(telefony6[[#This Row],[czyAbonament_pods_sie_skonczyl]]=1,telefony6[[#This Row],[czyStacjonarny]]=1,M716&lt;=0),IF(M716&lt;0,TIME(1,40,0)+M716,TIME(1,40,0)),M716)</f>
        <v>5.4745370370364033E-3</v>
      </c>
      <c r="M7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-6.0185185185249179E-4</v>
      </c>
      <c r="N717" s="10">
        <f>IF(AND(telefony6[[#This Row],[czyAbonament_pods_sie_skonczyl]]=1,telefony6[[#This Row],[czyStacjonarny]]=1,M716&lt;=0),1,0)</f>
        <v>0</v>
      </c>
      <c r="O717" s="2">
        <f>IF(AND(telefony6[[#This Row],[czyAbonament_pods_sie_skonczyl]]=1,telefony6[[#This Row],[czyKomorkowe]]=1,P716&lt;=0),IF(P716&lt;0,TIME(1,40,0)+P716-telefony6[[#This Row],[ile_zabraklo_od_podstawy]],TIME(1,40,0)),P716)</f>
        <v>6.0185185185192003E-3</v>
      </c>
      <c r="P7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6.0185185185192003E-3</v>
      </c>
      <c r="Q717" s="10">
        <f>IF(AND(telefony6[[#This Row],[czyAbonament_pods_sie_skonczyl]]=1,P716&lt;=0,telefony6[[#This Row],[czyKomorkowe]]=1),1,0)</f>
        <v>0</v>
      </c>
      <c r="R717">
        <f>IF(LEN(telefony6[[#This Row],[nr]])&gt;=10,1,0)</f>
        <v>0</v>
      </c>
      <c r="S717">
        <f>MINUTE(IF(telefony6[[#This Row],[czyZagranicczne]]=1,CEILING(telefony6[[#This Row],[długosc_połączenia]],"00:01"),0))</f>
        <v>0</v>
      </c>
    </row>
    <row r="718" spans="1:19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 s="2">
        <f>telefony6[[#This Row],[zakonczenie]]-telefony6[[#This Row],[rozpoczecie]]</f>
        <v>3.3217592592592604E-3</v>
      </c>
      <c r="F718" s="2">
        <f t="shared" si="11"/>
        <v>-3.6020717592592635</v>
      </c>
      <c r="G718">
        <f>IF(LEN(telefony6[[#This Row],[nr]])=7,1,0)</f>
        <v>1</v>
      </c>
      <c r="H718">
        <f>IF(LEN(telefony6[[#This Row],[nr]])=8,1,0)</f>
        <v>0</v>
      </c>
      <c r="I7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-3.6053935185185226</v>
      </c>
      <c r="J718" s="2">
        <f>IF(AND(telefony6[[#This Row],[abonament pods przed]]-telefony6[[#This Row],[długosc_połączenia]]&lt;0,I717&gt;0),-telefony6[[#This Row],[ile_zostalo_abonamentu_pods]],0)</f>
        <v>0</v>
      </c>
      <c r="K718" s="10">
        <f>IF(telefony6[[#This Row],[ile_zostalo_abonamentu_pods]]&lt;0,1,0)</f>
        <v>1</v>
      </c>
      <c r="L718" s="2">
        <f>IF(AND(telefony6[[#This Row],[czyAbonament_pods_sie_skonczyl]]=1,telefony6[[#This Row],[czyStacjonarny]]=1,M717&lt;=0),IF(M717&lt;0,TIME(1,40,0)+M717,TIME(1,40,0)),M717)</f>
        <v>6.8842592592591956E-2</v>
      </c>
      <c r="M7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6.5520833333332695E-2</v>
      </c>
      <c r="N718" s="10">
        <f>IF(AND(telefony6[[#This Row],[czyAbonament_pods_sie_skonczyl]]=1,telefony6[[#This Row],[czyStacjonarny]]=1,M717&lt;=0),1,0)</f>
        <v>1</v>
      </c>
      <c r="O718" s="2">
        <f>IF(AND(telefony6[[#This Row],[czyAbonament_pods_sie_skonczyl]]=1,telefony6[[#This Row],[czyKomorkowe]]=1,P717&lt;=0),IF(P717&lt;0,TIME(1,40,0)+P717-telefony6[[#This Row],[ile_zabraklo_od_podstawy]],TIME(1,40,0)),P717)</f>
        <v>6.0185185185192003E-3</v>
      </c>
      <c r="P7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6.0185185185192003E-3</v>
      </c>
      <c r="Q718" s="10">
        <f>IF(AND(telefony6[[#This Row],[czyAbonament_pods_sie_skonczyl]]=1,P717&lt;=0,telefony6[[#This Row],[czyKomorkowe]]=1),1,0)</f>
        <v>0</v>
      </c>
      <c r="R718">
        <f>IF(LEN(telefony6[[#This Row],[nr]])&gt;=10,1,0)</f>
        <v>0</v>
      </c>
      <c r="S718">
        <f>MINUTE(IF(telefony6[[#This Row],[czyZagranicczne]]=1,CEILING(telefony6[[#This Row],[długosc_połączenia]],"00:01"),0))</f>
        <v>0</v>
      </c>
    </row>
    <row r="719" spans="1:19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 s="2">
        <f>telefony6[[#This Row],[zakonczenie]]-telefony6[[#This Row],[rozpoczecie]]</f>
        <v>8.7500000000000355E-3</v>
      </c>
      <c r="F719" s="2">
        <f t="shared" si="11"/>
        <v>-3.6053935185185226</v>
      </c>
      <c r="G719">
        <f>IF(LEN(telefony6[[#This Row],[nr]])=7,1,0)</f>
        <v>1</v>
      </c>
      <c r="H719">
        <f>IF(LEN(telefony6[[#This Row],[nr]])=8,1,0)</f>
        <v>0</v>
      </c>
      <c r="I7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-3.6141435185185227</v>
      </c>
      <c r="J719" s="2">
        <f>IF(AND(telefony6[[#This Row],[abonament pods przed]]-telefony6[[#This Row],[długosc_połączenia]]&lt;0,I718&gt;0),-telefony6[[#This Row],[ile_zostalo_abonamentu_pods]],0)</f>
        <v>0</v>
      </c>
      <c r="K719" s="10">
        <f>IF(telefony6[[#This Row],[ile_zostalo_abonamentu_pods]]&lt;0,1,0)</f>
        <v>1</v>
      </c>
      <c r="L719" s="2">
        <f>IF(AND(telefony6[[#This Row],[czyAbonament_pods_sie_skonczyl]]=1,telefony6[[#This Row],[czyStacjonarny]]=1,M718&lt;=0),IF(M718&lt;0,TIME(1,40,0)+M718,TIME(1,40,0)),M718)</f>
        <v>6.5520833333332695E-2</v>
      </c>
      <c r="M7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5.677083333333266E-2</v>
      </c>
      <c r="N719" s="10">
        <f>IF(AND(telefony6[[#This Row],[czyAbonament_pods_sie_skonczyl]]=1,telefony6[[#This Row],[czyStacjonarny]]=1,M718&lt;=0),1,0)</f>
        <v>0</v>
      </c>
      <c r="O719" s="2">
        <f>IF(AND(telefony6[[#This Row],[czyAbonament_pods_sie_skonczyl]]=1,telefony6[[#This Row],[czyKomorkowe]]=1,P718&lt;=0),IF(P718&lt;0,TIME(1,40,0)+P718-telefony6[[#This Row],[ile_zabraklo_od_podstawy]],TIME(1,40,0)),P718)</f>
        <v>6.0185185185192003E-3</v>
      </c>
      <c r="P7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6.0185185185192003E-3</v>
      </c>
      <c r="Q719" s="10">
        <f>IF(AND(telefony6[[#This Row],[czyAbonament_pods_sie_skonczyl]]=1,P718&lt;=0,telefony6[[#This Row],[czyKomorkowe]]=1),1,0)</f>
        <v>0</v>
      </c>
      <c r="R719">
        <f>IF(LEN(telefony6[[#This Row],[nr]])&gt;=10,1,0)</f>
        <v>0</v>
      </c>
      <c r="S719">
        <f>MINUTE(IF(telefony6[[#This Row],[czyZagranicczne]]=1,CEILING(telefony6[[#This Row],[długosc_połączenia]],"00:01"),0))</f>
        <v>0</v>
      </c>
    </row>
    <row r="720" spans="1:19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 s="2">
        <f>telefony6[[#This Row],[zakonczenie]]-telefony6[[#This Row],[rozpoczecie]]</f>
        <v>2.5231481481481355E-3</v>
      </c>
      <c r="F720" s="2">
        <f t="shared" si="11"/>
        <v>-3.6141435185185227</v>
      </c>
      <c r="G720">
        <f>IF(LEN(telefony6[[#This Row],[nr]])=7,1,0)</f>
        <v>0</v>
      </c>
      <c r="H720">
        <f>IF(LEN(telefony6[[#This Row],[nr]])=8,1,0)</f>
        <v>1</v>
      </c>
      <c r="I7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-3.6166666666666707</v>
      </c>
      <c r="J720" s="2">
        <f>IF(AND(telefony6[[#This Row],[abonament pods przed]]-telefony6[[#This Row],[długosc_połączenia]]&lt;0,I719&gt;0),-telefony6[[#This Row],[ile_zostalo_abonamentu_pods]],0)</f>
        <v>0</v>
      </c>
      <c r="K720" s="10">
        <f>IF(telefony6[[#This Row],[ile_zostalo_abonamentu_pods]]&lt;0,1,0)</f>
        <v>1</v>
      </c>
      <c r="L720" s="2">
        <f>IF(AND(telefony6[[#This Row],[czyAbonament_pods_sie_skonczyl]]=1,telefony6[[#This Row],[czyStacjonarny]]=1,M719&lt;=0),IF(M719&lt;0,TIME(1,40,0)+M719,TIME(1,40,0)),M719)</f>
        <v>5.677083333333266E-2</v>
      </c>
      <c r="M7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5.677083333333266E-2</v>
      </c>
      <c r="N720" s="10">
        <f>IF(AND(telefony6[[#This Row],[czyAbonament_pods_sie_skonczyl]]=1,telefony6[[#This Row],[czyStacjonarny]]=1,M719&lt;=0),1,0)</f>
        <v>0</v>
      </c>
      <c r="O720" s="2">
        <f>IF(AND(telefony6[[#This Row],[czyAbonament_pods_sie_skonczyl]]=1,telefony6[[#This Row],[czyKomorkowe]]=1,P719&lt;=0),IF(P719&lt;0,TIME(1,40,0)+P719-telefony6[[#This Row],[ile_zabraklo_od_podstawy]],TIME(1,40,0)),P719)</f>
        <v>6.0185185185192003E-3</v>
      </c>
      <c r="P7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0" s="10">
        <f>IF(AND(telefony6[[#This Row],[czyAbonament_pods_sie_skonczyl]]=1,P719&lt;=0,telefony6[[#This Row],[czyKomorkowe]]=1),1,0)</f>
        <v>0</v>
      </c>
      <c r="R720">
        <f>IF(LEN(telefony6[[#This Row],[nr]])&gt;=10,1,0)</f>
        <v>0</v>
      </c>
      <c r="S720">
        <f>MINUTE(IF(telefony6[[#This Row],[czyZagranicczne]]=1,CEILING(telefony6[[#This Row],[długosc_połączenia]],"00:01"),0))</f>
        <v>0</v>
      </c>
    </row>
    <row r="721" spans="1:19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 s="2">
        <f>telefony6[[#This Row],[zakonczenie]]-telefony6[[#This Row],[rozpoczecie]]</f>
        <v>2.3148148148148251E-3</v>
      </c>
      <c r="F721" s="2">
        <f t="shared" si="11"/>
        <v>-3.6166666666666707</v>
      </c>
      <c r="G721">
        <f>IF(LEN(telefony6[[#This Row],[nr]])=7,1,0)</f>
        <v>1</v>
      </c>
      <c r="H721">
        <f>IF(LEN(telefony6[[#This Row],[nr]])=8,1,0)</f>
        <v>0</v>
      </c>
      <c r="I7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-3.6189814814814856</v>
      </c>
      <c r="J721" s="2">
        <f>IF(AND(telefony6[[#This Row],[abonament pods przed]]-telefony6[[#This Row],[długosc_połączenia]]&lt;0,I720&gt;0),-telefony6[[#This Row],[ile_zostalo_abonamentu_pods]],0)</f>
        <v>0</v>
      </c>
      <c r="K721" s="10">
        <f>IF(telefony6[[#This Row],[ile_zostalo_abonamentu_pods]]&lt;0,1,0)</f>
        <v>1</v>
      </c>
      <c r="L721" s="2">
        <f>IF(AND(telefony6[[#This Row],[czyAbonament_pods_sie_skonczyl]]=1,telefony6[[#This Row],[czyStacjonarny]]=1,M720&lt;=0),IF(M720&lt;0,TIME(1,40,0)+M720,TIME(1,40,0)),M720)</f>
        <v>5.677083333333266E-2</v>
      </c>
      <c r="M7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5.4456018518517835E-2</v>
      </c>
      <c r="N721" s="10">
        <f>IF(AND(telefony6[[#This Row],[czyAbonament_pods_sie_skonczyl]]=1,telefony6[[#This Row],[czyStacjonarny]]=1,M720&lt;=0),1,0)</f>
        <v>0</v>
      </c>
      <c r="O721" s="2">
        <f>IF(AND(telefony6[[#This Row],[czyAbonament_pods_sie_skonczyl]]=1,telefony6[[#This Row],[czyKomorkowe]]=1,P720&lt;=0),IF(P720&lt;0,TIME(1,40,0)+P720-telefony6[[#This Row],[ile_zabraklo_od_podstawy]],TIME(1,40,0)),P720)</f>
        <v>3.4953703703710648E-3</v>
      </c>
      <c r="P7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1" s="10">
        <f>IF(AND(telefony6[[#This Row],[czyAbonament_pods_sie_skonczyl]]=1,P720&lt;=0,telefony6[[#This Row],[czyKomorkowe]]=1),1,0)</f>
        <v>0</v>
      </c>
      <c r="R721">
        <f>IF(LEN(telefony6[[#This Row],[nr]])&gt;=10,1,0)</f>
        <v>0</v>
      </c>
      <c r="S721">
        <f>MINUTE(IF(telefony6[[#This Row],[czyZagranicczne]]=1,CEILING(telefony6[[#This Row],[długosc_połączenia]],"00:01"),0))</f>
        <v>0</v>
      </c>
    </row>
    <row r="722" spans="1:19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 s="2">
        <f>telefony6[[#This Row],[zakonczenie]]-telefony6[[#This Row],[rozpoczecie]]</f>
        <v>6.828703703704031E-4</v>
      </c>
      <c r="F722" s="2">
        <f t="shared" si="11"/>
        <v>-3.6189814814814856</v>
      </c>
      <c r="G722">
        <f>IF(LEN(telefony6[[#This Row],[nr]])=7,1,0)</f>
        <v>1</v>
      </c>
      <c r="H722">
        <f>IF(LEN(telefony6[[#This Row],[nr]])=8,1,0)</f>
        <v>0</v>
      </c>
      <c r="I7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-3.6196643518518559</v>
      </c>
      <c r="J722" s="2">
        <f>IF(AND(telefony6[[#This Row],[abonament pods przed]]-telefony6[[#This Row],[długosc_połączenia]]&lt;0,I721&gt;0),-telefony6[[#This Row],[ile_zostalo_abonamentu_pods]],0)</f>
        <v>0</v>
      </c>
      <c r="K722" s="10">
        <f>IF(telefony6[[#This Row],[ile_zostalo_abonamentu_pods]]&lt;0,1,0)</f>
        <v>1</v>
      </c>
      <c r="L722" s="2">
        <f>IF(AND(telefony6[[#This Row],[czyAbonament_pods_sie_skonczyl]]=1,telefony6[[#This Row],[czyStacjonarny]]=1,M721&lt;=0),IF(M721&lt;0,TIME(1,40,0)+M721,TIME(1,40,0)),M721)</f>
        <v>5.4456018518517835E-2</v>
      </c>
      <c r="M7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5.3773148148147432E-2</v>
      </c>
      <c r="N722" s="10">
        <f>IF(AND(telefony6[[#This Row],[czyAbonament_pods_sie_skonczyl]]=1,telefony6[[#This Row],[czyStacjonarny]]=1,M721&lt;=0),1,0)</f>
        <v>0</v>
      </c>
      <c r="O722" s="2">
        <f>IF(AND(telefony6[[#This Row],[czyAbonament_pods_sie_skonczyl]]=1,telefony6[[#This Row],[czyKomorkowe]]=1,P721&lt;=0),IF(P721&lt;0,TIME(1,40,0)+P721-telefony6[[#This Row],[ile_zabraklo_od_podstawy]],TIME(1,40,0)),P721)</f>
        <v>3.4953703703710648E-3</v>
      </c>
      <c r="P7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2" s="10">
        <f>IF(AND(telefony6[[#This Row],[czyAbonament_pods_sie_skonczyl]]=1,P721&lt;=0,telefony6[[#This Row],[czyKomorkowe]]=1),1,0)</f>
        <v>0</v>
      </c>
      <c r="R722">
        <f>IF(LEN(telefony6[[#This Row],[nr]])&gt;=10,1,0)</f>
        <v>0</v>
      </c>
      <c r="S722">
        <f>MINUTE(IF(telefony6[[#This Row],[czyZagranicczne]]=1,CEILING(telefony6[[#This Row],[długosc_połączenia]],"00:01"),0))</f>
        <v>0</v>
      </c>
    </row>
    <row r="723" spans="1:19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 s="2">
        <f>telefony6[[#This Row],[zakonczenie]]-telefony6[[#This Row],[rozpoczecie]]</f>
        <v>1.0185185185185186E-2</v>
      </c>
      <c r="F723" s="2">
        <f t="shared" si="11"/>
        <v>-3.6196643518518559</v>
      </c>
      <c r="G723">
        <f>IF(LEN(telefony6[[#This Row],[nr]])=7,1,0)</f>
        <v>0</v>
      </c>
      <c r="H723">
        <f>IF(LEN(telefony6[[#This Row],[nr]])=8,1,0)</f>
        <v>0</v>
      </c>
      <c r="I7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-3.6298495370370412</v>
      </c>
      <c r="J723" s="2">
        <f>IF(AND(telefony6[[#This Row],[abonament pods przed]]-telefony6[[#This Row],[długosc_połączenia]]&lt;0,I722&gt;0),-telefony6[[#This Row],[ile_zostalo_abonamentu_pods]],0)</f>
        <v>0</v>
      </c>
      <c r="K723" s="10">
        <f>IF(telefony6[[#This Row],[ile_zostalo_abonamentu_pods]]&lt;0,1,0)</f>
        <v>1</v>
      </c>
      <c r="L723" s="2">
        <f>IF(AND(telefony6[[#This Row],[czyAbonament_pods_sie_skonczyl]]=1,telefony6[[#This Row],[czyStacjonarny]]=1,M722&lt;=0),IF(M722&lt;0,TIME(1,40,0)+M722,TIME(1,40,0)),M722)</f>
        <v>5.3773148148147432E-2</v>
      </c>
      <c r="M7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5.3773148148147432E-2</v>
      </c>
      <c r="N723" s="10">
        <f>IF(AND(telefony6[[#This Row],[czyAbonament_pods_sie_skonczyl]]=1,telefony6[[#This Row],[czyStacjonarny]]=1,M722&lt;=0),1,0)</f>
        <v>0</v>
      </c>
      <c r="O723" s="2">
        <f>IF(AND(telefony6[[#This Row],[czyAbonament_pods_sie_skonczyl]]=1,telefony6[[#This Row],[czyKomorkowe]]=1,P722&lt;=0),IF(P722&lt;0,TIME(1,40,0)+P722-telefony6[[#This Row],[ile_zabraklo_od_podstawy]],TIME(1,40,0)),P722)</f>
        <v>3.4953703703710648E-3</v>
      </c>
      <c r="P7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3" s="10">
        <f>IF(AND(telefony6[[#This Row],[czyAbonament_pods_sie_skonczyl]]=1,P722&lt;=0,telefony6[[#This Row],[czyKomorkowe]]=1),1,0)</f>
        <v>0</v>
      </c>
      <c r="R723">
        <f>IF(LEN(telefony6[[#This Row],[nr]])&gt;=10,1,0)</f>
        <v>1</v>
      </c>
      <c r="S723">
        <f>MINUTE(IF(telefony6[[#This Row],[czyZagranicczne]]=1,CEILING(telefony6[[#This Row],[długosc_połączenia]],"00:01"),0))</f>
        <v>15</v>
      </c>
    </row>
    <row r="724" spans="1:19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 s="2">
        <f>telefony6[[#This Row],[zakonczenie]]-telefony6[[#This Row],[rozpoczecie]]</f>
        <v>2.2685185185185031E-3</v>
      </c>
      <c r="F724" s="2">
        <f t="shared" si="11"/>
        <v>-3.6298495370370412</v>
      </c>
      <c r="G724">
        <f>IF(LEN(telefony6[[#This Row],[nr]])=7,1,0)</f>
        <v>1</v>
      </c>
      <c r="H724">
        <f>IF(LEN(telefony6[[#This Row],[nr]])=8,1,0)</f>
        <v>0</v>
      </c>
      <c r="I7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-3.6321180555555594</v>
      </c>
      <c r="J724" s="2">
        <f>IF(AND(telefony6[[#This Row],[abonament pods przed]]-telefony6[[#This Row],[długosc_połączenia]]&lt;0,I723&gt;0),-telefony6[[#This Row],[ile_zostalo_abonamentu_pods]],0)</f>
        <v>0</v>
      </c>
      <c r="K724" s="10">
        <f>IF(telefony6[[#This Row],[ile_zostalo_abonamentu_pods]]&lt;0,1,0)</f>
        <v>1</v>
      </c>
      <c r="L724" s="2">
        <f>IF(AND(telefony6[[#This Row],[czyAbonament_pods_sie_skonczyl]]=1,telefony6[[#This Row],[czyStacjonarny]]=1,M723&lt;=0),IF(M723&lt;0,TIME(1,40,0)+M723,TIME(1,40,0)),M723)</f>
        <v>5.3773148148147432E-2</v>
      </c>
      <c r="M7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5.1504629629628929E-2</v>
      </c>
      <c r="N724" s="10">
        <f>IF(AND(telefony6[[#This Row],[czyAbonament_pods_sie_skonczyl]]=1,telefony6[[#This Row],[czyStacjonarny]]=1,M723&lt;=0),1,0)</f>
        <v>0</v>
      </c>
      <c r="O724" s="2">
        <f>IF(AND(telefony6[[#This Row],[czyAbonament_pods_sie_skonczyl]]=1,telefony6[[#This Row],[czyKomorkowe]]=1,P723&lt;=0),IF(P723&lt;0,TIME(1,40,0)+P723-telefony6[[#This Row],[ile_zabraklo_od_podstawy]],TIME(1,40,0)),P723)</f>
        <v>3.4953703703710648E-3</v>
      </c>
      <c r="P7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4" s="10">
        <f>IF(AND(telefony6[[#This Row],[czyAbonament_pods_sie_skonczyl]]=1,P723&lt;=0,telefony6[[#This Row],[czyKomorkowe]]=1),1,0)</f>
        <v>0</v>
      </c>
      <c r="R724">
        <f>IF(LEN(telefony6[[#This Row],[nr]])&gt;=10,1,0)</f>
        <v>0</v>
      </c>
      <c r="S724">
        <f>MINUTE(IF(telefony6[[#This Row],[czyZagranicczne]]=1,CEILING(telefony6[[#This Row],[długosc_połączenia]],"00:01"),0))</f>
        <v>0</v>
      </c>
    </row>
    <row r="725" spans="1:19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 s="2">
        <f>telefony6[[#This Row],[zakonczenie]]-telefony6[[#This Row],[rozpoczecie]]</f>
        <v>5.4282407407407751E-3</v>
      </c>
      <c r="F725" s="2">
        <f t="shared" si="11"/>
        <v>-3.6321180555555594</v>
      </c>
      <c r="G725">
        <f>IF(LEN(telefony6[[#This Row],[nr]])=7,1,0)</f>
        <v>1</v>
      </c>
      <c r="H725">
        <f>IF(LEN(telefony6[[#This Row],[nr]])=8,1,0)</f>
        <v>0</v>
      </c>
      <c r="I7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-3.6375462962963003</v>
      </c>
      <c r="J725" s="2">
        <f>IF(AND(telefony6[[#This Row],[abonament pods przed]]-telefony6[[#This Row],[długosc_połączenia]]&lt;0,I724&gt;0),-telefony6[[#This Row],[ile_zostalo_abonamentu_pods]],0)</f>
        <v>0</v>
      </c>
      <c r="K725" s="10">
        <f>IF(telefony6[[#This Row],[ile_zostalo_abonamentu_pods]]&lt;0,1,0)</f>
        <v>1</v>
      </c>
      <c r="L725" s="2">
        <f>IF(AND(telefony6[[#This Row],[czyAbonament_pods_sie_skonczyl]]=1,telefony6[[#This Row],[czyStacjonarny]]=1,M724&lt;=0),IF(M724&lt;0,TIME(1,40,0)+M724,TIME(1,40,0)),M724)</f>
        <v>5.1504629629628929E-2</v>
      </c>
      <c r="M7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4.6076388888888153E-2</v>
      </c>
      <c r="N725" s="10">
        <f>IF(AND(telefony6[[#This Row],[czyAbonament_pods_sie_skonczyl]]=1,telefony6[[#This Row],[czyStacjonarny]]=1,M724&lt;=0),1,0)</f>
        <v>0</v>
      </c>
      <c r="O725" s="2">
        <f>IF(AND(telefony6[[#This Row],[czyAbonament_pods_sie_skonczyl]]=1,telefony6[[#This Row],[czyKomorkowe]]=1,P724&lt;=0),IF(P724&lt;0,TIME(1,40,0)+P724-telefony6[[#This Row],[ile_zabraklo_od_podstawy]],TIME(1,40,0)),P724)</f>
        <v>3.4953703703710648E-3</v>
      </c>
      <c r="P7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5" s="10">
        <f>IF(AND(telefony6[[#This Row],[czyAbonament_pods_sie_skonczyl]]=1,P724&lt;=0,telefony6[[#This Row],[czyKomorkowe]]=1),1,0)</f>
        <v>0</v>
      </c>
      <c r="R725">
        <f>IF(LEN(telefony6[[#This Row],[nr]])&gt;=10,1,0)</f>
        <v>0</v>
      </c>
      <c r="S725">
        <f>MINUTE(IF(telefony6[[#This Row],[czyZagranicczne]]=1,CEILING(telefony6[[#This Row],[długosc_połączenia]],"00:01"),0))</f>
        <v>0</v>
      </c>
    </row>
    <row r="726" spans="1:19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 s="2">
        <f>telefony6[[#This Row],[zakonczenie]]-telefony6[[#This Row],[rozpoczecie]]</f>
        <v>5.4745370370370416E-3</v>
      </c>
      <c r="F726" s="2">
        <f t="shared" si="11"/>
        <v>-3.6375462962963003</v>
      </c>
      <c r="G726">
        <f>IF(LEN(telefony6[[#This Row],[nr]])=7,1,0)</f>
        <v>1</v>
      </c>
      <c r="H726">
        <f>IF(LEN(telefony6[[#This Row],[nr]])=8,1,0)</f>
        <v>0</v>
      </c>
      <c r="I7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-3.6430208333333374</v>
      </c>
      <c r="J726" s="2">
        <f>IF(AND(telefony6[[#This Row],[abonament pods przed]]-telefony6[[#This Row],[długosc_połączenia]]&lt;0,I725&gt;0),-telefony6[[#This Row],[ile_zostalo_abonamentu_pods]],0)</f>
        <v>0</v>
      </c>
      <c r="K726" s="10">
        <f>IF(telefony6[[#This Row],[ile_zostalo_abonamentu_pods]]&lt;0,1,0)</f>
        <v>1</v>
      </c>
      <c r="L726" s="2">
        <f>IF(AND(telefony6[[#This Row],[czyAbonament_pods_sie_skonczyl]]=1,telefony6[[#This Row],[czyStacjonarny]]=1,M725&lt;=0),IF(M725&lt;0,TIME(1,40,0)+M725,TIME(1,40,0)),M725)</f>
        <v>4.6076388888888153E-2</v>
      </c>
      <c r="M7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4.0601851851851112E-2</v>
      </c>
      <c r="N726" s="10">
        <f>IF(AND(telefony6[[#This Row],[czyAbonament_pods_sie_skonczyl]]=1,telefony6[[#This Row],[czyStacjonarny]]=1,M725&lt;=0),1,0)</f>
        <v>0</v>
      </c>
      <c r="O726" s="2">
        <f>IF(AND(telefony6[[#This Row],[czyAbonament_pods_sie_skonczyl]]=1,telefony6[[#This Row],[czyKomorkowe]]=1,P725&lt;=0),IF(P725&lt;0,TIME(1,40,0)+P725-telefony6[[#This Row],[ile_zabraklo_od_podstawy]],TIME(1,40,0)),P725)</f>
        <v>3.4953703703710648E-3</v>
      </c>
      <c r="P7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6" s="10">
        <f>IF(AND(telefony6[[#This Row],[czyAbonament_pods_sie_skonczyl]]=1,P725&lt;=0,telefony6[[#This Row],[czyKomorkowe]]=1),1,0)</f>
        <v>0</v>
      </c>
      <c r="R726">
        <f>IF(LEN(telefony6[[#This Row],[nr]])&gt;=10,1,0)</f>
        <v>0</v>
      </c>
      <c r="S726">
        <f>MINUTE(IF(telefony6[[#This Row],[czyZagranicczne]]=1,CEILING(telefony6[[#This Row],[długosc_połączenia]],"00:01"),0))</f>
        <v>0</v>
      </c>
    </row>
    <row r="727" spans="1:19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 s="2">
        <f>telefony6[[#This Row],[zakonczenie]]-telefony6[[#This Row],[rozpoczecie]]</f>
        <v>9.9189814814814592E-3</v>
      </c>
      <c r="F727" s="2">
        <f t="shared" si="11"/>
        <v>-3.6430208333333374</v>
      </c>
      <c r="G727">
        <f>IF(LEN(telefony6[[#This Row],[nr]])=7,1,0)</f>
        <v>1</v>
      </c>
      <c r="H727">
        <f>IF(LEN(telefony6[[#This Row],[nr]])=8,1,0)</f>
        <v>0</v>
      </c>
      <c r="I7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-3.6529398148148187</v>
      </c>
      <c r="J727" s="2">
        <f>IF(AND(telefony6[[#This Row],[abonament pods przed]]-telefony6[[#This Row],[długosc_połączenia]]&lt;0,I726&gt;0),-telefony6[[#This Row],[ile_zostalo_abonamentu_pods]],0)</f>
        <v>0</v>
      </c>
      <c r="K727" s="10">
        <f>IF(telefony6[[#This Row],[ile_zostalo_abonamentu_pods]]&lt;0,1,0)</f>
        <v>1</v>
      </c>
      <c r="L727" s="2">
        <f>IF(AND(telefony6[[#This Row],[czyAbonament_pods_sie_skonczyl]]=1,telefony6[[#This Row],[czyStacjonarny]]=1,M726&lt;=0),IF(M726&lt;0,TIME(1,40,0)+M726,TIME(1,40,0)),M726)</f>
        <v>4.0601851851851112E-2</v>
      </c>
      <c r="M7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3.0682870370369653E-2</v>
      </c>
      <c r="N727" s="10">
        <f>IF(AND(telefony6[[#This Row],[czyAbonament_pods_sie_skonczyl]]=1,telefony6[[#This Row],[czyStacjonarny]]=1,M726&lt;=0),1,0)</f>
        <v>0</v>
      </c>
      <c r="O727" s="2">
        <f>IF(AND(telefony6[[#This Row],[czyAbonament_pods_sie_skonczyl]]=1,telefony6[[#This Row],[czyKomorkowe]]=1,P726&lt;=0),IF(P726&lt;0,TIME(1,40,0)+P726-telefony6[[#This Row],[ile_zabraklo_od_podstawy]],TIME(1,40,0)),P726)</f>
        <v>3.4953703703710648E-3</v>
      </c>
      <c r="P7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7" s="10">
        <f>IF(AND(telefony6[[#This Row],[czyAbonament_pods_sie_skonczyl]]=1,P726&lt;=0,telefony6[[#This Row],[czyKomorkowe]]=1),1,0)</f>
        <v>0</v>
      </c>
      <c r="R727">
        <f>IF(LEN(telefony6[[#This Row],[nr]])&gt;=10,1,0)</f>
        <v>0</v>
      </c>
      <c r="S727">
        <f>MINUTE(IF(telefony6[[#This Row],[czyZagranicczne]]=1,CEILING(telefony6[[#This Row],[długosc_połączenia]],"00:01"),0))</f>
        <v>0</v>
      </c>
    </row>
    <row r="728" spans="1:19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 s="2">
        <f>telefony6[[#This Row],[zakonczenie]]-telefony6[[#This Row],[rozpoczecie]]</f>
        <v>6.9328703703703809E-3</v>
      </c>
      <c r="F728" s="2">
        <f t="shared" si="11"/>
        <v>-3.6529398148148187</v>
      </c>
      <c r="G728">
        <f>IF(LEN(telefony6[[#This Row],[nr]])=7,1,0)</f>
        <v>1</v>
      </c>
      <c r="H728">
        <f>IF(LEN(telefony6[[#This Row],[nr]])=8,1,0)</f>
        <v>0</v>
      </c>
      <c r="I7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-3.659872685185189</v>
      </c>
      <c r="J728" s="2">
        <f>IF(AND(telefony6[[#This Row],[abonament pods przed]]-telefony6[[#This Row],[długosc_połączenia]]&lt;0,I727&gt;0),-telefony6[[#This Row],[ile_zostalo_abonamentu_pods]],0)</f>
        <v>0</v>
      </c>
      <c r="K728" s="10">
        <f>IF(telefony6[[#This Row],[ile_zostalo_abonamentu_pods]]&lt;0,1,0)</f>
        <v>1</v>
      </c>
      <c r="L728" s="2">
        <f>IF(AND(telefony6[[#This Row],[czyAbonament_pods_sie_skonczyl]]=1,telefony6[[#This Row],[czyStacjonarny]]=1,M727&lt;=0),IF(M727&lt;0,TIME(1,40,0)+M727,TIME(1,40,0)),M727)</f>
        <v>3.0682870370369653E-2</v>
      </c>
      <c r="M7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2.3749999999999272E-2</v>
      </c>
      <c r="N728" s="10">
        <f>IF(AND(telefony6[[#This Row],[czyAbonament_pods_sie_skonczyl]]=1,telefony6[[#This Row],[czyStacjonarny]]=1,M727&lt;=0),1,0)</f>
        <v>0</v>
      </c>
      <c r="O728" s="2">
        <f>IF(AND(telefony6[[#This Row],[czyAbonament_pods_sie_skonczyl]]=1,telefony6[[#This Row],[czyKomorkowe]]=1,P727&lt;=0),IF(P727&lt;0,TIME(1,40,0)+P727-telefony6[[#This Row],[ile_zabraklo_od_podstawy]],TIME(1,40,0)),P727)</f>
        <v>3.4953703703710648E-3</v>
      </c>
      <c r="P7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8" s="10">
        <f>IF(AND(telefony6[[#This Row],[czyAbonament_pods_sie_skonczyl]]=1,P727&lt;=0,telefony6[[#This Row],[czyKomorkowe]]=1),1,0)</f>
        <v>0</v>
      </c>
      <c r="R728">
        <f>IF(LEN(telefony6[[#This Row],[nr]])&gt;=10,1,0)</f>
        <v>0</v>
      </c>
      <c r="S728">
        <f>MINUTE(IF(telefony6[[#This Row],[czyZagranicczne]]=1,CEILING(telefony6[[#This Row],[długosc_połączenia]],"00:01"),0))</f>
        <v>0</v>
      </c>
    </row>
    <row r="729" spans="1:19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 s="2">
        <f>telefony6[[#This Row],[zakonczenie]]-telefony6[[#This Row],[rozpoczecie]]</f>
        <v>3.2060185185185386E-3</v>
      </c>
      <c r="F729" s="2">
        <f t="shared" si="11"/>
        <v>-3.659872685185189</v>
      </c>
      <c r="G729">
        <f>IF(LEN(telefony6[[#This Row],[nr]])=7,1,0)</f>
        <v>1</v>
      </c>
      <c r="H729">
        <f>IF(LEN(telefony6[[#This Row],[nr]])=8,1,0)</f>
        <v>0</v>
      </c>
      <c r="I7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-3.6630787037037074</v>
      </c>
      <c r="J729" s="2">
        <f>IF(AND(telefony6[[#This Row],[abonament pods przed]]-telefony6[[#This Row],[długosc_połączenia]]&lt;0,I728&gt;0),-telefony6[[#This Row],[ile_zostalo_abonamentu_pods]],0)</f>
        <v>0</v>
      </c>
      <c r="K729" s="10">
        <f>IF(telefony6[[#This Row],[ile_zostalo_abonamentu_pods]]&lt;0,1,0)</f>
        <v>1</v>
      </c>
      <c r="L729" s="2">
        <f>IF(AND(telefony6[[#This Row],[czyAbonament_pods_sie_skonczyl]]=1,telefony6[[#This Row],[czyStacjonarny]]=1,M728&lt;=0),IF(M728&lt;0,TIME(1,40,0)+M728,TIME(1,40,0)),M728)</f>
        <v>2.3749999999999272E-2</v>
      </c>
      <c r="M7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2.0543981481480733E-2</v>
      </c>
      <c r="N729" s="10">
        <f>IF(AND(telefony6[[#This Row],[czyAbonament_pods_sie_skonczyl]]=1,telefony6[[#This Row],[czyStacjonarny]]=1,M728&lt;=0),1,0)</f>
        <v>0</v>
      </c>
      <c r="O729" s="2">
        <f>IF(AND(telefony6[[#This Row],[czyAbonament_pods_sie_skonczyl]]=1,telefony6[[#This Row],[czyKomorkowe]]=1,P728&lt;=0),IF(P728&lt;0,TIME(1,40,0)+P728-telefony6[[#This Row],[ile_zabraklo_od_podstawy]],TIME(1,40,0)),P728)</f>
        <v>3.4953703703710648E-3</v>
      </c>
      <c r="P7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29" s="10">
        <f>IF(AND(telefony6[[#This Row],[czyAbonament_pods_sie_skonczyl]]=1,P728&lt;=0,telefony6[[#This Row],[czyKomorkowe]]=1),1,0)</f>
        <v>0</v>
      </c>
      <c r="R729">
        <f>IF(LEN(telefony6[[#This Row],[nr]])&gt;=10,1,0)</f>
        <v>0</v>
      </c>
      <c r="S729">
        <f>MINUTE(IF(telefony6[[#This Row],[czyZagranicczne]]=1,CEILING(telefony6[[#This Row],[długosc_połączenia]],"00:01"),0))</f>
        <v>0</v>
      </c>
    </row>
    <row r="730" spans="1:19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 s="2">
        <f>telefony6[[#This Row],[zakonczenie]]-telefony6[[#This Row],[rozpoczecie]]</f>
        <v>8.402777777777759E-3</v>
      </c>
      <c r="F730" s="2">
        <f t="shared" si="11"/>
        <v>-3.6630787037037074</v>
      </c>
      <c r="G730">
        <f>IF(LEN(telefony6[[#This Row],[nr]])=7,1,0)</f>
        <v>1</v>
      </c>
      <c r="H730">
        <f>IF(LEN(telefony6[[#This Row],[nr]])=8,1,0)</f>
        <v>0</v>
      </c>
      <c r="I7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-3.6714814814814849</v>
      </c>
      <c r="J730" s="2">
        <f>IF(AND(telefony6[[#This Row],[abonament pods przed]]-telefony6[[#This Row],[długosc_połączenia]]&lt;0,I729&gt;0),-telefony6[[#This Row],[ile_zostalo_abonamentu_pods]],0)</f>
        <v>0</v>
      </c>
      <c r="K730" s="10">
        <f>IF(telefony6[[#This Row],[ile_zostalo_abonamentu_pods]]&lt;0,1,0)</f>
        <v>1</v>
      </c>
      <c r="L730" s="2">
        <f>IF(AND(telefony6[[#This Row],[czyAbonament_pods_sie_skonczyl]]=1,telefony6[[#This Row],[czyStacjonarny]]=1,M729&lt;=0),IF(M729&lt;0,TIME(1,40,0)+M729,TIME(1,40,0)),M729)</f>
        <v>2.0543981481480733E-2</v>
      </c>
      <c r="M7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1.2141203703702974E-2</v>
      </c>
      <c r="N730" s="10">
        <f>IF(AND(telefony6[[#This Row],[czyAbonament_pods_sie_skonczyl]]=1,telefony6[[#This Row],[czyStacjonarny]]=1,M729&lt;=0),1,0)</f>
        <v>0</v>
      </c>
      <c r="O730" s="2">
        <f>IF(AND(telefony6[[#This Row],[czyAbonament_pods_sie_skonczyl]]=1,telefony6[[#This Row],[czyKomorkowe]]=1,P729&lt;=0),IF(P729&lt;0,TIME(1,40,0)+P729-telefony6[[#This Row],[ile_zabraklo_od_podstawy]],TIME(1,40,0)),P729)</f>
        <v>3.4953703703710648E-3</v>
      </c>
      <c r="P7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30" s="10">
        <f>IF(AND(telefony6[[#This Row],[czyAbonament_pods_sie_skonczyl]]=1,P729&lt;=0,telefony6[[#This Row],[czyKomorkowe]]=1),1,0)</f>
        <v>0</v>
      </c>
      <c r="R730">
        <f>IF(LEN(telefony6[[#This Row],[nr]])&gt;=10,1,0)</f>
        <v>0</v>
      </c>
      <c r="S730">
        <f>MINUTE(IF(telefony6[[#This Row],[czyZagranicczne]]=1,CEILING(telefony6[[#This Row],[długosc_połączenia]],"00:01"),0))</f>
        <v>0</v>
      </c>
    </row>
    <row r="731" spans="1:19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 s="2">
        <f>telefony6[[#This Row],[zakonczenie]]-telefony6[[#This Row],[rozpoczecie]]</f>
        <v>8.1018518518521931E-4</v>
      </c>
      <c r="F731" s="2">
        <f t="shared" si="11"/>
        <v>-3.6714814814814849</v>
      </c>
      <c r="G731">
        <f>IF(LEN(telefony6[[#This Row],[nr]])=7,1,0)</f>
        <v>1</v>
      </c>
      <c r="H731">
        <f>IF(LEN(telefony6[[#This Row],[nr]])=8,1,0)</f>
        <v>0</v>
      </c>
      <c r="I7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-3.6722916666666703</v>
      </c>
      <c r="J731" s="2">
        <f>IF(AND(telefony6[[#This Row],[abonament pods przed]]-telefony6[[#This Row],[długosc_połączenia]]&lt;0,I730&gt;0),-telefony6[[#This Row],[ile_zostalo_abonamentu_pods]],0)</f>
        <v>0</v>
      </c>
      <c r="K731" s="10">
        <f>IF(telefony6[[#This Row],[ile_zostalo_abonamentu_pods]]&lt;0,1,0)</f>
        <v>1</v>
      </c>
      <c r="L731" s="2">
        <f>IF(AND(telefony6[[#This Row],[czyAbonament_pods_sie_skonczyl]]=1,telefony6[[#This Row],[czyStacjonarny]]=1,M730&lt;=0),IF(M730&lt;0,TIME(1,40,0)+M730,TIME(1,40,0)),M730)</f>
        <v>1.2141203703702974E-2</v>
      </c>
      <c r="M7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1.1331018518517755E-2</v>
      </c>
      <c r="N731" s="10">
        <f>IF(AND(telefony6[[#This Row],[czyAbonament_pods_sie_skonczyl]]=1,telefony6[[#This Row],[czyStacjonarny]]=1,M730&lt;=0),1,0)</f>
        <v>0</v>
      </c>
      <c r="O731" s="2">
        <f>IF(AND(telefony6[[#This Row],[czyAbonament_pods_sie_skonczyl]]=1,telefony6[[#This Row],[czyKomorkowe]]=1,P730&lt;=0),IF(P730&lt;0,TIME(1,40,0)+P730-telefony6[[#This Row],[ile_zabraklo_od_podstawy]],TIME(1,40,0)),P730)</f>
        <v>3.4953703703710648E-3</v>
      </c>
      <c r="P7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3.4953703703710648E-3</v>
      </c>
      <c r="Q731" s="10">
        <f>IF(AND(telefony6[[#This Row],[czyAbonament_pods_sie_skonczyl]]=1,P730&lt;=0,telefony6[[#This Row],[czyKomorkowe]]=1),1,0)</f>
        <v>0</v>
      </c>
      <c r="R731">
        <f>IF(LEN(telefony6[[#This Row],[nr]])&gt;=10,1,0)</f>
        <v>0</v>
      </c>
      <c r="S731">
        <f>MINUTE(IF(telefony6[[#This Row],[czyZagranicczne]]=1,CEILING(telefony6[[#This Row],[długosc_połączenia]],"00:01"),0))</f>
        <v>0</v>
      </c>
    </row>
    <row r="732" spans="1:19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 s="2">
        <f>telefony6[[#This Row],[zakonczenie]]-telefony6[[#This Row],[rozpoczecie]]</f>
        <v>1.8402777777777324E-3</v>
      </c>
      <c r="F732" s="2">
        <f t="shared" si="11"/>
        <v>-3.6722916666666703</v>
      </c>
      <c r="G732">
        <f>IF(LEN(telefony6[[#This Row],[nr]])=7,1,0)</f>
        <v>0</v>
      </c>
      <c r="H732">
        <f>IF(LEN(telefony6[[#This Row],[nr]])=8,1,0)</f>
        <v>1</v>
      </c>
      <c r="I7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-3.674131944444448</v>
      </c>
      <c r="J732" s="2">
        <f>IF(AND(telefony6[[#This Row],[abonament pods przed]]-telefony6[[#This Row],[długosc_połączenia]]&lt;0,I731&gt;0),-telefony6[[#This Row],[ile_zostalo_abonamentu_pods]],0)</f>
        <v>0</v>
      </c>
      <c r="K732" s="10">
        <f>IF(telefony6[[#This Row],[ile_zostalo_abonamentu_pods]]&lt;0,1,0)</f>
        <v>1</v>
      </c>
      <c r="L732" s="2">
        <f>IF(AND(telefony6[[#This Row],[czyAbonament_pods_sie_skonczyl]]=1,telefony6[[#This Row],[czyStacjonarny]]=1,M731&lt;=0),IF(M731&lt;0,TIME(1,40,0)+M731,TIME(1,40,0)),M731)</f>
        <v>1.1331018518517755E-2</v>
      </c>
      <c r="M7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1.1331018518517755E-2</v>
      </c>
      <c r="N732" s="10">
        <f>IF(AND(telefony6[[#This Row],[czyAbonament_pods_sie_skonczyl]]=1,telefony6[[#This Row],[czyStacjonarny]]=1,M731&lt;=0),1,0)</f>
        <v>0</v>
      </c>
      <c r="O732" s="2">
        <f>IF(AND(telefony6[[#This Row],[czyAbonament_pods_sie_skonczyl]]=1,telefony6[[#This Row],[czyKomorkowe]]=1,P731&lt;=0),IF(P731&lt;0,TIME(1,40,0)+P731-telefony6[[#This Row],[ile_zabraklo_od_podstawy]],TIME(1,40,0)),P731)</f>
        <v>3.4953703703710648E-3</v>
      </c>
      <c r="P7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1.6550925925933324E-3</v>
      </c>
      <c r="Q732" s="10">
        <f>IF(AND(telefony6[[#This Row],[czyAbonament_pods_sie_skonczyl]]=1,P731&lt;=0,telefony6[[#This Row],[czyKomorkowe]]=1),1,0)</f>
        <v>0</v>
      </c>
      <c r="R732">
        <f>IF(LEN(telefony6[[#This Row],[nr]])&gt;=10,1,0)</f>
        <v>0</v>
      </c>
      <c r="S732">
        <f>MINUTE(IF(telefony6[[#This Row],[czyZagranicczne]]=1,CEILING(telefony6[[#This Row],[długosc_połączenia]],"00:01"),0))</f>
        <v>0</v>
      </c>
    </row>
    <row r="733" spans="1:19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 s="2">
        <f>telefony6[[#This Row],[zakonczenie]]-telefony6[[#This Row],[rozpoczecie]]</f>
        <v>2.3032407407407307E-3</v>
      </c>
      <c r="F733" s="2">
        <f t="shared" si="11"/>
        <v>-3.674131944444448</v>
      </c>
      <c r="G733">
        <f>IF(LEN(telefony6[[#This Row],[nr]])=7,1,0)</f>
        <v>1</v>
      </c>
      <c r="H733">
        <f>IF(LEN(telefony6[[#This Row],[nr]])=8,1,0)</f>
        <v>0</v>
      </c>
      <c r="I7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-3.6764351851851886</v>
      </c>
      <c r="J733" s="2">
        <f>IF(AND(telefony6[[#This Row],[abonament pods przed]]-telefony6[[#This Row],[długosc_połączenia]]&lt;0,I732&gt;0),-telefony6[[#This Row],[ile_zostalo_abonamentu_pods]],0)</f>
        <v>0</v>
      </c>
      <c r="K733" s="10">
        <f>IF(telefony6[[#This Row],[ile_zostalo_abonamentu_pods]]&lt;0,1,0)</f>
        <v>1</v>
      </c>
      <c r="L733" s="2">
        <f>IF(AND(telefony6[[#This Row],[czyAbonament_pods_sie_skonczyl]]=1,telefony6[[#This Row],[czyStacjonarny]]=1,M732&lt;=0),IF(M732&lt;0,TIME(1,40,0)+M732,TIME(1,40,0)),M732)</f>
        <v>1.1331018518517755E-2</v>
      </c>
      <c r="M7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9.0277777777770241E-3</v>
      </c>
      <c r="N733" s="10">
        <f>IF(AND(telefony6[[#This Row],[czyAbonament_pods_sie_skonczyl]]=1,telefony6[[#This Row],[czyStacjonarny]]=1,M732&lt;=0),1,0)</f>
        <v>0</v>
      </c>
      <c r="O733" s="2">
        <f>IF(AND(telefony6[[#This Row],[czyAbonament_pods_sie_skonczyl]]=1,telefony6[[#This Row],[czyKomorkowe]]=1,P732&lt;=0),IF(P732&lt;0,TIME(1,40,0)+P732-telefony6[[#This Row],[ile_zabraklo_od_podstawy]],TIME(1,40,0)),P732)</f>
        <v>1.6550925925933324E-3</v>
      </c>
      <c r="P7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1.6550925925933324E-3</v>
      </c>
      <c r="Q733" s="10">
        <f>IF(AND(telefony6[[#This Row],[czyAbonament_pods_sie_skonczyl]]=1,P732&lt;=0,telefony6[[#This Row],[czyKomorkowe]]=1),1,0)</f>
        <v>0</v>
      </c>
      <c r="R733">
        <f>IF(LEN(telefony6[[#This Row],[nr]])&gt;=10,1,0)</f>
        <v>0</v>
      </c>
      <c r="S733">
        <f>MINUTE(IF(telefony6[[#This Row],[czyZagranicczne]]=1,CEILING(telefony6[[#This Row],[długosc_połączenia]],"00:01"),0))</f>
        <v>0</v>
      </c>
    </row>
    <row r="734" spans="1:19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 s="2">
        <f>telefony6[[#This Row],[zakonczenie]]-telefony6[[#This Row],[rozpoczecie]]</f>
        <v>9.4212962962963442E-3</v>
      </c>
      <c r="F734" s="2">
        <f t="shared" si="11"/>
        <v>-3.6764351851851886</v>
      </c>
      <c r="G734">
        <f>IF(LEN(telefony6[[#This Row],[nr]])=7,1,0)</f>
        <v>0</v>
      </c>
      <c r="H734">
        <f>IF(LEN(telefony6[[#This Row],[nr]])=8,1,0)</f>
        <v>1</v>
      </c>
      <c r="I7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-3.6858564814814851</v>
      </c>
      <c r="J734" s="2">
        <f>IF(AND(telefony6[[#This Row],[abonament pods przed]]-telefony6[[#This Row],[długosc_połączenia]]&lt;0,I733&gt;0),-telefony6[[#This Row],[ile_zostalo_abonamentu_pods]],0)</f>
        <v>0</v>
      </c>
      <c r="K734" s="10">
        <f>IF(telefony6[[#This Row],[ile_zostalo_abonamentu_pods]]&lt;0,1,0)</f>
        <v>1</v>
      </c>
      <c r="L734" s="2">
        <f>IF(AND(telefony6[[#This Row],[czyAbonament_pods_sie_skonczyl]]=1,telefony6[[#This Row],[czyStacjonarny]]=1,M733&lt;=0),IF(M733&lt;0,TIME(1,40,0)+M733,TIME(1,40,0)),M733)</f>
        <v>9.0277777777770241E-3</v>
      </c>
      <c r="M7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9.0277777777770241E-3</v>
      </c>
      <c r="N734" s="10">
        <f>IF(AND(telefony6[[#This Row],[czyAbonament_pods_sie_skonczyl]]=1,telefony6[[#This Row],[czyStacjonarny]]=1,M733&lt;=0),1,0)</f>
        <v>0</v>
      </c>
      <c r="O734" s="2">
        <f>IF(AND(telefony6[[#This Row],[czyAbonament_pods_sie_skonczyl]]=1,telefony6[[#This Row],[czyKomorkowe]]=1,P733&lt;=0),IF(P733&lt;0,TIME(1,40,0)+P733-telefony6[[#This Row],[ile_zabraklo_od_podstawy]],TIME(1,40,0)),P733)</f>
        <v>1.6550925925933324E-3</v>
      </c>
      <c r="P7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-7.7662037037030118E-3</v>
      </c>
      <c r="Q734" s="10">
        <f>IF(AND(telefony6[[#This Row],[czyAbonament_pods_sie_skonczyl]]=1,P733&lt;=0,telefony6[[#This Row],[czyKomorkowe]]=1),1,0)</f>
        <v>0</v>
      </c>
      <c r="R734">
        <f>IF(LEN(telefony6[[#This Row],[nr]])&gt;=10,1,0)</f>
        <v>0</v>
      </c>
      <c r="S734">
        <f>MINUTE(IF(telefony6[[#This Row],[czyZagranicczne]]=1,CEILING(telefony6[[#This Row],[długosc_połączenia]],"00:01"),0))</f>
        <v>0</v>
      </c>
    </row>
    <row r="735" spans="1:19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 s="2">
        <f>telefony6[[#This Row],[zakonczenie]]-telefony6[[#This Row],[rozpoczecie]]</f>
        <v>5.833333333333357E-3</v>
      </c>
      <c r="F735" s="2">
        <f t="shared" si="11"/>
        <v>-3.6858564814814851</v>
      </c>
      <c r="G735">
        <f>IF(LEN(telefony6[[#This Row],[nr]])=7,1,0)</f>
        <v>1</v>
      </c>
      <c r="H735">
        <f>IF(LEN(telefony6[[#This Row],[nr]])=8,1,0)</f>
        <v>0</v>
      </c>
      <c r="I7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-3.6916898148148185</v>
      </c>
      <c r="J735" s="2">
        <f>IF(AND(telefony6[[#This Row],[abonament pods przed]]-telefony6[[#This Row],[długosc_połączenia]]&lt;0,I734&gt;0),-telefony6[[#This Row],[ile_zostalo_abonamentu_pods]],0)</f>
        <v>0</v>
      </c>
      <c r="K735" s="10">
        <f>IF(telefony6[[#This Row],[ile_zostalo_abonamentu_pods]]&lt;0,1,0)</f>
        <v>1</v>
      </c>
      <c r="L735" s="2">
        <f>IF(AND(telefony6[[#This Row],[czyAbonament_pods_sie_skonczyl]]=1,telefony6[[#This Row],[czyStacjonarny]]=1,M734&lt;=0),IF(M734&lt;0,TIME(1,40,0)+M734,TIME(1,40,0)),M734)</f>
        <v>9.0277777777770241E-3</v>
      </c>
      <c r="M7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3.194444444443667E-3</v>
      </c>
      <c r="N735" s="10">
        <f>IF(AND(telefony6[[#This Row],[czyAbonament_pods_sie_skonczyl]]=1,telefony6[[#This Row],[czyStacjonarny]]=1,M734&lt;=0),1,0)</f>
        <v>0</v>
      </c>
      <c r="O735" s="2">
        <f>IF(AND(telefony6[[#This Row],[czyAbonament_pods_sie_skonczyl]]=1,telefony6[[#This Row],[czyKomorkowe]]=1,P734&lt;=0),IF(P734&lt;0,TIME(1,40,0)+P734-telefony6[[#This Row],[ile_zabraklo_od_podstawy]],TIME(1,40,0)),P734)</f>
        <v>-7.7662037037030118E-3</v>
      </c>
      <c r="P7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-7.7662037037030118E-3</v>
      </c>
      <c r="Q735" s="10">
        <f>IF(AND(telefony6[[#This Row],[czyAbonament_pods_sie_skonczyl]]=1,P734&lt;=0,telefony6[[#This Row],[czyKomorkowe]]=1),1,0)</f>
        <v>0</v>
      </c>
      <c r="R735">
        <f>IF(LEN(telefony6[[#This Row],[nr]])&gt;=10,1,0)</f>
        <v>0</v>
      </c>
      <c r="S735">
        <f>MINUTE(IF(telefony6[[#This Row],[czyZagranicczne]]=1,CEILING(telefony6[[#This Row],[długosc_połączenia]],"00:01"),0))</f>
        <v>0</v>
      </c>
    </row>
    <row r="736" spans="1:19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 s="2">
        <f>telefony6[[#This Row],[zakonczenie]]-telefony6[[#This Row],[rozpoczecie]]</f>
        <v>7.6388888888889173E-3</v>
      </c>
      <c r="F736" s="2">
        <f t="shared" si="11"/>
        <v>-3.6916898148148185</v>
      </c>
      <c r="G736">
        <f>IF(LEN(telefony6[[#This Row],[nr]])=7,1,0)</f>
        <v>1</v>
      </c>
      <c r="H736">
        <f>IF(LEN(telefony6[[#This Row],[nr]])=8,1,0)</f>
        <v>0</v>
      </c>
      <c r="I7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-3.6993287037037073</v>
      </c>
      <c r="J736" s="2">
        <f>IF(AND(telefony6[[#This Row],[abonament pods przed]]-telefony6[[#This Row],[długosc_połączenia]]&lt;0,I735&gt;0),-telefony6[[#This Row],[ile_zostalo_abonamentu_pods]],0)</f>
        <v>0</v>
      </c>
      <c r="K736" s="10">
        <f>IF(telefony6[[#This Row],[ile_zostalo_abonamentu_pods]]&lt;0,1,0)</f>
        <v>1</v>
      </c>
      <c r="L736" s="2">
        <f>IF(AND(telefony6[[#This Row],[czyAbonament_pods_sie_skonczyl]]=1,telefony6[[#This Row],[czyStacjonarny]]=1,M735&lt;=0),IF(M735&lt;0,TIME(1,40,0)+M735,TIME(1,40,0)),M735)</f>
        <v>3.194444444443667E-3</v>
      </c>
      <c r="M7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-4.4444444444452502E-3</v>
      </c>
      <c r="N736" s="10">
        <f>IF(AND(telefony6[[#This Row],[czyAbonament_pods_sie_skonczyl]]=1,telefony6[[#This Row],[czyStacjonarny]]=1,M735&lt;=0),1,0)</f>
        <v>0</v>
      </c>
      <c r="O736" s="2">
        <f>IF(AND(telefony6[[#This Row],[czyAbonament_pods_sie_skonczyl]]=1,telefony6[[#This Row],[czyKomorkowe]]=1,P735&lt;=0),IF(P735&lt;0,TIME(1,40,0)+P735-telefony6[[#This Row],[ile_zabraklo_od_podstawy]],TIME(1,40,0)),P735)</f>
        <v>-7.7662037037030118E-3</v>
      </c>
      <c r="P7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-7.7662037037030118E-3</v>
      </c>
      <c r="Q736" s="10">
        <f>IF(AND(telefony6[[#This Row],[czyAbonament_pods_sie_skonczyl]]=1,P735&lt;=0,telefony6[[#This Row],[czyKomorkowe]]=1),1,0)</f>
        <v>0</v>
      </c>
      <c r="R736">
        <f>IF(LEN(telefony6[[#This Row],[nr]])&gt;=10,1,0)</f>
        <v>0</v>
      </c>
      <c r="S736">
        <f>MINUTE(IF(telefony6[[#This Row],[czyZagranicczne]]=1,CEILING(telefony6[[#This Row],[długosc_połączenia]],"00:01"),0))</f>
        <v>0</v>
      </c>
    </row>
    <row r="737" spans="1:19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 s="2">
        <f>telefony6[[#This Row],[zakonczenie]]-telefony6[[#This Row],[rozpoczecie]]</f>
        <v>6.8287037037034759E-4</v>
      </c>
      <c r="F737" s="2">
        <f t="shared" si="11"/>
        <v>-3.6993287037037073</v>
      </c>
      <c r="G737">
        <f>IF(LEN(telefony6[[#This Row],[nr]])=7,1,0)</f>
        <v>1</v>
      </c>
      <c r="H737">
        <f>IF(LEN(telefony6[[#This Row],[nr]])=8,1,0)</f>
        <v>0</v>
      </c>
      <c r="I7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-3.7000115740740775</v>
      </c>
      <c r="J737" s="2">
        <f>IF(AND(telefony6[[#This Row],[abonament pods przed]]-telefony6[[#This Row],[długosc_połączenia]]&lt;0,I736&gt;0),-telefony6[[#This Row],[ile_zostalo_abonamentu_pods]],0)</f>
        <v>0</v>
      </c>
      <c r="K737" s="10">
        <f>IF(telefony6[[#This Row],[ile_zostalo_abonamentu_pods]]&lt;0,1,0)</f>
        <v>1</v>
      </c>
      <c r="L737" s="2">
        <f>IF(AND(telefony6[[#This Row],[czyAbonament_pods_sie_skonczyl]]=1,telefony6[[#This Row],[czyStacjonarny]]=1,M736&lt;=0),IF(M736&lt;0,TIME(1,40,0)+M736,TIME(1,40,0)),M736)</f>
        <v>6.4999999999999197E-2</v>
      </c>
      <c r="M7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6.431712962962885E-2</v>
      </c>
      <c r="N737" s="10">
        <f>IF(AND(telefony6[[#This Row],[czyAbonament_pods_sie_skonczyl]]=1,telefony6[[#This Row],[czyStacjonarny]]=1,M736&lt;=0),1,0)</f>
        <v>1</v>
      </c>
      <c r="O737" s="2">
        <f>IF(AND(telefony6[[#This Row],[czyAbonament_pods_sie_skonczyl]]=1,telefony6[[#This Row],[czyKomorkowe]]=1,P736&lt;=0),IF(P736&lt;0,TIME(1,40,0)+P736-telefony6[[#This Row],[ile_zabraklo_od_podstawy]],TIME(1,40,0)),P736)</f>
        <v>-7.7662037037030118E-3</v>
      </c>
      <c r="P7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-7.7662037037030118E-3</v>
      </c>
      <c r="Q737" s="10">
        <f>IF(AND(telefony6[[#This Row],[czyAbonament_pods_sie_skonczyl]]=1,P736&lt;=0,telefony6[[#This Row],[czyKomorkowe]]=1),1,0)</f>
        <v>0</v>
      </c>
      <c r="R737">
        <f>IF(LEN(telefony6[[#This Row],[nr]])&gt;=10,1,0)</f>
        <v>0</v>
      </c>
      <c r="S737">
        <f>MINUTE(IF(telefony6[[#This Row],[czyZagranicczne]]=1,CEILING(telefony6[[#This Row],[długosc_połączenia]],"00:01"),0))</f>
        <v>0</v>
      </c>
    </row>
    <row r="738" spans="1:19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 s="2">
        <f>telefony6[[#This Row],[zakonczenie]]-telefony6[[#This Row],[rozpoczecie]]</f>
        <v>0</v>
      </c>
      <c r="F738" s="2">
        <f t="shared" si="11"/>
        <v>-3.7000115740740775</v>
      </c>
      <c r="G738">
        <f>IF(LEN(telefony6[[#This Row],[nr]])=7,1,0)</f>
        <v>1</v>
      </c>
      <c r="H738">
        <f>IF(LEN(telefony6[[#This Row],[nr]])=8,1,0)</f>
        <v>0</v>
      </c>
      <c r="I7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-3.7000115740740775</v>
      </c>
      <c r="J738" s="2">
        <f>IF(AND(telefony6[[#This Row],[abonament pods przed]]-telefony6[[#This Row],[długosc_połączenia]]&lt;0,I737&gt;0),-telefony6[[#This Row],[ile_zostalo_abonamentu_pods]],0)</f>
        <v>0</v>
      </c>
      <c r="K738" s="10">
        <f>IF(telefony6[[#This Row],[ile_zostalo_abonamentu_pods]]&lt;0,1,0)</f>
        <v>1</v>
      </c>
      <c r="L738" s="2">
        <f>IF(AND(telefony6[[#This Row],[czyAbonament_pods_sie_skonczyl]]=1,telefony6[[#This Row],[czyStacjonarny]]=1,M737&lt;=0),IF(M737&lt;0,TIME(1,40,0)+M737,TIME(1,40,0)),M737)</f>
        <v>6.431712962962885E-2</v>
      </c>
      <c r="M7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6.431712962962885E-2</v>
      </c>
      <c r="N738" s="10">
        <f>IF(AND(telefony6[[#This Row],[czyAbonament_pods_sie_skonczyl]]=1,telefony6[[#This Row],[czyStacjonarny]]=1,M737&lt;=0),1,0)</f>
        <v>0</v>
      </c>
      <c r="O738" s="2">
        <f>IF(AND(telefony6[[#This Row],[czyAbonament_pods_sie_skonczyl]]=1,telefony6[[#This Row],[czyKomorkowe]]=1,P737&lt;=0),IF(P737&lt;0,TIME(1,40,0)+P737-telefony6[[#This Row],[ile_zabraklo_od_podstawy]],TIME(1,40,0)),P737)</f>
        <v>-7.7662037037030118E-3</v>
      </c>
      <c r="P7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-7.7662037037030118E-3</v>
      </c>
      <c r="Q738" s="10">
        <f>IF(AND(telefony6[[#This Row],[czyAbonament_pods_sie_skonczyl]]=1,P737&lt;=0,telefony6[[#This Row],[czyKomorkowe]]=1),1,0)</f>
        <v>0</v>
      </c>
      <c r="R738">
        <f>IF(LEN(telefony6[[#This Row],[nr]])&gt;=10,1,0)</f>
        <v>0</v>
      </c>
      <c r="S738">
        <f>MINUTE(IF(telefony6[[#This Row],[czyZagranicczne]]=1,CEILING(telefony6[[#This Row],[długosc_połączenia]],"00:01"),0))</f>
        <v>0</v>
      </c>
    </row>
    <row r="739" spans="1:19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 s="2">
        <f>telefony6[[#This Row],[zakonczenie]]-telefony6[[#This Row],[rozpoczecie]]</f>
        <v>6.134259259259478E-4</v>
      </c>
      <c r="F739" s="2">
        <f t="shared" si="11"/>
        <v>-3.7000115740740775</v>
      </c>
      <c r="G739">
        <f>IF(LEN(telefony6[[#This Row],[nr]])=7,1,0)</f>
        <v>0</v>
      </c>
      <c r="H739">
        <f>IF(LEN(telefony6[[#This Row],[nr]])=8,1,0)</f>
        <v>1</v>
      </c>
      <c r="I7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-3.7006250000000036</v>
      </c>
      <c r="J739" s="2">
        <f>IF(AND(telefony6[[#This Row],[abonament pods przed]]-telefony6[[#This Row],[długosc_połączenia]]&lt;0,I738&gt;0),-telefony6[[#This Row],[ile_zostalo_abonamentu_pods]],0)</f>
        <v>0</v>
      </c>
      <c r="K739" s="10">
        <f>IF(telefony6[[#This Row],[ile_zostalo_abonamentu_pods]]&lt;0,1,0)</f>
        <v>1</v>
      </c>
      <c r="L739" s="2">
        <f>IF(AND(telefony6[[#This Row],[czyAbonament_pods_sie_skonczyl]]=1,telefony6[[#This Row],[czyStacjonarny]]=1,M738&lt;=0),IF(M738&lt;0,TIME(1,40,0)+M738,TIME(1,40,0)),M738)</f>
        <v>6.431712962962885E-2</v>
      </c>
      <c r="M7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6.431712962962885E-2</v>
      </c>
      <c r="N739" s="10">
        <f>IF(AND(telefony6[[#This Row],[czyAbonament_pods_sie_skonczyl]]=1,telefony6[[#This Row],[czyStacjonarny]]=1,M738&lt;=0),1,0)</f>
        <v>0</v>
      </c>
      <c r="O739" s="2">
        <f>IF(AND(telefony6[[#This Row],[czyAbonament_pods_sie_skonczyl]]=1,telefony6[[#This Row],[czyKomorkowe]]=1,P738&lt;=0),IF(P738&lt;0,TIME(1,40,0)+P738-telefony6[[#This Row],[ile_zabraklo_od_podstawy]],TIME(1,40,0)),P738)</f>
        <v>6.1678240740741436E-2</v>
      </c>
      <c r="P7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39" s="10">
        <f>IF(AND(telefony6[[#This Row],[czyAbonament_pods_sie_skonczyl]]=1,P738&lt;=0,telefony6[[#This Row],[czyKomorkowe]]=1),1,0)</f>
        <v>1</v>
      </c>
      <c r="R739">
        <f>IF(LEN(telefony6[[#This Row],[nr]])&gt;=10,1,0)</f>
        <v>0</v>
      </c>
      <c r="S739">
        <f>MINUTE(IF(telefony6[[#This Row],[czyZagranicczne]]=1,CEILING(telefony6[[#This Row],[długosc_połączenia]],"00:01"),0))</f>
        <v>0</v>
      </c>
    </row>
    <row r="740" spans="1:19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 s="2">
        <f>telefony6[[#This Row],[zakonczenie]]-telefony6[[#This Row],[rozpoczecie]]</f>
        <v>6.0069444444444953E-3</v>
      </c>
      <c r="F740" s="2">
        <f t="shared" si="11"/>
        <v>-3.7006250000000036</v>
      </c>
      <c r="G740">
        <f>IF(LEN(telefony6[[#This Row],[nr]])=7,1,0)</f>
        <v>1</v>
      </c>
      <c r="H740">
        <f>IF(LEN(telefony6[[#This Row],[nr]])=8,1,0)</f>
        <v>0</v>
      </c>
      <c r="I7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-3.7066319444444482</v>
      </c>
      <c r="J740" s="2">
        <f>IF(AND(telefony6[[#This Row],[abonament pods przed]]-telefony6[[#This Row],[długosc_połączenia]]&lt;0,I739&gt;0),-telefony6[[#This Row],[ile_zostalo_abonamentu_pods]],0)</f>
        <v>0</v>
      </c>
      <c r="K740" s="10">
        <f>IF(telefony6[[#This Row],[ile_zostalo_abonamentu_pods]]&lt;0,1,0)</f>
        <v>1</v>
      </c>
      <c r="L740" s="2">
        <f>IF(AND(telefony6[[#This Row],[czyAbonament_pods_sie_skonczyl]]=1,telefony6[[#This Row],[czyStacjonarny]]=1,M739&lt;=0),IF(M739&lt;0,TIME(1,40,0)+M739,TIME(1,40,0)),M739)</f>
        <v>6.431712962962885E-2</v>
      </c>
      <c r="M7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5.8310185185184354E-2</v>
      </c>
      <c r="N740" s="10">
        <f>IF(AND(telefony6[[#This Row],[czyAbonament_pods_sie_skonczyl]]=1,telefony6[[#This Row],[czyStacjonarny]]=1,M739&lt;=0),1,0)</f>
        <v>0</v>
      </c>
      <c r="O740" s="2">
        <f>IF(AND(telefony6[[#This Row],[czyAbonament_pods_sie_skonczyl]]=1,telefony6[[#This Row],[czyKomorkowe]]=1,P739&lt;=0),IF(P739&lt;0,TIME(1,40,0)+P739-telefony6[[#This Row],[ile_zabraklo_od_podstawy]],TIME(1,40,0)),P739)</f>
        <v>6.1064814814815488E-2</v>
      </c>
      <c r="P7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0" s="10">
        <f>IF(AND(telefony6[[#This Row],[czyAbonament_pods_sie_skonczyl]]=1,P739&lt;=0,telefony6[[#This Row],[czyKomorkowe]]=1),1,0)</f>
        <v>0</v>
      </c>
      <c r="R740">
        <f>IF(LEN(telefony6[[#This Row],[nr]])&gt;=10,1,0)</f>
        <v>0</v>
      </c>
      <c r="S740">
        <f>MINUTE(IF(telefony6[[#This Row],[czyZagranicczne]]=1,CEILING(telefony6[[#This Row],[długosc_połączenia]],"00:01"),0))</f>
        <v>0</v>
      </c>
    </row>
    <row r="741" spans="1:19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 s="2">
        <f>telefony6[[#This Row],[zakonczenie]]-telefony6[[#This Row],[rozpoczecie]]</f>
        <v>1.8402777777777879E-3</v>
      </c>
      <c r="F741" s="2">
        <f t="shared" si="11"/>
        <v>-3.7066319444444482</v>
      </c>
      <c r="G741">
        <f>IF(LEN(telefony6[[#This Row],[nr]])=7,1,0)</f>
        <v>1</v>
      </c>
      <c r="H741">
        <f>IF(LEN(telefony6[[#This Row],[nr]])=8,1,0)</f>
        <v>0</v>
      </c>
      <c r="I7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-3.7084722222222259</v>
      </c>
      <c r="J741" s="2">
        <f>IF(AND(telefony6[[#This Row],[abonament pods przed]]-telefony6[[#This Row],[długosc_połączenia]]&lt;0,I740&gt;0),-telefony6[[#This Row],[ile_zostalo_abonamentu_pods]],0)</f>
        <v>0</v>
      </c>
      <c r="K741" s="10">
        <f>IF(telefony6[[#This Row],[ile_zostalo_abonamentu_pods]]&lt;0,1,0)</f>
        <v>1</v>
      </c>
      <c r="L741" s="2">
        <f>IF(AND(telefony6[[#This Row],[czyAbonament_pods_sie_skonczyl]]=1,telefony6[[#This Row],[czyStacjonarny]]=1,M740&lt;=0),IF(M740&lt;0,TIME(1,40,0)+M740,TIME(1,40,0)),M740)</f>
        <v>5.8310185185184354E-2</v>
      </c>
      <c r="M7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5.6469907407406567E-2</v>
      </c>
      <c r="N741" s="10">
        <f>IF(AND(telefony6[[#This Row],[czyAbonament_pods_sie_skonczyl]]=1,telefony6[[#This Row],[czyStacjonarny]]=1,M740&lt;=0),1,0)</f>
        <v>0</v>
      </c>
      <c r="O741" s="2">
        <f>IF(AND(telefony6[[#This Row],[czyAbonament_pods_sie_skonczyl]]=1,telefony6[[#This Row],[czyKomorkowe]]=1,P740&lt;=0),IF(P740&lt;0,TIME(1,40,0)+P740-telefony6[[#This Row],[ile_zabraklo_od_podstawy]],TIME(1,40,0)),P740)</f>
        <v>6.1064814814815488E-2</v>
      </c>
      <c r="P7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1" s="10">
        <f>IF(AND(telefony6[[#This Row],[czyAbonament_pods_sie_skonczyl]]=1,P740&lt;=0,telefony6[[#This Row],[czyKomorkowe]]=1),1,0)</f>
        <v>0</v>
      </c>
      <c r="R741">
        <f>IF(LEN(telefony6[[#This Row],[nr]])&gt;=10,1,0)</f>
        <v>0</v>
      </c>
      <c r="S741">
        <f>MINUTE(IF(telefony6[[#This Row],[czyZagranicczne]]=1,CEILING(telefony6[[#This Row],[długosc_połączenia]],"00:01"),0))</f>
        <v>0</v>
      </c>
    </row>
    <row r="742" spans="1:19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 s="2">
        <f>telefony6[[#This Row],[zakonczenie]]-telefony6[[#This Row],[rozpoczecie]]</f>
        <v>1.0416666666666685E-2</v>
      </c>
      <c r="F742" s="2">
        <f t="shared" si="11"/>
        <v>-3.7084722222222259</v>
      </c>
      <c r="G742">
        <f>IF(LEN(telefony6[[#This Row],[nr]])=7,1,0)</f>
        <v>1</v>
      </c>
      <c r="H742">
        <f>IF(LEN(telefony6[[#This Row],[nr]])=8,1,0)</f>
        <v>0</v>
      </c>
      <c r="I7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-3.7188888888888925</v>
      </c>
      <c r="J742" s="2">
        <f>IF(AND(telefony6[[#This Row],[abonament pods przed]]-telefony6[[#This Row],[długosc_połączenia]]&lt;0,I741&gt;0),-telefony6[[#This Row],[ile_zostalo_abonamentu_pods]],0)</f>
        <v>0</v>
      </c>
      <c r="K742" s="10">
        <f>IF(telefony6[[#This Row],[ile_zostalo_abonamentu_pods]]&lt;0,1,0)</f>
        <v>1</v>
      </c>
      <c r="L742" s="2">
        <f>IF(AND(telefony6[[#This Row],[czyAbonament_pods_sie_skonczyl]]=1,telefony6[[#This Row],[czyStacjonarny]]=1,M741&lt;=0),IF(M741&lt;0,TIME(1,40,0)+M741,TIME(1,40,0)),M741)</f>
        <v>5.6469907407406567E-2</v>
      </c>
      <c r="M7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4.6053240740739881E-2</v>
      </c>
      <c r="N742" s="10">
        <f>IF(AND(telefony6[[#This Row],[czyAbonament_pods_sie_skonczyl]]=1,telefony6[[#This Row],[czyStacjonarny]]=1,M741&lt;=0),1,0)</f>
        <v>0</v>
      </c>
      <c r="O742" s="2">
        <f>IF(AND(telefony6[[#This Row],[czyAbonament_pods_sie_skonczyl]]=1,telefony6[[#This Row],[czyKomorkowe]]=1,P741&lt;=0),IF(P741&lt;0,TIME(1,40,0)+P741-telefony6[[#This Row],[ile_zabraklo_od_podstawy]],TIME(1,40,0)),P741)</f>
        <v>6.1064814814815488E-2</v>
      </c>
      <c r="P7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2" s="10">
        <f>IF(AND(telefony6[[#This Row],[czyAbonament_pods_sie_skonczyl]]=1,P741&lt;=0,telefony6[[#This Row],[czyKomorkowe]]=1),1,0)</f>
        <v>0</v>
      </c>
      <c r="R742">
        <f>IF(LEN(telefony6[[#This Row],[nr]])&gt;=10,1,0)</f>
        <v>0</v>
      </c>
      <c r="S742">
        <f>MINUTE(IF(telefony6[[#This Row],[czyZagranicczne]]=1,CEILING(telefony6[[#This Row],[długosc_połączenia]],"00:01"),0))</f>
        <v>0</v>
      </c>
    </row>
    <row r="743" spans="1:19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 s="2">
        <f>telefony6[[#This Row],[zakonczenie]]-telefony6[[#This Row],[rozpoczecie]]</f>
        <v>7.6736111111110894E-3</v>
      </c>
      <c r="F743" s="2">
        <f t="shared" si="11"/>
        <v>-3.7188888888888925</v>
      </c>
      <c r="G743">
        <f>IF(LEN(telefony6[[#This Row],[nr]])=7,1,0)</f>
        <v>1</v>
      </c>
      <c r="H743">
        <f>IF(LEN(telefony6[[#This Row],[nr]])=8,1,0)</f>
        <v>0</v>
      </c>
      <c r="I7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-3.7265625000000036</v>
      </c>
      <c r="J743" s="2">
        <f>IF(AND(telefony6[[#This Row],[abonament pods przed]]-telefony6[[#This Row],[długosc_połączenia]]&lt;0,I742&gt;0),-telefony6[[#This Row],[ile_zostalo_abonamentu_pods]],0)</f>
        <v>0</v>
      </c>
      <c r="K743" s="10">
        <f>IF(telefony6[[#This Row],[ile_zostalo_abonamentu_pods]]&lt;0,1,0)</f>
        <v>1</v>
      </c>
      <c r="L743" s="2">
        <f>IF(AND(telefony6[[#This Row],[czyAbonament_pods_sie_skonczyl]]=1,telefony6[[#This Row],[czyStacjonarny]]=1,M742&lt;=0),IF(M742&lt;0,TIME(1,40,0)+M742,TIME(1,40,0)),M742)</f>
        <v>4.6053240740739881E-2</v>
      </c>
      <c r="M7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3.8379629629628792E-2</v>
      </c>
      <c r="N743" s="10">
        <f>IF(AND(telefony6[[#This Row],[czyAbonament_pods_sie_skonczyl]]=1,telefony6[[#This Row],[czyStacjonarny]]=1,M742&lt;=0),1,0)</f>
        <v>0</v>
      </c>
      <c r="O743" s="2">
        <f>IF(AND(telefony6[[#This Row],[czyAbonament_pods_sie_skonczyl]]=1,telefony6[[#This Row],[czyKomorkowe]]=1,P742&lt;=0),IF(P742&lt;0,TIME(1,40,0)+P742-telefony6[[#This Row],[ile_zabraklo_od_podstawy]],TIME(1,40,0)),P742)</f>
        <v>6.1064814814815488E-2</v>
      </c>
      <c r="P7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3" s="10">
        <f>IF(AND(telefony6[[#This Row],[czyAbonament_pods_sie_skonczyl]]=1,P742&lt;=0,telefony6[[#This Row],[czyKomorkowe]]=1),1,0)</f>
        <v>0</v>
      </c>
      <c r="R743">
        <f>IF(LEN(telefony6[[#This Row],[nr]])&gt;=10,1,0)</f>
        <v>0</v>
      </c>
      <c r="S743">
        <f>MINUTE(IF(telefony6[[#This Row],[czyZagranicczne]]=1,CEILING(telefony6[[#This Row],[długosc_połączenia]],"00:01"),0))</f>
        <v>0</v>
      </c>
    </row>
    <row r="744" spans="1:19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 s="2">
        <f>telefony6[[#This Row],[zakonczenie]]-telefony6[[#This Row],[rozpoczecie]]</f>
        <v>7.6736111111110894E-3</v>
      </c>
      <c r="F744" s="2">
        <f t="shared" si="11"/>
        <v>-3.7265625000000036</v>
      </c>
      <c r="G744">
        <f>IF(LEN(telefony6[[#This Row],[nr]])=7,1,0)</f>
        <v>1</v>
      </c>
      <c r="H744">
        <f>IF(LEN(telefony6[[#This Row],[nr]])=8,1,0)</f>
        <v>0</v>
      </c>
      <c r="I7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-3.7342361111111146</v>
      </c>
      <c r="J744" s="2">
        <f>IF(AND(telefony6[[#This Row],[abonament pods przed]]-telefony6[[#This Row],[długosc_połączenia]]&lt;0,I743&gt;0),-telefony6[[#This Row],[ile_zostalo_abonamentu_pods]],0)</f>
        <v>0</v>
      </c>
      <c r="K744" s="10">
        <f>IF(telefony6[[#This Row],[ile_zostalo_abonamentu_pods]]&lt;0,1,0)</f>
        <v>1</v>
      </c>
      <c r="L744" s="2">
        <f>IF(AND(telefony6[[#This Row],[czyAbonament_pods_sie_skonczyl]]=1,telefony6[[#This Row],[czyStacjonarny]]=1,M743&lt;=0),IF(M743&lt;0,TIME(1,40,0)+M743,TIME(1,40,0)),M743)</f>
        <v>3.8379629629628792E-2</v>
      </c>
      <c r="M7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3.0706018518517703E-2</v>
      </c>
      <c r="N744" s="10">
        <f>IF(AND(telefony6[[#This Row],[czyAbonament_pods_sie_skonczyl]]=1,telefony6[[#This Row],[czyStacjonarny]]=1,M743&lt;=0),1,0)</f>
        <v>0</v>
      </c>
      <c r="O744" s="2">
        <f>IF(AND(telefony6[[#This Row],[czyAbonament_pods_sie_skonczyl]]=1,telefony6[[#This Row],[czyKomorkowe]]=1,P743&lt;=0),IF(P743&lt;0,TIME(1,40,0)+P743-telefony6[[#This Row],[ile_zabraklo_od_podstawy]],TIME(1,40,0)),P743)</f>
        <v>6.1064814814815488E-2</v>
      </c>
      <c r="P7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4" s="10">
        <f>IF(AND(telefony6[[#This Row],[czyAbonament_pods_sie_skonczyl]]=1,P743&lt;=0,telefony6[[#This Row],[czyKomorkowe]]=1),1,0)</f>
        <v>0</v>
      </c>
      <c r="R744">
        <f>IF(LEN(telefony6[[#This Row],[nr]])&gt;=10,1,0)</f>
        <v>0</v>
      </c>
      <c r="S744">
        <f>MINUTE(IF(telefony6[[#This Row],[czyZagranicczne]]=1,CEILING(telefony6[[#This Row],[długosc_połączenia]],"00:01"),0))</f>
        <v>0</v>
      </c>
    </row>
    <row r="745" spans="1:19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 s="2">
        <f>telefony6[[#This Row],[zakonczenie]]-telefony6[[#This Row],[rozpoczecie]]</f>
        <v>1.2268518518518401E-3</v>
      </c>
      <c r="F745" s="2">
        <f t="shared" si="11"/>
        <v>-3.7342361111111146</v>
      </c>
      <c r="G745">
        <f>IF(LEN(telefony6[[#This Row],[nr]])=7,1,0)</f>
        <v>1</v>
      </c>
      <c r="H745">
        <f>IF(LEN(telefony6[[#This Row],[nr]])=8,1,0)</f>
        <v>0</v>
      </c>
      <c r="I7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-3.7354629629629663</v>
      </c>
      <c r="J745" s="2">
        <f>IF(AND(telefony6[[#This Row],[abonament pods przed]]-telefony6[[#This Row],[długosc_połączenia]]&lt;0,I744&gt;0),-telefony6[[#This Row],[ile_zostalo_abonamentu_pods]],0)</f>
        <v>0</v>
      </c>
      <c r="K745" s="10">
        <f>IF(telefony6[[#This Row],[ile_zostalo_abonamentu_pods]]&lt;0,1,0)</f>
        <v>1</v>
      </c>
      <c r="L745" s="2">
        <f>IF(AND(telefony6[[#This Row],[czyAbonament_pods_sie_skonczyl]]=1,telefony6[[#This Row],[czyStacjonarny]]=1,M744&lt;=0),IF(M744&lt;0,TIME(1,40,0)+M744,TIME(1,40,0)),M744)</f>
        <v>3.0706018518517703E-2</v>
      </c>
      <c r="M7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2.9479166666665862E-2</v>
      </c>
      <c r="N745" s="10">
        <f>IF(AND(telefony6[[#This Row],[czyAbonament_pods_sie_skonczyl]]=1,telefony6[[#This Row],[czyStacjonarny]]=1,M744&lt;=0),1,0)</f>
        <v>0</v>
      </c>
      <c r="O745" s="2">
        <f>IF(AND(telefony6[[#This Row],[czyAbonament_pods_sie_skonczyl]]=1,telefony6[[#This Row],[czyKomorkowe]]=1,P744&lt;=0),IF(P744&lt;0,TIME(1,40,0)+P744-telefony6[[#This Row],[ile_zabraklo_od_podstawy]],TIME(1,40,0)),P744)</f>
        <v>6.1064814814815488E-2</v>
      </c>
      <c r="P7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5" s="10">
        <f>IF(AND(telefony6[[#This Row],[czyAbonament_pods_sie_skonczyl]]=1,P744&lt;=0,telefony6[[#This Row],[czyKomorkowe]]=1),1,0)</f>
        <v>0</v>
      </c>
      <c r="R745">
        <f>IF(LEN(telefony6[[#This Row],[nr]])&gt;=10,1,0)</f>
        <v>0</v>
      </c>
      <c r="S745">
        <f>MINUTE(IF(telefony6[[#This Row],[czyZagranicczne]]=1,CEILING(telefony6[[#This Row],[długosc_połączenia]],"00:01"),0))</f>
        <v>0</v>
      </c>
    </row>
    <row r="746" spans="1:19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 s="2">
        <f>telefony6[[#This Row],[zakonczenie]]-telefony6[[#This Row],[rozpoczecie]]</f>
        <v>1.1331018518518532E-2</v>
      </c>
      <c r="F746" s="2">
        <f t="shared" si="11"/>
        <v>-3.7354629629629663</v>
      </c>
      <c r="G746">
        <f>IF(LEN(telefony6[[#This Row],[nr]])=7,1,0)</f>
        <v>1</v>
      </c>
      <c r="H746">
        <f>IF(LEN(telefony6[[#This Row],[nr]])=8,1,0)</f>
        <v>0</v>
      </c>
      <c r="I7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-3.7467939814814848</v>
      </c>
      <c r="J746" s="2">
        <f>IF(AND(telefony6[[#This Row],[abonament pods przed]]-telefony6[[#This Row],[długosc_połączenia]]&lt;0,I745&gt;0),-telefony6[[#This Row],[ile_zostalo_abonamentu_pods]],0)</f>
        <v>0</v>
      </c>
      <c r="K746" s="10">
        <f>IF(telefony6[[#This Row],[ile_zostalo_abonamentu_pods]]&lt;0,1,0)</f>
        <v>1</v>
      </c>
      <c r="L746" s="2">
        <f>IF(AND(telefony6[[#This Row],[czyAbonament_pods_sie_skonczyl]]=1,telefony6[[#This Row],[czyStacjonarny]]=1,M745&lt;=0),IF(M745&lt;0,TIME(1,40,0)+M745,TIME(1,40,0)),M745)</f>
        <v>2.9479166666665862E-2</v>
      </c>
      <c r="M7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1.8148148148147331E-2</v>
      </c>
      <c r="N746" s="10">
        <f>IF(AND(telefony6[[#This Row],[czyAbonament_pods_sie_skonczyl]]=1,telefony6[[#This Row],[czyStacjonarny]]=1,M745&lt;=0),1,0)</f>
        <v>0</v>
      </c>
      <c r="O746" s="2">
        <f>IF(AND(telefony6[[#This Row],[czyAbonament_pods_sie_skonczyl]]=1,telefony6[[#This Row],[czyKomorkowe]]=1,P745&lt;=0),IF(P745&lt;0,TIME(1,40,0)+P745-telefony6[[#This Row],[ile_zabraklo_od_podstawy]],TIME(1,40,0)),P745)</f>
        <v>6.1064814814815488E-2</v>
      </c>
      <c r="P7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6.1064814814815488E-2</v>
      </c>
      <c r="Q746" s="10">
        <f>IF(AND(telefony6[[#This Row],[czyAbonament_pods_sie_skonczyl]]=1,P745&lt;=0,telefony6[[#This Row],[czyKomorkowe]]=1),1,0)</f>
        <v>0</v>
      </c>
      <c r="R746">
        <f>IF(LEN(telefony6[[#This Row],[nr]])&gt;=10,1,0)</f>
        <v>0</v>
      </c>
      <c r="S746">
        <f>MINUTE(IF(telefony6[[#This Row],[czyZagranicczne]]=1,CEILING(telefony6[[#This Row],[długosc_połączenia]],"00:01"),0))</f>
        <v>0</v>
      </c>
    </row>
    <row r="747" spans="1:19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 s="2">
        <f>telefony6[[#This Row],[zakonczenie]]-telefony6[[#This Row],[rozpoczecie]]</f>
        <v>9.7800925925926041E-3</v>
      </c>
      <c r="F747" s="2">
        <f t="shared" si="11"/>
        <v>-3.7467939814814848</v>
      </c>
      <c r="G747">
        <f>IF(LEN(telefony6[[#This Row],[nr]])=7,1,0)</f>
        <v>0</v>
      </c>
      <c r="H747">
        <f>IF(LEN(telefony6[[#This Row],[nr]])=8,1,0)</f>
        <v>1</v>
      </c>
      <c r="I7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-3.7565740740740772</v>
      </c>
      <c r="J747" s="2">
        <f>IF(AND(telefony6[[#This Row],[abonament pods przed]]-telefony6[[#This Row],[długosc_połączenia]]&lt;0,I746&gt;0),-telefony6[[#This Row],[ile_zostalo_abonamentu_pods]],0)</f>
        <v>0</v>
      </c>
      <c r="K747" s="10">
        <f>IF(telefony6[[#This Row],[ile_zostalo_abonamentu_pods]]&lt;0,1,0)</f>
        <v>1</v>
      </c>
      <c r="L747" s="2">
        <f>IF(AND(telefony6[[#This Row],[czyAbonament_pods_sie_skonczyl]]=1,telefony6[[#This Row],[czyStacjonarny]]=1,M746&lt;=0),IF(M746&lt;0,TIME(1,40,0)+M746,TIME(1,40,0)),M746)</f>
        <v>1.8148148148147331E-2</v>
      </c>
      <c r="M7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1.8148148148147331E-2</v>
      </c>
      <c r="N747" s="10">
        <f>IF(AND(telefony6[[#This Row],[czyAbonament_pods_sie_skonczyl]]=1,telefony6[[#This Row],[czyStacjonarny]]=1,M746&lt;=0),1,0)</f>
        <v>0</v>
      </c>
      <c r="O747" s="2">
        <f>IF(AND(telefony6[[#This Row],[czyAbonament_pods_sie_skonczyl]]=1,telefony6[[#This Row],[czyKomorkowe]]=1,P746&lt;=0),IF(P746&lt;0,TIME(1,40,0)+P746-telefony6[[#This Row],[ile_zabraklo_od_podstawy]],TIME(1,40,0)),P746)</f>
        <v>6.1064814814815488E-2</v>
      </c>
      <c r="P7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47" s="10">
        <f>IF(AND(telefony6[[#This Row],[czyAbonament_pods_sie_skonczyl]]=1,P746&lt;=0,telefony6[[#This Row],[czyKomorkowe]]=1),1,0)</f>
        <v>0</v>
      </c>
      <c r="R747">
        <f>IF(LEN(telefony6[[#This Row],[nr]])&gt;=10,1,0)</f>
        <v>0</v>
      </c>
      <c r="S747">
        <f>MINUTE(IF(telefony6[[#This Row],[czyZagranicczne]]=1,CEILING(telefony6[[#This Row],[długosc_połączenia]],"00:01"),0))</f>
        <v>0</v>
      </c>
    </row>
    <row r="748" spans="1:19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 s="2">
        <f>telefony6[[#This Row],[zakonczenie]]-telefony6[[#This Row],[rozpoczecie]]</f>
        <v>2.6504629629630072E-3</v>
      </c>
      <c r="F748" s="2">
        <f t="shared" si="11"/>
        <v>-3.7565740740740772</v>
      </c>
      <c r="G748">
        <f>IF(LEN(telefony6[[#This Row],[nr]])=7,1,0)</f>
        <v>1</v>
      </c>
      <c r="H748">
        <f>IF(LEN(telefony6[[#This Row],[nr]])=8,1,0)</f>
        <v>0</v>
      </c>
      <c r="I7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-3.7592245370370403</v>
      </c>
      <c r="J748" s="2">
        <f>IF(AND(telefony6[[#This Row],[abonament pods przed]]-telefony6[[#This Row],[długosc_połączenia]]&lt;0,I747&gt;0),-telefony6[[#This Row],[ile_zostalo_abonamentu_pods]],0)</f>
        <v>0</v>
      </c>
      <c r="K748" s="10">
        <f>IF(telefony6[[#This Row],[ile_zostalo_abonamentu_pods]]&lt;0,1,0)</f>
        <v>1</v>
      </c>
      <c r="L748" s="2">
        <f>IF(AND(telefony6[[#This Row],[czyAbonament_pods_sie_skonczyl]]=1,telefony6[[#This Row],[czyStacjonarny]]=1,M747&lt;=0),IF(M747&lt;0,TIME(1,40,0)+M747,TIME(1,40,0)),M747)</f>
        <v>1.8148148148147331E-2</v>
      </c>
      <c r="M7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1.5497685185184323E-2</v>
      </c>
      <c r="N748" s="10">
        <f>IF(AND(telefony6[[#This Row],[czyAbonament_pods_sie_skonczyl]]=1,telefony6[[#This Row],[czyStacjonarny]]=1,M747&lt;=0),1,0)</f>
        <v>0</v>
      </c>
      <c r="O748" s="2">
        <f>IF(AND(telefony6[[#This Row],[czyAbonament_pods_sie_skonczyl]]=1,telefony6[[#This Row],[czyKomorkowe]]=1,P747&lt;=0),IF(P747&lt;0,TIME(1,40,0)+P747-telefony6[[#This Row],[ile_zabraklo_od_podstawy]],TIME(1,40,0)),P747)</f>
        <v>5.1284722222222884E-2</v>
      </c>
      <c r="P7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48" s="10">
        <f>IF(AND(telefony6[[#This Row],[czyAbonament_pods_sie_skonczyl]]=1,P747&lt;=0,telefony6[[#This Row],[czyKomorkowe]]=1),1,0)</f>
        <v>0</v>
      </c>
      <c r="R748">
        <f>IF(LEN(telefony6[[#This Row],[nr]])&gt;=10,1,0)</f>
        <v>0</v>
      </c>
      <c r="S748">
        <f>MINUTE(IF(telefony6[[#This Row],[czyZagranicczne]]=1,CEILING(telefony6[[#This Row],[długosc_połączenia]],"00:01"),0))</f>
        <v>0</v>
      </c>
    </row>
    <row r="749" spans="1:19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 s="2">
        <f>telefony6[[#This Row],[zakonczenie]]-telefony6[[#This Row],[rozpoczecie]]</f>
        <v>7.1527777777777857E-3</v>
      </c>
      <c r="F749" s="2">
        <f t="shared" si="11"/>
        <v>-3.7592245370370403</v>
      </c>
      <c r="G749">
        <f>IF(LEN(telefony6[[#This Row],[nr]])=7,1,0)</f>
        <v>1</v>
      </c>
      <c r="H749">
        <f>IF(LEN(telefony6[[#This Row],[nr]])=8,1,0)</f>
        <v>0</v>
      </c>
      <c r="I7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-3.7663773148148181</v>
      </c>
      <c r="J749" s="2">
        <f>IF(AND(telefony6[[#This Row],[abonament pods przed]]-telefony6[[#This Row],[długosc_połączenia]]&lt;0,I748&gt;0),-telefony6[[#This Row],[ile_zostalo_abonamentu_pods]],0)</f>
        <v>0</v>
      </c>
      <c r="K749" s="10">
        <f>IF(telefony6[[#This Row],[ile_zostalo_abonamentu_pods]]&lt;0,1,0)</f>
        <v>1</v>
      </c>
      <c r="L749" s="2">
        <f>IF(AND(telefony6[[#This Row],[czyAbonament_pods_sie_skonczyl]]=1,telefony6[[#This Row],[czyStacjonarny]]=1,M748&lt;=0),IF(M748&lt;0,TIME(1,40,0)+M748,TIME(1,40,0)),M748)</f>
        <v>1.5497685185184323E-2</v>
      </c>
      <c r="M7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8.3449074074065377E-3</v>
      </c>
      <c r="N749" s="10">
        <f>IF(AND(telefony6[[#This Row],[czyAbonament_pods_sie_skonczyl]]=1,telefony6[[#This Row],[czyStacjonarny]]=1,M748&lt;=0),1,0)</f>
        <v>0</v>
      </c>
      <c r="O749" s="2">
        <f>IF(AND(telefony6[[#This Row],[czyAbonament_pods_sie_skonczyl]]=1,telefony6[[#This Row],[czyKomorkowe]]=1,P748&lt;=0),IF(P748&lt;0,TIME(1,40,0)+P748-telefony6[[#This Row],[ile_zabraklo_od_podstawy]],TIME(1,40,0)),P748)</f>
        <v>5.1284722222222884E-2</v>
      </c>
      <c r="P7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49" s="10">
        <f>IF(AND(telefony6[[#This Row],[czyAbonament_pods_sie_skonczyl]]=1,P748&lt;=0,telefony6[[#This Row],[czyKomorkowe]]=1),1,0)</f>
        <v>0</v>
      </c>
      <c r="R749">
        <f>IF(LEN(telefony6[[#This Row],[nr]])&gt;=10,1,0)</f>
        <v>0</v>
      </c>
      <c r="S749">
        <f>MINUTE(IF(telefony6[[#This Row],[czyZagranicczne]]=1,CEILING(telefony6[[#This Row],[długosc_połączenia]],"00:01"),0))</f>
        <v>0</v>
      </c>
    </row>
    <row r="750" spans="1:19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 s="2">
        <f>telefony6[[#This Row],[zakonczenie]]-telefony6[[#This Row],[rozpoczecie]]</f>
        <v>4.4791666666667007E-3</v>
      </c>
      <c r="F750" s="2">
        <f t="shared" si="11"/>
        <v>-3.7663773148148181</v>
      </c>
      <c r="G750">
        <f>IF(LEN(telefony6[[#This Row],[nr]])=7,1,0)</f>
        <v>1</v>
      </c>
      <c r="H750">
        <f>IF(LEN(telefony6[[#This Row],[nr]])=8,1,0)</f>
        <v>0</v>
      </c>
      <c r="I7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-3.7708564814814847</v>
      </c>
      <c r="J750" s="2">
        <f>IF(AND(telefony6[[#This Row],[abonament pods przed]]-telefony6[[#This Row],[długosc_połączenia]]&lt;0,I749&gt;0),-telefony6[[#This Row],[ile_zostalo_abonamentu_pods]],0)</f>
        <v>0</v>
      </c>
      <c r="K750" s="10">
        <f>IF(telefony6[[#This Row],[ile_zostalo_abonamentu_pods]]&lt;0,1,0)</f>
        <v>1</v>
      </c>
      <c r="L750" s="2">
        <f>IF(AND(telefony6[[#This Row],[czyAbonament_pods_sie_skonczyl]]=1,telefony6[[#This Row],[czyStacjonarny]]=1,M749&lt;=0),IF(M749&lt;0,TIME(1,40,0)+M749,TIME(1,40,0)),M749)</f>
        <v>8.3449074074065377E-3</v>
      </c>
      <c r="M7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3.865740740739837E-3</v>
      </c>
      <c r="N750" s="10">
        <f>IF(AND(telefony6[[#This Row],[czyAbonament_pods_sie_skonczyl]]=1,telefony6[[#This Row],[czyStacjonarny]]=1,M749&lt;=0),1,0)</f>
        <v>0</v>
      </c>
      <c r="O750" s="2">
        <f>IF(AND(telefony6[[#This Row],[czyAbonament_pods_sie_skonczyl]]=1,telefony6[[#This Row],[czyKomorkowe]]=1,P749&lt;=0),IF(P749&lt;0,TIME(1,40,0)+P749-telefony6[[#This Row],[ile_zabraklo_od_podstawy]],TIME(1,40,0)),P749)</f>
        <v>5.1284722222222884E-2</v>
      </c>
      <c r="P7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50" s="10">
        <f>IF(AND(telefony6[[#This Row],[czyAbonament_pods_sie_skonczyl]]=1,P749&lt;=0,telefony6[[#This Row],[czyKomorkowe]]=1),1,0)</f>
        <v>0</v>
      </c>
      <c r="R750">
        <f>IF(LEN(telefony6[[#This Row],[nr]])&gt;=10,1,0)</f>
        <v>0</v>
      </c>
      <c r="S750">
        <f>MINUTE(IF(telefony6[[#This Row],[czyZagranicczne]]=1,CEILING(telefony6[[#This Row],[długosc_połączenia]],"00:01"),0))</f>
        <v>0</v>
      </c>
    </row>
    <row r="751" spans="1:19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 s="2">
        <f>telefony6[[#This Row],[zakonczenie]]-telefony6[[#This Row],[rozpoczecie]]</f>
        <v>2.4421296296295858E-3</v>
      </c>
      <c r="F751" s="2">
        <f t="shared" si="11"/>
        <v>-3.7708564814814847</v>
      </c>
      <c r="G751">
        <f>IF(LEN(telefony6[[#This Row],[nr]])=7,1,0)</f>
        <v>1</v>
      </c>
      <c r="H751">
        <f>IF(LEN(telefony6[[#This Row],[nr]])=8,1,0)</f>
        <v>0</v>
      </c>
      <c r="I7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-3.7732986111111142</v>
      </c>
      <c r="J751" s="2">
        <f>IF(AND(telefony6[[#This Row],[abonament pods przed]]-telefony6[[#This Row],[długosc_połączenia]]&lt;0,I750&gt;0),-telefony6[[#This Row],[ile_zostalo_abonamentu_pods]],0)</f>
        <v>0</v>
      </c>
      <c r="K751" s="10">
        <f>IF(telefony6[[#This Row],[ile_zostalo_abonamentu_pods]]&lt;0,1,0)</f>
        <v>1</v>
      </c>
      <c r="L751" s="2">
        <f>IF(AND(telefony6[[#This Row],[czyAbonament_pods_sie_skonczyl]]=1,telefony6[[#This Row],[czyStacjonarny]]=1,M750&lt;=0),IF(M750&lt;0,TIME(1,40,0)+M750,TIME(1,40,0)),M750)</f>
        <v>3.865740740739837E-3</v>
      </c>
      <c r="M7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1.4236111111102512E-3</v>
      </c>
      <c r="N751" s="10">
        <f>IF(AND(telefony6[[#This Row],[czyAbonament_pods_sie_skonczyl]]=1,telefony6[[#This Row],[czyStacjonarny]]=1,M750&lt;=0),1,0)</f>
        <v>0</v>
      </c>
      <c r="O751" s="2">
        <f>IF(AND(telefony6[[#This Row],[czyAbonament_pods_sie_skonczyl]]=1,telefony6[[#This Row],[czyKomorkowe]]=1,P750&lt;=0),IF(P750&lt;0,TIME(1,40,0)+P750-telefony6[[#This Row],[ile_zabraklo_od_podstawy]],TIME(1,40,0)),P750)</f>
        <v>5.1284722222222884E-2</v>
      </c>
      <c r="P7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51" s="10">
        <f>IF(AND(telefony6[[#This Row],[czyAbonament_pods_sie_skonczyl]]=1,P750&lt;=0,telefony6[[#This Row],[czyKomorkowe]]=1),1,0)</f>
        <v>0</v>
      </c>
      <c r="R751">
        <f>IF(LEN(telefony6[[#This Row],[nr]])&gt;=10,1,0)</f>
        <v>0</v>
      </c>
      <c r="S751">
        <f>MINUTE(IF(telefony6[[#This Row],[czyZagranicczne]]=1,CEILING(telefony6[[#This Row],[długosc_połączenia]],"00:01"),0))</f>
        <v>0</v>
      </c>
    </row>
    <row r="752" spans="1:19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 s="2">
        <f>telefony6[[#This Row],[zakonczenie]]-telefony6[[#This Row],[rozpoczecie]]</f>
        <v>1.1435185185185159E-2</v>
      </c>
      <c r="F752" s="2">
        <f t="shared" si="11"/>
        <v>-3.7732986111111142</v>
      </c>
      <c r="G752">
        <f>IF(LEN(telefony6[[#This Row],[nr]])=7,1,0)</f>
        <v>1</v>
      </c>
      <c r="H752">
        <f>IF(LEN(telefony6[[#This Row],[nr]])=8,1,0)</f>
        <v>0</v>
      </c>
      <c r="I7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-3.7847337962962992</v>
      </c>
      <c r="J752" s="2">
        <f>IF(AND(telefony6[[#This Row],[abonament pods przed]]-telefony6[[#This Row],[długosc_połączenia]]&lt;0,I751&gt;0),-telefony6[[#This Row],[ile_zostalo_abonamentu_pods]],0)</f>
        <v>0</v>
      </c>
      <c r="K752" s="10">
        <f>IF(telefony6[[#This Row],[ile_zostalo_abonamentu_pods]]&lt;0,1,0)</f>
        <v>1</v>
      </c>
      <c r="L752" s="2">
        <f>IF(AND(telefony6[[#This Row],[czyAbonament_pods_sie_skonczyl]]=1,telefony6[[#This Row],[czyStacjonarny]]=1,M751&lt;=0),IF(M751&lt;0,TIME(1,40,0)+M751,TIME(1,40,0)),M751)</f>
        <v>1.4236111111102512E-3</v>
      </c>
      <c r="M7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-1.0011574074074908E-2</v>
      </c>
      <c r="N752" s="10">
        <f>IF(AND(telefony6[[#This Row],[czyAbonament_pods_sie_skonczyl]]=1,telefony6[[#This Row],[czyStacjonarny]]=1,M751&lt;=0),1,0)</f>
        <v>0</v>
      </c>
      <c r="O752" s="2">
        <f>IF(AND(telefony6[[#This Row],[czyAbonament_pods_sie_skonczyl]]=1,telefony6[[#This Row],[czyKomorkowe]]=1,P751&lt;=0),IF(P751&lt;0,TIME(1,40,0)+P751-telefony6[[#This Row],[ile_zabraklo_od_podstawy]],TIME(1,40,0)),P751)</f>
        <v>5.1284722222222884E-2</v>
      </c>
      <c r="P7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5.1284722222222884E-2</v>
      </c>
      <c r="Q752" s="10">
        <f>IF(AND(telefony6[[#This Row],[czyAbonament_pods_sie_skonczyl]]=1,P751&lt;=0,telefony6[[#This Row],[czyKomorkowe]]=1),1,0)</f>
        <v>0</v>
      </c>
      <c r="R752">
        <f>IF(LEN(telefony6[[#This Row],[nr]])&gt;=10,1,0)</f>
        <v>0</v>
      </c>
      <c r="S752">
        <f>MINUTE(IF(telefony6[[#This Row],[czyZagranicczne]]=1,CEILING(telefony6[[#This Row],[długosc_połączenia]],"00:01"),0))</f>
        <v>0</v>
      </c>
    </row>
    <row r="753" spans="1:19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 s="2">
        <f>telefony6[[#This Row],[zakonczenie]]-telefony6[[#This Row],[rozpoczecie]]</f>
        <v>5.6712962962963132E-3</v>
      </c>
      <c r="F753" s="2">
        <f t="shared" si="11"/>
        <v>-3.7847337962962992</v>
      </c>
      <c r="G753">
        <f>IF(LEN(telefony6[[#This Row],[nr]])=7,1,0)</f>
        <v>0</v>
      </c>
      <c r="H753">
        <f>IF(LEN(telefony6[[#This Row],[nr]])=8,1,0)</f>
        <v>1</v>
      </c>
      <c r="I7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-3.7904050925925956</v>
      </c>
      <c r="J753" s="2">
        <f>IF(AND(telefony6[[#This Row],[abonament pods przed]]-telefony6[[#This Row],[długosc_połączenia]]&lt;0,I752&gt;0),-telefony6[[#This Row],[ile_zostalo_abonamentu_pods]],0)</f>
        <v>0</v>
      </c>
      <c r="K753" s="10">
        <f>IF(telefony6[[#This Row],[ile_zostalo_abonamentu_pods]]&lt;0,1,0)</f>
        <v>1</v>
      </c>
      <c r="L753" s="2">
        <f>IF(AND(telefony6[[#This Row],[czyAbonament_pods_sie_skonczyl]]=1,telefony6[[#This Row],[czyStacjonarny]]=1,M752&lt;=0),IF(M752&lt;0,TIME(1,40,0)+M752,TIME(1,40,0)),M752)</f>
        <v>-1.0011574074074908E-2</v>
      </c>
      <c r="M7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-1.0011574074074908E-2</v>
      </c>
      <c r="N753" s="10">
        <f>IF(AND(telefony6[[#This Row],[czyAbonament_pods_sie_skonczyl]]=1,telefony6[[#This Row],[czyStacjonarny]]=1,M752&lt;=0),1,0)</f>
        <v>0</v>
      </c>
      <c r="O753" s="2">
        <f>IF(AND(telefony6[[#This Row],[czyAbonament_pods_sie_skonczyl]]=1,telefony6[[#This Row],[czyKomorkowe]]=1,P752&lt;=0),IF(P752&lt;0,TIME(1,40,0)+P752-telefony6[[#This Row],[ile_zabraklo_od_podstawy]],TIME(1,40,0)),P752)</f>
        <v>5.1284722222222884E-2</v>
      </c>
      <c r="P7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4.5613425925926571E-2</v>
      </c>
      <c r="Q753" s="10">
        <f>IF(AND(telefony6[[#This Row],[czyAbonament_pods_sie_skonczyl]]=1,P752&lt;=0,telefony6[[#This Row],[czyKomorkowe]]=1),1,0)</f>
        <v>0</v>
      </c>
      <c r="R753">
        <f>IF(LEN(telefony6[[#This Row],[nr]])&gt;=10,1,0)</f>
        <v>0</v>
      </c>
      <c r="S753">
        <f>MINUTE(IF(telefony6[[#This Row],[czyZagranicczne]]=1,CEILING(telefony6[[#This Row],[długosc_połączenia]],"00:01"),0))</f>
        <v>0</v>
      </c>
    </row>
    <row r="754" spans="1:19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 s="2">
        <f>telefony6[[#This Row],[zakonczenie]]-telefony6[[#This Row],[rozpoczecie]]</f>
        <v>1.9212962962962821E-3</v>
      </c>
      <c r="F754" s="2">
        <f t="shared" si="11"/>
        <v>-3.7904050925925956</v>
      </c>
      <c r="G754">
        <f>IF(LEN(telefony6[[#This Row],[nr]])=7,1,0)</f>
        <v>1</v>
      </c>
      <c r="H754">
        <f>IF(LEN(telefony6[[#This Row],[nr]])=8,1,0)</f>
        <v>0</v>
      </c>
      <c r="I7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-3.7923263888888918</v>
      </c>
      <c r="J754" s="2">
        <f>IF(AND(telefony6[[#This Row],[abonament pods przed]]-telefony6[[#This Row],[długosc_połączenia]]&lt;0,I753&gt;0),-telefony6[[#This Row],[ile_zostalo_abonamentu_pods]],0)</f>
        <v>0</v>
      </c>
      <c r="K754" s="10">
        <f>IF(telefony6[[#This Row],[ile_zostalo_abonamentu_pods]]&lt;0,1,0)</f>
        <v>1</v>
      </c>
      <c r="L754" s="2">
        <f>IF(AND(telefony6[[#This Row],[czyAbonament_pods_sie_skonczyl]]=1,telefony6[[#This Row],[czyStacjonarny]]=1,M753&lt;=0),IF(M753&lt;0,TIME(1,40,0)+M753,TIME(1,40,0)),M753)</f>
        <v>5.9432870370369539E-2</v>
      </c>
      <c r="M7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5.7511574074073257E-2</v>
      </c>
      <c r="N754" s="10">
        <f>IF(AND(telefony6[[#This Row],[czyAbonament_pods_sie_skonczyl]]=1,telefony6[[#This Row],[czyStacjonarny]]=1,M753&lt;=0),1,0)</f>
        <v>1</v>
      </c>
      <c r="O754" s="2">
        <f>IF(AND(telefony6[[#This Row],[czyAbonament_pods_sie_skonczyl]]=1,telefony6[[#This Row],[czyKomorkowe]]=1,P753&lt;=0),IF(P753&lt;0,TIME(1,40,0)+P753-telefony6[[#This Row],[ile_zabraklo_od_podstawy]],TIME(1,40,0)),P753)</f>
        <v>4.5613425925926571E-2</v>
      </c>
      <c r="P7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4.5613425925926571E-2</v>
      </c>
      <c r="Q754" s="10">
        <f>IF(AND(telefony6[[#This Row],[czyAbonament_pods_sie_skonczyl]]=1,P753&lt;=0,telefony6[[#This Row],[czyKomorkowe]]=1),1,0)</f>
        <v>0</v>
      </c>
      <c r="R754">
        <f>IF(LEN(telefony6[[#This Row],[nr]])&gt;=10,1,0)</f>
        <v>0</v>
      </c>
      <c r="S754">
        <f>MINUTE(IF(telefony6[[#This Row],[czyZagranicczne]]=1,CEILING(telefony6[[#This Row],[długosc_połączenia]],"00:01"),0))</f>
        <v>0</v>
      </c>
    </row>
    <row r="755" spans="1:19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 s="2">
        <f>telefony6[[#This Row],[zakonczenie]]-telefony6[[#This Row],[rozpoczecie]]</f>
        <v>9.3287037037037002E-3</v>
      </c>
      <c r="F755" s="2">
        <f t="shared" si="11"/>
        <v>-3.7923263888888918</v>
      </c>
      <c r="G755">
        <f>IF(LEN(telefony6[[#This Row],[nr]])=7,1,0)</f>
        <v>1</v>
      </c>
      <c r="H755">
        <f>IF(LEN(telefony6[[#This Row],[nr]])=8,1,0)</f>
        <v>0</v>
      </c>
      <c r="I7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-3.8016550925925956</v>
      </c>
      <c r="J755" s="2">
        <f>IF(AND(telefony6[[#This Row],[abonament pods przed]]-telefony6[[#This Row],[długosc_połączenia]]&lt;0,I754&gt;0),-telefony6[[#This Row],[ile_zostalo_abonamentu_pods]],0)</f>
        <v>0</v>
      </c>
      <c r="K755" s="10">
        <f>IF(telefony6[[#This Row],[ile_zostalo_abonamentu_pods]]&lt;0,1,0)</f>
        <v>1</v>
      </c>
      <c r="L755" s="2">
        <f>IF(AND(telefony6[[#This Row],[czyAbonament_pods_sie_skonczyl]]=1,telefony6[[#This Row],[czyStacjonarny]]=1,M754&lt;=0),IF(M754&lt;0,TIME(1,40,0)+M754,TIME(1,40,0)),M754)</f>
        <v>5.7511574074073257E-2</v>
      </c>
      <c r="M7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4.8182870370369557E-2</v>
      </c>
      <c r="N755" s="10">
        <f>IF(AND(telefony6[[#This Row],[czyAbonament_pods_sie_skonczyl]]=1,telefony6[[#This Row],[czyStacjonarny]]=1,M754&lt;=0),1,0)</f>
        <v>0</v>
      </c>
      <c r="O755" s="2">
        <f>IF(AND(telefony6[[#This Row],[czyAbonament_pods_sie_skonczyl]]=1,telefony6[[#This Row],[czyKomorkowe]]=1,P754&lt;=0),IF(P754&lt;0,TIME(1,40,0)+P754-telefony6[[#This Row],[ile_zabraklo_od_podstawy]],TIME(1,40,0)),P754)</f>
        <v>4.5613425925926571E-2</v>
      </c>
      <c r="P7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4.5613425925926571E-2</v>
      </c>
      <c r="Q755" s="10">
        <f>IF(AND(telefony6[[#This Row],[czyAbonament_pods_sie_skonczyl]]=1,P754&lt;=0,telefony6[[#This Row],[czyKomorkowe]]=1),1,0)</f>
        <v>0</v>
      </c>
      <c r="R755">
        <f>IF(LEN(telefony6[[#This Row],[nr]])&gt;=10,1,0)</f>
        <v>0</v>
      </c>
      <c r="S755">
        <f>MINUTE(IF(telefony6[[#This Row],[czyZagranicczne]]=1,CEILING(telefony6[[#This Row],[długosc_połączenia]],"00:01"),0))</f>
        <v>0</v>
      </c>
    </row>
    <row r="756" spans="1:19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 s="2">
        <f>telefony6[[#This Row],[zakonczenie]]-telefony6[[#This Row],[rozpoczecie]]</f>
        <v>8.6921296296296191E-3</v>
      </c>
      <c r="F756" s="2">
        <f t="shared" si="11"/>
        <v>-3.8016550925925956</v>
      </c>
      <c r="G756">
        <f>IF(LEN(telefony6[[#This Row],[nr]])=7,1,0)</f>
        <v>1</v>
      </c>
      <c r="H756">
        <f>IF(LEN(telefony6[[#This Row],[nr]])=8,1,0)</f>
        <v>0</v>
      </c>
      <c r="I7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-3.8103472222222252</v>
      </c>
      <c r="J756" s="2">
        <f>IF(AND(telefony6[[#This Row],[abonament pods przed]]-telefony6[[#This Row],[długosc_połączenia]]&lt;0,I755&gt;0),-telefony6[[#This Row],[ile_zostalo_abonamentu_pods]],0)</f>
        <v>0</v>
      </c>
      <c r="K756" s="10">
        <f>IF(telefony6[[#This Row],[ile_zostalo_abonamentu_pods]]&lt;0,1,0)</f>
        <v>1</v>
      </c>
      <c r="L756" s="2">
        <f>IF(AND(telefony6[[#This Row],[czyAbonament_pods_sie_skonczyl]]=1,telefony6[[#This Row],[czyStacjonarny]]=1,M755&lt;=0),IF(M755&lt;0,TIME(1,40,0)+M755,TIME(1,40,0)),M755)</f>
        <v>4.8182870370369557E-2</v>
      </c>
      <c r="M7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3.9490740740739938E-2</v>
      </c>
      <c r="N756" s="10">
        <f>IF(AND(telefony6[[#This Row],[czyAbonament_pods_sie_skonczyl]]=1,telefony6[[#This Row],[czyStacjonarny]]=1,M755&lt;=0),1,0)</f>
        <v>0</v>
      </c>
      <c r="O756" s="2">
        <f>IF(AND(telefony6[[#This Row],[czyAbonament_pods_sie_skonczyl]]=1,telefony6[[#This Row],[czyKomorkowe]]=1,P755&lt;=0),IF(P755&lt;0,TIME(1,40,0)+P755-telefony6[[#This Row],[ile_zabraklo_od_podstawy]],TIME(1,40,0)),P755)</f>
        <v>4.5613425925926571E-2</v>
      </c>
      <c r="P7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4.5613425925926571E-2</v>
      </c>
      <c r="Q756" s="10">
        <f>IF(AND(telefony6[[#This Row],[czyAbonament_pods_sie_skonczyl]]=1,P755&lt;=0,telefony6[[#This Row],[czyKomorkowe]]=1),1,0)</f>
        <v>0</v>
      </c>
      <c r="R756">
        <f>IF(LEN(telefony6[[#This Row],[nr]])&gt;=10,1,0)</f>
        <v>0</v>
      </c>
      <c r="S756">
        <f>MINUTE(IF(telefony6[[#This Row],[czyZagranicczne]]=1,CEILING(telefony6[[#This Row],[długosc_połączenia]],"00:01"),0))</f>
        <v>0</v>
      </c>
    </row>
    <row r="757" spans="1:19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 s="2">
        <f>telefony6[[#This Row],[zakonczenie]]-telefony6[[#This Row],[rozpoczecie]]</f>
        <v>4.502314814814834E-3</v>
      </c>
      <c r="F757" s="2">
        <f t="shared" si="11"/>
        <v>-3.8103472222222252</v>
      </c>
      <c r="G757">
        <f>IF(LEN(telefony6[[#This Row],[nr]])=7,1,0)</f>
        <v>1</v>
      </c>
      <c r="H757">
        <f>IF(LEN(telefony6[[#This Row],[nr]])=8,1,0)</f>
        <v>0</v>
      </c>
      <c r="I7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-3.8148495370370399</v>
      </c>
      <c r="J757" s="2">
        <f>IF(AND(telefony6[[#This Row],[abonament pods przed]]-telefony6[[#This Row],[długosc_połączenia]]&lt;0,I756&gt;0),-telefony6[[#This Row],[ile_zostalo_abonamentu_pods]],0)</f>
        <v>0</v>
      </c>
      <c r="K757" s="10">
        <f>IF(telefony6[[#This Row],[ile_zostalo_abonamentu_pods]]&lt;0,1,0)</f>
        <v>1</v>
      </c>
      <c r="L757" s="2">
        <f>IF(AND(telefony6[[#This Row],[czyAbonament_pods_sie_skonczyl]]=1,telefony6[[#This Row],[czyStacjonarny]]=1,M756&lt;=0),IF(M756&lt;0,TIME(1,40,0)+M756,TIME(1,40,0)),M756)</f>
        <v>3.9490740740739938E-2</v>
      </c>
      <c r="M7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3.4988425925925104E-2</v>
      </c>
      <c r="N757" s="10">
        <f>IF(AND(telefony6[[#This Row],[czyAbonament_pods_sie_skonczyl]]=1,telefony6[[#This Row],[czyStacjonarny]]=1,M756&lt;=0),1,0)</f>
        <v>0</v>
      </c>
      <c r="O757" s="2">
        <f>IF(AND(telefony6[[#This Row],[czyAbonament_pods_sie_skonczyl]]=1,telefony6[[#This Row],[czyKomorkowe]]=1,P756&lt;=0),IF(P756&lt;0,TIME(1,40,0)+P756-telefony6[[#This Row],[ile_zabraklo_od_podstawy]],TIME(1,40,0)),P756)</f>
        <v>4.5613425925926571E-2</v>
      </c>
      <c r="P7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4.5613425925926571E-2</v>
      </c>
      <c r="Q757" s="10">
        <f>IF(AND(telefony6[[#This Row],[czyAbonament_pods_sie_skonczyl]]=1,P756&lt;=0,telefony6[[#This Row],[czyKomorkowe]]=1),1,0)</f>
        <v>0</v>
      </c>
      <c r="R757">
        <f>IF(LEN(telefony6[[#This Row],[nr]])&gt;=10,1,0)</f>
        <v>0</v>
      </c>
      <c r="S757">
        <f>MINUTE(IF(telefony6[[#This Row],[czyZagranicczne]]=1,CEILING(telefony6[[#This Row],[długosc_połączenia]],"00:01"),0))</f>
        <v>0</v>
      </c>
    </row>
    <row r="758" spans="1:19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 s="2">
        <f>telefony6[[#This Row],[zakonczenie]]-telefony6[[#This Row],[rozpoczecie]]</f>
        <v>5.196759259259276E-3</v>
      </c>
      <c r="F758" s="2">
        <f t="shared" si="11"/>
        <v>-3.8148495370370399</v>
      </c>
      <c r="G758">
        <f>IF(LEN(telefony6[[#This Row],[nr]])=7,1,0)</f>
        <v>0</v>
      </c>
      <c r="H758">
        <f>IF(LEN(telefony6[[#This Row],[nr]])=8,1,0)</f>
        <v>1</v>
      </c>
      <c r="I7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-3.8200462962962991</v>
      </c>
      <c r="J758" s="2">
        <f>IF(AND(telefony6[[#This Row],[abonament pods przed]]-telefony6[[#This Row],[długosc_połączenia]]&lt;0,I757&gt;0),-telefony6[[#This Row],[ile_zostalo_abonamentu_pods]],0)</f>
        <v>0</v>
      </c>
      <c r="K758" s="10">
        <f>IF(telefony6[[#This Row],[ile_zostalo_abonamentu_pods]]&lt;0,1,0)</f>
        <v>1</v>
      </c>
      <c r="L758" s="2">
        <f>IF(AND(telefony6[[#This Row],[czyAbonament_pods_sie_skonczyl]]=1,telefony6[[#This Row],[czyStacjonarny]]=1,M757&lt;=0),IF(M757&lt;0,TIME(1,40,0)+M757,TIME(1,40,0)),M757)</f>
        <v>3.4988425925925104E-2</v>
      </c>
      <c r="M7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3.4988425925925104E-2</v>
      </c>
      <c r="N758" s="10">
        <f>IF(AND(telefony6[[#This Row],[czyAbonament_pods_sie_skonczyl]]=1,telefony6[[#This Row],[czyStacjonarny]]=1,M757&lt;=0),1,0)</f>
        <v>0</v>
      </c>
      <c r="O758" s="2">
        <f>IF(AND(telefony6[[#This Row],[czyAbonament_pods_sie_skonczyl]]=1,telefony6[[#This Row],[czyKomorkowe]]=1,P757&lt;=0),IF(P757&lt;0,TIME(1,40,0)+P757-telefony6[[#This Row],[ile_zabraklo_od_podstawy]],TIME(1,40,0)),P757)</f>
        <v>4.5613425925926571E-2</v>
      </c>
      <c r="P7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4.0416666666667295E-2</v>
      </c>
      <c r="Q758" s="10">
        <f>IF(AND(telefony6[[#This Row],[czyAbonament_pods_sie_skonczyl]]=1,P757&lt;=0,telefony6[[#This Row],[czyKomorkowe]]=1),1,0)</f>
        <v>0</v>
      </c>
      <c r="R758">
        <f>IF(LEN(telefony6[[#This Row],[nr]])&gt;=10,1,0)</f>
        <v>0</v>
      </c>
      <c r="S758">
        <f>MINUTE(IF(telefony6[[#This Row],[czyZagranicczne]]=1,CEILING(telefony6[[#This Row],[długosc_połączenia]],"00:01"),0))</f>
        <v>0</v>
      </c>
    </row>
    <row r="759" spans="1:19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 s="2">
        <f>telefony6[[#This Row],[zakonczenie]]-telefony6[[#This Row],[rozpoczecie]]</f>
        <v>6.2268518518519E-3</v>
      </c>
      <c r="F759" s="2">
        <f t="shared" si="11"/>
        <v>-3.8200462962962991</v>
      </c>
      <c r="G759">
        <f>IF(LEN(telefony6[[#This Row],[nr]])=7,1,0)</f>
        <v>0</v>
      </c>
      <c r="H759">
        <f>IF(LEN(telefony6[[#This Row],[nr]])=8,1,0)</f>
        <v>1</v>
      </c>
      <c r="I7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-3.8262731481481511</v>
      </c>
      <c r="J759" s="2">
        <f>IF(AND(telefony6[[#This Row],[abonament pods przed]]-telefony6[[#This Row],[długosc_połączenia]]&lt;0,I758&gt;0),-telefony6[[#This Row],[ile_zostalo_abonamentu_pods]],0)</f>
        <v>0</v>
      </c>
      <c r="K759" s="10">
        <f>IF(telefony6[[#This Row],[ile_zostalo_abonamentu_pods]]&lt;0,1,0)</f>
        <v>1</v>
      </c>
      <c r="L759" s="2">
        <f>IF(AND(telefony6[[#This Row],[czyAbonament_pods_sie_skonczyl]]=1,telefony6[[#This Row],[czyStacjonarny]]=1,M758&lt;=0),IF(M758&lt;0,TIME(1,40,0)+M758,TIME(1,40,0)),M758)</f>
        <v>3.4988425925925104E-2</v>
      </c>
      <c r="M7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3.4988425925925104E-2</v>
      </c>
      <c r="N759" s="10">
        <f>IF(AND(telefony6[[#This Row],[czyAbonament_pods_sie_skonczyl]]=1,telefony6[[#This Row],[czyStacjonarny]]=1,M758&lt;=0),1,0)</f>
        <v>0</v>
      </c>
      <c r="O759" s="2">
        <f>IF(AND(telefony6[[#This Row],[czyAbonament_pods_sie_skonczyl]]=1,telefony6[[#This Row],[czyKomorkowe]]=1,P758&lt;=0),IF(P758&lt;0,TIME(1,40,0)+P758-telefony6[[#This Row],[ile_zabraklo_od_podstawy]],TIME(1,40,0)),P758)</f>
        <v>4.0416666666667295E-2</v>
      </c>
      <c r="P7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3.4189814814815395E-2</v>
      </c>
      <c r="Q759" s="10">
        <f>IF(AND(telefony6[[#This Row],[czyAbonament_pods_sie_skonczyl]]=1,P758&lt;=0,telefony6[[#This Row],[czyKomorkowe]]=1),1,0)</f>
        <v>0</v>
      </c>
      <c r="R759">
        <f>IF(LEN(telefony6[[#This Row],[nr]])&gt;=10,1,0)</f>
        <v>0</v>
      </c>
      <c r="S759">
        <f>MINUTE(IF(telefony6[[#This Row],[czyZagranicczne]]=1,CEILING(telefony6[[#This Row],[długosc_połączenia]],"00:01"),0))</f>
        <v>0</v>
      </c>
    </row>
    <row r="760" spans="1:19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 s="2">
        <f>telefony6[[#This Row],[zakonczenie]]-telefony6[[#This Row],[rozpoczecie]]</f>
        <v>4.8148148148148273E-3</v>
      </c>
      <c r="F760" s="2">
        <f t="shared" si="11"/>
        <v>-3.8262731481481511</v>
      </c>
      <c r="G760">
        <f>IF(LEN(telefony6[[#This Row],[nr]])=7,1,0)</f>
        <v>1</v>
      </c>
      <c r="H760">
        <f>IF(LEN(telefony6[[#This Row],[nr]])=8,1,0)</f>
        <v>0</v>
      </c>
      <c r="I7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-3.8310879629629659</v>
      </c>
      <c r="J760" s="2">
        <f>IF(AND(telefony6[[#This Row],[abonament pods przed]]-telefony6[[#This Row],[długosc_połączenia]]&lt;0,I759&gt;0),-telefony6[[#This Row],[ile_zostalo_abonamentu_pods]],0)</f>
        <v>0</v>
      </c>
      <c r="K760" s="10">
        <f>IF(telefony6[[#This Row],[ile_zostalo_abonamentu_pods]]&lt;0,1,0)</f>
        <v>1</v>
      </c>
      <c r="L760" s="2">
        <f>IF(AND(telefony6[[#This Row],[czyAbonament_pods_sie_skonczyl]]=1,telefony6[[#This Row],[czyStacjonarny]]=1,M759&lt;=0),IF(M759&lt;0,TIME(1,40,0)+M759,TIME(1,40,0)),M759)</f>
        <v>3.4988425925925104E-2</v>
      </c>
      <c r="M7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3.0173611111110277E-2</v>
      </c>
      <c r="N760" s="10">
        <f>IF(AND(telefony6[[#This Row],[czyAbonament_pods_sie_skonczyl]]=1,telefony6[[#This Row],[czyStacjonarny]]=1,M759&lt;=0),1,0)</f>
        <v>0</v>
      </c>
      <c r="O760" s="2">
        <f>IF(AND(telefony6[[#This Row],[czyAbonament_pods_sie_skonczyl]]=1,telefony6[[#This Row],[czyKomorkowe]]=1,P759&lt;=0),IF(P759&lt;0,TIME(1,40,0)+P759-telefony6[[#This Row],[ile_zabraklo_od_podstawy]],TIME(1,40,0)),P759)</f>
        <v>3.4189814814815395E-2</v>
      </c>
      <c r="P7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3.4189814814815395E-2</v>
      </c>
      <c r="Q760" s="10">
        <f>IF(AND(telefony6[[#This Row],[czyAbonament_pods_sie_skonczyl]]=1,P759&lt;=0,telefony6[[#This Row],[czyKomorkowe]]=1),1,0)</f>
        <v>0</v>
      </c>
      <c r="R760">
        <f>IF(LEN(telefony6[[#This Row],[nr]])&gt;=10,1,0)</f>
        <v>0</v>
      </c>
      <c r="S760">
        <f>MINUTE(IF(telefony6[[#This Row],[czyZagranicczne]]=1,CEILING(telefony6[[#This Row],[długosc_połączenia]],"00:01"),0))</f>
        <v>0</v>
      </c>
    </row>
    <row r="761" spans="1:19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 s="2">
        <f>telefony6[[#This Row],[zakonczenie]]-telefony6[[#This Row],[rozpoczecie]]</f>
        <v>6.0532407407407063E-3</v>
      </c>
      <c r="F761" s="2">
        <f t="shared" si="11"/>
        <v>-3.8310879629629659</v>
      </c>
      <c r="G761">
        <f>IF(LEN(telefony6[[#This Row],[nr]])=7,1,0)</f>
        <v>0</v>
      </c>
      <c r="H761">
        <f>IF(LEN(telefony6[[#This Row],[nr]])=8,1,0)</f>
        <v>1</v>
      </c>
      <c r="I7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-3.8371412037037067</v>
      </c>
      <c r="J761" s="2">
        <f>IF(AND(telefony6[[#This Row],[abonament pods przed]]-telefony6[[#This Row],[długosc_połączenia]]&lt;0,I760&gt;0),-telefony6[[#This Row],[ile_zostalo_abonamentu_pods]],0)</f>
        <v>0</v>
      </c>
      <c r="K761" s="10">
        <f>IF(telefony6[[#This Row],[ile_zostalo_abonamentu_pods]]&lt;0,1,0)</f>
        <v>1</v>
      </c>
      <c r="L761" s="2">
        <f>IF(AND(telefony6[[#This Row],[czyAbonament_pods_sie_skonczyl]]=1,telefony6[[#This Row],[czyStacjonarny]]=1,M760&lt;=0),IF(M760&lt;0,TIME(1,40,0)+M760,TIME(1,40,0)),M760)</f>
        <v>3.0173611111110277E-2</v>
      </c>
      <c r="M7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3.0173611111110277E-2</v>
      </c>
      <c r="N761" s="10">
        <f>IF(AND(telefony6[[#This Row],[czyAbonament_pods_sie_skonczyl]]=1,telefony6[[#This Row],[czyStacjonarny]]=1,M760&lt;=0),1,0)</f>
        <v>0</v>
      </c>
      <c r="O761" s="2">
        <f>IF(AND(telefony6[[#This Row],[czyAbonament_pods_sie_skonczyl]]=1,telefony6[[#This Row],[czyKomorkowe]]=1,P760&lt;=0),IF(P760&lt;0,TIME(1,40,0)+P760-telefony6[[#This Row],[ile_zabraklo_od_podstawy]],TIME(1,40,0)),P760)</f>
        <v>3.4189814814815395E-2</v>
      </c>
      <c r="P7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2.8136574074074688E-2</v>
      </c>
      <c r="Q761" s="10">
        <f>IF(AND(telefony6[[#This Row],[czyAbonament_pods_sie_skonczyl]]=1,P760&lt;=0,telefony6[[#This Row],[czyKomorkowe]]=1),1,0)</f>
        <v>0</v>
      </c>
      <c r="R761">
        <f>IF(LEN(telefony6[[#This Row],[nr]])&gt;=10,1,0)</f>
        <v>0</v>
      </c>
      <c r="S761">
        <f>MINUTE(IF(telefony6[[#This Row],[czyZagranicczne]]=1,CEILING(telefony6[[#This Row],[długosc_połączenia]],"00:01"),0))</f>
        <v>0</v>
      </c>
    </row>
    <row r="762" spans="1:19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 s="2">
        <f>telefony6[[#This Row],[zakonczenie]]-telefony6[[#This Row],[rozpoczecie]]</f>
        <v>4.7337962962963331E-3</v>
      </c>
      <c r="F762" s="2">
        <f t="shared" si="11"/>
        <v>-3.8371412037037067</v>
      </c>
      <c r="G762">
        <f>IF(LEN(telefony6[[#This Row],[nr]])=7,1,0)</f>
        <v>1</v>
      </c>
      <c r="H762">
        <f>IF(LEN(telefony6[[#This Row],[nr]])=8,1,0)</f>
        <v>0</v>
      </c>
      <c r="I7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-3.841875000000003</v>
      </c>
      <c r="J762" s="2">
        <f>IF(AND(telefony6[[#This Row],[abonament pods przed]]-telefony6[[#This Row],[długosc_połączenia]]&lt;0,I761&gt;0),-telefony6[[#This Row],[ile_zostalo_abonamentu_pods]],0)</f>
        <v>0</v>
      </c>
      <c r="K762" s="10">
        <f>IF(telefony6[[#This Row],[ile_zostalo_abonamentu_pods]]&lt;0,1,0)</f>
        <v>1</v>
      </c>
      <c r="L762" s="2">
        <f>IF(AND(telefony6[[#This Row],[czyAbonament_pods_sie_skonczyl]]=1,telefony6[[#This Row],[czyStacjonarny]]=1,M761&lt;=0),IF(M761&lt;0,TIME(1,40,0)+M761,TIME(1,40,0)),M761)</f>
        <v>3.0173611111110277E-2</v>
      </c>
      <c r="M7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2.5439814814813944E-2</v>
      </c>
      <c r="N762" s="10">
        <f>IF(AND(telefony6[[#This Row],[czyAbonament_pods_sie_skonczyl]]=1,telefony6[[#This Row],[czyStacjonarny]]=1,M761&lt;=0),1,0)</f>
        <v>0</v>
      </c>
      <c r="O762" s="2">
        <f>IF(AND(telefony6[[#This Row],[czyAbonament_pods_sie_skonczyl]]=1,telefony6[[#This Row],[czyKomorkowe]]=1,P761&lt;=0),IF(P761&lt;0,TIME(1,40,0)+P761-telefony6[[#This Row],[ile_zabraklo_od_podstawy]],TIME(1,40,0)),P761)</f>
        <v>2.8136574074074688E-2</v>
      </c>
      <c r="P7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2.8136574074074688E-2</v>
      </c>
      <c r="Q762" s="10">
        <f>IF(AND(telefony6[[#This Row],[czyAbonament_pods_sie_skonczyl]]=1,P761&lt;=0,telefony6[[#This Row],[czyKomorkowe]]=1),1,0)</f>
        <v>0</v>
      </c>
      <c r="R762">
        <f>IF(LEN(telefony6[[#This Row],[nr]])&gt;=10,1,0)</f>
        <v>0</v>
      </c>
      <c r="S762">
        <f>MINUTE(IF(telefony6[[#This Row],[czyZagranicczne]]=1,CEILING(telefony6[[#This Row],[długosc_połączenia]],"00:01"),0))</f>
        <v>0</v>
      </c>
    </row>
    <row r="763" spans="1:19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 s="2">
        <f>telefony6[[#This Row],[zakonczenie]]-telefony6[[#This Row],[rozpoczecie]]</f>
        <v>7.1180555555555025E-3</v>
      </c>
      <c r="F763" s="2">
        <f t="shared" si="11"/>
        <v>-3.841875000000003</v>
      </c>
      <c r="G763">
        <f>IF(LEN(telefony6[[#This Row],[nr]])=7,1,0)</f>
        <v>1</v>
      </c>
      <c r="H763">
        <f>IF(LEN(telefony6[[#This Row],[nr]])=8,1,0)</f>
        <v>0</v>
      </c>
      <c r="I7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-3.8489930555555585</v>
      </c>
      <c r="J763" s="2">
        <f>IF(AND(telefony6[[#This Row],[abonament pods przed]]-telefony6[[#This Row],[długosc_połączenia]]&lt;0,I762&gt;0),-telefony6[[#This Row],[ile_zostalo_abonamentu_pods]],0)</f>
        <v>0</v>
      </c>
      <c r="K763" s="10">
        <f>IF(telefony6[[#This Row],[ile_zostalo_abonamentu_pods]]&lt;0,1,0)</f>
        <v>1</v>
      </c>
      <c r="L763" s="2">
        <f>IF(AND(telefony6[[#This Row],[czyAbonament_pods_sie_skonczyl]]=1,telefony6[[#This Row],[czyStacjonarny]]=1,M762&lt;=0),IF(M762&lt;0,TIME(1,40,0)+M762,TIME(1,40,0)),M762)</f>
        <v>2.5439814814813944E-2</v>
      </c>
      <c r="M7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1.8321759259258441E-2</v>
      </c>
      <c r="N763" s="10">
        <f>IF(AND(telefony6[[#This Row],[czyAbonament_pods_sie_skonczyl]]=1,telefony6[[#This Row],[czyStacjonarny]]=1,M762&lt;=0),1,0)</f>
        <v>0</v>
      </c>
      <c r="O763" s="2">
        <f>IF(AND(telefony6[[#This Row],[czyAbonament_pods_sie_skonczyl]]=1,telefony6[[#This Row],[czyKomorkowe]]=1,P762&lt;=0),IF(P762&lt;0,TIME(1,40,0)+P762-telefony6[[#This Row],[ile_zabraklo_od_podstawy]],TIME(1,40,0)),P762)</f>
        <v>2.8136574074074688E-2</v>
      </c>
      <c r="P7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2.8136574074074688E-2</v>
      </c>
      <c r="Q763" s="10">
        <f>IF(AND(telefony6[[#This Row],[czyAbonament_pods_sie_skonczyl]]=1,P762&lt;=0,telefony6[[#This Row],[czyKomorkowe]]=1),1,0)</f>
        <v>0</v>
      </c>
      <c r="R763">
        <f>IF(LEN(telefony6[[#This Row],[nr]])&gt;=10,1,0)</f>
        <v>0</v>
      </c>
      <c r="S763">
        <f>MINUTE(IF(telefony6[[#This Row],[czyZagranicczne]]=1,CEILING(telefony6[[#This Row],[długosc_połączenia]],"00:01"),0))</f>
        <v>0</v>
      </c>
    </row>
    <row r="764" spans="1:19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 s="2">
        <f>telefony6[[#This Row],[zakonczenie]]-telefony6[[#This Row],[rozpoczecie]]</f>
        <v>3.1944444444443887E-3</v>
      </c>
      <c r="F764" s="2">
        <f t="shared" si="11"/>
        <v>-3.8489930555555585</v>
      </c>
      <c r="G764">
        <f>IF(LEN(telefony6[[#This Row],[nr]])=7,1,0)</f>
        <v>1</v>
      </c>
      <c r="H764">
        <f>IF(LEN(telefony6[[#This Row],[nr]])=8,1,0)</f>
        <v>0</v>
      </c>
      <c r="I7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-3.852187500000003</v>
      </c>
      <c r="J764" s="2">
        <f>IF(AND(telefony6[[#This Row],[abonament pods przed]]-telefony6[[#This Row],[długosc_połączenia]]&lt;0,I763&gt;0),-telefony6[[#This Row],[ile_zostalo_abonamentu_pods]],0)</f>
        <v>0</v>
      </c>
      <c r="K764" s="10">
        <f>IF(telefony6[[#This Row],[ile_zostalo_abonamentu_pods]]&lt;0,1,0)</f>
        <v>1</v>
      </c>
      <c r="L764" s="2">
        <f>IF(AND(telefony6[[#This Row],[czyAbonament_pods_sie_skonczyl]]=1,telefony6[[#This Row],[czyStacjonarny]]=1,M763&lt;=0),IF(M763&lt;0,TIME(1,40,0)+M763,TIME(1,40,0)),M763)</f>
        <v>1.8321759259258441E-2</v>
      </c>
      <c r="M7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1.5127314814814052E-2</v>
      </c>
      <c r="N764" s="10">
        <f>IF(AND(telefony6[[#This Row],[czyAbonament_pods_sie_skonczyl]]=1,telefony6[[#This Row],[czyStacjonarny]]=1,M763&lt;=0),1,0)</f>
        <v>0</v>
      </c>
      <c r="O764" s="2">
        <f>IF(AND(telefony6[[#This Row],[czyAbonament_pods_sie_skonczyl]]=1,telefony6[[#This Row],[czyKomorkowe]]=1,P763&lt;=0),IF(P763&lt;0,TIME(1,40,0)+P763-telefony6[[#This Row],[ile_zabraklo_od_podstawy]],TIME(1,40,0)),P763)</f>
        <v>2.8136574074074688E-2</v>
      </c>
      <c r="P7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2.8136574074074688E-2</v>
      </c>
      <c r="Q764" s="10">
        <f>IF(AND(telefony6[[#This Row],[czyAbonament_pods_sie_skonczyl]]=1,P763&lt;=0,telefony6[[#This Row],[czyKomorkowe]]=1),1,0)</f>
        <v>0</v>
      </c>
      <c r="R764">
        <f>IF(LEN(telefony6[[#This Row],[nr]])&gt;=10,1,0)</f>
        <v>0</v>
      </c>
      <c r="S764">
        <f>MINUTE(IF(telefony6[[#This Row],[czyZagranicczne]]=1,CEILING(telefony6[[#This Row],[długosc_połączenia]],"00:01"),0))</f>
        <v>0</v>
      </c>
    </row>
    <row r="765" spans="1:19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 s="2">
        <f>telefony6[[#This Row],[zakonczenie]]-telefony6[[#This Row],[rozpoczecie]]</f>
        <v>7.8587962962962665E-3</v>
      </c>
      <c r="F765" s="2">
        <f t="shared" si="11"/>
        <v>-3.852187500000003</v>
      </c>
      <c r="G765">
        <f>IF(LEN(telefony6[[#This Row],[nr]])=7,1,0)</f>
        <v>0</v>
      </c>
      <c r="H765">
        <f>IF(LEN(telefony6[[#This Row],[nr]])=8,1,0)</f>
        <v>1</v>
      </c>
      <c r="I7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-3.8600462962962991</v>
      </c>
      <c r="J765" s="2">
        <f>IF(AND(telefony6[[#This Row],[abonament pods przed]]-telefony6[[#This Row],[długosc_połączenia]]&lt;0,I764&gt;0),-telefony6[[#This Row],[ile_zostalo_abonamentu_pods]],0)</f>
        <v>0</v>
      </c>
      <c r="K765" s="10">
        <f>IF(telefony6[[#This Row],[ile_zostalo_abonamentu_pods]]&lt;0,1,0)</f>
        <v>1</v>
      </c>
      <c r="L765" s="2">
        <f>IF(AND(telefony6[[#This Row],[czyAbonament_pods_sie_skonczyl]]=1,telefony6[[#This Row],[czyStacjonarny]]=1,M764&lt;=0),IF(M764&lt;0,TIME(1,40,0)+M764,TIME(1,40,0)),M764)</f>
        <v>1.5127314814814052E-2</v>
      </c>
      <c r="M7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1.5127314814814052E-2</v>
      </c>
      <c r="N765" s="10">
        <f>IF(AND(telefony6[[#This Row],[czyAbonament_pods_sie_skonczyl]]=1,telefony6[[#This Row],[czyStacjonarny]]=1,M764&lt;=0),1,0)</f>
        <v>0</v>
      </c>
      <c r="O765" s="2">
        <f>IF(AND(telefony6[[#This Row],[czyAbonament_pods_sie_skonczyl]]=1,telefony6[[#This Row],[czyKomorkowe]]=1,P764&lt;=0),IF(P764&lt;0,TIME(1,40,0)+P764-telefony6[[#This Row],[ile_zabraklo_od_podstawy]],TIME(1,40,0)),P764)</f>
        <v>2.8136574074074688E-2</v>
      </c>
      <c r="P7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2.0277777777778422E-2</v>
      </c>
      <c r="Q765" s="10">
        <f>IF(AND(telefony6[[#This Row],[czyAbonament_pods_sie_skonczyl]]=1,P764&lt;=0,telefony6[[#This Row],[czyKomorkowe]]=1),1,0)</f>
        <v>0</v>
      </c>
      <c r="R765">
        <f>IF(LEN(telefony6[[#This Row],[nr]])&gt;=10,1,0)</f>
        <v>0</v>
      </c>
      <c r="S765">
        <f>MINUTE(IF(telefony6[[#This Row],[czyZagranicczne]]=1,CEILING(telefony6[[#This Row],[długosc_połączenia]],"00:01"),0))</f>
        <v>0</v>
      </c>
    </row>
    <row r="766" spans="1:19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 s="2">
        <f>telefony6[[#This Row],[zakonczenie]]-telefony6[[#This Row],[rozpoczecie]]</f>
        <v>1.0358796296296213E-2</v>
      </c>
      <c r="F766" s="2">
        <f t="shared" si="11"/>
        <v>-3.8600462962962991</v>
      </c>
      <c r="G766">
        <f>IF(LEN(telefony6[[#This Row],[nr]])=7,1,0)</f>
        <v>0</v>
      </c>
      <c r="H766">
        <f>IF(LEN(telefony6[[#This Row],[nr]])=8,1,0)</f>
        <v>1</v>
      </c>
      <c r="I7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-3.8704050925925952</v>
      </c>
      <c r="J766" s="2">
        <f>IF(AND(telefony6[[#This Row],[abonament pods przed]]-telefony6[[#This Row],[długosc_połączenia]]&lt;0,I765&gt;0),-telefony6[[#This Row],[ile_zostalo_abonamentu_pods]],0)</f>
        <v>0</v>
      </c>
      <c r="K766" s="10">
        <f>IF(telefony6[[#This Row],[ile_zostalo_abonamentu_pods]]&lt;0,1,0)</f>
        <v>1</v>
      </c>
      <c r="L766" s="2">
        <f>IF(AND(telefony6[[#This Row],[czyAbonament_pods_sie_skonczyl]]=1,telefony6[[#This Row],[czyStacjonarny]]=1,M765&lt;=0),IF(M765&lt;0,TIME(1,40,0)+M765,TIME(1,40,0)),M765)</f>
        <v>1.5127314814814052E-2</v>
      </c>
      <c r="M7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1.5127314814814052E-2</v>
      </c>
      <c r="N766" s="10">
        <f>IF(AND(telefony6[[#This Row],[czyAbonament_pods_sie_skonczyl]]=1,telefony6[[#This Row],[czyStacjonarny]]=1,M765&lt;=0),1,0)</f>
        <v>0</v>
      </c>
      <c r="O766" s="2">
        <f>IF(AND(telefony6[[#This Row],[czyAbonament_pods_sie_skonczyl]]=1,telefony6[[#This Row],[czyKomorkowe]]=1,P765&lt;=0),IF(P765&lt;0,TIME(1,40,0)+P765-telefony6[[#This Row],[ile_zabraklo_od_podstawy]],TIME(1,40,0)),P765)</f>
        <v>2.0277777777778422E-2</v>
      </c>
      <c r="P7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9.9189814814822086E-3</v>
      </c>
      <c r="Q766" s="10">
        <f>IF(AND(telefony6[[#This Row],[czyAbonament_pods_sie_skonczyl]]=1,P765&lt;=0,telefony6[[#This Row],[czyKomorkowe]]=1),1,0)</f>
        <v>0</v>
      </c>
      <c r="R766">
        <f>IF(LEN(telefony6[[#This Row],[nr]])&gt;=10,1,0)</f>
        <v>0</v>
      </c>
      <c r="S766">
        <f>MINUTE(IF(telefony6[[#This Row],[czyZagranicczne]]=1,CEILING(telefony6[[#This Row],[długosc_połączenia]],"00:01"),0))</f>
        <v>0</v>
      </c>
    </row>
    <row r="767" spans="1:19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 s="2">
        <f>telefony6[[#This Row],[zakonczenie]]-telefony6[[#This Row],[rozpoczecie]]</f>
        <v>4.6990740740741055E-3</v>
      </c>
      <c r="F767" s="2">
        <f t="shared" si="11"/>
        <v>-3.8704050925925952</v>
      </c>
      <c r="G767">
        <f>IF(LEN(telefony6[[#This Row],[nr]])=7,1,0)</f>
        <v>1</v>
      </c>
      <c r="H767">
        <f>IF(LEN(telefony6[[#This Row],[nr]])=8,1,0)</f>
        <v>0</v>
      </c>
      <c r="I7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-3.8751041666666692</v>
      </c>
      <c r="J767" s="2">
        <f>IF(AND(telefony6[[#This Row],[abonament pods przed]]-telefony6[[#This Row],[długosc_połączenia]]&lt;0,I766&gt;0),-telefony6[[#This Row],[ile_zostalo_abonamentu_pods]],0)</f>
        <v>0</v>
      </c>
      <c r="K767" s="10">
        <f>IF(telefony6[[#This Row],[ile_zostalo_abonamentu_pods]]&lt;0,1,0)</f>
        <v>1</v>
      </c>
      <c r="L767" s="2">
        <f>IF(AND(telefony6[[#This Row],[czyAbonament_pods_sie_skonczyl]]=1,telefony6[[#This Row],[czyStacjonarny]]=1,M766&lt;=0),IF(M766&lt;0,TIME(1,40,0)+M766,TIME(1,40,0)),M766)</f>
        <v>1.5127314814814052E-2</v>
      </c>
      <c r="M7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1.0428240740739947E-2</v>
      </c>
      <c r="N767" s="10">
        <f>IF(AND(telefony6[[#This Row],[czyAbonament_pods_sie_skonczyl]]=1,telefony6[[#This Row],[czyStacjonarny]]=1,M766&lt;=0),1,0)</f>
        <v>0</v>
      </c>
      <c r="O767" s="2">
        <f>IF(AND(telefony6[[#This Row],[czyAbonament_pods_sie_skonczyl]]=1,telefony6[[#This Row],[czyKomorkowe]]=1,P766&lt;=0),IF(P766&lt;0,TIME(1,40,0)+P766-telefony6[[#This Row],[ile_zabraklo_od_podstawy]],TIME(1,40,0)),P766)</f>
        <v>9.9189814814822086E-3</v>
      </c>
      <c r="P7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9.9189814814822086E-3</v>
      </c>
      <c r="Q767" s="10">
        <f>IF(AND(telefony6[[#This Row],[czyAbonament_pods_sie_skonczyl]]=1,P766&lt;=0,telefony6[[#This Row],[czyKomorkowe]]=1),1,0)</f>
        <v>0</v>
      </c>
      <c r="R767">
        <f>IF(LEN(telefony6[[#This Row],[nr]])&gt;=10,1,0)</f>
        <v>0</v>
      </c>
      <c r="S767">
        <f>MINUTE(IF(telefony6[[#This Row],[czyZagranicczne]]=1,CEILING(telefony6[[#This Row],[długosc_połączenia]],"00:01"),0))</f>
        <v>0</v>
      </c>
    </row>
    <row r="768" spans="1:19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 s="2">
        <f>telefony6[[#This Row],[zakonczenie]]-telefony6[[#This Row],[rozpoczecie]]</f>
        <v>9.8379629629630205E-4</v>
      </c>
      <c r="F768" s="2">
        <f t="shared" si="11"/>
        <v>-3.8751041666666692</v>
      </c>
      <c r="G768">
        <f>IF(LEN(telefony6[[#This Row],[nr]])=7,1,0)</f>
        <v>1</v>
      </c>
      <c r="H768">
        <f>IF(LEN(telefony6[[#This Row],[nr]])=8,1,0)</f>
        <v>0</v>
      </c>
      <c r="I7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-3.8760879629629654</v>
      </c>
      <c r="J768" s="2">
        <f>IF(AND(telefony6[[#This Row],[abonament pods przed]]-telefony6[[#This Row],[długosc_połączenia]]&lt;0,I767&gt;0),-telefony6[[#This Row],[ile_zostalo_abonamentu_pods]],0)</f>
        <v>0</v>
      </c>
      <c r="K768" s="10">
        <f>IF(telefony6[[#This Row],[ile_zostalo_abonamentu_pods]]&lt;0,1,0)</f>
        <v>1</v>
      </c>
      <c r="L768" s="2">
        <f>IF(AND(telefony6[[#This Row],[czyAbonament_pods_sie_skonczyl]]=1,telefony6[[#This Row],[czyStacjonarny]]=1,M767&lt;=0),IF(M767&lt;0,TIME(1,40,0)+M767,TIME(1,40,0)),M767)</f>
        <v>1.0428240740739947E-2</v>
      </c>
      <c r="M7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9.4444444444436448E-3</v>
      </c>
      <c r="N768" s="10">
        <f>IF(AND(telefony6[[#This Row],[czyAbonament_pods_sie_skonczyl]]=1,telefony6[[#This Row],[czyStacjonarny]]=1,M767&lt;=0),1,0)</f>
        <v>0</v>
      </c>
      <c r="O768" s="2">
        <f>IF(AND(telefony6[[#This Row],[czyAbonament_pods_sie_skonczyl]]=1,telefony6[[#This Row],[czyKomorkowe]]=1,P767&lt;=0),IF(P767&lt;0,TIME(1,40,0)+P767-telefony6[[#This Row],[ile_zabraklo_od_podstawy]],TIME(1,40,0)),P767)</f>
        <v>9.9189814814822086E-3</v>
      </c>
      <c r="P7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9.9189814814822086E-3</v>
      </c>
      <c r="Q768" s="10">
        <f>IF(AND(telefony6[[#This Row],[czyAbonament_pods_sie_skonczyl]]=1,P767&lt;=0,telefony6[[#This Row],[czyKomorkowe]]=1),1,0)</f>
        <v>0</v>
      </c>
      <c r="R768">
        <f>IF(LEN(telefony6[[#This Row],[nr]])&gt;=10,1,0)</f>
        <v>0</v>
      </c>
      <c r="S768">
        <f>MINUTE(IF(telefony6[[#This Row],[czyZagranicczne]]=1,CEILING(telefony6[[#This Row],[długosc_połączenia]],"00:01"),0))</f>
        <v>0</v>
      </c>
    </row>
    <row r="769" spans="1:19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 s="2">
        <f>telefony6[[#This Row],[zakonczenie]]-telefony6[[#This Row],[rozpoczecie]]</f>
        <v>1.1574074074038876E-5</v>
      </c>
      <c r="F769" s="2">
        <f t="shared" si="11"/>
        <v>-3.8760879629629654</v>
      </c>
      <c r="G769">
        <f>IF(LEN(telefony6[[#This Row],[nr]])=7,1,0)</f>
        <v>1</v>
      </c>
      <c r="H769">
        <f>IF(LEN(telefony6[[#This Row],[nr]])=8,1,0)</f>
        <v>0</v>
      </c>
      <c r="I7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-3.8760995370370397</v>
      </c>
      <c r="J769" s="2">
        <f>IF(AND(telefony6[[#This Row],[abonament pods przed]]-telefony6[[#This Row],[długosc_połączenia]]&lt;0,I768&gt;0),-telefony6[[#This Row],[ile_zostalo_abonamentu_pods]],0)</f>
        <v>0</v>
      </c>
      <c r="K769" s="10">
        <f>IF(telefony6[[#This Row],[ile_zostalo_abonamentu_pods]]&lt;0,1,0)</f>
        <v>1</v>
      </c>
      <c r="L769" s="2">
        <f>IF(AND(telefony6[[#This Row],[czyAbonament_pods_sie_skonczyl]]=1,telefony6[[#This Row],[czyStacjonarny]]=1,M768&lt;=0),IF(M768&lt;0,TIME(1,40,0)+M768,TIME(1,40,0)),M768)</f>
        <v>9.4444444444436448E-3</v>
      </c>
      <c r="M7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9.432870370369606E-3</v>
      </c>
      <c r="N769" s="10">
        <f>IF(AND(telefony6[[#This Row],[czyAbonament_pods_sie_skonczyl]]=1,telefony6[[#This Row],[czyStacjonarny]]=1,M768&lt;=0),1,0)</f>
        <v>0</v>
      </c>
      <c r="O769" s="2">
        <f>IF(AND(telefony6[[#This Row],[czyAbonament_pods_sie_skonczyl]]=1,telefony6[[#This Row],[czyKomorkowe]]=1,P768&lt;=0),IF(P768&lt;0,TIME(1,40,0)+P768-telefony6[[#This Row],[ile_zabraklo_od_podstawy]],TIME(1,40,0)),P768)</f>
        <v>9.9189814814822086E-3</v>
      </c>
      <c r="P7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9.9189814814822086E-3</v>
      </c>
      <c r="Q769" s="10">
        <f>IF(AND(telefony6[[#This Row],[czyAbonament_pods_sie_skonczyl]]=1,P768&lt;=0,telefony6[[#This Row],[czyKomorkowe]]=1),1,0)</f>
        <v>0</v>
      </c>
      <c r="R769">
        <f>IF(LEN(telefony6[[#This Row],[nr]])&gt;=10,1,0)</f>
        <v>0</v>
      </c>
      <c r="S769">
        <f>MINUTE(IF(telefony6[[#This Row],[czyZagranicczne]]=1,CEILING(telefony6[[#This Row],[długosc_połączenia]],"00:01"),0))</f>
        <v>0</v>
      </c>
    </row>
    <row r="770" spans="1:19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 s="2">
        <f>telefony6[[#This Row],[zakonczenie]]-telefony6[[#This Row],[rozpoczecie]]</f>
        <v>6.0995370370370283E-3</v>
      </c>
      <c r="F770" s="2">
        <f t="shared" si="11"/>
        <v>-3.8760995370370397</v>
      </c>
      <c r="G770">
        <f>IF(LEN(telefony6[[#This Row],[nr]])=7,1,0)</f>
        <v>1</v>
      </c>
      <c r="H770">
        <f>IF(LEN(telefony6[[#This Row],[nr]])=8,1,0)</f>
        <v>0</v>
      </c>
      <c r="I7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-3.8821990740740766</v>
      </c>
      <c r="J770" s="2">
        <f>IF(AND(telefony6[[#This Row],[abonament pods przed]]-telefony6[[#This Row],[długosc_połączenia]]&lt;0,I769&gt;0),-telefony6[[#This Row],[ile_zostalo_abonamentu_pods]],0)</f>
        <v>0</v>
      </c>
      <c r="K770" s="10">
        <f>IF(telefony6[[#This Row],[ile_zostalo_abonamentu_pods]]&lt;0,1,0)</f>
        <v>1</v>
      </c>
      <c r="L770" s="2">
        <f>IF(AND(telefony6[[#This Row],[czyAbonament_pods_sie_skonczyl]]=1,telefony6[[#This Row],[czyStacjonarny]]=1,M769&lt;=0),IF(M769&lt;0,TIME(1,40,0)+M769,TIME(1,40,0)),M769)</f>
        <v>9.432870370369606E-3</v>
      </c>
      <c r="M7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3.3333333333325776E-3</v>
      </c>
      <c r="N770" s="10">
        <f>IF(AND(telefony6[[#This Row],[czyAbonament_pods_sie_skonczyl]]=1,telefony6[[#This Row],[czyStacjonarny]]=1,M769&lt;=0),1,0)</f>
        <v>0</v>
      </c>
      <c r="O770" s="2">
        <f>IF(AND(telefony6[[#This Row],[czyAbonament_pods_sie_skonczyl]]=1,telefony6[[#This Row],[czyKomorkowe]]=1,P769&lt;=0),IF(P769&lt;0,TIME(1,40,0)+P769-telefony6[[#This Row],[ile_zabraklo_od_podstawy]],TIME(1,40,0)),P769)</f>
        <v>9.9189814814822086E-3</v>
      </c>
      <c r="P7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9.9189814814822086E-3</v>
      </c>
      <c r="Q770" s="10">
        <f>IF(AND(telefony6[[#This Row],[czyAbonament_pods_sie_skonczyl]]=1,P769&lt;=0,telefony6[[#This Row],[czyKomorkowe]]=1),1,0)</f>
        <v>0</v>
      </c>
      <c r="R770">
        <f>IF(LEN(telefony6[[#This Row],[nr]])&gt;=10,1,0)</f>
        <v>0</v>
      </c>
      <c r="S770">
        <f>MINUTE(IF(telefony6[[#This Row],[czyZagranicczne]]=1,CEILING(telefony6[[#This Row],[długosc_połączenia]],"00:01"),0))</f>
        <v>0</v>
      </c>
    </row>
    <row r="771" spans="1:19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 s="2">
        <f>telefony6[[#This Row],[zakonczenie]]-telefony6[[#This Row],[rozpoczecie]]</f>
        <v>9.7800925925926041E-3</v>
      </c>
      <c r="F771" s="2">
        <f t="shared" si="11"/>
        <v>-3.8821990740740766</v>
      </c>
      <c r="G771">
        <f>IF(LEN(telefony6[[#This Row],[nr]])=7,1,0)</f>
        <v>0</v>
      </c>
      <c r="H771">
        <f>IF(LEN(telefony6[[#This Row],[nr]])=8,1,0)</f>
        <v>1</v>
      </c>
      <c r="I7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-3.891979166666669</v>
      </c>
      <c r="J771" s="2">
        <f>IF(AND(telefony6[[#This Row],[abonament pods przed]]-telefony6[[#This Row],[długosc_połączenia]]&lt;0,I770&gt;0),-telefony6[[#This Row],[ile_zostalo_abonamentu_pods]],0)</f>
        <v>0</v>
      </c>
      <c r="K771" s="10">
        <f>IF(telefony6[[#This Row],[ile_zostalo_abonamentu_pods]]&lt;0,1,0)</f>
        <v>1</v>
      </c>
      <c r="L771" s="2">
        <f>IF(AND(telefony6[[#This Row],[czyAbonament_pods_sie_skonczyl]]=1,telefony6[[#This Row],[czyStacjonarny]]=1,M770&lt;=0),IF(M770&lt;0,TIME(1,40,0)+M770,TIME(1,40,0)),M770)</f>
        <v>3.3333333333325776E-3</v>
      </c>
      <c r="M7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3.3333333333325776E-3</v>
      </c>
      <c r="N771" s="10">
        <f>IF(AND(telefony6[[#This Row],[czyAbonament_pods_sie_skonczyl]]=1,telefony6[[#This Row],[czyStacjonarny]]=1,M770&lt;=0),1,0)</f>
        <v>0</v>
      </c>
      <c r="O771" s="2">
        <f>IF(AND(telefony6[[#This Row],[czyAbonament_pods_sie_skonczyl]]=1,telefony6[[#This Row],[czyKomorkowe]]=1,P770&lt;=0),IF(P770&lt;0,TIME(1,40,0)+P770-telefony6[[#This Row],[ile_zabraklo_od_podstawy]],TIME(1,40,0)),P770)</f>
        <v>9.9189814814822086E-3</v>
      </c>
      <c r="P7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1.3888888888960449E-4</v>
      </c>
      <c r="Q771" s="10">
        <f>IF(AND(telefony6[[#This Row],[czyAbonament_pods_sie_skonczyl]]=1,P770&lt;=0,telefony6[[#This Row],[czyKomorkowe]]=1),1,0)</f>
        <v>0</v>
      </c>
      <c r="R771">
        <f>IF(LEN(telefony6[[#This Row],[nr]])&gt;=10,1,0)</f>
        <v>0</v>
      </c>
      <c r="S771">
        <f>MINUTE(IF(telefony6[[#This Row],[czyZagranicczne]]=1,CEILING(telefony6[[#This Row],[długosc_połączenia]],"00:01"),0))</f>
        <v>0</v>
      </c>
    </row>
    <row r="772" spans="1:19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 s="2">
        <f>telefony6[[#This Row],[zakonczenie]]-telefony6[[#This Row],[rozpoczecie]]</f>
        <v>4.3402777777777901E-3</v>
      </c>
      <c r="F772" s="2">
        <f t="shared" ref="F772:F835" si="12">I771</f>
        <v>-3.891979166666669</v>
      </c>
      <c r="G772">
        <f>IF(LEN(telefony6[[#This Row],[nr]])=7,1,0)</f>
        <v>0</v>
      </c>
      <c r="H772">
        <f>IF(LEN(telefony6[[#This Row],[nr]])=8,1,0)</f>
        <v>1</v>
      </c>
      <c r="I7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-3.8963194444444467</v>
      </c>
      <c r="J772" s="2">
        <f>IF(AND(telefony6[[#This Row],[abonament pods przed]]-telefony6[[#This Row],[długosc_połączenia]]&lt;0,I771&gt;0),-telefony6[[#This Row],[ile_zostalo_abonamentu_pods]],0)</f>
        <v>0</v>
      </c>
      <c r="K772" s="10">
        <f>IF(telefony6[[#This Row],[ile_zostalo_abonamentu_pods]]&lt;0,1,0)</f>
        <v>1</v>
      </c>
      <c r="L772" s="2">
        <f>IF(AND(telefony6[[#This Row],[czyAbonament_pods_sie_skonczyl]]=1,telefony6[[#This Row],[czyStacjonarny]]=1,M771&lt;=0),IF(M771&lt;0,TIME(1,40,0)+M771,TIME(1,40,0)),M771)</f>
        <v>3.3333333333325776E-3</v>
      </c>
      <c r="M7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3.3333333333325776E-3</v>
      </c>
      <c r="N772" s="10">
        <f>IF(AND(telefony6[[#This Row],[czyAbonament_pods_sie_skonczyl]]=1,telefony6[[#This Row],[czyStacjonarny]]=1,M771&lt;=0),1,0)</f>
        <v>0</v>
      </c>
      <c r="O772" s="2">
        <f>IF(AND(telefony6[[#This Row],[czyAbonament_pods_sie_skonczyl]]=1,telefony6[[#This Row],[czyKomorkowe]]=1,P771&lt;=0),IF(P771&lt;0,TIME(1,40,0)+P771-telefony6[[#This Row],[ile_zabraklo_od_podstawy]],TIME(1,40,0)),P771)</f>
        <v>1.3888888888960449E-4</v>
      </c>
      <c r="P7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-4.2013888888881856E-3</v>
      </c>
      <c r="Q772" s="10">
        <f>IF(AND(telefony6[[#This Row],[czyAbonament_pods_sie_skonczyl]]=1,P771&lt;=0,telefony6[[#This Row],[czyKomorkowe]]=1),1,0)</f>
        <v>0</v>
      </c>
      <c r="R772">
        <f>IF(LEN(telefony6[[#This Row],[nr]])&gt;=10,1,0)</f>
        <v>0</v>
      </c>
      <c r="S772">
        <f>MINUTE(IF(telefony6[[#This Row],[czyZagranicczne]]=1,CEILING(telefony6[[#This Row],[długosc_połączenia]],"00:01"),0))</f>
        <v>0</v>
      </c>
    </row>
    <row r="773" spans="1:19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 s="2">
        <f>telefony6[[#This Row],[zakonczenie]]-telefony6[[#This Row],[rozpoczecie]]</f>
        <v>9.5138888888888218E-3</v>
      </c>
      <c r="F773" s="2">
        <f t="shared" si="12"/>
        <v>-3.8963194444444467</v>
      </c>
      <c r="G773">
        <f>IF(LEN(telefony6[[#This Row],[nr]])=7,1,0)</f>
        <v>1</v>
      </c>
      <c r="H773">
        <f>IF(LEN(telefony6[[#This Row],[nr]])=8,1,0)</f>
        <v>0</v>
      </c>
      <c r="I7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-3.9058333333333355</v>
      </c>
      <c r="J773" s="2">
        <f>IF(AND(telefony6[[#This Row],[abonament pods przed]]-telefony6[[#This Row],[długosc_połączenia]]&lt;0,I772&gt;0),-telefony6[[#This Row],[ile_zostalo_abonamentu_pods]],0)</f>
        <v>0</v>
      </c>
      <c r="K773" s="10">
        <f>IF(telefony6[[#This Row],[ile_zostalo_abonamentu_pods]]&lt;0,1,0)</f>
        <v>1</v>
      </c>
      <c r="L773" s="2">
        <f>IF(AND(telefony6[[#This Row],[czyAbonament_pods_sie_skonczyl]]=1,telefony6[[#This Row],[czyStacjonarny]]=1,M772&lt;=0),IF(M772&lt;0,TIME(1,40,0)+M772,TIME(1,40,0)),M772)</f>
        <v>3.3333333333325776E-3</v>
      </c>
      <c r="M7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-6.1805555555562441E-3</v>
      </c>
      <c r="N773" s="10">
        <f>IF(AND(telefony6[[#This Row],[czyAbonament_pods_sie_skonczyl]]=1,telefony6[[#This Row],[czyStacjonarny]]=1,M772&lt;=0),1,0)</f>
        <v>0</v>
      </c>
      <c r="O773" s="2">
        <f>IF(AND(telefony6[[#This Row],[czyAbonament_pods_sie_skonczyl]]=1,telefony6[[#This Row],[czyKomorkowe]]=1,P772&lt;=0),IF(P772&lt;0,TIME(1,40,0)+P772-telefony6[[#This Row],[ile_zabraklo_od_podstawy]],TIME(1,40,0)),P772)</f>
        <v>-4.2013888888881856E-3</v>
      </c>
      <c r="P7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-4.2013888888881856E-3</v>
      </c>
      <c r="Q773" s="10">
        <f>IF(AND(telefony6[[#This Row],[czyAbonament_pods_sie_skonczyl]]=1,P772&lt;=0,telefony6[[#This Row],[czyKomorkowe]]=1),1,0)</f>
        <v>0</v>
      </c>
      <c r="R773">
        <f>IF(LEN(telefony6[[#This Row],[nr]])&gt;=10,1,0)</f>
        <v>0</v>
      </c>
      <c r="S773">
        <f>MINUTE(IF(telefony6[[#This Row],[czyZagranicczne]]=1,CEILING(telefony6[[#This Row],[długosc_połączenia]],"00:01"),0))</f>
        <v>0</v>
      </c>
    </row>
    <row r="774" spans="1:19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 s="2">
        <f>telefony6[[#This Row],[zakonczenie]]-telefony6[[#This Row],[rozpoczecie]]</f>
        <v>8.1018518518494176E-5</v>
      </c>
      <c r="F774" s="2">
        <f t="shared" si="12"/>
        <v>-3.9058333333333355</v>
      </c>
      <c r="G774">
        <f>IF(LEN(telefony6[[#This Row],[nr]])=7,1,0)</f>
        <v>0</v>
      </c>
      <c r="H774">
        <f>IF(LEN(telefony6[[#This Row],[nr]])=8,1,0)</f>
        <v>0</v>
      </c>
      <c r="I7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-3.905914351851854</v>
      </c>
      <c r="J774" s="2">
        <f>IF(AND(telefony6[[#This Row],[abonament pods przed]]-telefony6[[#This Row],[długosc_połączenia]]&lt;0,I773&gt;0),-telefony6[[#This Row],[ile_zostalo_abonamentu_pods]],0)</f>
        <v>0</v>
      </c>
      <c r="K774" s="10">
        <f>IF(telefony6[[#This Row],[ile_zostalo_abonamentu_pods]]&lt;0,1,0)</f>
        <v>1</v>
      </c>
      <c r="L774" s="2">
        <f>IF(AND(telefony6[[#This Row],[czyAbonament_pods_sie_skonczyl]]=1,telefony6[[#This Row],[czyStacjonarny]]=1,M773&lt;=0),IF(M773&lt;0,TIME(1,40,0)+M773,TIME(1,40,0)),M773)</f>
        <v>-6.1805555555562441E-3</v>
      </c>
      <c r="M7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-6.1805555555562441E-3</v>
      </c>
      <c r="N774" s="10">
        <f>IF(AND(telefony6[[#This Row],[czyAbonament_pods_sie_skonczyl]]=1,telefony6[[#This Row],[czyStacjonarny]]=1,M773&lt;=0),1,0)</f>
        <v>0</v>
      </c>
      <c r="O774" s="2">
        <f>IF(AND(telefony6[[#This Row],[czyAbonament_pods_sie_skonczyl]]=1,telefony6[[#This Row],[czyKomorkowe]]=1,P773&lt;=0),IF(P773&lt;0,TIME(1,40,0)+P773-telefony6[[#This Row],[ile_zabraklo_od_podstawy]],TIME(1,40,0)),P773)</f>
        <v>-4.2013888888881856E-3</v>
      </c>
      <c r="P7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-4.2013888888881856E-3</v>
      </c>
      <c r="Q774" s="10">
        <f>IF(AND(telefony6[[#This Row],[czyAbonament_pods_sie_skonczyl]]=1,P773&lt;=0,telefony6[[#This Row],[czyKomorkowe]]=1),1,0)</f>
        <v>0</v>
      </c>
      <c r="R774">
        <f>IF(LEN(telefony6[[#This Row],[nr]])&gt;=10,1,0)</f>
        <v>1</v>
      </c>
      <c r="S774">
        <f>MINUTE(IF(telefony6[[#This Row],[czyZagranicczne]]=1,CEILING(telefony6[[#This Row],[długosc_połączenia]],"00:01"),0))</f>
        <v>1</v>
      </c>
    </row>
    <row r="775" spans="1:19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 s="2">
        <f>telefony6[[#This Row],[zakonczenie]]-telefony6[[#This Row],[rozpoczecie]]</f>
        <v>4.745370370370372E-3</v>
      </c>
      <c r="F775" s="2">
        <f t="shared" si="12"/>
        <v>-3.905914351851854</v>
      </c>
      <c r="G775">
        <f>IF(LEN(telefony6[[#This Row],[nr]])=7,1,0)</f>
        <v>0</v>
      </c>
      <c r="H775">
        <f>IF(LEN(telefony6[[#This Row],[nr]])=8,1,0)</f>
        <v>0</v>
      </c>
      <c r="I7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-3.9106597222222241</v>
      </c>
      <c r="J775" s="2">
        <f>IF(AND(telefony6[[#This Row],[abonament pods przed]]-telefony6[[#This Row],[długosc_połączenia]]&lt;0,I774&gt;0),-telefony6[[#This Row],[ile_zostalo_abonamentu_pods]],0)</f>
        <v>0</v>
      </c>
      <c r="K775" s="10">
        <f>IF(telefony6[[#This Row],[ile_zostalo_abonamentu_pods]]&lt;0,1,0)</f>
        <v>1</v>
      </c>
      <c r="L775" s="2">
        <f>IF(AND(telefony6[[#This Row],[czyAbonament_pods_sie_skonczyl]]=1,telefony6[[#This Row],[czyStacjonarny]]=1,M774&lt;=0),IF(M774&lt;0,TIME(1,40,0)+M774,TIME(1,40,0)),M774)</f>
        <v>-6.1805555555562441E-3</v>
      </c>
      <c r="M7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-6.1805555555562441E-3</v>
      </c>
      <c r="N775" s="10">
        <f>IF(AND(telefony6[[#This Row],[czyAbonament_pods_sie_skonczyl]]=1,telefony6[[#This Row],[czyStacjonarny]]=1,M774&lt;=0),1,0)</f>
        <v>0</v>
      </c>
      <c r="O775" s="2">
        <f>IF(AND(telefony6[[#This Row],[czyAbonament_pods_sie_skonczyl]]=1,telefony6[[#This Row],[czyKomorkowe]]=1,P774&lt;=0),IF(P774&lt;0,TIME(1,40,0)+P774-telefony6[[#This Row],[ile_zabraklo_od_podstawy]],TIME(1,40,0)),P774)</f>
        <v>-4.2013888888881856E-3</v>
      </c>
      <c r="P7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-4.2013888888881856E-3</v>
      </c>
      <c r="Q775" s="10">
        <f>IF(AND(telefony6[[#This Row],[czyAbonament_pods_sie_skonczyl]]=1,P774&lt;=0,telefony6[[#This Row],[czyKomorkowe]]=1),1,0)</f>
        <v>0</v>
      </c>
      <c r="R775">
        <f>IF(LEN(telefony6[[#This Row],[nr]])&gt;=10,1,0)</f>
        <v>1</v>
      </c>
      <c r="S775">
        <f>MINUTE(IF(telefony6[[#This Row],[czyZagranicczne]]=1,CEILING(telefony6[[#This Row],[długosc_połączenia]],"00:01"),0))</f>
        <v>7</v>
      </c>
    </row>
    <row r="776" spans="1:19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 s="2">
        <f>telefony6[[#This Row],[zakonczenie]]-telefony6[[#This Row],[rozpoczecie]]</f>
        <v>4.3287037037037512E-3</v>
      </c>
      <c r="F776" s="2">
        <f t="shared" si="12"/>
        <v>-3.9106597222222241</v>
      </c>
      <c r="G776">
        <f>IF(LEN(telefony6[[#This Row],[nr]])=7,1,0)</f>
        <v>1</v>
      </c>
      <c r="H776">
        <f>IF(LEN(telefony6[[#This Row],[nr]])=8,1,0)</f>
        <v>0</v>
      </c>
      <c r="I7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-3.914988425925928</v>
      </c>
      <c r="J776" s="2">
        <f>IF(AND(telefony6[[#This Row],[abonament pods przed]]-telefony6[[#This Row],[długosc_połączenia]]&lt;0,I775&gt;0),-telefony6[[#This Row],[ile_zostalo_abonamentu_pods]],0)</f>
        <v>0</v>
      </c>
      <c r="K776" s="10">
        <f>IF(telefony6[[#This Row],[ile_zostalo_abonamentu_pods]]&lt;0,1,0)</f>
        <v>1</v>
      </c>
      <c r="L776" s="2">
        <f>IF(AND(telefony6[[#This Row],[czyAbonament_pods_sie_skonczyl]]=1,telefony6[[#This Row],[czyStacjonarny]]=1,M775&lt;=0),IF(M775&lt;0,TIME(1,40,0)+M775,TIME(1,40,0)),M775)</f>
        <v>6.3263888888888203E-2</v>
      </c>
      <c r="M7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5.8935185185184452E-2</v>
      </c>
      <c r="N776" s="10">
        <f>IF(AND(telefony6[[#This Row],[czyAbonament_pods_sie_skonczyl]]=1,telefony6[[#This Row],[czyStacjonarny]]=1,M775&lt;=0),1,0)</f>
        <v>1</v>
      </c>
      <c r="O776" s="2">
        <f>IF(AND(telefony6[[#This Row],[czyAbonament_pods_sie_skonczyl]]=1,telefony6[[#This Row],[czyKomorkowe]]=1,P775&lt;=0),IF(P775&lt;0,TIME(1,40,0)+P775-telefony6[[#This Row],[ile_zabraklo_od_podstawy]],TIME(1,40,0)),P775)</f>
        <v>-4.2013888888881856E-3</v>
      </c>
      <c r="P7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-4.2013888888881856E-3</v>
      </c>
      <c r="Q776" s="10">
        <f>IF(AND(telefony6[[#This Row],[czyAbonament_pods_sie_skonczyl]]=1,P775&lt;=0,telefony6[[#This Row],[czyKomorkowe]]=1),1,0)</f>
        <v>0</v>
      </c>
      <c r="R776">
        <f>IF(LEN(telefony6[[#This Row],[nr]])&gt;=10,1,0)</f>
        <v>0</v>
      </c>
      <c r="S776">
        <f>MINUTE(IF(telefony6[[#This Row],[czyZagranicczne]]=1,CEILING(telefony6[[#This Row],[długosc_połączenia]],"00:01"),0))</f>
        <v>0</v>
      </c>
    </row>
    <row r="777" spans="1:19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 s="2">
        <f>telefony6[[#This Row],[zakonczenie]]-telefony6[[#This Row],[rozpoczecie]]</f>
        <v>1.3541666666666563E-3</v>
      </c>
      <c r="F777" s="2">
        <f t="shared" si="12"/>
        <v>-3.914988425925928</v>
      </c>
      <c r="G777">
        <f>IF(LEN(telefony6[[#This Row],[nr]])=7,1,0)</f>
        <v>0</v>
      </c>
      <c r="H777">
        <f>IF(LEN(telefony6[[#This Row],[nr]])=8,1,0)</f>
        <v>1</v>
      </c>
      <c r="I7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-3.9163425925925948</v>
      </c>
      <c r="J777" s="2">
        <f>IF(AND(telefony6[[#This Row],[abonament pods przed]]-telefony6[[#This Row],[długosc_połączenia]]&lt;0,I776&gt;0),-telefony6[[#This Row],[ile_zostalo_abonamentu_pods]],0)</f>
        <v>0</v>
      </c>
      <c r="K777" s="10">
        <f>IF(telefony6[[#This Row],[ile_zostalo_abonamentu_pods]]&lt;0,1,0)</f>
        <v>1</v>
      </c>
      <c r="L777" s="2">
        <f>IF(AND(telefony6[[#This Row],[czyAbonament_pods_sie_skonczyl]]=1,telefony6[[#This Row],[czyStacjonarny]]=1,M776&lt;=0),IF(M776&lt;0,TIME(1,40,0)+M776,TIME(1,40,0)),M776)</f>
        <v>5.8935185185184452E-2</v>
      </c>
      <c r="M7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5.8935185185184452E-2</v>
      </c>
      <c r="N777" s="10">
        <f>IF(AND(telefony6[[#This Row],[czyAbonament_pods_sie_skonczyl]]=1,telefony6[[#This Row],[czyStacjonarny]]=1,M776&lt;=0),1,0)</f>
        <v>0</v>
      </c>
      <c r="O777" s="2">
        <f>IF(AND(telefony6[[#This Row],[czyAbonament_pods_sie_skonczyl]]=1,telefony6[[#This Row],[czyKomorkowe]]=1,P776&lt;=0),IF(P776&lt;0,TIME(1,40,0)+P776-telefony6[[#This Row],[ile_zabraklo_od_podstawy]],TIME(1,40,0)),P776)</f>
        <v>6.5243055555556262E-2</v>
      </c>
      <c r="P7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6.3888888888889606E-2</v>
      </c>
      <c r="Q777" s="10">
        <f>IF(AND(telefony6[[#This Row],[czyAbonament_pods_sie_skonczyl]]=1,P776&lt;=0,telefony6[[#This Row],[czyKomorkowe]]=1),1,0)</f>
        <v>1</v>
      </c>
      <c r="R777">
        <f>IF(LEN(telefony6[[#This Row],[nr]])&gt;=10,1,0)</f>
        <v>0</v>
      </c>
      <c r="S777">
        <f>MINUTE(IF(telefony6[[#This Row],[czyZagranicczne]]=1,CEILING(telefony6[[#This Row],[długosc_połączenia]],"00:01"),0))</f>
        <v>0</v>
      </c>
    </row>
    <row r="778" spans="1:19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 s="2">
        <f>telefony6[[#This Row],[zakonczenie]]-telefony6[[#This Row],[rozpoczecie]]</f>
        <v>2.3148148148144365E-4</v>
      </c>
      <c r="F778" s="2">
        <f t="shared" si="12"/>
        <v>-3.9163425925925948</v>
      </c>
      <c r="G778">
        <f>IF(LEN(telefony6[[#This Row],[nr]])=7,1,0)</f>
        <v>1</v>
      </c>
      <c r="H778">
        <f>IF(LEN(telefony6[[#This Row],[nr]])=8,1,0)</f>
        <v>0</v>
      </c>
      <c r="I7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-3.9165740740740764</v>
      </c>
      <c r="J778" s="2">
        <f>IF(AND(telefony6[[#This Row],[abonament pods przed]]-telefony6[[#This Row],[długosc_połączenia]]&lt;0,I777&gt;0),-telefony6[[#This Row],[ile_zostalo_abonamentu_pods]],0)</f>
        <v>0</v>
      </c>
      <c r="K778" s="10">
        <f>IF(telefony6[[#This Row],[ile_zostalo_abonamentu_pods]]&lt;0,1,0)</f>
        <v>1</v>
      </c>
      <c r="L778" s="2">
        <f>IF(AND(telefony6[[#This Row],[czyAbonament_pods_sie_skonczyl]]=1,telefony6[[#This Row],[czyStacjonarny]]=1,M777&lt;=0),IF(M777&lt;0,TIME(1,40,0)+M777,TIME(1,40,0)),M777)</f>
        <v>5.8935185185184452E-2</v>
      </c>
      <c r="M7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5.8703703703703008E-2</v>
      </c>
      <c r="N778" s="10">
        <f>IF(AND(telefony6[[#This Row],[czyAbonament_pods_sie_skonczyl]]=1,telefony6[[#This Row],[czyStacjonarny]]=1,M777&lt;=0),1,0)</f>
        <v>0</v>
      </c>
      <c r="O778" s="2">
        <f>IF(AND(telefony6[[#This Row],[czyAbonament_pods_sie_skonczyl]]=1,telefony6[[#This Row],[czyKomorkowe]]=1,P777&lt;=0),IF(P777&lt;0,TIME(1,40,0)+P777-telefony6[[#This Row],[ile_zabraklo_od_podstawy]],TIME(1,40,0)),P777)</f>
        <v>6.3888888888889606E-2</v>
      </c>
      <c r="P7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6.3888888888889606E-2</v>
      </c>
      <c r="Q778" s="10">
        <f>IF(AND(telefony6[[#This Row],[czyAbonament_pods_sie_skonczyl]]=1,P777&lt;=0,telefony6[[#This Row],[czyKomorkowe]]=1),1,0)</f>
        <v>0</v>
      </c>
      <c r="R778">
        <f>IF(LEN(telefony6[[#This Row],[nr]])&gt;=10,1,0)</f>
        <v>0</v>
      </c>
      <c r="S778">
        <f>MINUTE(IF(telefony6[[#This Row],[czyZagranicczne]]=1,CEILING(telefony6[[#This Row],[długosc_połączenia]],"00:01"),0))</f>
        <v>0</v>
      </c>
    </row>
    <row r="779" spans="1:19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 s="2">
        <f>telefony6[[#This Row],[zakonczenie]]-telefony6[[#This Row],[rozpoczecie]]</f>
        <v>2.1296296296295925E-3</v>
      </c>
      <c r="F779" s="2">
        <f t="shared" si="12"/>
        <v>-3.9165740740740764</v>
      </c>
      <c r="G779">
        <f>IF(LEN(telefony6[[#This Row],[nr]])=7,1,0)</f>
        <v>1</v>
      </c>
      <c r="H779">
        <f>IF(LEN(telefony6[[#This Row],[nr]])=8,1,0)</f>
        <v>0</v>
      </c>
      <c r="I7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-3.9187037037037058</v>
      </c>
      <c r="J779" s="2">
        <f>IF(AND(telefony6[[#This Row],[abonament pods przed]]-telefony6[[#This Row],[długosc_połączenia]]&lt;0,I778&gt;0),-telefony6[[#This Row],[ile_zostalo_abonamentu_pods]],0)</f>
        <v>0</v>
      </c>
      <c r="K779" s="10">
        <f>IF(telefony6[[#This Row],[ile_zostalo_abonamentu_pods]]&lt;0,1,0)</f>
        <v>1</v>
      </c>
      <c r="L779" s="2">
        <f>IF(AND(telefony6[[#This Row],[czyAbonament_pods_sie_skonczyl]]=1,telefony6[[#This Row],[czyStacjonarny]]=1,M778&lt;=0),IF(M778&lt;0,TIME(1,40,0)+M778,TIME(1,40,0)),M778)</f>
        <v>5.8703703703703008E-2</v>
      </c>
      <c r="M7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5.6574074074073416E-2</v>
      </c>
      <c r="N779" s="10">
        <f>IF(AND(telefony6[[#This Row],[czyAbonament_pods_sie_skonczyl]]=1,telefony6[[#This Row],[czyStacjonarny]]=1,M778&lt;=0),1,0)</f>
        <v>0</v>
      </c>
      <c r="O779" s="2">
        <f>IF(AND(telefony6[[#This Row],[czyAbonament_pods_sie_skonczyl]]=1,telefony6[[#This Row],[czyKomorkowe]]=1,P778&lt;=0),IF(P778&lt;0,TIME(1,40,0)+P778-telefony6[[#This Row],[ile_zabraklo_od_podstawy]],TIME(1,40,0)),P778)</f>
        <v>6.3888888888889606E-2</v>
      </c>
      <c r="P7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6.3888888888889606E-2</v>
      </c>
      <c r="Q779" s="10">
        <f>IF(AND(telefony6[[#This Row],[czyAbonament_pods_sie_skonczyl]]=1,P778&lt;=0,telefony6[[#This Row],[czyKomorkowe]]=1),1,0)</f>
        <v>0</v>
      </c>
      <c r="R779">
        <f>IF(LEN(telefony6[[#This Row],[nr]])&gt;=10,1,0)</f>
        <v>0</v>
      </c>
      <c r="S779">
        <f>MINUTE(IF(telefony6[[#This Row],[czyZagranicczne]]=1,CEILING(telefony6[[#This Row],[długosc_połączenia]],"00:01"),0))</f>
        <v>0</v>
      </c>
    </row>
    <row r="780" spans="1:19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 s="2">
        <f>telefony6[[#This Row],[zakonczenie]]-telefony6[[#This Row],[rozpoczecie]]</f>
        <v>4.8148148148148273E-3</v>
      </c>
      <c r="F780" s="2">
        <f t="shared" si="12"/>
        <v>-3.9187037037037058</v>
      </c>
      <c r="G780">
        <f>IF(LEN(telefony6[[#This Row],[nr]])=7,1,0)</f>
        <v>1</v>
      </c>
      <c r="H780">
        <f>IF(LEN(telefony6[[#This Row],[nr]])=8,1,0)</f>
        <v>0</v>
      </c>
      <c r="I7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-3.9235185185185206</v>
      </c>
      <c r="J780" s="2">
        <f>IF(AND(telefony6[[#This Row],[abonament pods przed]]-telefony6[[#This Row],[długosc_połączenia]]&lt;0,I779&gt;0),-telefony6[[#This Row],[ile_zostalo_abonamentu_pods]],0)</f>
        <v>0</v>
      </c>
      <c r="K780" s="10">
        <f>IF(telefony6[[#This Row],[ile_zostalo_abonamentu_pods]]&lt;0,1,0)</f>
        <v>1</v>
      </c>
      <c r="L780" s="2">
        <f>IF(AND(telefony6[[#This Row],[czyAbonament_pods_sie_skonczyl]]=1,telefony6[[#This Row],[czyStacjonarny]]=1,M779&lt;=0),IF(M779&lt;0,TIME(1,40,0)+M779,TIME(1,40,0)),M779)</f>
        <v>5.6574074074073416E-2</v>
      </c>
      <c r="M7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5.1759259259258589E-2</v>
      </c>
      <c r="N780" s="10">
        <f>IF(AND(telefony6[[#This Row],[czyAbonament_pods_sie_skonczyl]]=1,telefony6[[#This Row],[czyStacjonarny]]=1,M779&lt;=0),1,0)</f>
        <v>0</v>
      </c>
      <c r="O780" s="2">
        <f>IF(AND(telefony6[[#This Row],[czyAbonament_pods_sie_skonczyl]]=1,telefony6[[#This Row],[czyKomorkowe]]=1,P779&lt;=0),IF(P779&lt;0,TIME(1,40,0)+P779-telefony6[[#This Row],[ile_zabraklo_od_podstawy]],TIME(1,40,0)),P779)</f>
        <v>6.3888888888889606E-2</v>
      </c>
      <c r="P7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6.3888888888889606E-2</v>
      </c>
      <c r="Q780" s="10">
        <f>IF(AND(telefony6[[#This Row],[czyAbonament_pods_sie_skonczyl]]=1,P779&lt;=0,telefony6[[#This Row],[czyKomorkowe]]=1),1,0)</f>
        <v>0</v>
      </c>
      <c r="R780">
        <f>IF(LEN(telefony6[[#This Row],[nr]])&gt;=10,1,0)</f>
        <v>0</v>
      </c>
      <c r="S780">
        <f>MINUTE(IF(telefony6[[#This Row],[czyZagranicczne]]=1,CEILING(telefony6[[#This Row],[długosc_połączenia]],"00:01"),0))</f>
        <v>0</v>
      </c>
    </row>
    <row r="781" spans="1:19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 s="2">
        <f>telefony6[[#This Row],[zakonczenie]]-telefony6[[#This Row],[rozpoczecie]]</f>
        <v>2.1064814814815147E-3</v>
      </c>
      <c r="F781" s="2">
        <f t="shared" si="12"/>
        <v>-3.9235185185185206</v>
      </c>
      <c r="G781">
        <f>IF(LEN(telefony6[[#This Row],[nr]])=7,1,0)</f>
        <v>0</v>
      </c>
      <c r="H781">
        <f>IF(LEN(telefony6[[#This Row],[nr]])=8,1,0)</f>
        <v>1</v>
      </c>
      <c r="I7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-3.9256250000000019</v>
      </c>
      <c r="J781" s="2">
        <f>IF(AND(telefony6[[#This Row],[abonament pods przed]]-telefony6[[#This Row],[długosc_połączenia]]&lt;0,I780&gt;0),-telefony6[[#This Row],[ile_zostalo_abonamentu_pods]],0)</f>
        <v>0</v>
      </c>
      <c r="K781" s="10">
        <f>IF(telefony6[[#This Row],[ile_zostalo_abonamentu_pods]]&lt;0,1,0)</f>
        <v>1</v>
      </c>
      <c r="L781" s="2">
        <f>IF(AND(telefony6[[#This Row],[czyAbonament_pods_sie_skonczyl]]=1,telefony6[[#This Row],[czyStacjonarny]]=1,M780&lt;=0),IF(M780&lt;0,TIME(1,40,0)+M780,TIME(1,40,0)),M780)</f>
        <v>5.1759259259258589E-2</v>
      </c>
      <c r="M7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5.1759259259258589E-2</v>
      </c>
      <c r="N781" s="10">
        <f>IF(AND(telefony6[[#This Row],[czyAbonament_pods_sie_skonczyl]]=1,telefony6[[#This Row],[czyStacjonarny]]=1,M780&lt;=0),1,0)</f>
        <v>0</v>
      </c>
      <c r="O781" s="2">
        <f>IF(AND(telefony6[[#This Row],[czyAbonament_pods_sie_skonczyl]]=1,telefony6[[#This Row],[czyKomorkowe]]=1,P780&lt;=0),IF(P780&lt;0,TIME(1,40,0)+P780-telefony6[[#This Row],[ile_zabraklo_od_podstawy]],TIME(1,40,0)),P780)</f>
        <v>6.3888888888889606E-2</v>
      </c>
      <c r="P7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6.1782407407408091E-2</v>
      </c>
      <c r="Q781" s="10">
        <f>IF(AND(telefony6[[#This Row],[czyAbonament_pods_sie_skonczyl]]=1,P780&lt;=0,telefony6[[#This Row],[czyKomorkowe]]=1),1,0)</f>
        <v>0</v>
      </c>
      <c r="R781">
        <f>IF(LEN(telefony6[[#This Row],[nr]])&gt;=10,1,0)</f>
        <v>0</v>
      </c>
      <c r="S781">
        <f>MINUTE(IF(telefony6[[#This Row],[czyZagranicczne]]=1,CEILING(telefony6[[#This Row],[długosc_połączenia]],"00:01"),0))</f>
        <v>0</v>
      </c>
    </row>
    <row r="782" spans="1:19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 s="2">
        <f>telefony6[[#This Row],[zakonczenie]]-telefony6[[#This Row],[rozpoczecie]]</f>
        <v>1.4699074074073781E-3</v>
      </c>
      <c r="F782" s="2">
        <f t="shared" si="12"/>
        <v>-3.9256250000000019</v>
      </c>
      <c r="G782">
        <f>IF(LEN(telefony6[[#This Row],[nr]])=7,1,0)</f>
        <v>1</v>
      </c>
      <c r="H782">
        <f>IF(LEN(telefony6[[#This Row],[nr]])=8,1,0)</f>
        <v>0</v>
      </c>
      <c r="I7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-3.9270949074074091</v>
      </c>
      <c r="J782" s="2">
        <f>IF(AND(telefony6[[#This Row],[abonament pods przed]]-telefony6[[#This Row],[długosc_połączenia]]&lt;0,I781&gt;0),-telefony6[[#This Row],[ile_zostalo_abonamentu_pods]],0)</f>
        <v>0</v>
      </c>
      <c r="K782" s="10">
        <f>IF(telefony6[[#This Row],[ile_zostalo_abonamentu_pods]]&lt;0,1,0)</f>
        <v>1</v>
      </c>
      <c r="L782" s="2">
        <f>IF(AND(telefony6[[#This Row],[czyAbonament_pods_sie_skonczyl]]=1,telefony6[[#This Row],[czyStacjonarny]]=1,M781&lt;=0),IF(M781&lt;0,TIME(1,40,0)+M781,TIME(1,40,0)),M781)</f>
        <v>5.1759259259258589E-2</v>
      </c>
      <c r="M7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5.0289351851851211E-2</v>
      </c>
      <c r="N782" s="10">
        <f>IF(AND(telefony6[[#This Row],[czyAbonament_pods_sie_skonczyl]]=1,telefony6[[#This Row],[czyStacjonarny]]=1,M781&lt;=0),1,0)</f>
        <v>0</v>
      </c>
      <c r="O782" s="2">
        <f>IF(AND(telefony6[[#This Row],[czyAbonament_pods_sie_skonczyl]]=1,telefony6[[#This Row],[czyKomorkowe]]=1,P781&lt;=0),IF(P781&lt;0,TIME(1,40,0)+P781-telefony6[[#This Row],[ile_zabraklo_od_podstawy]],TIME(1,40,0)),P781)</f>
        <v>6.1782407407408091E-2</v>
      </c>
      <c r="P7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6.1782407407408091E-2</v>
      </c>
      <c r="Q782" s="10">
        <f>IF(AND(telefony6[[#This Row],[czyAbonament_pods_sie_skonczyl]]=1,P781&lt;=0,telefony6[[#This Row],[czyKomorkowe]]=1),1,0)</f>
        <v>0</v>
      </c>
      <c r="R782">
        <f>IF(LEN(telefony6[[#This Row],[nr]])&gt;=10,1,0)</f>
        <v>0</v>
      </c>
      <c r="S782">
        <f>MINUTE(IF(telefony6[[#This Row],[czyZagranicczne]]=1,CEILING(telefony6[[#This Row],[długosc_połączenia]],"00:01"),0))</f>
        <v>0</v>
      </c>
    </row>
    <row r="783" spans="1:19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 s="2">
        <f>telefony6[[#This Row],[zakonczenie]]-telefony6[[#This Row],[rozpoczecie]]</f>
        <v>2.5925925925925908E-3</v>
      </c>
      <c r="F783" s="2">
        <f t="shared" si="12"/>
        <v>-3.9270949074074091</v>
      </c>
      <c r="G783">
        <f>IF(LEN(telefony6[[#This Row],[nr]])=7,1,0)</f>
        <v>1</v>
      </c>
      <c r="H783">
        <f>IF(LEN(telefony6[[#This Row],[nr]])=8,1,0)</f>
        <v>0</v>
      </c>
      <c r="I7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-3.9296875000000018</v>
      </c>
      <c r="J783" s="2">
        <f>IF(AND(telefony6[[#This Row],[abonament pods przed]]-telefony6[[#This Row],[długosc_połączenia]]&lt;0,I782&gt;0),-telefony6[[#This Row],[ile_zostalo_abonamentu_pods]],0)</f>
        <v>0</v>
      </c>
      <c r="K783" s="10">
        <f>IF(telefony6[[#This Row],[ile_zostalo_abonamentu_pods]]&lt;0,1,0)</f>
        <v>1</v>
      </c>
      <c r="L783" s="2">
        <f>IF(AND(telefony6[[#This Row],[czyAbonament_pods_sie_skonczyl]]=1,telefony6[[#This Row],[czyStacjonarny]]=1,M782&lt;=0),IF(M782&lt;0,TIME(1,40,0)+M782,TIME(1,40,0)),M782)</f>
        <v>5.0289351851851211E-2</v>
      </c>
      <c r="M7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4.769675925925862E-2</v>
      </c>
      <c r="N783" s="10">
        <f>IF(AND(telefony6[[#This Row],[czyAbonament_pods_sie_skonczyl]]=1,telefony6[[#This Row],[czyStacjonarny]]=1,M782&lt;=0),1,0)</f>
        <v>0</v>
      </c>
      <c r="O783" s="2">
        <f>IF(AND(telefony6[[#This Row],[czyAbonament_pods_sie_skonczyl]]=1,telefony6[[#This Row],[czyKomorkowe]]=1,P782&lt;=0),IF(P782&lt;0,TIME(1,40,0)+P782-telefony6[[#This Row],[ile_zabraklo_od_podstawy]],TIME(1,40,0)),P782)</f>
        <v>6.1782407407408091E-2</v>
      </c>
      <c r="P7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6.1782407407408091E-2</v>
      </c>
      <c r="Q783" s="10">
        <f>IF(AND(telefony6[[#This Row],[czyAbonament_pods_sie_skonczyl]]=1,P782&lt;=0,telefony6[[#This Row],[czyKomorkowe]]=1),1,0)</f>
        <v>0</v>
      </c>
      <c r="R783">
        <f>IF(LEN(telefony6[[#This Row],[nr]])&gt;=10,1,0)</f>
        <v>0</v>
      </c>
      <c r="S783">
        <f>MINUTE(IF(telefony6[[#This Row],[czyZagranicczne]]=1,CEILING(telefony6[[#This Row],[długosc_połączenia]],"00:01"),0))</f>
        <v>0</v>
      </c>
    </row>
    <row r="784" spans="1:19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 s="2">
        <f>telefony6[[#This Row],[zakonczenie]]-telefony6[[#This Row],[rozpoczecie]]</f>
        <v>9.3750000000003553E-4</v>
      </c>
      <c r="F784" s="2">
        <f t="shared" si="12"/>
        <v>-3.9296875000000018</v>
      </c>
      <c r="G784">
        <f>IF(LEN(telefony6[[#This Row],[nr]])=7,1,0)</f>
        <v>0</v>
      </c>
      <c r="H784">
        <f>IF(LEN(telefony6[[#This Row],[nr]])=8,1,0)</f>
        <v>1</v>
      </c>
      <c r="I7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-3.9306250000000018</v>
      </c>
      <c r="J784" s="2">
        <f>IF(AND(telefony6[[#This Row],[abonament pods przed]]-telefony6[[#This Row],[długosc_połączenia]]&lt;0,I783&gt;0),-telefony6[[#This Row],[ile_zostalo_abonamentu_pods]],0)</f>
        <v>0</v>
      </c>
      <c r="K784" s="10">
        <f>IF(telefony6[[#This Row],[ile_zostalo_abonamentu_pods]]&lt;0,1,0)</f>
        <v>1</v>
      </c>
      <c r="L784" s="2">
        <f>IF(AND(telefony6[[#This Row],[czyAbonament_pods_sie_skonczyl]]=1,telefony6[[#This Row],[czyStacjonarny]]=1,M783&lt;=0),IF(M783&lt;0,TIME(1,40,0)+M783,TIME(1,40,0)),M783)</f>
        <v>4.769675925925862E-2</v>
      </c>
      <c r="M7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4.769675925925862E-2</v>
      </c>
      <c r="N784" s="10">
        <f>IF(AND(telefony6[[#This Row],[czyAbonament_pods_sie_skonczyl]]=1,telefony6[[#This Row],[czyStacjonarny]]=1,M783&lt;=0),1,0)</f>
        <v>0</v>
      </c>
      <c r="O784" s="2">
        <f>IF(AND(telefony6[[#This Row],[czyAbonament_pods_sie_skonczyl]]=1,telefony6[[#This Row],[czyKomorkowe]]=1,P783&lt;=0),IF(P783&lt;0,TIME(1,40,0)+P783-telefony6[[#This Row],[ile_zabraklo_od_podstawy]],TIME(1,40,0)),P783)</f>
        <v>6.1782407407408091E-2</v>
      </c>
      <c r="P7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4" s="10">
        <f>IF(AND(telefony6[[#This Row],[czyAbonament_pods_sie_skonczyl]]=1,P783&lt;=0,telefony6[[#This Row],[czyKomorkowe]]=1),1,0)</f>
        <v>0</v>
      </c>
      <c r="R784">
        <f>IF(LEN(telefony6[[#This Row],[nr]])&gt;=10,1,0)</f>
        <v>0</v>
      </c>
      <c r="S784">
        <f>MINUTE(IF(telefony6[[#This Row],[czyZagranicczne]]=1,CEILING(telefony6[[#This Row],[długosc_połączenia]],"00:01"),0))</f>
        <v>0</v>
      </c>
    </row>
    <row r="785" spans="1:19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 s="2">
        <f>telefony6[[#This Row],[zakonczenie]]-telefony6[[#This Row],[rozpoczecie]]</f>
        <v>8.8541666666666075E-3</v>
      </c>
      <c r="F785" s="2">
        <f t="shared" si="12"/>
        <v>-3.9306250000000018</v>
      </c>
      <c r="G785">
        <f>IF(LEN(telefony6[[#This Row],[nr]])=7,1,0)</f>
        <v>1</v>
      </c>
      <c r="H785">
        <f>IF(LEN(telefony6[[#This Row],[nr]])=8,1,0)</f>
        <v>0</v>
      </c>
      <c r="I7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-3.9394791666666684</v>
      </c>
      <c r="J785" s="2">
        <f>IF(AND(telefony6[[#This Row],[abonament pods przed]]-telefony6[[#This Row],[długosc_połączenia]]&lt;0,I784&gt;0),-telefony6[[#This Row],[ile_zostalo_abonamentu_pods]],0)</f>
        <v>0</v>
      </c>
      <c r="K785" s="10">
        <f>IF(telefony6[[#This Row],[ile_zostalo_abonamentu_pods]]&lt;0,1,0)</f>
        <v>1</v>
      </c>
      <c r="L785" s="2">
        <f>IF(AND(telefony6[[#This Row],[czyAbonament_pods_sie_skonczyl]]=1,telefony6[[#This Row],[czyStacjonarny]]=1,M784&lt;=0),IF(M784&lt;0,TIME(1,40,0)+M784,TIME(1,40,0)),M784)</f>
        <v>4.769675925925862E-2</v>
      </c>
      <c r="M7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3.8842592592592012E-2</v>
      </c>
      <c r="N785" s="10">
        <f>IF(AND(telefony6[[#This Row],[czyAbonament_pods_sie_skonczyl]]=1,telefony6[[#This Row],[czyStacjonarny]]=1,M784&lt;=0),1,0)</f>
        <v>0</v>
      </c>
      <c r="O785" s="2">
        <f>IF(AND(telefony6[[#This Row],[czyAbonament_pods_sie_skonczyl]]=1,telefony6[[#This Row],[czyKomorkowe]]=1,P784&lt;=0),IF(P784&lt;0,TIME(1,40,0)+P784-telefony6[[#This Row],[ile_zabraklo_od_podstawy]],TIME(1,40,0)),P784)</f>
        <v>6.0844907407408055E-2</v>
      </c>
      <c r="P7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5" s="10">
        <f>IF(AND(telefony6[[#This Row],[czyAbonament_pods_sie_skonczyl]]=1,P784&lt;=0,telefony6[[#This Row],[czyKomorkowe]]=1),1,0)</f>
        <v>0</v>
      </c>
      <c r="R785">
        <f>IF(LEN(telefony6[[#This Row],[nr]])&gt;=10,1,0)</f>
        <v>0</v>
      </c>
      <c r="S785">
        <f>MINUTE(IF(telefony6[[#This Row],[czyZagranicczne]]=1,CEILING(telefony6[[#This Row],[długosc_połączenia]],"00:01"),0))</f>
        <v>0</v>
      </c>
    </row>
    <row r="786" spans="1:19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 s="2">
        <f>telefony6[[#This Row],[zakonczenie]]-telefony6[[#This Row],[rozpoczecie]]</f>
        <v>1.087962962962874E-3</v>
      </c>
      <c r="F786" s="2">
        <f t="shared" si="12"/>
        <v>-3.9394791666666684</v>
      </c>
      <c r="G786">
        <f>IF(LEN(telefony6[[#This Row],[nr]])=7,1,0)</f>
        <v>1</v>
      </c>
      <c r="H786">
        <f>IF(LEN(telefony6[[#This Row],[nr]])=8,1,0)</f>
        <v>0</v>
      </c>
      <c r="I7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-3.9405671296296312</v>
      </c>
      <c r="J786" s="2">
        <f>IF(AND(telefony6[[#This Row],[abonament pods przed]]-telefony6[[#This Row],[długosc_połączenia]]&lt;0,I785&gt;0),-telefony6[[#This Row],[ile_zostalo_abonamentu_pods]],0)</f>
        <v>0</v>
      </c>
      <c r="K786" s="10">
        <f>IF(telefony6[[#This Row],[ile_zostalo_abonamentu_pods]]&lt;0,1,0)</f>
        <v>1</v>
      </c>
      <c r="L786" s="2">
        <f>IF(AND(telefony6[[#This Row],[czyAbonament_pods_sie_skonczyl]]=1,telefony6[[#This Row],[czyStacjonarny]]=1,M785&lt;=0),IF(M785&lt;0,TIME(1,40,0)+M785,TIME(1,40,0)),M785)</f>
        <v>3.8842592592592012E-2</v>
      </c>
      <c r="M7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3.7754629629629138E-2</v>
      </c>
      <c r="N786" s="10">
        <f>IF(AND(telefony6[[#This Row],[czyAbonament_pods_sie_skonczyl]]=1,telefony6[[#This Row],[czyStacjonarny]]=1,M785&lt;=0),1,0)</f>
        <v>0</v>
      </c>
      <c r="O786" s="2">
        <f>IF(AND(telefony6[[#This Row],[czyAbonament_pods_sie_skonczyl]]=1,telefony6[[#This Row],[czyKomorkowe]]=1,P785&lt;=0),IF(P785&lt;0,TIME(1,40,0)+P785-telefony6[[#This Row],[ile_zabraklo_od_podstawy]],TIME(1,40,0)),P785)</f>
        <v>6.0844907407408055E-2</v>
      </c>
      <c r="P7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6" s="10">
        <f>IF(AND(telefony6[[#This Row],[czyAbonament_pods_sie_skonczyl]]=1,P785&lt;=0,telefony6[[#This Row],[czyKomorkowe]]=1),1,0)</f>
        <v>0</v>
      </c>
      <c r="R786">
        <f>IF(LEN(telefony6[[#This Row],[nr]])&gt;=10,1,0)</f>
        <v>0</v>
      </c>
      <c r="S786">
        <f>MINUTE(IF(telefony6[[#This Row],[czyZagranicczne]]=1,CEILING(telefony6[[#This Row],[długosc_połączenia]],"00:01"),0))</f>
        <v>0</v>
      </c>
    </row>
    <row r="787" spans="1:19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 s="2">
        <f>telefony6[[#This Row],[zakonczenie]]-telefony6[[#This Row],[rozpoczecie]]</f>
        <v>1.0358796296296324E-2</v>
      </c>
      <c r="F787" s="2">
        <f t="shared" si="12"/>
        <v>-3.9405671296296312</v>
      </c>
      <c r="G787">
        <f>IF(LEN(telefony6[[#This Row],[nr]])=7,1,0)</f>
        <v>1</v>
      </c>
      <c r="H787">
        <f>IF(LEN(telefony6[[#This Row],[nr]])=8,1,0)</f>
        <v>0</v>
      </c>
      <c r="I7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-3.9509259259259277</v>
      </c>
      <c r="J787" s="2">
        <f>IF(AND(telefony6[[#This Row],[abonament pods przed]]-telefony6[[#This Row],[długosc_połączenia]]&lt;0,I786&gt;0),-telefony6[[#This Row],[ile_zostalo_abonamentu_pods]],0)</f>
        <v>0</v>
      </c>
      <c r="K787" s="10">
        <f>IF(telefony6[[#This Row],[ile_zostalo_abonamentu_pods]]&lt;0,1,0)</f>
        <v>1</v>
      </c>
      <c r="L787" s="2">
        <f>IF(AND(telefony6[[#This Row],[czyAbonament_pods_sie_skonczyl]]=1,telefony6[[#This Row],[czyStacjonarny]]=1,M786&lt;=0),IF(M786&lt;0,TIME(1,40,0)+M786,TIME(1,40,0)),M786)</f>
        <v>3.7754629629629138E-2</v>
      </c>
      <c r="M7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2.7395833333332814E-2</v>
      </c>
      <c r="N787" s="10">
        <f>IF(AND(telefony6[[#This Row],[czyAbonament_pods_sie_skonczyl]]=1,telefony6[[#This Row],[czyStacjonarny]]=1,M786&lt;=0),1,0)</f>
        <v>0</v>
      </c>
      <c r="O787" s="2">
        <f>IF(AND(telefony6[[#This Row],[czyAbonament_pods_sie_skonczyl]]=1,telefony6[[#This Row],[czyKomorkowe]]=1,P786&lt;=0),IF(P786&lt;0,TIME(1,40,0)+P786-telefony6[[#This Row],[ile_zabraklo_od_podstawy]],TIME(1,40,0)),P786)</f>
        <v>6.0844907407408055E-2</v>
      </c>
      <c r="P7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7" s="10">
        <f>IF(AND(telefony6[[#This Row],[czyAbonament_pods_sie_skonczyl]]=1,P786&lt;=0,telefony6[[#This Row],[czyKomorkowe]]=1),1,0)</f>
        <v>0</v>
      </c>
      <c r="R787">
        <f>IF(LEN(telefony6[[#This Row],[nr]])&gt;=10,1,0)</f>
        <v>0</v>
      </c>
      <c r="S787">
        <f>MINUTE(IF(telefony6[[#This Row],[czyZagranicczne]]=1,CEILING(telefony6[[#This Row],[długosc_połączenia]],"00:01"),0))</f>
        <v>0</v>
      </c>
    </row>
    <row r="788" spans="1:19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 s="2">
        <f>telefony6[[#This Row],[zakonczenie]]-telefony6[[#This Row],[rozpoczecie]]</f>
        <v>5.324074074073426E-4</v>
      </c>
      <c r="F788" s="2">
        <f t="shared" si="12"/>
        <v>-3.9509259259259277</v>
      </c>
      <c r="G788">
        <f>IF(LEN(telefony6[[#This Row],[nr]])=7,1,0)</f>
        <v>1</v>
      </c>
      <c r="H788">
        <f>IF(LEN(telefony6[[#This Row],[nr]])=8,1,0)</f>
        <v>0</v>
      </c>
      <c r="I7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-3.9514583333333348</v>
      </c>
      <c r="J788" s="2">
        <f>IF(AND(telefony6[[#This Row],[abonament pods przed]]-telefony6[[#This Row],[długosc_połączenia]]&lt;0,I787&gt;0),-telefony6[[#This Row],[ile_zostalo_abonamentu_pods]],0)</f>
        <v>0</v>
      </c>
      <c r="K788" s="10">
        <f>IF(telefony6[[#This Row],[ile_zostalo_abonamentu_pods]]&lt;0,1,0)</f>
        <v>1</v>
      </c>
      <c r="L788" s="2">
        <f>IF(AND(telefony6[[#This Row],[czyAbonament_pods_sie_skonczyl]]=1,telefony6[[#This Row],[czyStacjonarny]]=1,M787&lt;=0),IF(M787&lt;0,TIME(1,40,0)+M787,TIME(1,40,0)),M787)</f>
        <v>2.7395833333332814E-2</v>
      </c>
      <c r="M7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2.6863425925925472E-2</v>
      </c>
      <c r="N788" s="10">
        <f>IF(AND(telefony6[[#This Row],[czyAbonament_pods_sie_skonczyl]]=1,telefony6[[#This Row],[czyStacjonarny]]=1,M787&lt;=0),1,0)</f>
        <v>0</v>
      </c>
      <c r="O788" s="2">
        <f>IF(AND(telefony6[[#This Row],[czyAbonament_pods_sie_skonczyl]]=1,telefony6[[#This Row],[czyKomorkowe]]=1,P787&lt;=0),IF(P787&lt;0,TIME(1,40,0)+P787-telefony6[[#This Row],[ile_zabraklo_od_podstawy]],TIME(1,40,0)),P787)</f>
        <v>6.0844907407408055E-2</v>
      </c>
      <c r="P7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8" s="10">
        <f>IF(AND(telefony6[[#This Row],[czyAbonament_pods_sie_skonczyl]]=1,P787&lt;=0,telefony6[[#This Row],[czyKomorkowe]]=1),1,0)</f>
        <v>0</v>
      </c>
      <c r="R788">
        <f>IF(LEN(telefony6[[#This Row],[nr]])&gt;=10,1,0)</f>
        <v>0</v>
      </c>
      <c r="S788">
        <f>MINUTE(IF(telefony6[[#This Row],[czyZagranicczne]]=1,CEILING(telefony6[[#This Row],[długosc_połączenia]],"00:01"),0))</f>
        <v>0</v>
      </c>
    </row>
    <row r="789" spans="1:19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 s="2">
        <f>telefony6[[#This Row],[zakonczenie]]-telefony6[[#This Row],[rozpoczecie]]</f>
        <v>1.0300925925925908E-2</v>
      </c>
      <c r="F789" s="2">
        <f t="shared" si="12"/>
        <v>-3.9514583333333348</v>
      </c>
      <c r="G789">
        <f>IF(LEN(telefony6[[#This Row],[nr]])=7,1,0)</f>
        <v>1</v>
      </c>
      <c r="H789">
        <f>IF(LEN(telefony6[[#This Row],[nr]])=8,1,0)</f>
        <v>0</v>
      </c>
      <c r="I7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-3.961759259259261</v>
      </c>
      <c r="J789" s="2">
        <f>IF(AND(telefony6[[#This Row],[abonament pods przed]]-telefony6[[#This Row],[długosc_połączenia]]&lt;0,I788&gt;0),-telefony6[[#This Row],[ile_zostalo_abonamentu_pods]],0)</f>
        <v>0</v>
      </c>
      <c r="K789" s="10">
        <f>IF(telefony6[[#This Row],[ile_zostalo_abonamentu_pods]]&lt;0,1,0)</f>
        <v>1</v>
      </c>
      <c r="L789" s="2">
        <f>IF(AND(telefony6[[#This Row],[czyAbonament_pods_sie_skonczyl]]=1,telefony6[[#This Row],[czyStacjonarny]]=1,M788&lt;=0),IF(M788&lt;0,TIME(1,40,0)+M788,TIME(1,40,0)),M788)</f>
        <v>2.6863425925925472E-2</v>
      </c>
      <c r="M7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1.6562499999999564E-2</v>
      </c>
      <c r="N789" s="10">
        <f>IF(AND(telefony6[[#This Row],[czyAbonament_pods_sie_skonczyl]]=1,telefony6[[#This Row],[czyStacjonarny]]=1,M788&lt;=0),1,0)</f>
        <v>0</v>
      </c>
      <c r="O789" s="2">
        <f>IF(AND(telefony6[[#This Row],[czyAbonament_pods_sie_skonczyl]]=1,telefony6[[#This Row],[czyKomorkowe]]=1,P788&lt;=0),IF(P788&lt;0,TIME(1,40,0)+P788-telefony6[[#This Row],[ile_zabraklo_od_podstawy]],TIME(1,40,0)),P788)</f>
        <v>6.0844907407408055E-2</v>
      </c>
      <c r="P7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6.0844907407408055E-2</v>
      </c>
      <c r="Q789" s="10">
        <f>IF(AND(telefony6[[#This Row],[czyAbonament_pods_sie_skonczyl]]=1,P788&lt;=0,telefony6[[#This Row],[czyKomorkowe]]=1),1,0)</f>
        <v>0</v>
      </c>
      <c r="R789">
        <f>IF(LEN(telefony6[[#This Row],[nr]])&gt;=10,1,0)</f>
        <v>0</v>
      </c>
      <c r="S789">
        <f>MINUTE(IF(telefony6[[#This Row],[czyZagranicczne]]=1,CEILING(telefony6[[#This Row],[długosc_połączenia]],"00:01"),0))</f>
        <v>0</v>
      </c>
    </row>
    <row r="790" spans="1:19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 s="2">
        <f>telefony6[[#This Row],[zakonczenie]]-telefony6[[#This Row],[rozpoczecie]]</f>
        <v>2.0949074074073648E-3</v>
      </c>
      <c r="F790" s="2">
        <f t="shared" si="12"/>
        <v>-3.961759259259261</v>
      </c>
      <c r="G790">
        <f>IF(LEN(telefony6[[#This Row],[nr]])=7,1,0)</f>
        <v>0</v>
      </c>
      <c r="H790">
        <f>IF(LEN(telefony6[[#This Row],[nr]])=8,1,0)</f>
        <v>1</v>
      </c>
      <c r="I7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-3.9638541666666685</v>
      </c>
      <c r="J790" s="2">
        <f>IF(AND(telefony6[[#This Row],[abonament pods przed]]-telefony6[[#This Row],[długosc_połączenia]]&lt;0,I789&gt;0),-telefony6[[#This Row],[ile_zostalo_abonamentu_pods]],0)</f>
        <v>0</v>
      </c>
      <c r="K790" s="10">
        <f>IF(telefony6[[#This Row],[ile_zostalo_abonamentu_pods]]&lt;0,1,0)</f>
        <v>1</v>
      </c>
      <c r="L790" s="2">
        <f>IF(AND(telefony6[[#This Row],[czyAbonament_pods_sie_skonczyl]]=1,telefony6[[#This Row],[czyStacjonarny]]=1,M789&lt;=0),IF(M789&lt;0,TIME(1,40,0)+M789,TIME(1,40,0)),M789)</f>
        <v>1.6562499999999564E-2</v>
      </c>
      <c r="M7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1.6562499999999564E-2</v>
      </c>
      <c r="N790" s="10">
        <f>IF(AND(telefony6[[#This Row],[czyAbonament_pods_sie_skonczyl]]=1,telefony6[[#This Row],[czyStacjonarny]]=1,M789&lt;=0),1,0)</f>
        <v>0</v>
      </c>
      <c r="O790" s="2">
        <f>IF(AND(telefony6[[#This Row],[czyAbonament_pods_sie_skonczyl]]=1,telefony6[[#This Row],[czyKomorkowe]]=1,P789&lt;=0),IF(P789&lt;0,TIME(1,40,0)+P789-telefony6[[#This Row],[ile_zabraklo_od_podstawy]],TIME(1,40,0)),P789)</f>
        <v>6.0844907407408055E-2</v>
      </c>
      <c r="P7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5.8750000000000691E-2</v>
      </c>
      <c r="Q790" s="10">
        <f>IF(AND(telefony6[[#This Row],[czyAbonament_pods_sie_skonczyl]]=1,P789&lt;=0,telefony6[[#This Row],[czyKomorkowe]]=1),1,0)</f>
        <v>0</v>
      </c>
      <c r="R790">
        <f>IF(LEN(telefony6[[#This Row],[nr]])&gt;=10,1,0)</f>
        <v>0</v>
      </c>
      <c r="S790">
        <f>MINUTE(IF(telefony6[[#This Row],[czyZagranicczne]]=1,CEILING(telefony6[[#This Row],[długosc_połączenia]],"00:01"),0))</f>
        <v>0</v>
      </c>
    </row>
    <row r="791" spans="1:19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 s="2">
        <f>telefony6[[#This Row],[zakonczenie]]-telefony6[[#This Row],[rozpoczecie]]</f>
        <v>9.8958333333333259E-3</v>
      </c>
      <c r="F791" s="2">
        <f t="shared" si="12"/>
        <v>-3.9638541666666685</v>
      </c>
      <c r="G791">
        <f>IF(LEN(telefony6[[#This Row],[nr]])=7,1,0)</f>
        <v>0</v>
      </c>
      <c r="H791">
        <f>IF(LEN(telefony6[[#This Row],[nr]])=8,1,0)</f>
        <v>1</v>
      </c>
      <c r="I7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-3.9737500000000017</v>
      </c>
      <c r="J791" s="2">
        <f>IF(AND(telefony6[[#This Row],[abonament pods przed]]-telefony6[[#This Row],[długosc_połączenia]]&lt;0,I790&gt;0),-telefony6[[#This Row],[ile_zostalo_abonamentu_pods]],0)</f>
        <v>0</v>
      </c>
      <c r="K791" s="10">
        <f>IF(telefony6[[#This Row],[ile_zostalo_abonamentu_pods]]&lt;0,1,0)</f>
        <v>1</v>
      </c>
      <c r="L791" s="2">
        <f>IF(AND(telefony6[[#This Row],[czyAbonament_pods_sie_skonczyl]]=1,telefony6[[#This Row],[czyStacjonarny]]=1,M790&lt;=0),IF(M790&lt;0,TIME(1,40,0)+M790,TIME(1,40,0)),M790)</f>
        <v>1.6562499999999564E-2</v>
      </c>
      <c r="M7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1.6562499999999564E-2</v>
      </c>
      <c r="N791" s="10">
        <f>IF(AND(telefony6[[#This Row],[czyAbonament_pods_sie_skonczyl]]=1,telefony6[[#This Row],[czyStacjonarny]]=1,M790&lt;=0),1,0)</f>
        <v>0</v>
      </c>
      <c r="O791" s="2">
        <f>IF(AND(telefony6[[#This Row],[czyAbonament_pods_sie_skonczyl]]=1,telefony6[[#This Row],[czyKomorkowe]]=1,P790&lt;=0),IF(P790&lt;0,TIME(1,40,0)+P790-telefony6[[#This Row],[ile_zabraklo_od_podstawy]],TIME(1,40,0)),P790)</f>
        <v>5.8750000000000691E-2</v>
      </c>
      <c r="P7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4.8854166666667365E-2</v>
      </c>
      <c r="Q791" s="10">
        <f>IF(AND(telefony6[[#This Row],[czyAbonament_pods_sie_skonczyl]]=1,P790&lt;=0,telefony6[[#This Row],[czyKomorkowe]]=1),1,0)</f>
        <v>0</v>
      </c>
      <c r="R791">
        <f>IF(LEN(telefony6[[#This Row],[nr]])&gt;=10,1,0)</f>
        <v>0</v>
      </c>
      <c r="S791">
        <f>MINUTE(IF(telefony6[[#This Row],[czyZagranicczne]]=1,CEILING(telefony6[[#This Row],[długosc_połączenia]],"00:01"),0))</f>
        <v>0</v>
      </c>
    </row>
    <row r="792" spans="1:19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 s="2">
        <f>telefony6[[#This Row],[zakonczenie]]-telefony6[[#This Row],[rozpoczecie]]</f>
        <v>4.5138888888884843E-4</v>
      </c>
      <c r="F792" s="2">
        <f t="shared" si="12"/>
        <v>-3.9737500000000017</v>
      </c>
      <c r="G792">
        <f>IF(LEN(telefony6[[#This Row],[nr]])=7,1,0)</f>
        <v>0</v>
      </c>
      <c r="H792">
        <f>IF(LEN(telefony6[[#This Row],[nr]])=8,1,0)</f>
        <v>1</v>
      </c>
      <c r="I7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-3.9742013888888907</v>
      </c>
      <c r="J792" s="2">
        <f>IF(AND(telefony6[[#This Row],[abonament pods przed]]-telefony6[[#This Row],[długosc_połączenia]]&lt;0,I791&gt;0),-telefony6[[#This Row],[ile_zostalo_abonamentu_pods]],0)</f>
        <v>0</v>
      </c>
      <c r="K792" s="10">
        <f>IF(telefony6[[#This Row],[ile_zostalo_abonamentu_pods]]&lt;0,1,0)</f>
        <v>1</v>
      </c>
      <c r="L792" s="2">
        <f>IF(AND(telefony6[[#This Row],[czyAbonament_pods_sie_skonczyl]]=1,telefony6[[#This Row],[czyStacjonarny]]=1,M791&lt;=0),IF(M791&lt;0,TIME(1,40,0)+M791,TIME(1,40,0)),M791)</f>
        <v>1.6562499999999564E-2</v>
      </c>
      <c r="M7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1.6562499999999564E-2</v>
      </c>
      <c r="N792" s="10">
        <f>IF(AND(telefony6[[#This Row],[czyAbonament_pods_sie_skonczyl]]=1,telefony6[[#This Row],[czyStacjonarny]]=1,M791&lt;=0),1,0)</f>
        <v>0</v>
      </c>
      <c r="O792" s="2">
        <f>IF(AND(telefony6[[#This Row],[czyAbonament_pods_sie_skonczyl]]=1,telefony6[[#This Row],[czyKomorkowe]]=1,P791&lt;=0),IF(P791&lt;0,TIME(1,40,0)+P791-telefony6[[#This Row],[ile_zabraklo_od_podstawy]],TIME(1,40,0)),P791)</f>
        <v>4.8854166666667365E-2</v>
      </c>
      <c r="P7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4.8402777777778516E-2</v>
      </c>
      <c r="Q792" s="10">
        <f>IF(AND(telefony6[[#This Row],[czyAbonament_pods_sie_skonczyl]]=1,P791&lt;=0,telefony6[[#This Row],[czyKomorkowe]]=1),1,0)</f>
        <v>0</v>
      </c>
      <c r="R792">
        <f>IF(LEN(telefony6[[#This Row],[nr]])&gt;=10,1,0)</f>
        <v>0</v>
      </c>
      <c r="S792">
        <f>MINUTE(IF(telefony6[[#This Row],[czyZagranicczne]]=1,CEILING(telefony6[[#This Row],[długosc_połączenia]],"00:01"),0))</f>
        <v>0</v>
      </c>
    </row>
    <row r="793" spans="1:19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 s="2">
        <f>telefony6[[#This Row],[zakonczenie]]-telefony6[[#This Row],[rozpoczecie]]</f>
        <v>2.870370370370412E-3</v>
      </c>
      <c r="F793" s="2">
        <f t="shared" si="12"/>
        <v>-3.9742013888888907</v>
      </c>
      <c r="G793">
        <f>IF(LEN(telefony6[[#This Row],[nr]])=7,1,0)</f>
        <v>0</v>
      </c>
      <c r="H793">
        <f>IF(LEN(telefony6[[#This Row],[nr]])=8,1,0)</f>
        <v>1</v>
      </c>
      <c r="I7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-3.9770717592592613</v>
      </c>
      <c r="J793" s="2">
        <f>IF(AND(telefony6[[#This Row],[abonament pods przed]]-telefony6[[#This Row],[długosc_połączenia]]&lt;0,I792&gt;0),-telefony6[[#This Row],[ile_zostalo_abonamentu_pods]],0)</f>
        <v>0</v>
      </c>
      <c r="K793" s="10">
        <f>IF(telefony6[[#This Row],[ile_zostalo_abonamentu_pods]]&lt;0,1,0)</f>
        <v>1</v>
      </c>
      <c r="L793" s="2">
        <f>IF(AND(telefony6[[#This Row],[czyAbonament_pods_sie_skonczyl]]=1,telefony6[[#This Row],[czyStacjonarny]]=1,M792&lt;=0),IF(M792&lt;0,TIME(1,40,0)+M792,TIME(1,40,0)),M792)</f>
        <v>1.6562499999999564E-2</v>
      </c>
      <c r="M7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1.6562499999999564E-2</v>
      </c>
      <c r="N793" s="10">
        <f>IF(AND(telefony6[[#This Row],[czyAbonament_pods_sie_skonczyl]]=1,telefony6[[#This Row],[czyStacjonarny]]=1,M792&lt;=0),1,0)</f>
        <v>0</v>
      </c>
      <c r="O793" s="2">
        <f>IF(AND(telefony6[[#This Row],[czyAbonament_pods_sie_skonczyl]]=1,telefony6[[#This Row],[czyKomorkowe]]=1,P792&lt;=0),IF(P792&lt;0,TIME(1,40,0)+P792-telefony6[[#This Row],[ile_zabraklo_od_podstawy]],TIME(1,40,0)),P792)</f>
        <v>4.8402777777778516E-2</v>
      </c>
      <c r="P7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3" s="10">
        <f>IF(AND(telefony6[[#This Row],[czyAbonament_pods_sie_skonczyl]]=1,P792&lt;=0,telefony6[[#This Row],[czyKomorkowe]]=1),1,0)</f>
        <v>0</v>
      </c>
      <c r="R793">
        <f>IF(LEN(telefony6[[#This Row],[nr]])&gt;=10,1,0)</f>
        <v>0</v>
      </c>
      <c r="S793">
        <f>MINUTE(IF(telefony6[[#This Row],[czyZagranicczne]]=1,CEILING(telefony6[[#This Row],[długosc_połączenia]],"00:01"),0))</f>
        <v>0</v>
      </c>
    </row>
    <row r="794" spans="1:19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 s="2">
        <f>telefony6[[#This Row],[zakonczenie]]-telefony6[[#This Row],[rozpoczecie]]</f>
        <v>4.155092592592613E-3</v>
      </c>
      <c r="F794" s="2">
        <f t="shared" si="12"/>
        <v>-3.9770717592592613</v>
      </c>
      <c r="G794">
        <f>IF(LEN(telefony6[[#This Row],[nr]])=7,1,0)</f>
        <v>1</v>
      </c>
      <c r="H794">
        <f>IF(LEN(telefony6[[#This Row],[nr]])=8,1,0)</f>
        <v>0</v>
      </c>
      <c r="I7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-3.9812268518518539</v>
      </c>
      <c r="J794" s="2">
        <f>IF(AND(telefony6[[#This Row],[abonament pods przed]]-telefony6[[#This Row],[długosc_połączenia]]&lt;0,I793&gt;0),-telefony6[[#This Row],[ile_zostalo_abonamentu_pods]],0)</f>
        <v>0</v>
      </c>
      <c r="K794" s="10">
        <f>IF(telefony6[[#This Row],[ile_zostalo_abonamentu_pods]]&lt;0,1,0)</f>
        <v>1</v>
      </c>
      <c r="L794" s="2">
        <f>IF(AND(telefony6[[#This Row],[czyAbonament_pods_sie_skonczyl]]=1,telefony6[[#This Row],[czyStacjonarny]]=1,M793&lt;=0),IF(M793&lt;0,TIME(1,40,0)+M793,TIME(1,40,0)),M793)</f>
        <v>1.6562499999999564E-2</v>
      </c>
      <c r="M7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1.2407407407406951E-2</v>
      </c>
      <c r="N794" s="10">
        <f>IF(AND(telefony6[[#This Row],[czyAbonament_pods_sie_skonczyl]]=1,telefony6[[#This Row],[czyStacjonarny]]=1,M793&lt;=0),1,0)</f>
        <v>0</v>
      </c>
      <c r="O794" s="2">
        <f>IF(AND(telefony6[[#This Row],[czyAbonament_pods_sie_skonczyl]]=1,telefony6[[#This Row],[czyKomorkowe]]=1,P793&lt;=0),IF(P793&lt;0,TIME(1,40,0)+P793-telefony6[[#This Row],[ile_zabraklo_od_podstawy]],TIME(1,40,0)),P793)</f>
        <v>4.5532407407408104E-2</v>
      </c>
      <c r="P7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4" s="10">
        <f>IF(AND(telefony6[[#This Row],[czyAbonament_pods_sie_skonczyl]]=1,P793&lt;=0,telefony6[[#This Row],[czyKomorkowe]]=1),1,0)</f>
        <v>0</v>
      </c>
      <c r="R794">
        <f>IF(LEN(telefony6[[#This Row],[nr]])&gt;=10,1,0)</f>
        <v>0</v>
      </c>
      <c r="S794">
        <f>MINUTE(IF(telefony6[[#This Row],[czyZagranicczne]]=1,CEILING(telefony6[[#This Row],[długosc_połączenia]],"00:01"),0))</f>
        <v>0</v>
      </c>
    </row>
    <row r="795" spans="1:19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 s="2">
        <f>telefony6[[#This Row],[zakonczenie]]-telefony6[[#This Row],[rozpoczecie]]</f>
        <v>9.2361111111111116E-3</v>
      </c>
      <c r="F795" s="2">
        <f t="shared" si="12"/>
        <v>-3.9812268518518539</v>
      </c>
      <c r="G795">
        <f>IF(LEN(telefony6[[#This Row],[nr]])=7,1,0)</f>
        <v>1</v>
      </c>
      <c r="H795">
        <f>IF(LEN(telefony6[[#This Row],[nr]])=8,1,0)</f>
        <v>0</v>
      </c>
      <c r="I7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-3.9904629629629649</v>
      </c>
      <c r="J795" s="2">
        <f>IF(AND(telefony6[[#This Row],[abonament pods przed]]-telefony6[[#This Row],[długosc_połączenia]]&lt;0,I794&gt;0),-telefony6[[#This Row],[ile_zostalo_abonamentu_pods]],0)</f>
        <v>0</v>
      </c>
      <c r="K795" s="10">
        <f>IF(telefony6[[#This Row],[ile_zostalo_abonamentu_pods]]&lt;0,1,0)</f>
        <v>1</v>
      </c>
      <c r="L795" s="2">
        <f>IF(AND(telefony6[[#This Row],[czyAbonament_pods_sie_skonczyl]]=1,telefony6[[#This Row],[czyStacjonarny]]=1,M794&lt;=0),IF(M794&lt;0,TIME(1,40,0)+M794,TIME(1,40,0)),M794)</f>
        <v>1.2407407407406951E-2</v>
      </c>
      <c r="M7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3.1712962962958391E-3</v>
      </c>
      <c r="N795" s="10">
        <f>IF(AND(telefony6[[#This Row],[czyAbonament_pods_sie_skonczyl]]=1,telefony6[[#This Row],[czyStacjonarny]]=1,M794&lt;=0),1,0)</f>
        <v>0</v>
      </c>
      <c r="O795" s="2">
        <f>IF(AND(telefony6[[#This Row],[czyAbonament_pods_sie_skonczyl]]=1,telefony6[[#This Row],[czyKomorkowe]]=1,P794&lt;=0),IF(P794&lt;0,TIME(1,40,0)+P794-telefony6[[#This Row],[ile_zabraklo_od_podstawy]],TIME(1,40,0)),P794)</f>
        <v>4.5532407407408104E-2</v>
      </c>
      <c r="P7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5" s="10">
        <f>IF(AND(telefony6[[#This Row],[czyAbonament_pods_sie_skonczyl]]=1,P794&lt;=0,telefony6[[#This Row],[czyKomorkowe]]=1),1,0)</f>
        <v>0</v>
      </c>
      <c r="R795">
        <f>IF(LEN(telefony6[[#This Row],[nr]])&gt;=10,1,0)</f>
        <v>0</v>
      </c>
      <c r="S795">
        <f>MINUTE(IF(telefony6[[#This Row],[czyZagranicczne]]=1,CEILING(telefony6[[#This Row],[długosc_połączenia]],"00:01"),0))</f>
        <v>0</v>
      </c>
    </row>
    <row r="796" spans="1:19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 s="2">
        <f>telefony6[[#This Row],[zakonczenie]]-telefony6[[#This Row],[rozpoczecie]]</f>
        <v>4.4791666666665897E-3</v>
      </c>
      <c r="F796" s="2">
        <f t="shared" si="12"/>
        <v>-3.9904629629629649</v>
      </c>
      <c r="G796">
        <f>IF(LEN(telefony6[[#This Row],[nr]])=7,1,0)</f>
        <v>1</v>
      </c>
      <c r="H796">
        <f>IF(LEN(telefony6[[#This Row],[nr]])=8,1,0)</f>
        <v>0</v>
      </c>
      <c r="I7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-3.9949421296296315</v>
      </c>
      <c r="J796" s="2">
        <f>IF(AND(telefony6[[#This Row],[abonament pods przed]]-telefony6[[#This Row],[długosc_połączenia]]&lt;0,I795&gt;0),-telefony6[[#This Row],[ile_zostalo_abonamentu_pods]],0)</f>
        <v>0</v>
      </c>
      <c r="K796" s="10">
        <f>IF(telefony6[[#This Row],[ile_zostalo_abonamentu_pods]]&lt;0,1,0)</f>
        <v>1</v>
      </c>
      <c r="L796" s="2">
        <f>IF(AND(telefony6[[#This Row],[czyAbonament_pods_sie_skonczyl]]=1,telefony6[[#This Row],[czyStacjonarny]]=1,M795&lt;=0),IF(M795&lt;0,TIME(1,40,0)+M795,TIME(1,40,0)),M795)</f>
        <v>3.1712962962958391E-3</v>
      </c>
      <c r="M7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-1.3078703703707506E-3</v>
      </c>
      <c r="N796" s="10">
        <f>IF(AND(telefony6[[#This Row],[czyAbonament_pods_sie_skonczyl]]=1,telefony6[[#This Row],[czyStacjonarny]]=1,M795&lt;=0),1,0)</f>
        <v>0</v>
      </c>
      <c r="O796" s="2">
        <f>IF(AND(telefony6[[#This Row],[czyAbonament_pods_sie_skonczyl]]=1,telefony6[[#This Row],[czyKomorkowe]]=1,P795&lt;=0),IF(P795&lt;0,TIME(1,40,0)+P795-telefony6[[#This Row],[ile_zabraklo_od_podstawy]],TIME(1,40,0)),P795)</f>
        <v>4.5532407407408104E-2</v>
      </c>
      <c r="P7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6" s="10">
        <f>IF(AND(telefony6[[#This Row],[czyAbonament_pods_sie_skonczyl]]=1,P795&lt;=0,telefony6[[#This Row],[czyKomorkowe]]=1),1,0)</f>
        <v>0</v>
      </c>
      <c r="R796">
        <f>IF(LEN(telefony6[[#This Row],[nr]])&gt;=10,1,0)</f>
        <v>0</v>
      </c>
      <c r="S796">
        <f>MINUTE(IF(telefony6[[#This Row],[czyZagranicczne]]=1,CEILING(telefony6[[#This Row],[długosc_połączenia]],"00:01"),0))</f>
        <v>0</v>
      </c>
    </row>
    <row r="797" spans="1:19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 s="2">
        <f>telefony6[[#This Row],[zakonczenie]]-telefony6[[#This Row],[rozpoczecie]]</f>
        <v>1.7245370370370106E-3</v>
      </c>
      <c r="F797" s="2">
        <f t="shared" si="12"/>
        <v>-3.9949421296296315</v>
      </c>
      <c r="G797">
        <f>IF(LEN(telefony6[[#This Row],[nr]])=7,1,0)</f>
        <v>1</v>
      </c>
      <c r="H797">
        <f>IF(LEN(telefony6[[#This Row],[nr]])=8,1,0)</f>
        <v>0</v>
      </c>
      <c r="I7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-3.9966666666666684</v>
      </c>
      <c r="J797" s="2">
        <f>IF(AND(telefony6[[#This Row],[abonament pods przed]]-telefony6[[#This Row],[długosc_połączenia]]&lt;0,I796&gt;0),-telefony6[[#This Row],[ile_zostalo_abonamentu_pods]],0)</f>
        <v>0</v>
      </c>
      <c r="K797" s="10">
        <f>IF(telefony6[[#This Row],[ile_zostalo_abonamentu_pods]]&lt;0,1,0)</f>
        <v>1</v>
      </c>
      <c r="L797" s="2">
        <f>IF(AND(telefony6[[#This Row],[czyAbonament_pods_sie_skonczyl]]=1,telefony6[[#This Row],[czyStacjonarny]]=1,M796&lt;=0),IF(M796&lt;0,TIME(1,40,0)+M796,TIME(1,40,0)),M796)</f>
        <v>6.8136574074073697E-2</v>
      </c>
      <c r="M7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6.6412037037036686E-2</v>
      </c>
      <c r="N797" s="10">
        <f>IF(AND(telefony6[[#This Row],[czyAbonament_pods_sie_skonczyl]]=1,telefony6[[#This Row],[czyStacjonarny]]=1,M796&lt;=0),1,0)</f>
        <v>1</v>
      </c>
      <c r="O797" s="2">
        <f>IF(AND(telefony6[[#This Row],[czyAbonament_pods_sie_skonczyl]]=1,telefony6[[#This Row],[czyKomorkowe]]=1,P796&lt;=0),IF(P796&lt;0,TIME(1,40,0)+P796-telefony6[[#This Row],[ile_zabraklo_od_podstawy]],TIME(1,40,0)),P796)</f>
        <v>4.5532407407408104E-2</v>
      </c>
      <c r="P7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7" s="10">
        <f>IF(AND(telefony6[[#This Row],[czyAbonament_pods_sie_skonczyl]]=1,P796&lt;=0,telefony6[[#This Row],[czyKomorkowe]]=1),1,0)</f>
        <v>0</v>
      </c>
      <c r="R797">
        <f>IF(LEN(telefony6[[#This Row],[nr]])&gt;=10,1,0)</f>
        <v>0</v>
      </c>
      <c r="S797">
        <f>MINUTE(IF(telefony6[[#This Row],[czyZagranicczne]]=1,CEILING(telefony6[[#This Row],[długosc_połączenia]],"00:01"),0))</f>
        <v>0</v>
      </c>
    </row>
    <row r="798" spans="1:19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 s="2">
        <f>telefony6[[#This Row],[zakonczenie]]-telefony6[[#This Row],[rozpoczecie]]</f>
        <v>2.5810185185185519E-3</v>
      </c>
      <c r="F798" s="2">
        <f t="shared" si="12"/>
        <v>-3.9966666666666684</v>
      </c>
      <c r="G798">
        <f>IF(LEN(telefony6[[#This Row],[nr]])=7,1,0)</f>
        <v>0</v>
      </c>
      <c r="H798">
        <f>IF(LEN(telefony6[[#This Row],[nr]])=8,1,0)</f>
        <v>0</v>
      </c>
      <c r="I7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-3.9992476851851868</v>
      </c>
      <c r="J798" s="2">
        <f>IF(AND(telefony6[[#This Row],[abonament pods przed]]-telefony6[[#This Row],[długosc_połączenia]]&lt;0,I797&gt;0),-telefony6[[#This Row],[ile_zostalo_abonamentu_pods]],0)</f>
        <v>0</v>
      </c>
      <c r="K798" s="10">
        <f>IF(telefony6[[#This Row],[ile_zostalo_abonamentu_pods]]&lt;0,1,0)</f>
        <v>1</v>
      </c>
      <c r="L798" s="2">
        <f>IF(AND(telefony6[[#This Row],[czyAbonament_pods_sie_skonczyl]]=1,telefony6[[#This Row],[czyStacjonarny]]=1,M797&lt;=0),IF(M797&lt;0,TIME(1,40,0)+M797,TIME(1,40,0)),M797)</f>
        <v>6.6412037037036686E-2</v>
      </c>
      <c r="M7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6.6412037037036686E-2</v>
      </c>
      <c r="N798" s="10">
        <f>IF(AND(telefony6[[#This Row],[czyAbonament_pods_sie_skonczyl]]=1,telefony6[[#This Row],[czyStacjonarny]]=1,M797&lt;=0),1,0)</f>
        <v>0</v>
      </c>
      <c r="O798" s="2">
        <f>IF(AND(telefony6[[#This Row],[czyAbonament_pods_sie_skonczyl]]=1,telefony6[[#This Row],[czyKomorkowe]]=1,P797&lt;=0),IF(P797&lt;0,TIME(1,40,0)+P797-telefony6[[#This Row],[ile_zabraklo_od_podstawy]],TIME(1,40,0)),P797)</f>
        <v>4.5532407407408104E-2</v>
      </c>
      <c r="P7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8" s="10">
        <f>IF(AND(telefony6[[#This Row],[czyAbonament_pods_sie_skonczyl]]=1,P797&lt;=0,telefony6[[#This Row],[czyKomorkowe]]=1),1,0)</f>
        <v>0</v>
      </c>
      <c r="R798">
        <f>IF(LEN(telefony6[[#This Row],[nr]])&gt;=10,1,0)</f>
        <v>1</v>
      </c>
      <c r="S798">
        <f>MINUTE(IF(telefony6[[#This Row],[czyZagranicczne]]=1,CEILING(telefony6[[#This Row],[długosc_połączenia]],"00:01"),0))</f>
        <v>4</v>
      </c>
    </row>
    <row r="799" spans="1:19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 s="2">
        <f>telefony6[[#This Row],[zakonczenie]]-telefony6[[#This Row],[rozpoczecie]]</f>
        <v>1.0671296296296373E-2</v>
      </c>
      <c r="F799" s="2">
        <f t="shared" si="12"/>
        <v>-3.9992476851851868</v>
      </c>
      <c r="G799">
        <f>IF(LEN(telefony6[[#This Row],[nr]])=7,1,0)</f>
        <v>1</v>
      </c>
      <c r="H799">
        <f>IF(LEN(telefony6[[#This Row],[nr]])=8,1,0)</f>
        <v>0</v>
      </c>
      <c r="I7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-4.0099189814814835</v>
      </c>
      <c r="J799" s="2">
        <f>IF(AND(telefony6[[#This Row],[abonament pods przed]]-telefony6[[#This Row],[długosc_połączenia]]&lt;0,I798&gt;0),-telefony6[[#This Row],[ile_zostalo_abonamentu_pods]],0)</f>
        <v>0</v>
      </c>
      <c r="K799" s="10">
        <f>IF(telefony6[[#This Row],[ile_zostalo_abonamentu_pods]]&lt;0,1,0)</f>
        <v>1</v>
      </c>
      <c r="L799" s="2">
        <f>IF(AND(telefony6[[#This Row],[czyAbonament_pods_sie_skonczyl]]=1,telefony6[[#This Row],[czyStacjonarny]]=1,M798&lt;=0),IF(M798&lt;0,TIME(1,40,0)+M798,TIME(1,40,0)),M798)</f>
        <v>6.6412037037036686E-2</v>
      </c>
      <c r="M7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5.5740740740740313E-2</v>
      </c>
      <c r="N799" s="10">
        <f>IF(AND(telefony6[[#This Row],[czyAbonament_pods_sie_skonczyl]]=1,telefony6[[#This Row],[czyStacjonarny]]=1,M798&lt;=0),1,0)</f>
        <v>0</v>
      </c>
      <c r="O799" s="2">
        <f>IF(AND(telefony6[[#This Row],[czyAbonament_pods_sie_skonczyl]]=1,telefony6[[#This Row],[czyKomorkowe]]=1,P798&lt;=0),IF(P798&lt;0,TIME(1,40,0)+P798-telefony6[[#This Row],[ile_zabraklo_od_podstawy]],TIME(1,40,0)),P798)</f>
        <v>4.5532407407408104E-2</v>
      </c>
      <c r="P7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799" s="10">
        <f>IF(AND(telefony6[[#This Row],[czyAbonament_pods_sie_skonczyl]]=1,P798&lt;=0,telefony6[[#This Row],[czyKomorkowe]]=1),1,0)</f>
        <v>0</v>
      </c>
      <c r="R799">
        <f>IF(LEN(telefony6[[#This Row],[nr]])&gt;=10,1,0)</f>
        <v>0</v>
      </c>
      <c r="S799">
        <f>MINUTE(IF(telefony6[[#This Row],[czyZagranicczne]]=1,CEILING(telefony6[[#This Row],[długosc_połączenia]],"00:01"),0))</f>
        <v>0</v>
      </c>
    </row>
    <row r="800" spans="1:19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 s="2">
        <f>telefony6[[#This Row],[zakonczenie]]-telefony6[[#This Row],[rozpoczecie]]</f>
        <v>1.0057870370370425E-2</v>
      </c>
      <c r="F800" s="2">
        <f t="shared" si="12"/>
        <v>-4.0099189814814835</v>
      </c>
      <c r="G800">
        <f>IF(LEN(telefony6[[#This Row],[nr]])=7,1,0)</f>
        <v>1</v>
      </c>
      <c r="H800">
        <f>IF(LEN(telefony6[[#This Row],[nr]])=8,1,0)</f>
        <v>0</v>
      </c>
      <c r="I8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-4.0199768518518537</v>
      </c>
      <c r="J800" s="2">
        <f>IF(AND(telefony6[[#This Row],[abonament pods przed]]-telefony6[[#This Row],[długosc_połączenia]]&lt;0,I799&gt;0),-telefony6[[#This Row],[ile_zostalo_abonamentu_pods]],0)</f>
        <v>0</v>
      </c>
      <c r="K800" s="10">
        <f>IF(telefony6[[#This Row],[ile_zostalo_abonamentu_pods]]&lt;0,1,0)</f>
        <v>1</v>
      </c>
      <c r="L800" s="2">
        <f>IF(AND(telefony6[[#This Row],[czyAbonament_pods_sie_skonczyl]]=1,telefony6[[#This Row],[czyStacjonarny]]=1,M799&lt;=0),IF(M799&lt;0,TIME(1,40,0)+M799,TIME(1,40,0)),M799)</f>
        <v>5.5740740740740313E-2</v>
      </c>
      <c r="M8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4.5682870370369888E-2</v>
      </c>
      <c r="N800" s="10">
        <f>IF(AND(telefony6[[#This Row],[czyAbonament_pods_sie_skonczyl]]=1,telefony6[[#This Row],[czyStacjonarny]]=1,M799&lt;=0),1,0)</f>
        <v>0</v>
      </c>
      <c r="O800" s="2">
        <f>IF(AND(telefony6[[#This Row],[czyAbonament_pods_sie_skonczyl]]=1,telefony6[[#This Row],[czyKomorkowe]]=1,P799&lt;=0),IF(P799&lt;0,TIME(1,40,0)+P799-telefony6[[#This Row],[ile_zabraklo_od_podstawy]],TIME(1,40,0)),P799)</f>
        <v>4.5532407407408104E-2</v>
      </c>
      <c r="P8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4.5532407407408104E-2</v>
      </c>
      <c r="Q800" s="10">
        <f>IF(AND(telefony6[[#This Row],[czyAbonament_pods_sie_skonczyl]]=1,P799&lt;=0,telefony6[[#This Row],[czyKomorkowe]]=1),1,0)</f>
        <v>0</v>
      </c>
      <c r="R800">
        <f>IF(LEN(telefony6[[#This Row],[nr]])&gt;=10,1,0)</f>
        <v>0</v>
      </c>
      <c r="S800">
        <f>MINUTE(IF(telefony6[[#This Row],[czyZagranicczne]]=1,CEILING(telefony6[[#This Row],[długosc_połączenia]],"00:01"),0))</f>
        <v>0</v>
      </c>
    </row>
    <row r="801" spans="1:19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 s="2">
        <f>telefony6[[#This Row],[zakonczenie]]-telefony6[[#This Row],[rozpoczecie]]</f>
        <v>1.4236111111111116E-3</v>
      </c>
      <c r="F801" s="2">
        <f t="shared" si="12"/>
        <v>-4.0199768518518537</v>
      </c>
      <c r="G801">
        <f>IF(LEN(telefony6[[#This Row],[nr]])=7,1,0)</f>
        <v>0</v>
      </c>
      <c r="H801">
        <f>IF(LEN(telefony6[[#This Row],[nr]])=8,1,0)</f>
        <v>1</v>
      </c>
      <c r="I8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-4.0214004629629647</v>
      </c>
      <c r="J801" s="2">
        <f>IF(AND(telefony6[[#This Row],[abonament pods przed]]-telefony6[[#This Row],[długosc_połączenia]]&lt;0,I800&gt;0),-telefony6[[#This Row],[ile_zostalo_abonamentu_pods]],0)</f>
        <v>0</v>
      </c>
      <c r="K801" s="10">
        <f>IF(telefony6[[#This Row],[ile_zostalo_abonamentu_pods]]&lt;0,1,0)</f>
        <v>1</v>
      </c>
      <c r="L801" s="2">
        <f>IF(AND(telefony6[[#This Row],[czyAbonament_pods_sie_skonczyl]]=1,telefony6[[#This Row],[czyStacjonarny]]=1,M800&lt;=0),IF(M800&lt;0,TIME(1,40,0)+M800,TIME(1,40,0)),M800)</f>
        <v>4.5682870370369888E-2</v>
      </c>
      <c r="M8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4.5682870370369888E-2</v>
      </c>
      <c r="N801" s="10">
        <f>IF(AND(telefony6[[#This Row],[czyAbonament_pods_sie_skonczyl]]=1,telefony6[[#This Row],[czyStacjonarny]]=1,M800&lt;=0),1,0)</f>
        <v>0</v>
      </c>
      <c r="O801" s="2">
        <f>IF(AND(telefony6[[#This Row],[czyAbonament_pods_sie_skonczyl]]=1,telefony6[[#This Row],[czyKomorkowe]]=1,P800&lt;=0),IF(P800&lt;0,TIME(1,40,0)+P800-telefony6[[#This Row],[ile_zabraklo_od_podstawy]],TIME(1,40,0)),P800)</f>
        <v>4.5532407407408104E-2</v>
      </c>
      <c r="P8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4.4108796296296993E-2</v>
      </c>
      <c r="Q801" s="10">
        <f>IF(AND(telefony6[[#This Row],[czyAbonament_pods_sie_skonczyl]]=1,P800&lt;=0,telefony6[[#This Row],[czyKomorkowe]]=1),1,0)</f>
        <v>0</v>
      </c>
      <c r="R801">
        <f>IF(LEN(telefony6[[#This Row],[nr]])&gt;=10,1,0)</f>
        <v>0</v>
      </c>
      <c r="S801">
        <f>MINUTE(IF(telefony6[[#This Row],[czyZagranicczne]]=1,CEILING(telefony6[[#This Row],[długosc_połączenia]],"00:01"),0))</f>
        <v>0</v>
      </c>
    </row>
    <row r="802" spans="1:19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 s="2">
        <f>telefony6[[#This Row],[zakonczenie]]-telefony6[[#This Row],[rozpoczecie]]</f>
        <v>1.0821759259259323E-2</v>
      </c>
      <c r="F802" s="2">
        <f t="shared" si="12"/>
        <v>-4.0214004629629647</v>
      </c>
      <c r="G802">
        <f>IF(LEN(telefony6[[#This Row],[nr]])=7,1,0)</f>
        <v>1</v>
      </c>
      <c r="H802">
        <f>IF(LEN(telefony6[[#This Row],[nr]])=8,1,0)</f>
        <v>0</v>
      </c>
      <c r="I8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-4.0322222222222237</v>
      </c>
      <c r="J802" s="2">
        <f>IF(AND(telefony6[[#This Row],[abonament pods przed]]-telefony6[[#This Row],[długosc_połączenia]]&lt;0,I801&gt;0),-telefony6[[#This Row],[ile_zostalo_abonamentu_pods]],0)</f>
        <v>0</v>
      </c>
      <c r="K802" s="10">
        <f>IF(telefony6[[#This Row],[ile_zostalo_abonamentu_pods]]&lt;0,1,0)</f>
        <v>1</v>
      </c>
      <c r="L802" s="2">
        <f>IF(AND(telefony6[[#This Row],[czyAbonament_pods_sie_skonczyl]]=1,telefony6[[#This Row],[czyStacjonarny]]=1,M801&lt;=0),IF(M801&lt;0,TIME(1,40,0)+M801,TIME(1,40,0)),M801)</f>
        <v>4.5682870370369888E-2</v>
      </c>
      <c r="M8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3.4861111111110565E-2</v>
      </c>
      <c r="N802" s="10">
        <f>IF(AND(telefony6[[#This Row],[czyAbonament_pods_sie_skonczyl]]=1,telefony6[[#This Row],[czyStacjonarny]]=1,M801&lt;=0),1,0)</f>
        <v>0</v>
      </c>
      <c r="O802" s="2">
        <f>IF(AND(telefony6[[#This Row],[czyAbonament_pods_sie_skonczyl]]=1,telefony6[[#This Row],[czyKomorkowe]]=1,P801&lt;=0),IF(P801&lt;0,TIME(1,40,0)+P801-telefony6[[#This Row],[ile_zabraklo_od_podstawy]],TIME(1,40,0)),P801)</f>
        <v>4.4108796296296993E-2</v>
      </c>
      <c r="P8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4.4108796296296993E-2</v>
      </c>
      <c r="Q802" s="10">
        <f>IF(AND(telefony6[[#This Row],[czyAbonament_pods_sie_skonczyl]]=1,P801&lt;=0,telefony6[[#This Row],[czyKomorkowe]]=1),1,0)</f>
        <v>0</v>
      </c>
      <c r="R802">
        <f>IF(LEN(telefony6[[#This Row],[nr]])&gt;=10,1,0)</f>
        <v>0</v>
      </c>
      <c r="S802">
        <f>MINUTE(IF(telefony6[[#This Row],[czyZagranicczne]]=1,CEILING(telefony6[[#This Row],[długosc_połączenia]],"00:01"),0))</f>
        <v>0</v>
      </c>
    </row>
    <row r="803" spans="1:19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 s="2">
        <f>telefony6[[#This Row],[zakonczenie]]-telefony6[[#This Row],[rozpoczecie]]</f>
        <v>4.4560185185185119E-3</v>
      </c>
      <c r="F803" s="2">
        <f t="shared" si="12"/>
        <v>-4.0322222222222237</v>
      </c>
      <c r="G803">
        <f>IF(LEN(telefony6[[#This Row],[nr]])=7,1,0)</f>
        <v>0</v>
      </c>
      <c r="H803">
        <f>IF(LEN(telefony6[[#This Row],[nr]])=8,1,0)</f>
        <v>1</v>
      </c>
      <c r="I8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-4.0366782407407422</v>
      </c>
      <c r="J803" s="2">
        <f>IF(AND(telefony6[[#This Row],[abonament pods przed]]-telefony6[[#This Row],[długosc_połączenia]]&lt;0,I802&gt;0),-telefony6[[#This Row],[ile_zostalo_abonamentu_pods]],0)</f>
        <v>0</v>
      </c>
      <c r="K803" s="10">
        <f>IF(telefony6[[#This Row],[ile_zostalo_abonamentu_pods]]&lt;0,1,0)</f>
        <v>1</v>
      </c>
      <c r="L803" s="2">
        <f>IF(AND(telefony6[[#This Row],[czyAbonament_pods_sie_skonczyl]]=1,telefony6[[#This Row],[czyStacjonarny]]=1,M802&lt;=0),IF(M802&lt;0,TIME(1,40,0)+M802,TIME(1,40,0)),M802)</f>
        <v>3.4861111111110565E-2</v>
      </c>
      <c r="M8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3.4861111111110565E-2</v>
      </c>
      <c r="N803" s="10">
        <f>IF(AND(telefony6[[#This Row],[czyAbonament_pods_sie_skonczyl]]=1,telefony6[[#This Row],[czyStacjonarny]]=1,M802&lt;=0),1,0)</f>
        <v>0</v>
      </c>
      <c r="O803" s="2">
        <f>IF(AND(telefony6[[#This Row],[czyAbonament_pods_sie_skonczyl]]=1,telefony6[[#This Row],[czyKomorkowe]]=1,P802&lt;=0),IF(P802&lt;0,TIME(1,40,0)+P802-telefony6[[#This Row],[ile_zabraklo_od_podstawy]],TIME(1,40,0)),P802)</f>
        <v>4.4108796296296993E-2</v>
      </c>
      <c r="P8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3.9652777777778481E-2</v>
      </c>
      <c r="Q803" s="10">
        <f>IF(AND(telefony6[[#This Row],[czyAbonament_pods_sie_skonczyl]]=1,P802&lt;=0,telefony6[[#This Row],[czyKomorkowe]]=1),1,0)</f>
        <v>0</v>
      </c>
      <c r="R803">
        <f>IF(LEN(telefony6[[#This Row],[nr]])&gt;=10,1,0)</f>
        <v>0</v>
      </c>
      <c r="S803">
        <f>MINUTE(IF(telefony6[[#This Row],[czyZagranicczne]]=1,CEILING(telefony6[[#This Row],[długosc_połączenia]],"00:01"),0))</f>
        <v>0</v>
      </c>
    </row>
    <row r="804" spans="1:19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 s="2">
        <f>telefony6[[#This Row],[zakonczenie]]-telefony6[[#This Row],[rozpoczecie]]</f>
        <v>1.025462962962953E-2</v>
      </c>
      <c r="F804" s="2">
        <f t="shared" si="12"/>
        <v>-4.0366782407407422</v>
      </c>
      <c r="G804">
        <f>IF(LEN(telefony6[[#This Row],[nr]])=7,1,0)</f>
        <v>0</v>
      </c>
      <c r="H804">
        <f>IF(LEN(telefony6[[#This Row],[nr]])=8,1,0)</f>
        <v>1</v>
      </c>
      <c r="I8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-4.0469328703703713</v>
      </c>
      <c r="J804" s="2">
        <f>IF(AND(telefony6[[#This Row],[abonament pods przed]]-telefony6[[#This Row],[długosc_połączenia]]&lt;0,I803&gt;0),-telefony6[[#This Row],[ile_zostalo_abonamentu_pods]],0)</f>
        <v>0</v>
      </c>
      <c r="K804" s="10">
        <f>IF(telefony6[[#This Row],[ile_zostalo_abonamentu_pods]]&lt;0,1,0)</f>
        <v>1</v>
      </c>
      <c r="L804" s="2">
        <f>IF(AND(telefony6[[#This Row],[czyAbonament_pods_sie_skonczyl]]=1,telefony6[[#This Row],[czyStacjonarny]]=1,M803&lt;=0),IF(M803&lt;0,TIME(1,40,0)+M803,TIME(1,40,0)),M803)</f>
        <v>3.4861111111110565E-2</v>
      </c>
      <c r="M8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3.4861111111110565E-2</v>
      </c>
      <c r="N804" s="10">
        <f>IF(AND(telefony6[[#This Row],[czyAbonament_pods_sie_skonczyl]]=1,telefony6[[#This Row],[czyStacjonarny]]=1,M803&lt;=0),1,0)</f>
        <v>0</v>
      </c>
      <c r="O804" s="2">
        <f>IF(AND(telefony6[[#This Row],[czyAbonament_pods_sie_skonczyl]]=1,telefony6[[#This Row],[czyKomorkowe]]=1,P803&lt;=0),IF(P803&lt;0,TIME(1,40,0)+P803-telefony6[[#This Row],[ile_zabraklo_od_podstawy]],TIME(1,40,0)),P803)</f>
        <v>3.9652777777778481E-2</v>
      </c>
      <c r="P8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4" s="10">
        <f>IF(AND(telefony6[[#This Row],[czyAbonament_pods_sie_skonczyl]]=1,P803&lt;=0,telefony6[[#This Row],[czyKomorkowe]]=1),1,0)</f>
        <v>0</v>
      </c>
      <c r="R804">
        <f>IF(LEN(telefony6[[#This Row],[nr]])&gt;=10,1,0)</f>
        <v>0</v>
      </c>
      <c r="S804">
        <f>MINUTE(IF(telefony6[[#This Row],[czyZagranicczne]]=1,CEILING(telefony6[[#This Row],[długosc_połączenia]],"00:01"),0))</f>
        <v>0</v>
      </c>
    </row>
    <row r="805" spans="1:19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 s="2">
        <f>telefony6[[#This Row],[zakonczenie]]-telefony6[[#This Row],[rozpoczecie]]</f>
        <v>5.3472222222222809E-3</v>
      </c>
      <c r="F805" s="2">
        <f t="shared" si="12"/>
        <v>-4.0469328703703713</v>
      </c>
      <c r="G805">
        <f>IF(LEN(telefony6[[#This Row],[nr]])=7,1,0)</f>
        <v>1</v>
      </c>
      <c r="H805">
        <f>IF(LEN(telefony6[[#This Row],[nr]])=8,1,0)</f>
        <v>0</v>
      </c>
      <c r="I8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-4.0522800925925937</v>
      </c>
      <c r="J805" s="2">
        <f>IF(AND(telefony6[[#This Row],[abonament pods przed]]-telefony6[[#This Row],[długosc_połączenia]]&lt;0,I804&gt;0),-telefony6[[#This Row],[ile_zostalo_abonamentu_pods]],0)</f>
        <v>0</v>
      </c>
      <c r="K805" s="10">
        <f>IF(telefony6[[#This Row],[ile_zostalo_abonamentu_pods]]&lt;0,1,0)</f>
        <v>1</v>
      </c>
      <c r="L805" s="2">
        <f>IF(AND(telefony6[[#This Row],[czyAbonament_pods_sie_skonczyl]]=1,telefony6[[#This Row],[czyStacjonarny]]=1,M804&lt;=0),IF(M804&lt;0,TIME(1,40,0)+M804,TIME(1,40,0)),M804)</f>
        <v>3.4861111111110565E-2</v>
      </c>
      <c r="M8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2.9513888888888284E-2</v>
      </c>
      <c r="N805" s="10">
        <f>IF(AND(telefony6[[#This Row],[czyAbonament_pods_sie_skonczyl]]=1,telefony6[[#This Row],[czyStacjonarny]]=1,M804&lt;=0),1,0)</f>
        <v>0</v>
      </c>
      <c r="O805" s="2">
        <f>IF(AND(telefony6[[#This Row],[czyAbonament_pods_sie_skonczyl]]=1,telefony6[[#This Row],[czyKomorkowe]]=1,P804&lt;=0),IF(P804&lt;0,TIME(1,40,0)+P804-telefony6[[#This Row],[ile_zabraklo_od_podstawy]],TIME(1,40,0)),P804)</f>
        <v>2.939814814814895E-2</v>
      </c>
      <c r="P8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5" s="10">
        <f>IF(AND(telefony6[[#This Row],[czyAbonament_pods_sie_skonczyl]]=1,P804&lt;=0,telefony6[[#This Row],[czyKomorkowe]]=1),1,0)</f>
        <v>0</v>
      </c>
      <c r="R805">
        <f>IF(LEN(telefony6[[#This Row],[nr]])&gt;=10,1,0)</f>
        <v>0</v>
      </c>
      <c r="S805">
        <f>MINUTE(IF(telefony6[[#This Row],[czyZagranicczne]]=1,CEILING(telefony6[[#This Row],[długosc_połączenia]],"00:01"),0))</f>
        <v>0</v>
      </c>
    </row>
    <row r="806" spans="1:19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 s="2">
        <f>telefony6[[#This Row],[zakonczenie]]-telefony6[[#This Row],[rozpoczecie]]</f>
        <v>2.5347222222221744E-3</v>
      </c>
      <c r="F806" s="2">
        <f t="shared" si="12"/>
        <v>-4.0522800925925937</v>
      </c>
      <c r="G806">
        <f>IF(LEN(telefony6[[#This Row],[nr]])=7,1,0)</f>
        <v>1</v>
      </c>
      <c r="H806">
        <f>IF(LEN(telefony6[[#This Row],[nr]])=8,1,0)</f>
        <v>0</v>
      </c>
      <c r="I8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-4.054814814814816</v>
      </c>
      <c r="J806" s="2">
        <f>IF(AND(telefony6[[#This Row],[abonament pods przed]]-telefony6[[#This Row],[długosc_połączenia]]&lt;0,I805&gt;0),-telefony6[[#This Row],[ile_zostalo_abonamentu_pods]],0)</f>
        <v>0</v>
      </c>
      <c r="K806" s="10">
        <f>IF(telefony6[[#This Row],[ile_zostalo_abonamentu_pods]]&lt;0,1,0)</f>
        <v>1</v>
      </c>
      <c r="L806" s="2">
        <f>IF(AND(telefony6[[#This Row],[czyAbonament_pods_sie_skonczyl]]=1,telefony6[[#This Row],[czyStacjonarny]]=1,M805&lt;=0),IF(M805&lt;0,TIME(1,40,0)+M805,TIME(1,40,0)),M805)</f>
        <v>2.9513888888888284E-2</v>
      </c>
      <c r="M8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2.697916666666611E-2</v>
      </c>
      <c r="N806" s="10">
        <f>IF(AND(telefony6[[#This Row],[czyAbonament_pods_sie_skonczyl]]=1,telefony6[[#This Row],[czyStacjonarny]]=1,M805&lt;=0),1,0)</f>
        <v>0</v>
      </c>
      <c r="O806" s="2">
        <f>IF(AND(telefony6[[#This Row],[czyAbonament_pods_sie_skonczyl]]=1,telefony6[[#This Row],[czyKomorkowe]]=1,P805&lt;=0),IF(P805&lt;0,TIME(1,40,0)+P805-telefony6[[#This Row],[ile_zabraklo_od_podstawy]],TIME(1,40,0)),P805)</f>
        <v>2.939814814814895E-2</v>
      </c>
      <c r="P8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6" s="10">
        <f>IF(AND(telefony6[[#This Row],[czyAbonament_pods_sie_skonczyl]]=1,P805&lt;=0,telefony6[[#This Row],[czyKomorkowe]]=1),1,0)</f>
        <v>0</v>
      </c>
      <c r="R806">
        <f>IF(LEN(telefony6[[#This Row],[nr]])&gt;=10,1,0)</f>
        <v>0</v>
      </c>
      <c r="S806">
        <f>MINUTE(IF(telefony6[[#This Row],[czyZagranicczne]]=1,CEILING(telefony6[[#This Row],[długosc_połączenia]],"00:01"),0))</f>
        <v>0</v>
      </c>
    </row>
    <row r="807" spans="1:19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 s="2">
        <f>telefony6[[#This Row],[zakonczenie]]-telefony6[[#This Row],[rozpoczecie]]</f>
        <v>2.5462962962962132E-3</v>
      </c>
      <c r="F807" s="2">
        <f t="shared" si="12"/>
        <v>-4.054814814814816</v>
      </c>
      <c r="G807">
        <f>IF(LEN(telefony6[[#This Row],[nr]])=7,1,0)</f>
        <v>1</v>
      </c>
      <c r="H807">
        <f>IF(LEN(telefony6[[#This Row],[nr]])=8,1,0)</f>
        <v>0</v>
      </c>
      <c r="I8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-4.0573611111111125</v>
      </c>
      <c r="J807" s="2">
        <f>IF(AND(telefony6[[#This Row],[abonament pods przed]]-telefony6[[#This Row],[długosc_połączenia]]&lt;0,I806&gt;0),-telefony6[[#This Row],[ile_zostalo_abonamentu_pods]],0)</f>
        <v>0</v>
      </c>
      <c r="K807" s="10">
        <f>IF(telefony6[[#This Row],[ile_zostalo_abonamentu_pods]]&lt;0,1,0)</f>
        <v>1</v>
      </c>
      <c r="L807" s="2">
        <f>IF(AND(telefony6[[#This Row],[czyAbonament_pods_sie_skonczyl]]=1,telefony6[[#This Row],[czyStacjonarny]]=1,M806&lt;=0),IF(M806&lt;0,TIME(1,40,0)+M806,TIME(1,40,0)),M806)</f>
        <v>2.697916666666611E-2</v>
      </c>
      <c r="M8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2.4432870370369897E-2</v>
      </c>
      <c r="N807" s="10">
        <f>IF(AND(telefony6[[#This Row],[czyAbonament_pods_sie_skonczyl]]=1,telefony6[[#This Row],[czyStacjonarny]]=1,M806&lt;=0),1,0)</f>
        <v>0</v>
      </c>
      <c r="O807" s="2">
        <f>IF(AND(telefony6[[#This Row],[czyAbonament_pods_sie_skonczyl]]=1,telefony6[[#This Row],[czyKomorkowe]]=1,P806&lt;=0),IF(P806&lt;0,TIME(1,40,0)+P806-telefony6[[#This Row],[ile_zabraklo_od_podstawy]],TIME(1,40,0)),P806)</f>
        <v>2.939814814814895E-2</v>
      </c>
      <c r="P8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7" s="10">
        <f>IF(AND(telefony6[[#This Row],[czyAbonament_pods_sie_skonczyl]]=1,P806&lt;=0,telefony6[[#This Row],[czyKomorkowe]]=1),1,0)</f>
        <v>0</v>
      </c>
      <c r="R807">
        <f>IF(LEN(telefony6[[#This Row],[nr]])&gt;=10,1,0)</f>
        <v>0</v>
      </c>
      <c r="S807">
        <f>MINUTE(IF(telefony6[[#This Row],[czyZagranicczne]]=1,CEILING(telefony6[[#This Row],[długosc_połączenia]],"00:01"),0))</f>
        <v>0</v>
      </c>
    </row>
    <row r="808" spans="1:19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 s="2">
        <f>telefony6[[#This Row],[zakonczenie]]-telefony6[[#This Row],[rozpoczecie]]</f>
        <v>8.3680555555555314E-3</v>
      </c>
      <c r="F808" s="2">
        <f t="shared" si="12"/>
        <v>-4.0573611111111125</v>
      </c>
      <c r="G808">
        <f>IF(LEN(telefony6[[#This Row],[nr]])=7,1,0)</f>
        <v>1</v>
      </c>
      <c r="H808">
        <f>IF(LEN(telefony6[[#This Row],[nr]])=8,1,0)</f>
        <v>0</v>
      </c>
      <c r="I8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-4.0657291666666682</v>
      </c>
      <c r="J808" s="2">
        <f>IF(AND(telefony6[[#This Row],[abonament pods przed]]-telefony6[[#This Row],[długosc_połączenia]]&lt;0,I807&gt;0),-telefony6[[#This Row],[ile_zostalo_abonamentu_pods]],0)</f>
        <v>0</v>
      </c>
      <c r="K808" s="10">
        <f>IF(telefony6[[#This Row],[ile_zostalo_abonamentu_pods]]&lt;0,1,0)</f>
        <v>1</v>
      </c>
      <c r="L808" s="2">
        <f>IF(AND(telefony6[[#This Row],[czyAbonament_pods_sie_skonczyl]]=1,telefony6[[#This Row],[czyStacjonarny]]=1,M807&lt;=0),IF(M807&lt;0,TIME(1,40,0)+M807,TIME(1,40,0)),M807)</f>
        <v>2.4432870370369897E-2</v>
      </c>
      <c r="M8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1.6064814814814365E-2</v>
      </c>
      <c r="N808" s="10">
        <f>IF(AND(telefony6[[#This Row],[czyAbonament_pods_sie_skonczyl]]=1,telefony6[[#This Row],[czyStacjonarny]]=1,M807&lt;=0),1,0)</f>
        <v>0</v>
      </c>
      <c r="O808" s="2">
        <f>IF(AND(telefony6[[#This Row],[czyAbonament_pods_sie_skonczyl]]=1,telefony6[[#This Row],[czyKomorkowe]]=1,P807&lt;=0),IF(P807&lt;0,TIME(1,40,0)+P807-telefony6[[#This Row],[ile_zabraklo_od_podstawy]],TIME(1,40,0)),P807)</f>
        <v>2.939814814814895E-2</v>
      </c>
      <c r="P8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8" s="10">
        <f>IF(AND(telefony6[[#This Row],[czyAbonament_pods_sie_skonczyl]]=1,P807&lt;=0,telefony6[[#This Row],[czyKomorkowe]]=1),1,0)</f>
        <v>0</v>
      </c>
      <c r="R808">
        <f>IF(LEN(telefony6[[#This Row],[nr]])&gt;=10,1,0)</f>
        <v>0</v>
      </c>
      <c r="S808">
        <f>MINUTE(IF(telefony6[[#This Row],[czyZagranicczne]]=1,CEILING(telefony6[[#This Row],[długosc_połączenia]],"00:01"),0))</f>
        <v>0</v>
      </c>
    </row>
    <row r="809" spans="1:19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 s="2">
        <f>telefony6[[#This Row],[zakonczenie]]-telefony6[[#This Row],[rozpoczecie]]</f>
        <v>2.766203703703729E-3</v>
      </c>
      <c r="F809" s="2">
        <f t="shared" si="12"/>
        <v>-4.0657291666666682</v>
      </c>
      <c r="G809">
        <f>IF(LEN(telefony6[[#This Row],[nr]])=7,1,0)</f>
        <v>1</v>
      </c>
      <c r="H809">
        <f>IF(LEN(telefony6[[#This Row],[nr]])=8,1,0)</f>
        <v>0</v>
      </c>
      <c r="I8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-4.0684953703703721</v>
      </c>
      <c r="J809" s="2">
        <f>IF(AND(telefony6[[#This Row],[abonament pods przed]]-telefony6[[#This Row],[długosc_połączenia]]&lt;0,I808&gt;0),-telefony6[[#This Row],[ile_zostalo_abonamentu_pods]],0)</f>
        <v>0</v>
      </c>
      <c r="K809" s="10">
        <f>IF(telefony6[[#This Row],[ile_zostalo_abonamentu_pods]]&lt;0,1,0)</f>
        <v>1</v>
      </c>
      <c r="L809" s="2">
        <f>IF(AND(telefony6[[#This Row],[czyAbonament_pods_sie_skonczyl]]=1,telefony6[[#This Row],[czyStacjonarny]]=1,M808&lt;=0),IF(M808&lt;0,TIME(1,40,0)+M808,TIME(1,40,0)),M808)</f>
        <v>1.6064814814814365E-2</v>
      </c>
      <c r="M8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1.3298611111110636E-2</v>
      </c>
      <c r="N809" s="10">
        <f>IF(AND(telefony6[[#This Row],[czyAbonament_pods_sie_skonczyl]]=1,telefony6[[#This Row],[czyStacjonarny]]=1,M808&lt;=0),1,0)</f>
        <v>0</v>
      </c>
      <c r="O809" s="2">
        <f>IF(AND(telefony6[[#This Row],[czyAbonament_pods_sie_skonczyl]]=1,telefony6[[#This Row],[czyKomorkowe]]=1,P808&lt;=0),IF(P808&lt;0,TIME(1,40,0)+P808-telefony6[[#This Row],[ile_zabraklo_od_podstawy]],TIME(1,40,0)),P808)</f>
        <v>2.939814814814895E-2</v>
      </c>
      <c r="P8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09" s="10">
        <f>IF(AND(telefony6[[#This Row],[czyAbonament_pods_sie_skonczyl]]=1,P808&lt;=0,telefony6[[#This Row],[czyKomorkowe]]=1),1,0)</f>
        <v>0</v>
      </c>
      <c r="R809">
        <f>IF(LEN(telefony6[[#This Row],[nr]])&gt;=10,1,0)</f>
        <v>0</v>
      </c>
      <c r="S809">
        <f>MINUTE(IF(telefony6[[#This Row],[czyZagranicczne]]=1,CEILING(telefony6[[#This Row],[długosc_połączenia]],"00:01"),0))</f>
        <v>0</v>
      </c>
    </row>
    <row r="810" spans="1:19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 s="2">
        <f>telefony6[[#This Row],[zakonczenie]]-telefony6[[#This Row],[rozpoczecie]]</f>
        <v>6.527777777777799E-3</v>
      </c>
      <c r="F810" s="2">
        <f t="shared" si="12"/>
        <v>-4.0684953703703721</v>
      </c>
      <c r="G810">
        <f>IF(LEN(telefony6[[#This Row],[nr]])=7,1,0)</f>
        <v>1</v>
      </c>
      <c r="H810">
        <f>IF(LEN(telefony6[[#This Row],[nr]])=8,1,0)</f>
        <v>0</v>
      </c>
      <c r="I8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-4.0750231481481496</v>
      </c>
      <c r="J810" s="2">
        <f>IF(AND(telefony6[[#This Row],[abonament pods przed]]-telefony6[[#This Row],[długosc_połączenia]]&lt;0,I809&gt;0),-telefony6[[#This Row],[ile_zostalo_abonamentu_pods]],0)</f>
        <v>0</v>
      </c>
      <c r="K810" s="10">
        <f>IF(telefony6[[#This Row],[ile_zostalo_abonamentu_pods]]&lt;0,1,0)</f>
        <v>1</v>
      </c>
      <c r="L810" s="2">
        <f>IF(AND(telefony6[[#This Row],[czyAbonament_pods_sie_skonczyl]]=1,telefony6[[#This Row],[czyStacjonarny]]=1,M809&lt;=0),IF(M809&lt;0,TIME(1,40,0)+M809,TIME(1,40,0)),M809)</f>
        <v>1.3298611111110636E-2</v>
      </c>
      <c r="M8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6.7708333333328374E-3</v>
      </c>
      <c r="N810" s="10">
        <f>IF(AND(telefony6[[#This Row],[czyAbonament_pods_sie_skonczyl]]=1,telefony6[[#This Row],[czyStacjonarny]]=1,M809&lt;=0),1,0)</f>
        <v>0</v>
      </c>
      <c r="O810" s="2">
        <f>IF(AND(telefony6[[#This Row],[czyAbonament_pods_sie_skonczyl]]=1,telefony6[[#This Row],[czyKomorkowe]]=1,P809&lt;=0),IF(P809&lt;0,TIME(1,40,0)+P809-telefony6[[#This Row],[ile_zabraklo_od_podstawy]],TIME(1,40,0)),P809)</f>
        <v>2.939814814814895E-2</v>
      </c>
      <c r="P8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2.939814814814895E-2</v>
      </c>
      <c r="Q810" s="10">
        <f>IF(AND(telefony6[[#This Row],[czyAbonament_pods_sie_skonczyl]]=1,P809&lt;=0,telefony6[[#This Row],[czyKomorkowe]]=1),1,0)</f>
        <v>0</v>
      </c>
      <c r="R810">
        <f>IF(LEN(telefony6[[#This Row],[nr]])&gt;=10,1,0)</f>
        <v>0</v>
      </c>
      <c r="S810">
        <f>MINUTE(IF(telefony6[[#This Row],[czyZagranicczne]]=1,CEILING(telefony6[[#This Row],[długosc_połączenia]],"00:01"),0))</f>
        <v>0</v>
      </c>
    </row>
    <row r="811" spans="1:19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 s="2">
        <f>telefony6[[#This Row],[zakonczenie]]-telefony6[[#This Row],[rozpoczecie]]</f>
        <v>1.96759259259216E-4</v>
      </c>
      <c r="F811" s="2">
        <f t="shared" si="12"/>
        <v>-4.0750231481481496</v>
      </c>
      <c r="G811">
        <f>IF(LEN(telefony6[[#This Row],[nr]])=7,1,0)</f>
        <v>0</v>
      </c>
      <c r="H811">
        <f>IF(LEN(telefony6[[#This Row],[nr]])=8,1,0)</f>
        <v>1</v>
      </c>
      <c r="I8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-4.0752199074074085</v>
      </c>
      <c r="J811" s="2">
        <f>IF(AND(telefony6[[#This Row],[abonament pods przed]]-telefony6[[#This Row],[długosc_połączenia]]&lt;0,I810&gt;0),-telefony6[[#This Row],[ile_zostalo_abonamentu_pods]],0)</f>
        <v>0</v>
      </c>
      <c r="K811" s="10">
        <f>IF(telefony6[[#This Row],[ile_zostalo_abonamentu_pods]]&lt;0,1,0)</f>
        <v>1</v>
      </c>
      <c r="L811" s="2">
        <f>IF(AND(telefony6[[#This Row],[czyAbonament_pods_sie_skonczyl]]=1,telefony6[[#This Row],[czyStacjonarny]]=1,M810&lt;=0),IF(M810&lt;0,TIME(1,40,0)+M810,TIME(1,40,0)),M810)</f>
        <v>6.7708333333328374E-3</v>
      </c>
      <c r="M8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6.7708333333328374E-3</v>
      </c>
      <c r="N811" s="10">
        <f>IF(AND(telefony6[[#This Row],[czyAbonament_pods_sie_skonczyl]]=1,telefony6[[#This Row],[czyStacjonarny]]=1,M810&lt;=0),1,0)</f>
        <v>0</v>
      </c>
      <c r="O811" s="2">
        <f>IF(AND(telefony6[[#This Row],[czyAbonament_pods_sie_skonczyl]]=1,telefony6[[#This Row],[czyKomorkowe]]=1,P810&lt;=0),IF(P810&lt;0,TIME(1,40,0)+P810-telefony6[[#This Row],[ile_zabraklo_od_podstawy]],TIME(1,40,0)),P810)</f>
        <v>2.939814814814895E-2</v>
      </c>
      <c r="P8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2.9201388888889734E-2</v>
      </c>
      <c r="Q811" s="10">
        <f>IF(AND(telefony6[[#This Row],[czyAbonament_pods_sie_skonczyl]]=1,P810&lt;=0,telefony6[[#This Row],[czyKomorkowe]]=1),1,0)</f>
        <v>0</v>
      </c>
      <c r="R811">
        <f>IF(LEN(telefony6[[#This Row],[nr]])&gt;=10,1,0)</f>
        <v>0</v>
      </c>
      <c r="S811">
        <f>MINUTE(IF(telefony6[[#This Row],[czyZagranicczne]]=1,CEILING(telefony6[[#This Row],[długosc_połączenia]],"00:01"),0))</f>
        <v>0</v>
      </c>
    </row>
    <row r="812" spans="1:19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 s="2">
        <f>telefony6[[#This Row],[zakonczenie]]-telefony6[[#This Row],[rozpoczecie]]</f>
        <v>6.3078703703703942E-3</v>
      </c>
      <c r="F812" s="2">
        <f t="shared" si="12"/>
        <v>-4.0752199074074085</v>
      </c>
      <c r="G812">
        <f>IF(LEN(telefony6[[#This Row],[nr]])=7,1,0)</f>
        <v>0</v>
      </c>
      <c r="H812">
        <f>IF(LEN(telefony6[[#This Row],[nr]])=8,1,0)</f>
        <v>0</v>
      </c>
      <c r="I8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-4.0815277777777785</v>
      </c>
      <c r="J812" s="2">
        <f>IF(AND(telefony6[[#This Row],[abonament pods przed]]-telefony6[[#This Row],[długosc_połączenia]]&lt;0,I811&gt;0),-telefony6[[#This Row],[ile_zostalo_abonamentu_pods]],0)</f>
        <v>0</v>
      </c>
      <c r="K812" s="10">
        <f>IF(telefony6[[#This Row],[ile_zostalo_abonamentu_pods]]&lt;0,1,0)</f>
        <v>1</v>
      </c>
      <c r="L812" s="2">
        <f>IF(AND(telefony6[[#This Row],[czyAbonament_pods_sie_skonczyl]]=1,telefony6[[#This Row],[czyStacjonarny]]=1,M811&lt;=0),IF(M811&lt;0,TIME(1,40,0)+M811,TIME(1,40,0)),M811)</f>
        <v>6.7708333333328374E-3</v>
      </c>
      <c r="M8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6.7708333333328374E-3</v>
      </c>
      <c r="N812" s="10">
        <f>IF(AND(telefony6[[#This Row],[czyAbonament_pods_sie_skonczyl]]=1,telefony6[[#This Row],[czyStacjonarny]]=1,M811&lt;=0),1,0)</f>
        <v>0</v>
      </c>
      <c r="O812" s="2">
        <f>IF(AND(telefony6[[#This Row],[czyAbonament_pods_sie_skonczyl]]=1,telefony6[[#This Row],[czyKomorkowe]]=1,P811&lt;=0),IF(P811&lt;0,TIME(1,40,0)+P811-telefony6[[#This Row],[ile_zabraklo_od_podstawy]],TIME(1,40,0)),P811)</f>
        <v>2.9201388888889734E-2</v>
      </c>
      <c r="P8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2.9201388888889734E-2</v>
      </c>
      <c r="Q812" s="10">
        <f>IF(AND(telefony6[[#This Row],[czyAbonament_pods_sie_skonczyl]]=1,P811&lt;=0,telefony6[[#This Row],[czyKomorkowe]]=1),1,0)</f>
        <v>0</v>
      </c>
      <c r="R812">
        <f>IF(LEN(telefony6[[#This Row],[nr]])&gt;=10,1,0)</f>
        <v>1</v>
      </c>
      <c r="S812">
        <f>MINUTE(IF(telefony6[[#This Row],[czyZagranicczne]]=1,CEILING(telefony6[[#This Row],[długosc_połączenia]],"00:01"),0))</f>
        <v>10</v>
      </c>
    </row>
    <row r="813" spans="1:19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 s="2">
        <f>telefony6[[#This Row],[zakonczenie]]-telefony6[[#This Row],[rozpoczecie]]</f>
        <v>8.6921296296296191E-3</v>
      </c>
      <c r="F813" s="2">
        <f t="shared" si="12"/>
        <v>-4.0815277777777785</v>
      </c>
      <c r="G813">
        <f>IF(LEN(telefony6[[#This Row],[nr]])=7,1,0)</f>
        <v>0</v>
      </c>
      <c r="H813">
        <f>IF(LEN(telefony6[[#This Row],[nr]])=8,1,0)</f>
        <v>1</v>
      </c>
      <c r="I8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-4.0902199074074082</v>
      </c>
      <c r="J813" s="2">
        <f>IF(AND(telefony6[[#This Row],[abonament pods przed]]-telefony6[[#This Row],[długosc_połączenia]]&lt;0,I812&gt;0),-telefony6[[#This Row],[ile_zostalo_abonamentu_pods]],0)</f>
        <v>0</v>
      </c>
      <c r="K813" s="10">
        <f>IF(telefony6[[#This Row],[ile_zostalo_abonamentu_pods]]&lt;0,1,0)</f>
        <v>1</v>
      </c>
      <c r="L813" s="2">
        <f>IF(AND(telefony6[[#This Row],[czyAbonament_pods_sie_skonczyl]]=1,telefony6[[#This Row],[czyStacjonarny]]=1,M812&lt;=0),IF(M812&lt;0,TIME(1,40,0)+M812,TIME(1,40,0)),M812)</f>
        <v>6.7708333333328374E-3</v>
      </c>
      <c r="M8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6.7708333333328374E-3</v>
      </c>
      <c r="N813" s="10">
        <f>IF(AND(telefony6[[#This Row],[czyAbonament_pods_sie_skonczyl]]=1,telefony6[[#This Row],[czyStacjonarny]]=1,M812&lt;=0),1,0)</f>
        <v>0</v>
      </c>
      <c r="O813" s="2">
        <f>IF(AND(telefony6[[#This Row],[czyAbonament_pods_sie_skonczyl]]=1,telefony6[[#This Row],[czyKomorkowe]]=1,P812&lt;=0),IF(P812&lt;0,TIME(1,40,0)+P812-telefony6[[#This Row],[ile_zabraklo_od_podstawy]],TIME(1,40,0)),P812)</f>
        <v>2.9201388888889734E-2</v>
      </c>
      <c r="P8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2.0509259259260115E-2</v>
      </c>
      <c r="Q813" s="10">
        <f>IF(AND(telefony6[[#This Row],[czyAbonament_pods_sie_skonczyl]]=1,P812&lt;=0,telefony6[[#This Row],[czyKomorkowe]]=1),1,0)</f>
        <v>0</v>
      </c>
      <c r="R813">
        <f>IF(LEN(telefony6[[#This Row],[nr]])&gt;=10,1,0)</f>
        <v>0</v>
      </c>
      <c r="S813">
        <f>MINUTE(IF(telefony6[[#This Row],[czyZagranicczne]]=1,CEILING(telefony6[[#This Row],[długosc_połączenia]],"00:01"),0))</f>
        <v>0</v>
      </c>
    </row>
    <row r="814" spans="1:19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 s="2">
        <f>telefony6[[#This Row],[zakonczenie]]-telefony6[[#This Row],[rozpoczecie]]</f>
        <v>2.0486111111110983E-3</v>
      </c>
      <c r="F814" s="2">
        <f t="shared" si="12"/>
        <v>-4.0902199074074082</v>
      </c>
      <c r="G814">
        <f>IF(LEN(telefony6[[#This Row],[nr]])=7,1,0)</f>
        <v>1</v>
      </c>
      <c r="H814">
        <f>IF(LEN(telefony6[[#This Row],[nr]])=8,1,0)</f>
        <v>0</v>
      </c>
      <c r="I8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-4.0922685185185195</v>
      </c>
      <c r="J814" s="2">
        <f>IF(AND(telefony6[[#This Row],[abonament pods przed]]-telefony6[[#This Row],[długosc_połączenia]]&lt;0,I813&gt;0),-telefony6[[#This Row],[ile_zostalo_abonamentu_pods]],0)</f>
        <v>0</v>
      </c>
      <c r="K814" s="10">
        <f>IF(telefony6[[#This Row],[ile_zostalo_abonamentu_pods]]&lt;0,1,0)</f>
        <v>1</v>
      </c>
      <c r="L814" s="2">
        <f>IF(AND(telefony6[[#This Row],[czyAbonament_pods_sie_skonczyl]]=1,telefony6[[#This Row],[czyStacjonarny]]=1,M813&lt;=0),IF(M813&lt;0,TIME(1,40,0)+M813,TIME(1,40,0)),M813)</f>
        <v>6.7708333333328374E-3</v>
      </c>
      <c r="M8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4.7222222222217392E-3</v>
      </c>
      <c r="N814" s="10">
        <f>IF(AND(telefony6[[#This Row],[czyAbonament_pods_sie_skonczyl]]=1,telefony6[[#This Row],[czyStacjonarny]]=1,M813&lt;=0),1,0)</f>
        <v>0</v>
      </c>
      <c r="O814" s="2">
        <f>IF(AND(telefony6[[#This Row],[czyAbonament_pods_sie_skonczyl]]=1,telefony6[[#This Row],[czyKomorkowe]]=1,P813&lt;=0),IF(P813&lt;0,TIME(1,40,0)+P813-telefony6[[#This Row],[ile_zabraklo_od_podstawy]],TIME(1,40,0)),P813)</f>
        <v>2.0509259259260115E-2</v>
      </c>
      <c r="P8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2.0509259259260115E-2</v>
      </c>
      <c r="Q814" s="10">
        <f>IF(AND(telefony6[[#This Row],[czyAbonament_pods_sie_skonczyl]]=1,P813&lt;=0,telefony6[[#This Row],[czyKomorkowe]]=1),1,0)</f>
        <v>0</v>
      </c>
      <c r="R814">
        <f>IF(LEN(telefony6[[#This Row],[nr]])&gt;=10,1,0)</f>
        <v>0</v>
      </c>
      <c r="S814">
        <f>MINUTE(IF(telefony6[[#This Row],[czyZagranicczne]]=1,CEILING(telefony6[[#This Row],[długosc_połączenia]],"00:01"),0))</f>
        <v>0</v>
      </c>
    </row>
    <row r="815" spans="1:19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 s="2">
        <f>telefony6[[#This Row],[zakonczenie]]-telefony6[[#This Row],[rozpoczecie]]</f>
        <v>8.7615740740740744E-3</v>
      </c>
      <c r="F815" s="2">
        <f t="shared" si="12"/>
        <v>-4.0922685185185195</v>
      </c>
      <c r="G815">
        <f>IF(LEN(telefony6[[#This Row],[nr]])=7,1,0)</f>
        <v>1</v>
      </c>
      <c r="H815">
        <f>IF(LEN(telefony6[[#This Row],[nr]])=8,1,0)</f>
        <v>0</v>
      </c>
      <c r="I8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-4.1010300925925938</v>
      </c>
      <c r="J815" s="2">
        <f>IF(AND(telefony6[[#This Row],[abonament pods przed]]-telefony6[[#This Row],[długosc_połączenia]]&lt;0,I814&gt;0),-telefony6[[#This Row],[ile_zostalo_abonamentu_pods]],0)</f>
        <v>0</v>
      </c>
      <c r="K815" s="10">
        <f>IF(telefony6[[#This Row],[ile_zostalo_abonamentu_pods]]&lt;0,1,0)</f>
        <v>1</v>
      </c>
      <c r="L815" s="2">
        <f>IF(AND(telefony6[[#This Row],[czyAbonament_pods_sie_skonczyl]]=1,telefony6[[#This Row],[czyStacjonarny]]=1,M814&lt;=0),IF(M814&lt;0,TIME(1,40,0)+M814,TIME(1,40,0)),M814)</f>
        <v>4.7222222222217392E-3</v>
      </c>
      <c r="M8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-4.0393518518523353E-3</v>
      </c>
      <c r="N815" s="10">
        <f>IF(AND(telefony6[[#This Row],[czyAbonament_pods_sie_skonczyl]]=1,telefony6[[#This Row],[czyStacjonarny]]=1,M814&lt;=0),1,0)</f>
        <v>0</v>
      </c>
      <c r="O815" s="2">
        <f>IF(AND(telefony6[[#This Row],[czyAbonament_pods_sie_skonczyl]]=1,telefony6[[#This Row],[czyKomorkowe]]=1,P814&lt;=0),IF(P814&lt;0,TIME(1,40,0)+P814-telefony6[[#This Row],[ile_zabraklo_od_podstawy]],TIME(1,40,0)),P814)</f>
        <v>2.0509259259260115E-2</v>
      </c>
      <c r="P8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2.0509259259260115E-2</v>
      </c>
      <c r="Q815" s="10">
        <f>IF(AND(telefony6[[#This Row],[czyAbonament_pods_sie_skonczyl]]=1,P814&lt;=0,telefony6[[#This Row],[czyKomorkowe]]=1),1,0)</f>
        <v>0</v>
      </c>
      <c r="R815">
        <f>IF(LEN(telefony6[[#This Row],[nr]])&gt;=10,1,0)</f>
        <v>0</v>
      </c>
      <c r="S815">
        <f>MINUTE(IF(telefony6[[#This Row],[czyZagranicczne]]=1,CEILING(telefony6[[#This Row],[długosc_połączenia]],"00:01"),0))</f>
        <v>0</v>
      </c>
    </row>
    <row r="816" spans="1:19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 s="2">
        <f>telefony6[[#This Row],[zakonczenie]]-telefony6[[#This Row],[rozpoczecie]]</f>
        <v>6.4467592592592493E-3</v>
      </c>
      <c r="F816" s="2">
        <f t="shared" si="12"/>
        <v>-4.1010300925925938</v>
      </c>
      <c r="G816">
        <f>IF(LEN(telefony6[[#This Row],[nr]])=7,1,0)</f>
        <v>1</v>
      </c>
      <c r="H816">
        <f>IF(LEN(telefony6[[#This Row],[nr]])=8,1,0)</f>
        <v>0</v>
      </c>
      <c r="I8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-4.1074768518518532</v>
      </c>
      <c r="J816" s="2">
        <f>IF(AND(telefony6[[#This Row],[abonament pods przed]]-telefony6[[#This Row],[długosc_połączenia]]&lt;0,I815&gt;0),-telefony6[[#This Row],[ile_zostalo_abonamentu_pods]],0)</f>
        <v>0</v>
      </c>
      <c r="K816" s="10">
        <f>IF(telefony6[[#This Row],[ile_zostalo_abonamentu_pods]]&lt;0,1,0)</f>
        <v>1</v>
      </c>
      <c r="L816" s="2">
        <f>IF(AND(telefony6[[#This Row],[czyAbonament_pods_sie_skonczyl]]=1,telefony6[[#This Row],[czyStacjonarny]]=1,M815&lt;=0),IF(M815&lt;0,TIME(1,40,0)+M815,TIME(1,40,0)),M815)</f>
        <v>6.5405092592592112E-2</v>
      </c>
      <c r="M8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5.8958333333332863E-2</v>
      </c>
      <c r="N816" s="10">
        <f>IF(AND(telefony6[[#This Row],[czyAbonament_pods_sie_skonczyl]]=1,telefony6[[#This Row],[czyStacjonarny]]=1,M815&lt;=0),1,0)</f>
        <v>1</v>
      </c>
      <c r="O816" s="2">
        <f>IF(AND(telefony6[[#This Row],[czyAbonament_pods_sie_skonczyl]]=1,telefony6[[#This Row],[czyKomorkowe]]=1,P815&lt;=0),IF(P815&lt;0,TIME(1,40,0)+P815-telefony6[[#This Row],[ile_zabraklo_od_podstawy]],TIME(1,40,0)),P815)</f>
        <v>2.0509259259260115E-2</v>
      </c>
      <c r="P8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2.0509259259260115E-2</v>
      </c>
      <c r="Q816" s="10">
        <f>IF(AND(telefony6[[#This Row],[czyAbonament_pods_sie_skonczyl]]=1,P815&lt;=0,telefony6[[#This Row],[czyKomorkowe]]=1),1,0)</f>
        <v>0</v>
      </c>
      <c r="R816">
        <f>IF(LEN(telefony6[[#This Row],[nr]])&gt;=10,1,0)</f>
        <v>0</v>
      </c>
      <c r="S816">
        <f>MINUTE(IF(telefony6[[#This Row],[czyZagranicczne]]=1,CEILING(telefony6[[#This Row],[długosc_połączenia]],"00:01"),0))</f>
        <v>0</v>
      </c>
    </row>
    <row r="817" spans="1:19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 s="2">
        <f>telefony6[[#This Row],[zakonczenie]]-telefony6[[#This Row],[rozpoczecie]]</f>
        <v>3.1597222222222165E-3</v>
      </c>
      <c r="F817" s="2">
        <f t="shared" si="12"/>
        <v>-4.1074768518518532</v>
      </c>
      <c r="G817">
        <f>IF(LEN(telefony6[[#This Row],[nr]])=7,1,0)</f>
        <v>1</v>
      </c>
      <c r="H817">
        <f>IF(LEN(telefony6[[#This Row],[nr]])=8,1,0)</f>
        <v>0</v>
      </c>
      <c r="I8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-4.1106365740740758</v>
      </c>
      <c r="J817" s="2">
        <f>IF(AND(telefony6[[#This Row],[abonament pods przed]]-telefony6[[#This Row],[długosc_połączenia]]&lt;0,I816&gt;0),-telefony6[[#This Row],[ile_zostalo_abonamentu_pods]],0)</f>
        <v>0</v>
      </c>
      <c r="K817" s="10">
        <f>IF(telefony6[[#This Row],[ile_zostalo_abonamentu_pods]]&lt;0,1,0)</f>
        <v>1</v>
      </c>
      <c r="L817" s="2">
        <f>IF(AND(telefony6[[#This Row],[czyAbonament_pods_sie_skonczyl]]=1,telefony6[[#This Row],[czyStacjonarny]]=1,M816&lt;=0),IF(M816&lt;0,TIME(1,40,0)+M816,TIME(1,40,0)),M816)</f>
        <v>5.8958333333332863E-2</v>
      </c>
      <c r="M8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5.5798611111110646E-2</v>
      </c>
      <c r="N817" s="10">
        <f>IF(AND(telefony6[[#This Row],[czyAbonament_pods_sie_skonczyl]]=1,telefony6[[#This Row],[czyStacjonarny]]=1,M816&lt;=0),1,0)</f>
        <v>0</v>
      </c>
      <c r="O817" s="2">
        <f>IF(AND(telefony6[[#This Row],[czyAbonament_pods_sie_skonczyl]]=1,telefony6[[#This Row],[czyKomorkowe]]=1,P816&lt;=0),IF(P816&lt;0,TIME(1,40,0)+P816-telefony6[[#This Row],[ile_zabraklo_od_podstawy]],TIME(1,40,0)),P816)</f>
        <v>2.0509259259260115E-2</v>
      </c>
      <c r="P8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2.0509259259260115E-2</v>
      </c>
      <c r="Q817" s="10">
        <f>IF(AND(telefony6[[#This Row],[czyAbonament_pods_sie_skonczyl]]=1,P816&lt;=0,telefony6[[#This Row],[czyKomorkowe]]=1),1,0)</f>
        <v>0</v>
      </c>
      <c r="R817">
        <f>IF(LEN(telefony6[[#This Row],[nr]])&gt;=10,1,0)</f>
        <v>0</v>
      </c>
      <c r="S817">
        <f>MINUTE(IF(telefony6[[#This Row],[czyZagranicczne]]=1,CEILING(telefony6[[#This Row],[długosc_połączenia]],"00:01"),0))</f>
        <v>0</v>
      </c>
    </row>
    <row r="818" spans="1:19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 s="2">
        <f>telefony6[[#This Row],[zakonczenie]]-telefony6[[#This Row],[rozpoczecie]]</f>
        <v>3.7268518518518423E-3</v>
      </c>
      <c r="F818" s="2">
        <f t="shared" si="12"/>
        <v>-4.1106365740740758</v>
      </c>
      <c r="G818">
        <f>IF(LEN(telefony6[[#This Row],[nr]])=7,1,0)</f>
        <v>0</v>
      </c>
      <c r="H818">
        <f>IF(LEN(telefony6[[#This Row],[nr]])=8,1,0)</f>
        <v>1</v>
      </c>
      <c r="I8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-4.1143634259259274</v>
      </c>
      <c r="J818" s="2">
        <f>IF(AND(telefony6[[#This Row],[abonament pods przed]]-telefony6[[#This Row],[długosc_połączenia]]&lt;0,I817&gt;0),-telefony6[[#This Row],[ile_zostalo_abonamentu_pods]],0)</f>
        <v>0</v>
      </c>
      <c r="K818" s="10">
        <f>IF(telefony6[[#This Row],[ile_zostalo_abonamentu_pods]]&lt;0,1,0)</f>
        <v>1</v>
      </c>
      <c r="L818" s="2">
        <f>IF(AND(telefony6[[#This Row],[czyAbonament_pods_sie_skonczyl]]=1,telefony6[[#This Row],[czyStacjonarny]]=1,M817&lt;=0),IF(M817&lt;0,TIME(1,40,0)+M817,TIME(1,40,0)),M817)</f>
        <v>5.5798611111110646E-2</v>
      </c>
      <c r="M8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5.5798611111110646E-2</v>
      </c>
      <c r="N818" s="10">
        <f>IF(AND(telefony6[[#This Row],[czyAbonament_pods_sie_skonczyl]]=1,telefony6[[#This Row],[czyStacjonarny]]=1,M817&lt;=0),1,0)</f>
        <v>0</v>
      </c>
      <c r="O818" s="2">
        <f>IF(AND(telefony6[[#This Row],[czyAbonament_pods_sie_skonczyl]]=1,telefony6[[#This Row],[czyKomorkowe]]=1,P817&lt;=0),IF(P817&lt;0,TIME(1,40,0)+P817-telefony6[[#This Row],[ile_zabraklo_od_podstawy]],TIME(1,40,0)),P817)</f>
        <v>2.0509259259260115E-2</v>
      </c>
      <c r="P8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18" s="10">
        <f>IF(AND(telefony6[[#This Row],[czyAbonament_pods_sie_skonczyl]]=1,P817&lt;=0,telefony6[[#This Row],[czyKomorkowe]]=1),1,0)</f>
        <v>0</v>
      </c>
      <c r="R818">
        <f>IF(LEN(telefony6[[#This Row],[nr]])&gt;=10,1,0)</f>
        <v>0</v>
      </c>
      <c r="S818">
        <f>MINUTE(IF(telefony6[[#This Row],[czyZagranicczne]]=1,CEILING(telefony6[[#This Row],[długosc_połączenia]],"00:01"),0))</f>
        <v>0</v>
      </c>
    </row>
    <row r="819" spans="1:19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 s="2">
        <f>telefony6[[#This Row],[zakonczenie]]-telefony6[[#This Row],[rozpoczecie]]</f>
        <v>5.7754629629629406E-3</v>
      </c>
      <c r="F819" s="2">
        <f t="shared" si="12"/>
        <v>-4.1143634259259274</v>
      </c>
      <c r="G819">
        <f>IF(LEN(telefony6[[#This Row],[nr]])=7,1,0)</f>
        <v>0</v>
      </c>
      <c r="H819">
        <f>IF(LEN(telefony6[[#This Row],[nr]])=8,1,0)</f>
        <v>0</v>
      </c>
      <c r="I8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-4.1201388888888903</v>
      </c>
      <c r="J819" s="2">
        <f>IF(AND(telefony6[[#This Row],[abonament pods przed]]-telefony6[[#This Row],[długosc_połączenia]]&lt;0,I818&gt;0),-telefony6[[#This Row],[ile_zostalo_abonamentu_pods]],0)</f>
        <v>0</v>
      </c>
      <c r="K819" s="10">
        <f>IF(telefony6[[#This Row],[ile_zostalo_abonamentu_pods]]&lt;0,1,0)</f>
        <v>1</v>
      </c>
      <c r="L819" s="2">
        <f>IF(AND(telefony6[[#This Row],[czyAbonament_pods_sie_skonczyl]]=1,telefony6[[#This Row],[czyStacjonarny]]=1,M818&lt;=0),IF(M818&lt;0,TIME(1,40,0)+M818,TIME(1,40,0)),M818)</f>
        <v>5.5798611111110646E-2</v>
      </c>
      <c r="M8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5.5798611111110646E-2</v>
      </c>
      <c r="N819" s="10">
        <f>IF(AND(telefony6[[#This Row],[czyAbonament_pods_sie_skonczyl]]=1,telefony6[[#This Row],[czyStacjonarny]]=1,M818&lt;=0),1,0)</f>
        <v>0</v>
      </c>
      <c r="O819" s="2">
        <f>IF(AND(telefony6[[#This Row],[czyAbonament_pods_sie_skonczyl]]=1,telefony6[[#This Row],[czyKomorkowe]]=1,P818&lt;=0),IF(P818&lt;0,TIME(1,40,0)+P818-telefony6[[#This Row],[ile_zabraklo_od_podstawy]],TIME(1,40,0)),P818)</f>
        <v>1.6782407407408273E-2</v>
      </c>
      <c r="P8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19" s="10">
        <f>IF(AND(telefony6[[#This Row],[czyAbonament_pods_sie_skonczyl]]=1,P818&lt;=0,telefony6[[#This Row],[czyKomorkowe]]=1),1,0)</f>
        <v>0</v>
      </c>
      <c r="R819">
        <f>IF(LEN(telefony6[[#This Row],[nr]])&gt;=10,1,0)</f>
        <v>1</v>
      </c>
      <c r="S819">
        <f>MINUTE(IF(telefony6[[#This Row],[czyZagranicczne]]=1,CEILING(telefony6[[#This Row],[długosc_połączenia]],"00:01"),0))</f>
        <v>9</v>
      </c>
    </row>
    <row r="820" spans="1:19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 s="2">
        <f>telefony6[[#This Row],[zakonczenie]]-telefony6[[#This Row],[rozpoczecie]]</f>
        <v>1.027777777777783E-2</v>
      </c>
      <c r="F820" s="2">
        <f t="shared" si="12"/>
        <v>-4.1201388888888903</v>
      </c>
      <c r="G820">
        <f>IF(LEN(telefony6[[#This Row],[nr]])=7,1,0)</f>
        <v>1</v>
      </c>
      <c r="H820">
        <f>IF(LEN(telefony6[[#This Row],[nr]])=8,1,0)</f>
        <v>0</v>
      </c>
      <c r="I8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-4.130416666666668</v>
      </c>
      <c r="J820" s="2">
        <f>IF(AND(telefony6[[#This Row],[abonament pods przed]]-telefony6[[#This Row],[długosc_połączenia]]&lt;0,I819&gt;0),-telefony6[[#This Row],[ile_zostalo_abonamentu_pods]],0)</f>
        <v>0</v>
      </c>
      <c r="K820" s="10">
        <f>IF(telefony6[[#This Row],[ile_zostalo_abonamentu_pods]]&lt;0,1,0)</f>
        <v>1</v>
      </c>
      <c r="L820" s="2">
        <f>IF(AND(telefony6[[#This Row],[czyAbonament_pods_sie_skonczyl]]=1,telefony6[[#This Row],[czyStacjonarny]]=1,M819&lt;=0),IF(M819&lt;0,TIME(1,40,0)+M819,TIME(1,40,0)),M819)</f>
        <v>5.5798611111110646E-2</v>
      </c>
      <c r="M8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4.5520833333332816E-2</v>
      </c>
      <c r="N820" s="10">
        <f>IF(AND(telefony6[[#This Row],[czyAbonament_pods_sie_skonczyl]]=1,telefony6[[#This Row],[czyStacjonarny]]=1,M819&lt;=0),1,0)</f>
        <v>0</v>
      </c>
      <c r="O820" s="2">
        <f>IF(AND(telefony6[[#This Row],[czyAbonament_pods_sie_skonczyl]]=1,telefony6[[#This Row],[czyKomorkowe]]=1,P819&lt;=0),IF(P819&lt;0,TIME(1,40,0)+P819-telefony6[[#This Row],[ile_zabraklo_od_podstawy]],TIME(1,40,0)),P819)</f>
        <v>1.6782407407408273E-2</v>
      </c>
      <c r="P8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0" s="10">
        <f>IF(AND(telefony6[[#This Row],[czyAbonament_pods_sie_skonczyl]]=1,P819&lt;=0,telefony6[[#This Row],[czyKomorkowe]]=1),1,0)</f>
        <v>0</v>
      </c>
      <c r="R820">
        <f>IF(LEN(telefony6[[#This Row],[nr]])&gt;=10,1,0)</f>
        <v>0</v>
      </c>
      <c r="S820">
        <f>MINUTE(IF(telefony6[[#This Row],[czyZagranicczne]]=1,CEILING(telefony6[[#This Row],[długosc_połączenia]],"00:01"),0))</f>
        <v>0</v>
      </c>
    </row>
    <row r="821" spans="1:19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 s="2">
        <f>telefony6[[#This Row],[zakonczenie]]-telefony6[[#This Row],[rozpoczecie]]</f>
        <v>1.0254629629629641E-2</v>
      </c>
      <c r="F821" s="2">
        <f t="shared" si="12"/>
        <v>-4.130416666666668</v>
      </c>
      <c r="G821">
        <f>IF(LEN(telefony6[[#This Row],[nr]])=7,1,0)</f>
        <v>1</v>
      </c>
      <c r="H821">
        <f>IF(LEN(telefony6[[#This Row],[nr]])=8,1,0)</f>
        <v>0</v>
      </c>
      <c r="I8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-4.1406712962962979</v>
      </c>
      <c r="J821" s="2">
        <f>IF(AND(telefony6[[#This Row],[abonament pods przed]]-telefony6[[#This Row],[długosc_połączenia]]&lt;0,I820&gt;0),-telefony6[[#This Row],[ile_zostalo_abonamentu_pods]],0)</f>
        <v>0</v>
      </c>
      <c r="K821" s="10">
        <f>IF(telefony6[[#This Row],[ile_zostalo_abonamentu_pods]]&lt;0,1,0)</f>
        <v>1</v>
      </c>
      <c r="L821" s="2">
        <f>IF(AND(telefony6[[#This Row],[czyAbonament_pods_sie_skonczyl]]=1,telefony6[[#This Row],[czyStacjonarny]]=1,M820&lt;=0),IF(M820&lt;0,TIME(1,40,0)+M820,TIME(1,40,0)),M820)</f>
        <v>4.5520833333332816E-2</v>
      </c>
      <c r="M8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3.5266203703703175E-2</v>
      </c>
      <c r="N821" s="10">
        <f>IF(AND(telefony6[[#This Row],[czyAbonament_pods_sie_skonczyl]]=1,telefony6[[#This Row],[czyStacjonarny]]=1,M820&lt;=0),1,0)</f>
        <v>0</v>
      </c>
      <c r="O821" s="2">
        <f>IF(AND(telefony6[[#This Row],[czyAbonament_pods_sie_skonczyl]]=1,telefony6[[#This Row],[czyKomorkowe]]=1,P820&lt;=0),IF(P820&lt;0,TIME(1,40,0)+P820-telefony6[[#This Row],[ile_zabraklo_od_podstawy]],TIME(1,40,0)),P820)</f>
        <v>1.6782407407408273E-2</v>
      </c>
      <c r="P8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1" s="10">
        <f>IF(AND(telefony6[[#This Row],[czyAbonament_pods_sie_skonczyl]]=1,P820&lt;=0,telefony6[[#This Row],[czyKomorkowe]]=1),1,0)</f>
        <v>0</v>
      </c>
      <c r="R821">
        <f>IF(LEN(telefony6[[#This Row],[nr]])&gt;=10,1,0)</f>
        <v>0</v>
      </c>
      <c r="S821">
        <f>MINUTE(IF(telefony6[[#This Row],[czyZagranicczne]]=1,CEILING(telefony6[[#This Row],[długosc_połączenia]],"00:01"),0))</f>
        <v>0</v>
      </c>
    </row>
    <row r="822" spans="1:19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 s="2">
        <f>telefony6[[#This Row],[zakonczenie]]-telefony6[[#This Row],[rozpoczecie]]</f>
        <v>1.6550925925926108E-3</v>
      </c>
      <c r="F822" s="2">
        <f t="shared" si="12"/>
        <v>-4.1406712962962979</v>
      </c>
      <c r="G822">
        <f>IF(LEN(telefony6[[#This Row],[nr]])=7,1,0)</f>
        <v>1</v>
      </c>
      <c r="H822">
        <f>IF(LEN(telefony6[[#This Row],[nr]])=8,1,0)</f>
        <v>0</v>
      </c>
      <c r="I8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-4.1423263888888906</v>
      </c>
      <c r="J822" s="2">
        <f>IF(AND(telefony6[[#This Row],[abonament pods przed]]-telefony6[[#This Row],[długosc_połączenia]]&lt;0,I821&gt;0),-telefony6[[#This Row],[ile_zostalo_abonamentu_pods]],0)</f>
        <v>0</v>
      </c>
      <c r="K822" s="10">
        <f>IF(telefony6[[#This Row],[ile_zostalo_abonamentu_pods]]&lt;0,1,0)</f>
        <v>1</v>
      </c>
      <c r="L822" s="2">
        <f>IF(AND(telefony6[[#This Row],[czyAbonament_pods_sie_skonczyl]]=1,telefony6[[#This Row],[czyStacjonarny]]=1,M821&lt;=0),IF(M821&lt;0,TIME(1,40,0)+M821,TIME(1,40,0)),M821)</f>
        <v>3.5266203703703175E-2</v>
      </c>
      <c r="M8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3.3611111111110564E-2</v>
      </c>
      <c r="N822" s="10">
        <f>IF(AND(telefony6[[#This Row],[czyAbonament_pods_sie_skonczyl]]=1,telefony6[[#This Row],[czyStacjonarny]]=1,M821&lt;=0),1,0)</f>
        <v>0</v>
      </c>
      <c r="O822" s="2">
        <f>IF(AND(telefony6[[#This Row],[czyAbonament_pods_sie_skonczyl]]=1,telefony6[[#This Row],[czyKomorkowe]]=1,P821&lt;=0),IF(P821&lt;0,TIME(1,40,0)+P821-telefony6[[#This Row],[ile_zabraklo_od_podstawy]],TIME(1,40,0)),P821)</f>
        <v>1.6782407407408273E-2</v>
      </c>
      <c r="P8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2" s="10">
        <f>IF(AND(telefony6[[#This Row],[czyAbonament_pods_sie_skonczyl]]=1,P821&lt;=0,telefony6[[#This Row],[czyKomorkowe]]=1),1,0)</f>
        <v>0</v>
      </c>
      <c r="R822">
        <f>IF(LEN(telefony6[[#This Row],[nr]])&gt;=10,1,0)</f>
        <v>0</v>
      </c>
      <c r="S822">
        <f>MINUTE(IF(telefony6[[#This Row],[czyZagranicczne]]=1,CEILING(telefony6[[#This Row],[długosc_połączenia]],"00:01"),0))</f>
        <v>0</v>
      </c>
    </row>
    <row r="823" spans="1:19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 s="2">
        <f>telefony6[[#This Row],[zakonczenie]]-telefony6[[#This Row],[rozpoczecie]]</f>
        <v>6.9907407407407418E-3</v>
      </c>
      <c r="F823" s="2">
        <f t="shared" si="12"/>
        <v>-4.1423263888888906</v>
      </c>
      <c r="G823">
        <f>IF(LEN(telefony6[[#This Row],[nr]])=7,1,0)</f>
        <v>1</v>
      </c>
      <c r="H823">
        <f>IF(LEN(telefony6[[#This Row],[nr]])=8,1,0)</f>
        <v>0</v>
      </c>
      <c r="I8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-4.1493171296296314</v>
      </c>
      <c r="J823" s="2">
        <f>IF(AND(telefony6[[#This Row],[abonament pods przed]]-telefony6[[#This Row],[długosc_połączenia]]&lt;0,I822&gt;0),-telefony6[[#This Row],[ile_zostalo_abonamentu_pods]],0)</f>
        <v>0</v>
      </c>
      <c r="K823" s="10">
        <f>IF(telefony6[[#This Row],[ile_zostalo_abonamentu_pods]]&lt;0,1,0)</f>
        <v>1</v>
      </c>
      <c r="L823" s="2">
        <f>IF(AND(telefony6[[#This Row],[czyAbonament_pods_sie_skonczyl]]=1,telefony6[[#This Row],[czyStacjonarny]]=1,M822&lt;=0),IF(M822&lt;0,TIME(1,40,0)+M822,TIME(1,40,0)),M822)</f>
        <v>3.3611111111110564E-2</v>
      </c>
      <c r="M8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2.6620370370369822E-2</v>
      </c>
      <c r="N823" s="10">
        <f>IF(AND(telefony6[[#This Row],[czyAbonament_pods_sie_skonczyl]]=1,telefony6[[#This Row],[czyStacjonarny]]=1,M822&lt;=0),1,0)</f>
        <v>0</v>
      </c>
      <c r="O823" s="2">
        <f>IF(AND(telefony6[[#This Row],[czyAbonament_pods_sie_skonczyl]]=1,telefony6[[#This Row],[czyKomorkowe]]=1,P822&lt;=0),IF(P822&lt;0,TIME(1,40,0)+P822-telefony6[[#This Row],[ile_zabraklo_od_podstawy]],TIME(1,40,0)),P822)</f>
        <v>1.6782407407408273E-2</v>
      </c>
      <c r="P8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3" s="10">
        <f>IF(AND(telefony6[[#This Row],[czyAbonament_pods_sie_skonczyl]]=1,P822&lt;=0,telefony6[[#This Row],[czyKomorkowe]]=1),1,0)</f>
        <v>0</v>
      </c>
      <c r="R823">
        <f>IF(LEN(telefony6[[#This Row],[nr]])&gt;=10,1,0)</f>
        <v>0</v>
      </c>
      <c r="S823">
        <f>MINUTE(IF(telefony6[[#This Row],[czyZagranicczne]]=1,CEILING(telefony6[[#This Row],[długosc_połączenia]],"00:01"),0))</f>
        <v>0</v>
      </c>
    </row>
    <row r="824" spans="1:19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 s="2">
        <f>telefony6[[#This Row],[zakonczenie]]-telefony6[[#This Row],[rozpoczecie]]</f>
        <v>1.9675925925926041E-3</v>
      </c>
      <c r="F824" s="2">
        <f t="shared" si="12"/>
        <v>-4.1493171296296314</v>
      </c>
      <c r="G824">
        <f>IF(LEN(telefony6[[#This Row],[nr]])=7,1,0)</f>
        <v>1</v>
      </c>
      <c r="H824">
        <f>IF(LEN(telefony6[[#This Row],[nr]])=8,1,0)</f>
        <v>0</v>
      </c>
      <c r="I8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-4.1512847222222238</v>
      </c>
      <c r="J824" s="2">
        <f>IF(AND(telefony6[[#This Row],[abonament pods przed]]-telefony6[[#This Row],[długosc_połączenia]]&lt;0,I823&gt;0),-telefony6[[#This Row],[ile_zostalo_abonamentu_pods]],0)</f>
        <v>0</v>
      </c>
      <c r="K824" s="10">
        <f>IF(telefony6[[#This Row],[ile_zostalo_abonamentu_pods]]&lt;0,1,0)</f>
        <v>1</v>
      </c>
      <c r="L824" s="2">
        <f>IF(AND(telefony6[[#This Row],[czyAbonament_pods_sie_skonczyl]]=1,telefony6[[#This Row],[czyStacjonarny]]=1,M823&lt;=0),IF(M823&lt;0,TIME(1,40,0)+M823,TIME(1,40,0)),M823)</f>
        <v>2.6620370370369822E-2</v>
      </c>
      <c r="M8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2.4652777777777218E-2</v>
      </c>
      <c r="N824" s="10">
        <f>IF(AND(telefony6[[#This Row],[czyAbonament_pods_sie_skonczyl]]=1,telefony6[[#This Row],[czyStacjonarny]]=1,M823&lt;=0),1,0)</f>
        <v>0</v>
      </c>
      <c r="O824" s="2">
        <f>IF(AND(telefony6[[#This Row],[czyAbonament_pods_sie_skonczyl]]=1,telefony6[[#This Row],[czyKomorkowe]]=1,P823&lt;=0),IF(P823&lt;0,TIME(1,40,0)+P823-telefony6[[#This Row],[ile_zabraklo_od_podstawy]],TIME(1,40,0)),P823)</f>
        <v>1.6782407407408273E-2</v>
      </c>
      <c r="P8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4" s="10">
        <f>IF(AND(telefony6[[#This Row],[czyAbonament_pods_sie_skonczyl]]=1,P823&lt;=0,telefony6[[#This Row],[czyKomorkowe]]=1),1,0)</f>
        <v>0</v>
      </c>
      <c r="R824">
        <f>IF(LEN(telefony6[[#This Row],[nr]])&gt;=10,1,0)</f>
        <v>0</v>
      </c>
      <c r="S824">
        <f>MINUTE(IF(telefony6[[#This Row],[czyZagranicczne]]=1,CEILING(telefony6[[#This Row],[długosc_połączenia]],"00:01"),0))</f>
        <v>0</v>
      </c>
    </row>
    <row r="825" spans="1:19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 s="2">
        <f>telefony6[[#This Row],[zakonczenie]]-telefony6[[#This Row],[rozpoczecie]]</f>
        <v>1.0787037037037039E-2</v>
      </c>
      <c r="F825" s="2">
        <f t="shared" si="12"/>
        <v>-4.1512847222222238</v>
      </c>
      <c r="G825">
        <f>IF(LEN(telefony6[[#This Row],[nr]])=7,1,0)</f>
        <v>1</v>
      </c>
      <c r="H825">
        <f>IF(LEN(telefony6[[#This Row],[nr]])=8,1,0)</f>
        <v>0</v>
      </c>
      <c r="I8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-4.1620717592592609</v>
      </c>
      <c r="J825" s="2">
        <f>IF(AND(telefony6[[#This Row],[abonament pods przed]]-telefony6[[#This Row],[długosc_połączenia]]&lt;0,I824&gt;0),-telefony6[[#This Row],[ile_zostalo_abonamentu_pods]],0)</f>
        <v>0</v>
      </c>
      <c r="K825" s="10">
        <f>IF(telefony6[[#This Row],[ile_zostalo_abonamentu_pods]]&lt;0,1,0)</f>
        <v>1</v>
      </c>
      <c r="L825" s="2">
        <f>IF(AND(telefony6[[#This Row],[czyAbonament_pods_sie_skonczyl]]=1,telefony6[[#This Row],[czyStacjonarny]]=1,M824&lt;=0),IF(M824&lt;0,TIME(1,40,0)+M824,TIME(1,40,0)),M824)</f>
        <v>2.4652777777777218E-2</v>
      </c>
      <c r="M8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1.3865740740740179E-2</v>
      </c>
      <c r="N825" s="10">
        <f>IF(AND(telefony6[[#This Row],[czyAbonament_pods_sie_skonczyl]]=1,telefony6[[#This Row],[czyStacjonarny]]=1,M824&lt;=0),1,0)</f>
        <v>0</v>
      </c>
      <c r="O825" s="2">
        <f>IF(AND(telefony6[[#This Row],[czyAbonament_pods_sie_skonczyl]]=1,telefony6[[#This Row],[czyKomorkowe]]=1,P824&lt;=0),IF(P824&lt;0,TIME(1,40,0)+P824-telefony6[[#This Row],[ile_zabraklo_od_podstawy]],TIME(1,40,0)),P824)</f>
        <v>1.6782407407408273E-2</v>
      </c>
      <c r="P8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5" s="10">
        <f>IF(AND(telefony6[[#This Row],[czyAbonament_pods_sie_skonczyl]]=1,P824&lt;=0,telefony6[[#This Row],[czyKomorkowe]]=1),1,0)</f>
        <v>0</v>
      </c>
      <c r="R825">
        <f>IF(LEN(telefony6[[#This Row],[nr]])&gt;=10,1,0)</f>
        <v>0</v>
      </c>
      <c r="S825">
        <f>MINUTE(IF(telefony6[[#This Row],[czyZagranicczne]]=1,CEILING(telefony6[[#This Row],[długosc_połączenia]],"00:01"),0))</f>
        <v>0</v>
      </c>
    </row>
    <row r="826" spans="1:19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 s="2">
        <f>telefony6[[#This Row],[zakonczenie]]-telefony6[[#This Row],[rozpoczecie]]</f>
        <v>5.2777777777777701E-3</v>
      </c>
      <c r="F826" s="2">
        <f t="shared" si="12"/>
        <v>-4.1620717592592609</v>
      </c>
      <c r="G826">
        <f>IF(LEN(telefony6[[#This Row],[nr]])=7,1,0)</f>
        <v>1</v>
      </c>
      <c r="H826">
        <f>IF(LEN(telefony6[[#This Row],[nr]])=8,1,0)</f>
        <v>0</v>
      </c>
      <c r="I8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-4.1673495370370386</v>
      </c>
      <c r="J826" s="2">
        <f>IF(AND(telefony6[[#This Row],[abonament pods przed]]-telefony6[[#This Row],[długosc_połączenia]]&lt;0,I825&gt;0),-telefony6[[#This Row],[ile_zostalo_abonamentu_pods]],0)</f>
        <v>0</v>
      </c>
      <c r="K826" s="10">
        <f>IF(telefony6[[#This Row],[ile_zostalo_abonamentu_pods]]&lt;0,1,0)</f>
        <v>1</v>
      </c>
      <c r="L826" s="2">
        <f>IF(AND(telefony6[[#This Row],[czyAbonament_pods_sie_skonczyl]]=1,telefony6[[#This Row],[czyStacjonarny]]=1,M825&lt;=0),IF(M825&lt;0,TIME(1,40,0)+M825,TIME(1,40,0)),M825)</f>
        <v>1.3865740740740179E-2</v>
      </c>
      <c r="M8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8.5879629629624088E-3</v>
      </c>
      <c r="N826" s="10">
        <f>IF(AND(telefony6[[#This Row],[czyAbonament_pods_sie_skonczyl]]=1,telefony6[[#This Row],[czyStacjonarny]]=1,M825&lt;=0),1,0)</f>
        <v>0</v>
      </c>
      <c r="O826" s="2">
        <f>IF(AND(telefony6[[#This Row],[czyAbonament_pods_sie_skonczyl]]=1,telefony6[[#This Row],[czyKomorkowe]]=1,P825&lt;=0),IF(P825&lt;0,TIME(1,40,0)+P825-telefony6[[#This Row],[ile_zabraklo_od_podstawy]],TIME(1,40,0)),P825)</f>
        <v>1.6782407407408273E-2</v>
      </c>
      <c r="P8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1.6782407407408273E-2</v>
      </c>
      <c r="Q826" s="10">
        <f>IF(AND(telefony6[[#This Row],[czyAbonament_pods_sie_skonczyl]]=1,P825&lt;=0,telefony6[[#This Row],[czyKomorkowe]]=1),1,0)</f>
        <v>0</v>
      </c>
      <c r="R826">
        <f>IF(LEN(telefony6[[#This Row],[nr]])&gt;=10,1,0)</f>
        <v>0</v>
      </c>
      <c r="S826">
        <f>MINUTE(IF(telefony6[[#This Row],[czyZagranicczne]]=1,CEILING(telefony6[[#This Row],[długosc_połączenia]],"00:01"),0))</f>
        <v>0</v>
      </c>
    </row>
    <row r="827" spans="1:19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 s="2">
        <f>telefony6[[#This Row],[zakonczenie]]-telefony6[[#This Row],[rozpoczecie]]</f>
        <v>7.4074074074076401E-4</v>
      </c>
      <c r="F827" s="2">
        <f t="shared" si="12"/>
        <v>-4.1673495370370386</v>
      </c>
      <c r="G827">
        <f>IF(LEN(telefony6[[#This Row],[nr]])=7,1,0)</f>
        <v>0</v>
      </c>
      <c r="H827">
        <f>IF(LEN(telefony6[[#This Row],[nr]])=8,1,0)</f>
        <v>1</v>
      </c>
      <c r="I8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-4.1680902777777797</v>
      </c>
      <c r="J827" s="2">
        <f>IF(AND(telefony6[[#This Row],[abonament pods przed]]-telefony6[[#This Row],[długosc_połączenia]]&lt;0,I826&gt;0),-telefony6[[#This Row],[ile_zostalo_abonamentu_pods]],0)</f>
        <v>0</v>
      </c>
      <c r="K827" s="10">
        <f>IF(telefony6[[#This Row],[ile_zostalo_abonamentu_pods]]&lt;0,1,0)</f>
        <v>1</v>
      </c>
      <c r="L827" s="2">
        <f>IF(AND(telefony6[[#This Row],[czyAbonament_pods_sie_skonczyl]]=1,telefony6[[#This Row],[czyStacjonarny]]=1,M826&lt;=0),IF(M826&lt;0,TIME(1,40,0)+M826,TIME(1,40,0)),M826)</f>
        <v>8.5879629629624088E-3</v>
      </c>
      <c r="M8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8.5879629629624088E-3</v>
      </c>
      <c r="N827" s="10">
        <f>IF(AND(telefony6[[#This Row],[czyAbonament_pods_sie_skonczyl]]=1,telefony6[[#This Row],[czyStacjonarny]]=1,M826&lt;=0),1,0)</f>
        <v>0</v>
      </c>
      <c r="O827" s="2">
        <f>IF(AND(telefony6[[#This Row],[czyAbonament_pods_sie_skonczyl]]=1,telefony6[[#This Row],[czyKomorkowe]]=1,P826&lt;=0),IF(P826&lt;0,TIME(1,40,0)+P826-telefony6[[#This Row],[ile_zabraklo_od_podstawy]],TIME(1,40,0)),P826)</f>
        <v>1.6782407407408273E-2</v>
      </c>
      <c r="P8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1.6041666666667509E-2</v>
      </c>
      <c r="Q827" s="10">
        <f>IF(AND(telefony6[[#This Row],[czyAbonament_pods_sie_skonczyl]]=1,P826&lt;=0,telefony6[[#This Row],[czyKomorkowe]]=1),1,0)</f>
        <v>0</v>
      </c>
      <c r="R827">
        <f>IF(LEN(telefony6[[#This Row],[nr]])&gt;=10,1,0)</f>
        <v>0</v>
      </c>
      <c r="S827">
        <f>MINUTE(IF(telefony6[[#This Row],[czyZagranicczne]]=1,CEILING(telefony6[[#This Row],[długosc_połączenia]],"00:01"),0))</f>
        <v>0</v>
      </c>
    </row>
    <row r="828" spans="1:19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 s="2">
        <f>telefony6[[#This Row],[zakonczenie]]-telefony6[[#This Row],[rozpoczecie]]</f>
        <v>5.5555555555558689E-4</v>
      </c>
      <c r="F828" s="2">
        <f t="shared" si="12"/>
        <v>-4.1680902777777797</v>
      </c>
      <c r="G828">
        <f>IF(LEN(telefony6[[#This Row],[nr]])=7,1,0)</f>
        <v>1</v>
      </c>
      <c r="H828">
        <f>IF(LEN(telefony6[[#This Row],[nr]])=8,1,0)</f>
        <v>0</v>
      </c>
      <c r="I8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-4.1686458333333354</v>
      </c>
      <c r="J828" s="2">
        <f>IF(AND(telefony6[[#This Row],[abonament pods przed]]-telefony6[[#This Row],[długosc_połączenia]]&lt;0,I827&gt;0),-telefony6[[#This Row],[ile_zostalo_abonamentu_pods]],0)</f>
        <v>0</v>
      </c>
      <c r="K828" s="10">
        <f>IF(telefony6[[#This Row],[ile_zostalo_abonamentu_pods]]&lt;0,1,0)</f>
        <v>1</v>
      </c>
      <c r="L828" s="2">
        <f>IF(AND(telefony6[[#This Row],[czyAbonament_pods_sie_skonczyl]]=1,telefony6[[#This Row],[czyStacjonarny]]=1,M827&lt;=0),IF(M827&lt;0,TIME(1,40,0)+M827,TIME(1,40,0)),M827)</f>
        <v>8.5879629629624088E-3</v>
      </c>
      <c r="M8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8.0324074074068219E-3</v>
      </c>
      <c r="N828" s="10">
        <f>IF(AND(telefony6[[#This Row],[czyAbonament_pods_sie_skonczyl]]=1,telefony6[[#This Row],[czyStacjonarny]]=1,M827&lt;=0),1,0)</f>
        <v>0</v>
      </c>
      <c r="O828" s="2">
        <f>IF(AND(telefony6[[#This Row],[czyAbonament_pods_sie_skonczyl]]=1,telefony6[[#This Row],[czyKomorkowe]]=1,P827&lt;=0),IF(P827&lt;0,TIME(1,40,0)+P827-telefony6[[#This Row],[ile_zabraklo_od_podstawy]],TIME(1,40,0)),P827)</f>
        <v>1.6041666666667509E-2</v>
      </c>
      <c r="P8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1.6041666666667509E-2</v>
      </c>
      <c r="Q828" s="10">
        <f>IF(AND(telefony6[[#This Row],[czyAbonament_pods_sie_skonczyl]]=1,P827&lt;=0,telefony6[[#This Row],[czyKomorkowe]]=1),1,0)</f>
        <v>0</v>
      </c>
      <c r="R828">
        <f>IF(LEN(telefony6[[#This Row],[nr]])&gt;=10,1,0)</f>
        <v>0</v>
      </c>
      <c r="S828">
        <f>MINUTE(IF(telefony6[[#This Row],[czyZagranicczne]]=1,CEILING(telefony6[[#This Row],[długosc_połączenia]],"00:01"),0))</f>
        <v>0</v>
      </c>
    </row>
    <row r="829" spans="1:19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 s="2">
        <f>telefony6[[#This Row],[zakonczenie]]-telefony6[[#This Row],[rozpoczecie]]</f>
        <v>1.5046296296300499E-4</v>
      </c>
      <c r="F829" s="2">
        <f t="shared" si="12"/>
        <v>-4.1686458333333354</v>
      </c>
      <c r="G829">
        <f>IF(LEN(telefony6[[#This Row],[nr]])=7,1,0)</f>
        <v>0</v>
      </c>
      <c r="H829">
        <f>IF(LEN(telefony6[[#This Row],[nr]])=8,1,0)</f>
        <v>1</v>
      </c>
      <c r="I8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-4.1687962962962981</v>
      </c>
      <c r="J829" s="2">
        <f>IF(AND(telefony6[[#This Row],[abonament pods przed]]-telefony6[[#This Row],[długosc_połączenia]]&lt;0,I828&gt;0),-telefony6[[#This Row],[ile_zostalo_abonamentu_pods]],0)</f>
        <v>0</v>
      </c>
      <c r="K829" s="10">
        <f>IF(telefony6[[#This Row],[ile_zostalo_abonamentu_pods]]&lt;0,1,0)</f>
        <v>1</v>
      </c>
      <c r="L829" s="2">
        <f>IF(AND(telefony6[[#This Row],[czyAbonament_pods_sie_skonczyl]]=1,telefony6[[#This Row],[czyStacjonarny]]=1,M828&lt;=0),IF(M828&lt;0,TIME(1,40,0)+M828,TIME(1,40,0)),M828)</f>
        <v>8.0324074074068219E-3</v>
      </c>
      <c r="M8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8.0324074074068219E-3</v>
      </c>
      <c r="N829" s="10">
        <f>IF(AND(telefony6[[#This Row],[czyAbonament_pods_sie_skonczyl]]=1,telefony6[[#This Row],[czyStacjonarny]]=1,M828&lt;=0),1,0)</f>
        <v>0</v>
      </c>
      <c r="O829" s="2">
        <f>IF(AND(telefony6[[#This Row],[czyAbonament_pods_sie_skonczyl]]=1,telefony6[[#This Row],[czyKomorkowe]]=1,P828&lt;=0),IF(P828&lt;0,TIME(1,40,0)+P828-telefony6[[#This Row],[ile_zabraklo_od_podstawy]],TIME(1,40,0)),P828)</f>
        <v>1.6041666666667509E-2</v>
      </c>
      <c r="P8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29" s="10">
        <f>IF(AND(telefony6[[#This Row],[czyAbonament_pods_sie_skonczyl]]=1,P828&lt;=0,telefony6[[#This Row],[czyKomorkowe]]=1),1,0)</f>
        <v>0</v>
      </c>
      <c r="R829">
        <f>IF(LEN(telefony6[[#This Row],[nr]])&gt;=10,1,0)</f>
        <v>0</v>
      </c>
      <c r="S829">
        <f>MINUTE(IF(telefony6[[#This Row],[czyZagranicczne]]=1,CEILING(telefony6[[#This Row],[długosc_połączenia]],"00:01"),0))</f>
        <v>0</v>
      </c>
    </row>
    <row r="830" spans="1:19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 s="2">
        <f>telefony6[[#This Row],[zakonczenie]]-telefony6[[#This Row],[rozpoczecie]]</f>
        <v>2.2222222222222365E-3</v>
      </c>
      <c r="F830" s="2">
        <f t="shared" si="12"/>
        <v>-4.1687962962962981</v>
      </c>
      <c r="G830">
        <f>IF(LEN(telefony6[[#This Row],[nr]])=7,1,0)</f>
        <v>1</v>
      </c>
      <c r="H830">
        <f>IF(LEN(telefony6[[#This Row],[nr]])=8,1,0)</f>
        <v>0</v>
      </c>
      <c r="I8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-4.1710185185185207</v>
      </c>
      <c r="J830" s="2">
        <f>IF(AND(telefony6[[#This Row],[abonament pods przed]]-telefony6[[#This Row],[długosc_połączenia]]&lt;0,I829&gt;0),-telefony6[[#This Row],[ile_zostalo_abonamentu_pods]],0)</f>
        <v>0</v>
      </c>
      <c r="K830" s="10">
        <f>IF(telefony6[[#This Row],[ile_zostalo_abonamentu_pods]]&lt;0,1,0)</f>
        <v>1</v>
      </c>
      <c r="L830" s="2">
        <f>IF(AND(telefony6[[#This Row],[czyAbonament_pods_sie_skonczyl]]=1,telefony6[[#This Row],[czyStacjonarny]]=1,M829&lt;=0),IF(M829&lt;0,TIME(1,40,0)+M829,TIME(1,40,0)),M829)</f>
        <v>8.0324074074068219E-3</v>
      </c>
      <c r="M8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5.8101851851845854E-3</v>
      </c>
      <c r="N830" s="10">
        <f>IF(AND(telefony6[[#This Row],[czyAbonament_pods_sie_skonczyl]]=1,telefony6[[#This Row],[czyStacjonarny]]=1,M829&lt;=0),1,0)</f>
        <v>0</v>
      </c>
      <c r="O830" s="2">
        <f>IF(AND(telefony6[[#This Row],[czyAbonament_pods_sie_skonczyl]]=1,telefony6[[#This Row],[czyKomorkowe]]=1,P829&lt;=0),IF(P829&lt;0,TIME(1,40,0)+P829-telefony6[[#This Row],[ile_zabraklo_od_podstawy]],TIME(1,40,0)),P829)</f>
        <v>1.5891203703704504E-2</v>
      </c>
      <c r="P8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30" s="10">
        <f>IF(AND(telefony6[[#This Row],[czyAbonament_pods_sie_skonczyl]]=1,P829&lt;=0,telefony6[[#This Row],[czyKomorkowe]]=1),1,0)</f>
        <v>0</v>
      </c>
      <c r="R830">
        <f>IF(LEN(telefony6[[#This Row],[nr]])&gt;=10,1,0)</f>
        <v>0</v>
      </c>
      <c r="S830">
        <f>MINUTE(IF(telefony6[[#This Row],[czyZagranicczne]]=1,CEILING(telefony6[[#This Row],[długosc_połączenia]],"00:01"),0))</f>
        <v>0</v>
      </c>
    </row>
    <row r="831" spans="1:19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 s="2">
        <f>telefony6[[#This Row],[zakonczenie]]-telefony6[[#This Row],[rozpoczecie]]</f>
        <v>3.2060185185185386E-3</v>
      </c>
      <c r="F831" s="2">
        <f t="shared" si="12"/>
        <v>-4.1710185185185207</v>
      </c>
      <c r="G831">
        <f>IF(LEN(telefony6[[#This Row],[nr]])=7,1,0)</f>
        <v>1</v>
      </c>
      <c r="H831">
        <f>IF(LEN(telefony6[[#This Row],[nr]])=8,1,0)</f>
        <v>0</v>
      </c>
      <c r="I8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-4.1742245370370394</v>
      </c>
      <c r="J831" s="2">
        <f>IF(AND(telefony6[[#This Row],[abonament pods przed]]-telefony6[[#This Row],[długosc_połączenia]]&lt;0,I830&gt;0),-telefony6[[#This Row],[ile_zostalo_abonamentu_pods]],0)</f>
        <v>0</v>
      </c>
      <c r="K831" s="10">
        <f>IF(telefony6[[#This Row],[ile_zostalo_abonamentu_pods]]&lt;0,1,0)</f>
        <v>1</v>
      </c>
      <c r="L831" s="2">
        <f>IF(AND(telefony6[[#This Row],[czyAbonament_pods_sie_skonczyl]]=1,telefony6[[#This Row],[czyStacjonarny]]=1,M830&lt;=0),IF(M830&lt;0,TIME(1,40,0)+M830,TIME(1,40,0)),M830)</f>
        <v>5.8101851851845854E-3</v>
      </c>
      <c r="M8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2.6041666666660468E-3</v>
      </c>
      <c r="N831" s="10">
        <f>IF(AND(telefony6[[#This Row],[czyAbonament_pods_sie_skonczyl]]=1,telefony6[[#This Row],[czyStacjonarny]]=1,M830&lt;=0),1,0)</f>
        <v>0</v>
      </c>
      <c r="O831" s="2">
        <f>IF(AND(telefony6[[#This Row],[czyAbonament_pods_sie_skonczyl]]=1,telefony6[[#This Row],[czyKomorkowe]]=1,P830&lt;=0),IF(P830&lt;0,TIME(1,40,0)+P830-telefony6[[#This Row],[ile_zabraklo_od_podstawy]],TIME(1,40,0)),P830)</f>
        <v>1.5891203703704504E-2</v>
      </c>
      <c r="P8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31" s="10">
        <f>IF(AND(telefony6[[#This Row],[czyAbonament_pods_sie_skonczyl]]=1,P830&lt;=0,telefony6[[#This Row],[czyKomorkowe]]=1),1,0)</f>
        <v>0</v>
      </c>
      <c r="R831">
        <f>IF(LEN(telefony6[[#This Row],[nr]])&gt;=10,1,0)</f>
        <v>0</v>
      </c>
      <c r="S831">
        <f>MINUTE(IF(telefony6[[#This Row],[czyZagranicczne]]=1,CEILING(telefony6[[#This Row],[długosc_połączenia]],"00:01"),0))</f>
        <v>0</v>
      </c>
    </row>
    <row r="832" spans="1:19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 s="2">
        <f>telefony6[[#This Row],[zakonczenie]]-telefony6[[#This Row],[rozpoczecie]]</f>
        <v>5.7754629629629406E-3</v>
      </c>
      <c r="F832" s="2">
        <f t="shared" si="12"/>
        <v>-4.1742245370370394</v>
      </c>
      <c r="G832">
        <f>IF(LEN(telefony6[[#This Row],[nr]])=7,1,0)</f>
        <v>1</v>
      </c>
      <c r="H832">
        <f>IF(LEN(telefony6[[#This Row],[nr]])=8,1,0)</f>
        <v>0</v>
      </c>
      <c r="I8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-4.1800000000000024</v>
      </c>
      <c r="J832" s="2">
        <f>IF(AND(telefony6[[#This Row],[abonament pods przed]]-telefony6[[#This Row],[długosc_połączenia]]&lt;0,I831&gt;0),-telefony6[[#This Row],[ile_zostalo_abonamentu_pods]],0)</f>
        <v>0</v>
      </c>
      <c r="K832" s="10">
        <f>IF(telefony6[[#This Row],[ile_zostalo_abonamentu_pods]]&lt;0,1,0)</f>
        <v>1</v>
      </c>
      <c r="L832" s="2">
        <f>IF(AND(telefony6[[#This Row],[czyAbonament_pods_sie_skonczyl]]=1,telefony6[[#This Row],[czyStacjonarny]]=1,M831&lt;=0),IF(M831&lt;0,TIME(1,40,0)+M831,TIME(1,40,0)),M831)</f>
        <v>2.6041666666660468E-3</v>
      </c>
      <c r="M8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-3.1712962962968938E-3</v>
      </c>
      <c r="N832" s="10">
        <f>IF(AND(telefony6[[#This Row],[czyAbonament_pods_sie_skonczyl]]=1,telefony6[[#This Row],[czyStacjonarny]]=1,M831&lt;=0),1,0)</f>
        <v>0</v>
      </c>
      <c r="O832" s="2">
        <f>IF(AND(telefony6[[#This Row],[czyAbonament_pods_sie_skonczyl]]=1,telefony6[[#This Row],[czyKomorkowe]]=1,P831&lt;=0),IF(P831&lt;0,TIME(1,40,0)+P831-telefony6[[#This Row],[ile_zabraklo_od_podstawy]],TIME(1,40,0)),P831)</f>
        <v>1.5891203703704504E-2</v>
      </c>
      <c r="P8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32" s="10">
        <f>IF(AND(telefony6[[#This Row],[czyAbonament_pods_sie_skonczyl]]=1,P831&lt;=0,telefony6[[#This Row],[czyKomorkowe]]=1),1,0)</f>
        <v>0</v>
      </c>
      <c r="R832">
        <f>IF(LEN(telefony6[[#This Row],[nr]])&gt;=10,1,0)</f>
        <v>0</v>
      </c>
      <c r="S832">
        <f>MINUTE(IF(telefony6[[#This Row],[czyZagranicczne]]=1,CEILING(telefony6[[#This Row],[długosc_połączenia]],"00:01"),0))</f>
        <v>0</v>
      </c>
    </row>
    <row r="833" spans="1:19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 s="2">
        <f>telefony6[[#This Row],[zakonczenie]]-telefony6[[#This Row],[rozpoczecie]]</f>
        <v>1.1377314814814854E-2</v>
      </c>
      <c r="F833" s="2">
        <f t="shared" si="12"/>
        <v>-4.1800000000000024</v>
      </c>
      <c r="G833">
        <f>IF(LEN(telefony6[[#This Row],[nr]])=7,1,0)</f>
        <v>1</v>
      </c>
      <c r="H833">
        <f>IF(LEN(telefony6[[#This Row],[nr]])=8,1,0)</f>
        <v>0</v>
      </c>
      <c r="I8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-4.191377314814817</v>
      </c>
      <c r="J833" s="2">
        <f>IF(AND(telefony6[[#This Row],[abonament pods przed]]-telefony6[[#This Row],[długosc_połączenia]]&lt;0,I832&gt;0),-telefony6[[#This Row],[ile_zostalo_abonamentu_pods]],0)</f>
        <v>0</v>
      </c>
      <c r="K833" s="10">
        <f>IF(telefony6[[#This Row],[ile_zostalo_abonamentu_pods]]&lt;0,1,0)</f>
        <v>1</v>
      </c>
      <c r="L833" s="2">
        <f>IF(AND(telefony6[[#This Row],[czyAbonament_pods_sie_skonczyl]]=1,telefony6[[#This Row],[czyStacjonarny]]=1,M832&lt;=0),IF(M832&lt;0,TIME(1,40,0)+M832,TIME(1,40,0)),M832)</f>
        <v>6.6273148148147554E-2</v>
      </c>
      <c r="M8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5.48958333333327E-2</v>
      </c>
      <c r="N833" s="10">
        <f>IF(AND(telefony6[[#This Row],[czyAbonament_pods_sie_skonczyl]]=1,telefony6[[#This Row],[czyStacjonarny]]=1,M832&lt;=0),1,0)</f>
        <v>1</v>
      </c>
      <c r="O833" s="2">
        <f>IF(AND(telefony6[[#This Row],[czyAbonament_pods_sie_skonczyl]]=1,telefony6[[#This Row],[czyKomorkowe]]=1,P832&lt;=0),IF(P832&lt;0,TIME(1,40,0)+P832-telefony6[[#This Row],[ile_zabraklo_od_podstawy]],TIME(1,40,0)),P832)</f>
        <v>1.5891203703704504E-2</v>
      </c>
      <c r="P8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33" s="10">
        <f>IF(AND(telefony6[[#This Row],[czyAbonament_pods_sie_skonczyl]]=1,P832&lt;=0,telefony6[[#This Row],[czyKomorkowe]]=1),1,0)</f>
        <v>0</v>
      </c>
      <c r="R833">
        <f>IF(LEN(telefony6[[#This Row],[nr]])&gt;=10,1,0)</f>
        <v>0</v>
      </c>
      <c r="S833">
        <f>MINUTE(IF(telefony6[[#This Row],[czyZagranicczne]]=1,CEILING(telefony6[[#This Row],[długosc_połączenia]],"00:01"),0))</f>
        <v>0</v>
      </c>
    </row>
    <row r="834" spans="1:19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 s="2">
        <f>telefony6[[#This Row],[zakonczenie]]-telefony6[[#This Row],[rozpoczecie]]</f>
        <v>3.414351851851849E-3</v>
      </c>
      <c r="F834" s="2">
        <f t="shared" si="12"/>
        <v>-4.191377314814817</v>
      </c>
      <c r="G834">
        <f>IF(LEN(telefony6[[#This Row],[nr]])=7,1,0)</f>
        <v>1</v>
      </c>
      <c r="H834">
        <f>IF(LEN(telefony6[[#This Row],[nr]])=8,1,0)</f>
        <v>0</v>
      </c>
      <c r="I8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-4.1947916666666689</v>
      </c>
      <c r="J834" s="2">
        <f>IF(AND(telefony6[[#This Row],[abonament pods przed]]-telefony6[[#This Row],[długosc_połączenia]]&lt;0,I833&gt;0),-telefony6[[#This Row],[ile_zostalo_abonamentu_pods]],0)</f>
        <v>0</v>
      </c>
      <c r="K834" s="10">
        <f>IF(telefony6[[#This Row],[ile_zostalo_abonamentu_pods]]&lt;0,1,0)</f>
        <v>1</v>
      </c>
      <c r="L834" s="2">
        <f>IF(AND(telefony6[[#This Row],[czyAbonament_pods_sie_skonczyl]]=1,telefony6[[#This Row],[czyStacjonarny]]=1,M833&lt;=0),IF(M833&lt;0,TIME(1,40,0)+M833,TIME(1,40,0)),M833)</f>
        <v>5.48958333333327E-2</v>
      </c>
      <c r="M8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5.1481481481480851E-2</v>
      </c>
      <c r="N834" s="10">
        <f>IF(AND(telefony6[[#This Row],[czyAbonament_pods_sie_skonczyl]]=1,telefony6[[#This Row],[czyStacjonarny]]=1,M833&lt;=0),1,0)</f>
        <v>0</v>
      </c>
      <c r="O834" s="2">
        <f>IF(AND(telefony6[[#This Row],[czyAbonament_pods_sie_skonczyl]]=1,telefony6[[#This Row],[czyKomorkowe]]=1,P833&lt;=0),IF(P833&lt;0,TIME(1,40,0)+P833-telefony6[[#This Row],[ile_zabraklo_od_podstawy]],TIME(1,40,0)),P833)</f>
        <v>1.5891203703704504E-2</v>
      </c>
      <c r="P8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1.5891203703704504E-2</v>
      </c>
      <c r="Q834" s="10">
        <f>IF(AND(telefony6[[#This Row],[czyAbonament_pods_sie_skonczyl]]=1,P833&lt;=0,telefony6[[#This Row],[czyKomorkowe]]=1),1,0)</f>
        <v>0</v>
      </c>
      <c r="R834">
        <f>IF(LEN(telefony6[[#This Row],[nr]])&gt;=10,1,0)</f>
        <v>0</v>
      </c>
      <c r="S834">
        <f>MINUTE(IF(telefony6[[#This Row],[czyZagranicczne]]=1,CEILING(telefony6[[#This Row],[długosc_połączenia]],"00:01"),0))</f>
        <v>0</v>
      </c>
    </row>
    <row r="835" spans="1:19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 s="2">
        <f>telefony6[[#This Row],[zakonczenie]]-telefony6[[#This Row],[rozpoczecie]]</f>
        <v>3.6226851851852149E-3</v>
      </c>
      <c r="F835" s="2">
        <f t="shared" si="12"/>
        <v>-4.1947916666666689</v>
      </c>
      <c r="G835">
        <f>IF(LEN(telefony6[[#This Row],[nr]])=7,1,0)</f>
        <v>0</v>
      </c>
      <c r="H835">
        <f>IF(LEN(telefony6[[#This Row],[nr]])=8,1,0)</f>
        <v>1</v>
      </c>
      <c r="I8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-4.198414351851854</v>
      </c>
      <c r="J835" s="2">
        <f>IF(AND(telefony6[[#This Row],[abonament pods przed]]-telefony6[[#This Row],[długosc_połączenia]]&lt;0,I834&gt;0),-telefony6[[#This Row],[ile_zostalo_abonamentu_pods]],0)</f>
        <v>0</v>
      </c>
      <c r="K835" s="10">
        <f>IF(telefony6[[#This Row],[ile_zostalo_abonamentu_pods]]&lt;0,1,0)</f>
        <v>1</v>
      </c>
      <c r="L835" s="2">
        <f>IF(AND(telefony6[[#This Row],[czyAbonament_pods_sie_skonczyl]]=1,telefony6[[#This Row],[czyStacjonarny]]=1,M834&lt;=0),IF(M834&lt;0,TIME(1,40,0)+M834,TIME(1,40,0)),M834)</f>
        <v>5.1481481481480851E-2</v>
      </c>
      <c r="M8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5.1481481481480851E-2</v>
      </c>
      <c r="N835" s="10">
        <f>IF(AND(telefony6[[#This Row],[czyAbonament_pods_sie_skonczyl]]=1,telefony6[[#This Row],[czyStacjonarny]]=1,M834&lt;=0),1,0)</f>
        <v>0</v>
      </c>
      <c r="O835" s="2">
        <f>IF(AND(telefony6[[#This Row],[czyAbonament_pods_sie_skonczyl]]=1,telefony6[[#This Row],[czyKomorkowe]]=1,P834&lt;=0),IF(P834&lt;0,TIME(1,40,0)+P834-telefony6[[#This Row],[ile_zabraklo_od_podstawy]],TIME(1,40,0)),P834)</f>
        <v>1.5891203703704504E-2</v>
      </c>
      <c r="P8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1.2268518518519289E-2</v>
      </c>
      <c r="Q835" s="10">
        <f>IF(AND(telefony6[[#This Row],[czyAbonament_pods_sie_skonczyl]]=1,P834&lt;=0,telefony6[[#This Row],[czyKomorkowe]]=1),1,0)</f>
        <v>0</v>
      </c>
      <c r="R835">
        <f>IF(LEN(telefony6[[#This Row],[nr]])&gt;=10,1,0)</f>
        <v>0</v>
      </c>
      <c r="S835">
        <f>MINUTE(IF(telefony6[[#This Row],[czyZagranicczne]]=1,CEILING(telefony6[[#This Row],[długosc_połączenia]],"00:01"),0))</f>
        <v>0</v>
      </c>
    </row>
    <row r="836" spans="1:19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 s="2">
        <f>telefony6[[#This Row],[zakonczenie]]-telefony6[[#This Row],[rozpoczecie]]</f>
        <v>1.0162037037037053E-2</v>
      </c>
      <c r="F836" s="2">
        <f t="shared" ref="F836:F899" si="13">I835</f>
        <v>-4.198414351851854</v>
      </c>
      <c r="G836">
        <f>IF(LEN(telefony6[[#This Row],[nr]])=7,1,0)</f>
        <v>0</v>
      </c>
      <c r="H836">
        <f>IF(LEN(telefony6[[#This Row],[nr]])=8,1,0)</f>
        <v>1</v>
      </c>
      <c r="I8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-4.2085763888888907</v>
      </c>
      <c r="J836" s="2">
        <f>IF(AND(telefony6[[#This Row],[abonament pods przed]]-telefony6[[#This Row],[długosc_połączenia]]&lt;0,I835&gt;0),-telefony6[[#This Row],[ile_zostalo_abonamentu_pods]],0)</f>
        <v>0</v>
      </c>
      <c r="K836" s="10">
        <f>IF(telefony6[[#This Row],[ile_zostalo_abonamentu_pods]]&lt;0,1,0)</f>
        <v>1</v>
      </c>
      <c r="L836" s="2">
        <f>IF(AND(telefony6[[#This Row],[czyAbonament_pods_sie_skonczyl]]=1,telefony6[[#This Row],[czyStacjonarny]]=1,M835&lt;=0),IF(M835&lt;0,TIME(1,40,0)+M835,TIME(1,40,0)),M835)</f>
        <v>5.1481481481480851E-2</v>
      </c>
      <c r="M8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5.1481481481480851E-2</v>
      </c>
      <c r="N836" s="10">
        <f>IF(AND(telefony6[[#This Row],[czyAbonament_pods_sie_skonczyl]]=1,telefony6[[#This Row],[czyStacjonarny]]=1,M835&lt;=0),1,0)</f>
        <v>0</v>
      </c>
      <c r="O836" s="2">
        <f>IF(AND(telefony6[[#This Row],[czyAbonament_pods_sie_skonczyl]]=1,telefony6[[#This Row],[czyKomorkowe]]=1,P835&lt;=0),IF(P835&lt;0,TIME(1,40,0)+P835-telefony6[[#This Row],[ile_zabraklo_od_podstawy]],TIME(1,40,0)),P835)</f>
        <v>1.2268518518519289E-2</v>
      </c>
      <c r="P8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2.1064814814822364E-3</v>
      </c>
      <c r="Q836" s="10">
        <f>IF(AND(telefony6[[#This Row],[czyAbonament_pods_sie_skonczyl]]=1,P835&lt;=0,telefony6[[#This Row],[czyKomorkowe]]=1),1,0)</f>
        <v>0</v>
      </c>
      <c r="R836">
        <f>IF(LEN(telefony6[[#This Row],[nr]])&gt;=10,1,0)</f>
        <v>0</v>
      </c>
      <c r="S836">
        <f>MINUTE(IF(telefony6[[#This Row],[czyZagranicczne]]=1,CEILING(telefony6[[#This Row],[długosc_połączenia]],"00:01"),0))</f>
        <v>0</v>
      </c>
    </row>
    <row r="837" spans="1:19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 s="2">
        <f>telefony6[[#This Row],[zakonczenie]]-telefony6[[#This Row],[rozpoczecie]]</f>
        <v>8.9699074074073848E-3</v>
      </c>
      <c r="F837" s="2">
        <f t="shared" si="13"/>
        <v>-4.2085763888888907</v>
      </c>
      <c r="G837">
        <f>IF(LEN(telefony6[[#This Row],[nr]])=7,1,0)</f>
        <v>1</v>
      </c>
      <c r="H837">
        <f>IF(LEN(telefony6[[#This Row],[nr]])=8,1,0)</f>
        <v>0</v>
      </c>
      <c r="I8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-4.2175462962962982</v>
      </c>
      <c r="J837" s="2">
        <f>IF(AND(telefony6[[#This Row],[abonament pods przed]]-telefony6[[#This Row],[długosc_połączenia]]&lt;0,I836&gt;0),-telefony6[[#This Row],[ile_zostalo_abonamentu_pods]],0)</f>
        <v>0</v>
      </c>
      <c r="K837" s="10">
        <f>IF(telefony6[[#This Row],[ile_zostalo_abonamentu_pods]]&lt;0,1,0)</f>
        <v>1</v>
      </c>
      <c r="L837" s="2">
        <f>IF(AND(telefony6[[#This Row],[czyAbonament_pods_sie_skonczyl]]=1,telefony6[[#This Row],[czyStacjonarny]]=1,M836&lt;=0),IF(M836&lt;0,TIME(1,40,0)+M836,TIME(1,40,0)),M836)</f>
        <v>5.1481481481480851E-2</v>
      </c>
      <c r="M8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4.2511574074073466E-2</v>
      </c>
      <c r="N837" s="10">
        <f>IF(AND(telefony6[[#This Row],[czyAbonament_pods_sie_skonczyl]]=1,telefony6[[#This Row],[czyStacjonarny]]=1,M836&lt;=0),1,0)</f>
        <v>0</v>
      </c>
      <c r="O837" s="2">
        <f>IF(AND(telefony6[[#This Row],[czyAbonament_pods_sie_skonczyl]]=1,telefony6[[#This Row],[czyKomorkowe]]=1,P836&lt;=0),IF(P836&lt;0,TIME(1,40,0)+P836-telefony6[[#This Row],[ile_zabraklo_od_podstawy]],TIME(1,40,0)),P836)</f>
        <v>2.1064814814822364E-3</v>
      </c>
      <c r="P8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2.1064814814822364E-3</v>
      </c>
      <c r="Q837" s="10">
        <f>IF(AND(telefony6[[#This Row],[czyAbonament_pods_sie_skonczyl]]=1,P836&lt;=0,telefony6[[#This Row],[czyKomorkowe]]=1),1,0)</f>
        <v>0</v>
      </c>
      <c r="R837">
        <f>IF(LEN(telefony6[[#This Row],[nr]])&gt;=10,1,0)</f>
        <v>0</v>
      </c>
      <c r="S837">
        <f>MINUTE(IF(telefony6[[#This Row],[czyZagranicczne]]=1,CEILING(telefony6[[#This Row],[długosc_połączenia]],"00:01"),0))</f>
        <v>0</v>
      </c>
    </row>
    <row r="838" spans="1:19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 s="2">
        <f>telefony6[[#This Row],[zakonczenie]]-telefony6[[#This Row],[rozpoczecie]]</f>
        <v>9.8263888888888706E-3</v>
      </c>
      <c r="F838" s="2">
        <f t="shared" si="13"/>
        <v>-4.2175462962962982</v>
      </c>
      <c r="G838">
        <f>IF(LEN(telefony6[[#This Row],[nr]])=7,1,0)</f>
        <v>0</v>
      </c>
      <c r="H838">
        <f>IF(LEN(telefony6[[#This Row],[nr]])=8,1,0)</f>
        <v>1</v>
      </c>
      <c r="I8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-4.2273726851851867</v>
      </c>
      <c r="J838" s="2">
        <f>IF(AND(telefony6[[#This Row],[abonament pods przed]]-telefony6[[#This Row],[długosc_połączenia]]&lt;0,I837&gt;0),-telefony6[[#This Row],[ile_zostalo_abonamentu_pods]],0)</f>
        <v>0</v>
      </c>
      <c r="K838" s="10">
        <f>IF(telefony6[[#This Row],[ile_zostalo_abonamentu_pods]]&lt;0,1,0)</f>
        <v>1</v>
      </c>
      <c r="L838" s="2">
        <f>IF(AND(telefony6[[#This Row],[czyAbonament_pods_sie_skonczyl]]=1,telefony6[[#This Row],[czyStacjonarny]]=1,M837&lt;=0),IF(M837&lt;0,TIME(1,40,0)+M837,TIME(1,40,0)),M837)</f>
        <v>4.2511574074073466E-2</v>
      </c>
      <c r="M8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4.2511574074073466E-2</v>
      </c>
      <c r="N838" s="10">
        <f>IF(AND(telefony6[[#This Row],[czyAbonament_pods_sie_skonczyl]]=1,telefony6[[#This Row],[czyStacjonarny]]=1,M837&lt;=0),1,0)</f>
        <v>0</v>
      </c>
      <c r="O838" s="2">
        <f>IF(AND(telefony6[[#This Row],[czyAbonament_pods_sie_skonczyl]]=1,telefony6[[#This Row],[czyKomorkowe]]=1,P837&lt;=0),IF(P837&lt;0,TIME(1,40,0)+P837-telefony6[[#This Row],[ile_zabraklo_od_podstawy]],TIME(1,40,0)),P837)</f>
        <v>2.1064814814822364E-3</v>
      </c>
      <c r="P8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-7.7199074074066343E-3</v>
      </c>
      <c r="Q838" s="10">
        <f>IF(AND(telefony6[[#This Row],[czyAbonament_pods_sie_skonczyl]]=1,P837&lt;=0,telefony6[[#This Row],[czyKomorkowe]]=1),1,0)</f>
        <v>0</v>
      </c>
      <c r="R838">
        <f>IF(LEN(telefony6[[#This Row],[nr]])&gt;=10,1,0)</f>
        <v>0</v>
      </c>
      <c r="S838">
        <f>MINUTE(IF(telefony6[[#This Row],[czyZagranicczne]]=1,CEILING(telefony6[[#This Row],[długosc_połączenia]],"00:01"),0))</f>
        <v>0</v>
      </c>
    </row>
    <row r="839" spans="1:19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 s="2">
        <f>telefony6[[#This Row],[zakonczenie]]-telefony6[[#This Row],[rozpoczecie]]</f>
        <v>7.7893518518518667E-3</v>
      </c>
      <c r="F839" s="2">
        <f t="shared" si="13"/>
        <v>-4.2273726851851867</v>
      </c>
      <c r="G839">
        <f>IF(LEN(telefony6[[#This Row],[nr]])=7,1,0)</f>
        <v>1</v>
      </c>
      <c r="H839">
        <f>IF(LEN(telefony6[[#This Row],[nr]])=8,1,0)</f>
        <v>0</v>
      </c>
      <c r="I8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-4.2351620370370382</v>
      </c>
      <c r="J839" s="2">
        <f>IF(AND(telefony6[[#This Row],[abonament pods przed]]-telefony6[[#This Row],[długosc_połączenia]]&lt;0,I838&gt;0),-telefony6[[#This Row],[ile_zostalo_abonamentu_pods]],0)</f>
        <v>0</v>
      </c>
      <c r="K839" s="10">
        <f>IF(telefony6[[#This Row],[ile_zostalo_abonamentu_pods]]&lt;0,1,0)</f>
        <v>1</v>
      </c>
      <c r="L839" s="2">
        <f>IF(AND(telefony6[[#This Row],[czyAbonament_pods_sie_skonczyl]]=1,telefony6[[#This Row],[czyStacjonarny]]=1,M838&lt;=0),IF(M838&lt;0,TIME(1,40,0)+M838,TIME(1,40,0)),M838)</f>
        <v>4.2511574074073466E-2</v>
      </c>
      <c r="M8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3.4722222222221599E-2</v>
      </c>
      <c r="N839" s="10">
        <f>IF(AND(telefony6[[#This Row],[czyAbonament_pods_sie_skonczyl]]=1,telefony6[[#This Row],[czyStacjonarny]]=1,M838&lt;=0),1,0)</f>
        <v>0</v>
      </c>
      <c r="O839" s="2">
        <f>IF(AND(telefony6[[#This Row],[czyAbonament_pods_sie_skonczyl]]=1,telefony6[[#This Row],[czyKomorkowe]]=1,P838&lt;=0),IF(P838&lt;0,TIME(1,40,0)+P838-telefony6[[#This Row],[ile_zabraklo_od_podstawy]],TIME(1,40,0)),P838)</f>
        <v>-7.7199074074066343E-3</v>
      </c>
      <c r="P8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-7.7199074074066343E-3</v>
      </c>
      <c r="Q839" s="10">
        <f>IF(AND(telefony6[[#This Row],[czyAbonament_pods_sie_skonczyl]]=1,P838&lt;=0,telefony6[[#This Row],[czyKomorkowe]]=1),1,0)</f>
        <v>0</v>
      </c>
      <c r="R839">
        <f>IF(LEN(telefony6[[#This Row],[nr]])&gt;=10,1,0)</f>
        <v>0</v>
      </c>
      <c r="S839">
        <f>MINUTE(IF(telefony6[[#This Row],[czyZagranicczne]]=1,CEILING(telefony6[[#This Row],[długosc_połączenia]],"00:01"),0))</f>
        <v>0</v>
      </c>
    </row>
    <row r="840" spans="1:19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 s="2">
        <f>telefony6[[#This Row],[zakonczenie]]-telefony6[[#This Row],[rozpoczecie]]</f>
        <v>9.7453703703703765E-3</v>
      </c>
      <c r="F840" s="2">
        <f t="shared" si="13"/>
        <v>-4.2351620370370382</v>
      </c>
      <c r="G840">
        <f>IF(LEN(telefony6[[#This Row],[nr]])=7,1,0)</f>
        <v>1</v>
      </c>
      <c r="H840">
        <f>IF(LEN(telefony6[[#This Row],[nr]])=8,1,0)</f>
        <v>0</v>
      </c>
      <c r="I8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-4.2449074074074087</v>
      </c>
      <c r="J840" s="2">
        <f>IF(AND(telefony6[[#This Row],[abonament pods przed]]-telefony6[[#This Row],[długosc_połączenia]]&lt;0,I839&gt;0),-telefony6[[#This Row],[ile_zostalo_abonamentu_pods]],0)</f>
        <v>0</v>
      </c>
      <c r="K840" s="10">
        <f>IF(telefony6[[#This Row],[ile_zostalo_abonamentu_pods]]&lt;0,1,0)</f>
        <v>1</v>
      </c>
      <c r="L840" s="2">
        <f>IF(AND(telefony6[[#This Row],[czyAbonament_pods_sie_skonczyl]]=1,telefony6[[#This Row],[czyStacjonarny]]=1,M839&lt;=0),IF(M839&lt;0,TIME(1,40,0)+M839,TIME(1,40,0)),M839)</f>
        <v>3.4722222222221599E-2</v>
      </c>
      <c r="M8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2.4976851851851223E-2</v>
      </c>
      <c r="N840" s="10">
        <f>IF(AND(telefony6[[#This Row],[czyAbonament_pods_sie_skonczyl]]=1,telefony6[[#This Row],[czyStacjonarny]]=1,M839&lt;=0),1,0)</f>
        <v>0</v>
      </c>
      <c r="O840" s="2">
        <f>IF(AND(telefony6[[#This Row],[czyAbonament_pods_sie_skonczyl]]=1,telefony6[[#This Row],[czyKomorkowe]]=1,P839&lt;=0),IF(P839&lt;0,TIME(1,40,0)+P839-telefony6[[#This Row],[ile_zabraklo_od_podstawy]],TIME(1,40,0)),P839)</f>
        <v>-7.7199074074066343E-3</v>
      </c>
      <c r="P8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-7.7199074074066343E-3</v>
      </c>
      <c r="Q840" s="10">
        <f>IF(AND(telefony6[[#This Row],[czyAbonament_pods_sie_skonczyl]]=1,P839&lt;=0,telefony6[[#This Row],[czyKomorkowe]]=1),1,0)</f>
        <v>0</v>
      </c>
      <c r="R840">
        <f>IF(LEN(telefony6[[#This Row],[nr]])&gt;=10,1,0)</f>
        <v>0</v>
      </c>
      <c r="S840">
        <f>MINUTE(IF(telefony6[[#This Row],[czyZagranicczne]]=1,CEILING(telefony6[[#This Row],[długosc_połączenia]],"00:01"),0))</f>
        <v>0</v>
      </c>
    </row>
    <row r="841" spans="1:19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 s="2">
        <f>telefony6[[#This Row],[zakonczenie]]-telefony6[[#This Row],[rozpoczecie]]</f>
        <v>3.9351851851851527E-3</v>
      </c>
      <c r="F841" s="2">
        <f t="shared" si="13"/>
        <v>-4.2449074074074087</v>
      </c>
      <c r="G841">
        <f>IF(LEN(telefony6[[#This Row],[nr]])=7,1,0)</f>
        <v>0</v>
      </c>
      <c r="H841">
        <f>IF(LEN(telefony6[[#This Row],[nr]])=8,1,0)</f>
        <v>1</v>
      </c>
      <c r="I8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-4.2488425925925934</v>
      </c>
      <c r="J841" s="2">
        <f>IF(AND(telefony6[[#This Row],[abonament pods przed]]-telefony6[[#This Row],[długosc_połączenia]]&lt;0,I840&gt;0),-telefony6[[#This Row],[ile_zostalo_abonamentu_pods]],0)</f>
        <v>0</v>
      </c>
      <c r="K841" s="10">
        <f>IF(telefony6[[#This Row],[ile_zostalo_abonamentu_pods]]&lt;0,1,0)</f>
        <v>1</v>
      </c>
      <c r="L841" s="2">
        <f>IF(AND(telefony6[[#This Row],[czyAbonament_pods_sie_skonczyl]]=1,telefony6[[#This Row],[czyStacjonarny]]=1,M840&lt;=0),IF(M840&lt;0,TIME(1,40,0)+M840,TIME(1,40,0)),M840)</f>
        <v>2.4976851851851223E-2</v>
      </c>
      <c r="M8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2.4976851851851223E-2</v>
      </c>
      <c r="N841" s="10">
        <f>IF(AND(telefony6[[#This Row],[czyAbonament_pods_sie_skonczyl]]=1,telefony6[[#This Row],[czyStacjonarny]]=1,M840&lt;=0),1,0)</f>
        <v>0</v>
      </c>
      <c r="O841" s="2">
        <f>IF(AND(telefony6[[#This Row],[czyAbonament_pods_sie_skonczyl]]=1,telefony6[[#This Row],[czyKomorkowe]]=1,P840&lt;=0),IF(P840&lt;0,TIME(1,40,0)+P840-telefony6[[#This Row],[ile_zabraklo_od_podstawy]],TIME(1,40,0)),P840)</f>
        <v>6.1724537037037813E-2</v>
      </c>
      <c r="P8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5.7789351851852661E-2</v>
      </c>
      <c r="Q841" s="10">
        <f>IF(AND(telefony6[[#This Row],[czyAbonament_pods_sie_skonczyl]]=1,P840&lt;=0,telefony6[[#This Row],[czyKomorkowe]]=1),1,0)</f>
        <v>1</v>
      </c>
      <c r="R841">
        <f>IF(LEN(telefony6[[#This Row],[nr]])&gt;=10,1,0)</f>
        <v>0</v>
      </c>
      <c r="S841">
        <f>MINUTE(IF(telefony6[[#This Row],[czyZagranicczne]]=1,CEILING(telefony6[[#This Row],[długosc_połączenia]],"00:01"),0))</f>
        <v>0</v>
      </c>
    </row>
    <row r="842" spans="1:19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 s="2">
        <f>telefony6[[#This Row],[zakonczenie]]-telefony6[[#This Row],[rozpoczecie]]</f>
        <v>6.0763888888888951E-3</v>
      </c>
      <c r="F842" s="2">
        <f t="shared" si="13"/>
        <v>-4.2488425925925934</v>
      </c>
      <c r="G842">
        <f>IF(LEN(telefony6[[#This Row],[nr]])=7,1,0)</f>
        <v>0</v>
      </c>
      <c r="H842">
        <f>IF(LEN(telefony6[[#This Row],[nr]])=8,1,0)</f>
        <v>1</v>
      </c>
      <c r="I8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-4.2549189814814827</v>
      </c>
      <c r="J842" s="2">
        <f>IF(AND(telefony6[[#This Row],[abonament pods przed]]-telefony6[[#This Row],[długosc_połączenia]]&lt;0,I841&gt;0),-telefony6[[#This Row],[ile_zostalo_abonamentu_pods]],0)</f>
        <v>0</v>
      </c>
      <c r="K842" s="10">
        <f>IF(telefony6[[#This Row],[ile_zostalo_abonamentu_pods]]&lt;0,1,0)</f>
        <v>1</v>
      </c>
      <c r="L842" s="2">
        <f>IF(AND(telefony6[[#This Row],[czyAbonament_pods_sie_skonczyl]]=1,telefony6[[#This Row],[czyStacjonarny]]=1,M841&lt;=0),IF(M841&lt;0,TIME(1,40,0)+M841,TIME(1,40,0)),M841)</f>
        <v>2.4976851851851223E-2</v>
      </c>
      <c r="M8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2.4976851851851223E-2</v>
      </c>
      <c r="N842" s="10">
        <f>IF(AND(telefony6[[#This Row],[czyAbonament_pods_sie_skonczyl]]=1,telefony6[[#This Row],[czyStacjonarny]]=1,M841&lt;=0),1,0)</f>
        <v>0</v>
      </c>
      <c r="O842" s="2">
        <f>IF(AND(telefony6[[#This Row],[czyAbonament_pods_sie_skonczyl]]=1,telefony6[[#This Row],[czyKomorkowe]]=1,P841&lt;=0),IF(P841&lt;0,TIME(1,40,0)+P841-telefony6[[#This Row],[ile_zabraklo_od_podstawy]],TIME(1,40,0)),P841)</f>
        <v>5.7789351851852661E-2</v>
      </c>
      <c r="P8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2" s="10">
        <f>IF(AND(telefony6[[#This Row],[czyAbonament_pods_sie_skonczyl]]=1,P841&lt;=0,telefony6[[#This Row],[czyKomorkowe]]=1),1,0)</f>
        <v>0</v>
      </c>
      <c r="R842">
        <f>IF(LEN(telefony6[[#This Row],[nr]])&gt;=10,1,0)</f>
        <v>0</v>
      </c>
      <c r="S842">
        <f>MINUTE(IF(telefony6[[#This Row],[czyZagranicczne]]=1,CEILING(telefony6[[#This Row],[długosc_połączenia]],"00:01"),0))</f>
        <v>0</v>
      </c>
    </row>
    <row r="843" spans="1:19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 s="2">
        <f>telefony6[[#This Row],[zakonczenie]]-telefony6[[#This Row],[rozpoczecie]]</f>
        <v>5.1851851851851816E-3</v>
      </c>
      <c r="F843" s="2">
        <f t="shared" si="13"/>
        <v>-4.2549189814814827</v>
      </c>
      <c r="G843">
        <f>IF(LEN(telefony6[[#This Row],[nr]])=7,1,0)</f>
        <v>1</v>
      </c>
      <c r="H843">
        <f>IF(LEN(telefony6[[#This Row],[nr]])=8,1,0)</f>
        <v>0</v>
      </c>
      <c r="I8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-4.2601041666666681</v>
      </c>
      <c r="J843" s="2">
        <f>IF(AND(telefony6[[#This Row],[abonament pods przed]]-telefony6[[#This Row],[długosc_połączenia]]&lt;0,I842&gt;0),-telefony6[[#This Row],[ile_zostalo_abonamentu_pods]],0)</f>
        <v>0</v>
      </c>
      <c r="K843" s="10">
        <f>IF(telefony6[[#This Row],[ile_zostalo_abonamentu_pods]]&lt;0,1,0)</f>
        <v>1</v>
      </c>
      <c r="L843" s="2">
        <f>IF(AND(telefony6[[#This Row],[czyAbonament_pods_sie_skonczyl]]=1,telefony6[[#This Row],[czyStacjonarny]]=1,M842&lt;=0),IF(M842&lt;0,TIME(1,40,0)+M842,TIME(1,40,0)),M842)</f>
        <v>2.4976851851851223E-2</v>
      </c>
      <c r="M8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1.9791666666666041E-2</v>
      </c>
      <c r="N843" s="10">
        <f>IF(AND(telefony6[[#This Row],[czyAbonament_pods_sie_skonczyl]]=1,telefony6[[#This Row],[czyStacjonarny]]=1,M842&lt;=0),1,0)</f>
        <v>0</v>
      </c>
      <c r="O843" s="2">
        <f>IF(AND(telefony6[[#This Row],[czyAbonament_pods_sie_skonczyl]]=1,telefony6[[#This Row],[czyKomorkowe]]=1,P842&lt;=0),IF(P842&lt;0,TIME(1,40,0)+P842-telefony6[[#This Row],[ile_zabraklo_od_podstawy]],TIME(1,40,0)),P842)</f>
        <v>5.1712962962963765E-2</v>
      </c>
      <c r="P8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3" s="10">
        <f>IF(AND(telefony6[[#This Row],[czyAbonament_pods_sie_skonczyl]]=1,P842&lt;=0,telefony6[[#This Row],[czyKomorkowe]]=1),1,0)</f>
        <v>0</v>
      </c>
      <c r="R843">
        <f>IF(LEN(telefony6[[#This Row],[nr]])&gt;=10,1,0)</f>
        <v>0</v>
      </c>
      <c r="S843">
        <f>MINUTE(IF(telefony6[[#This Row],[czyZagranicczne]]=1,CEILING(telefony6[[#This Row],[długosc_połączenia]],"00:01"),0))</f>
        <v>0</v>
      </c>
    </row>
    <row r="844" spans="1:19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 s="2">
        <f>telefony6[[#This Row],[zakonczenie]]-telefony6[[#This Row],[rozpoczecie]]</f>
        <v>1.7939814814814659E-3</v>
      </c>
      <c r="F844" s="2">
        <f t="shared" si="13"/>
        <v>-4.2601041666666681</v>
      </c>
      <c r="G844">
        <f>IF(LEN(telefony6[[#This Row],[nr]])=7,1,0)</f>
        <v>1</v>
      </c>
      <c r="H844">
        <f>IF(LEN(telefony6[[#This Row],[nr]])=8,1,0)</f>
        <v>0</v>
      </c>
      <c r="I8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-4.2618981481481493</v>
      </c>
      <c r="J844" s="2">
        <f>IF(AND(telefony6[[#This Row],[abonament pods przed]]-telefony6[[#This Row],[długosc_połączenia]]&lt;0,I843&gt;0),-telefony6[[#This Row],[ile_zostalo_abonamentu_pods]],0)</f>
        <v>0</v>
      </c>
      <c r="K844" s="10">
        <f>IF(telefony6[[#This Row],[ile_zostalo_abonamentu_pods]]&lt;0,1,0)</f>
        <v>1</v>
      </c>
      <c r="L844" s="2">
        <f>IF(AND(telefony6[[#This Row],[czyAbonament_pods_sie_skonczyl]]=1,telefony6[[#This Row],[czyStacjonarny]]=1,M843&lt;=0),IF(M843&lt;0,TIME(1,40,0)+M843,TIME(1,40,0)),M843)</f>
        <v>1.9791666666666041E-2</v>
      </c>
      <c r="M8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1.7997685185184575E-2</v>
      </c>
      <c r="N844" s="10">
        <f>IF(AND(telefony6[[#This Row],[czyAbonament_pods_sie_skonczyl]]=1,telefony6[[#This Row],[czyStacjonarny]]=1,M843&lt;=0),1,0)</f>
        <v>0</v>
      </c>
      <c r="O844" s="2">
        <f>IF(AND(telefony6[[#This Row],[czyAbonament_pods_sie_skonczyl]]=1,telefony6[[#This Row],[czyKomorkowe]]=1,P843&lt;=0),IF(P843&lt;0,TIME(1,40,0)+P843-telefony6[[#This Row],[ile_zabraklo_od_podstawy]],TIME(1,40,0)),P843)</f>
        <v>5.1712962962963765E-2</v>
      </c>
      <c r="P8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4" s="10">
        <f>IF(AND(telefony6[[#This Row],[czyAbonament_pods_sie_skonczyl]]=1,P843&lt;=0,telefony6[[#This Row],[czyKomorkowe]]=1),1,0)</f>
        <v>0</v>
      </c>
      <c r="R844">
        <f>IF(LEN(telefony6[[#This Row],[nr]])&gt;=10,1,0)</f>
        <v>0</v>
      </c>
      <c r="S844">
        <f>MINUTE(IF(telefony6[[#This Row],[czyZagranicczne]]=1,CEILING(telefony6[[#This Row],[długosc_połączenia]],"00:01"),0))</f>
        <v>0</v>
      </c>
    </row>
    <row r="845" spans="1:19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 s="2">
        <f>telefony6[[#This Row],[zakonczenie]]-telefony6[[#This Row],[rozpoczecie]]</f>
        <v>4.7800925925925997E-3</v>
      </c>
      <c r="F845" s="2">
        <f t="shared" si="13"/>
        <v>-4.2618981481481493</v>
      </c>
      <c r="G845">
        <f>IF(LEN(telefony6[[#This Row],[nr]])=7,1,0)</f>
        <v>0</v>
      </c>
      <c r="H845">
        <f>IF(LEN(telefony6[[#This Row],[nr]])=8,1,0)</f>
        <v>0</v>
      </c>
      <c r="I8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-4.2666782407407418</v>
      </c>
      <c r="J845" s="2">
        <f>IF(AND(telefony6[[#This Row],[abonament pods przed]]-telefony6[[#This Row],[długosc_połączenia]]&lt;0,I844&gt;0),-telefony6[[#This Row],[ile_zostalo_abonamentu_pods]],0)</f>
        <v>0</v>
      </c>
      <c r="K845" s="10">
        <f>IF(telefony6[[#This Row],[ile_zostalo_abonamentu_pods]]&lt;0,1,0)</f>
        <v>1</v>
      </c>
      <c r="L845" s="2">
        <f>IF(AND(telefony6[[#This Row],[czyAbonament_pods_sie_skonczyl]]=1,telefony6[[#This Row],[czyStacjonarny]]=1,M844&lt;=0),IF(M844&lt;0,TIME(1,40,0)+M844,TIME(1,40,0)),M844)</f>
        <v>1.7997685185184575E-2</v>
      </c>
      <c r="M8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1.7997685185184575E-2</v>
      </c>
      <c r="N845" s="10">
        <f>IF(AND(telefony6[[#This Row],[czyAbonament_pods_sie_skonczyl]]=1,telefony6[[#This Row],[czyStacjonarny]]=1,M844&lt;=0),1,0)</f>
        <v>0</v>
      </c>
      <c r="O845" s="2">
        <f>IF(AND(telefony6[[#This Row],[czyAbonament_pods_sie_skonczyl]]=1,telefony6[[#This Row],[czyKomorkowe]]=1,P844&lt;=0),IF(P844&lt;0,TIME(1,40,0)+P844-telefony6[[#This Row],[ile_zabraklo_od_podstawy]],TIME(1,40,0)),P844)</f>
        <v>5.1712962962963765E-2</v>
      </c>
      <c r="P8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5" s="10">
        <f>IF(AND(telefony6[[#This Row],[czyAbonament_pods_sie_skonczyl]]=1,P844&lt;=0,telefony6[[#This Row],[czyKomorkowe]]=1),1,0)</f>
        <v>0</v>
      </c>
      <c r="R845">
        <f>IF(LEN(telefony6[[#This Row],[nr]])&gt;=10,1,0)</f>
        <v>1</v>
      </c>
      <c r="S845">
        <f>MINUTE(IF(telefony6[[#This Row],[czyZagranicczne]]=1,CEILING(telefony6[[#This Row],[długosc_połączenia]],"00:01"),0))</f>
        <v>7</v>
      </c>
    </row>
    <row r="846" spans="1:19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 s="2">
        <f>telefony6[[#This Row],[zakonczenie]]-telefony6[[#This Row],[rozpoczecie]]</f>
        <v>1.2731481481481621E-3</v>
      </c>
      <c r="F846" s="2">
        <f t="shared" si="13"/>
        <v>-4.2666782407407418</v>
      </c>
      <c r="G846">
        <f>IF(LEN(telefony6[[#This Row],[nr]])=7,1,0)</f>
        <v>1</v>
      </c>
      <c r="H846">
        <f>IF(LEN(telefony6[[#This Row],[nr]])=8,1,0)</f>
        <v>0</v>
      </c>
      <c r="I8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-4.26795138888889</v>
      </c>
      <c r="J846" s="2">
        <f>IF(AND(telefony6[[#This Row],[abonament pods przed]]-telefony6[[#This Row],[długosc_połączenia]]&lt;0,I845&gt;0),-telefony6[[#This Row],[ile_zostalo_abonamentu_pods]],0)</f>
        <v>0</v>
      </c>
      <c r="K846" s="10">
        <f>IF(telefony6[[#This Row],[ile_zostalo_abonamentu_pods]]&lt;0,1,0)</f>
        <v>1</v>
      </c>
      <c r="L846" s="2">
        <f>IF(AND(telefony6[[#This Row],[czyAbonament_pods_sie_skonczyl]]=1,telefony6[[#This Row],[czyStacjonarny]]=1,M845&lt;=0),IF(M845&lt;0,TIME(1,40,0)+M845,TIME(1,40,0)),M845)</f>
        <v>1.7997685185184575E-2</v>
      </c>
      <c r="M8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1.6724537037036413E-2</v>
      </c>
      <c r="N846" s="10">
        <f>IF(AND(telefony6[[#This Row],[czyAbonament_pods_sie_skonczyl]]=1,telefony6[[#This Row],[czyStacjonarny]]=1,M845&lt;=0),1,0)</f>
        <v>0</v>
      </c>
      <c r="O846" s="2">
        <f>IF(AND(telefony6[[#This Row],[czyAbonament_pods_sie_skonczyl]]=1,telefony6[[#This Row],[czyKomorkowe]]=1,P845&lt;=0),IF(P845&lt;0,TIME(1,40,0)+P845-telefony6[[#This Row],[ile_zabraklo_od_podstawy]],TIME(1,40,0)),P845)</f>
        <v>5.1712962962963765E-2</v>
      </c>
      <c r="P8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6" s="10">
        <f>IF(AND(telefony6[[#This Row],[czyAbonament_pods_sie_skonczyl]]=1,P845&lt;=0,telefony6[[#This Row],[czyKomorkowe]]=1),1,0)</f>
        <v>0</v>
      </c>
      <c r="R846">
        <f>IF(LEN(telefony6[[#This Row],[nr]])&gt;=10,1,0)</f>
        <v>0</v>
      </c>
      <c r="S846">
        <f>MINUTE(IF(telefony6[[#This Row],[czyZagranicczne]]=1,CEILING(telefony6[[#This Row],[długosc_połączenia]],"00:01"),0))</f>
        <v>0</v>
      </c>
    </row>
    <row r="847" spans="1:19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 s="2">
        <f>telefony6[[#This Row],[zakonczenie]]-telefony6[[#This Row],[rozpoczecie]]</f>
        <v>7.7777777777777724E-3</v>
      </c>
      <c r="F847" s="2">
        <f t="shared" si="13"/>
        <v>-4.26795138888889</v>
      </c>
      <c r="G847">
        <f>IF(LEN(telefony6[[#This Row],[nr]])=7,1,0)</f>
        <v>1</v>
      </c>
      <c r="H847">
        <f>IF(LEN(telefony6[[#This Row],[nr]])=8,1,0)</f>
        <v>0</v>
      </c>
      <c r="I8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-4.2757291666666681</v>
      </c>
      <c r="J847" s="2">
        <f>IF(AND(telefony6[[#This Row],[abonament pods przed]]-telefony6[[#This Row],[długosc_połączenia]]&lt;0,I846&gt;0),-telefony6[[#This Row],[ile_zostalo_abonamentu_pods]],0)</f>
        <v>0</v>
      </c>
      <c r="K847" s="10">
        <f>IF(telefony6[[#This Row],[ile_zostalo_abonamentu_pods]]&lt;0,1,0)</f>
        <v>1</v>
      </c>
      <c r="L847" s="2">
        <f>IF(AND(telefony6[[#This Row],[czyAbonament_pods_sie_skonczyl]]=1,telefony6[[#This Row],[czyStacjonarny]]=1,M846&lt;=0),IF(M846&lt;0,TIME(1,40,0)+M846,TIME(1,40,0)),M846)</f>
        <v>1.6724537037036413E-2</v>
      </c>
      <c r="M8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8.9467592592586409E-3</v>
      </c>
      <c r="N847" s="10">
        <f>IF(AND(telefony6[[#This Row],[czyAbonament_pods_sie_skonczyl]]=1,telefony6[[#This Row],[czyStacjonarny]]=1,M846&lt;=0),1,0)</f>
        <v>0</v>
      </c>
      <c r="O847" s="2">
        <f>IF(AND(telefony6[[#This Row],[czyAbonament_pods_sie_skonczyl]]=1,telefony6[[#This Row],[czyKomorkowe]]=1,P846&lt;=0),IF(P846&lt;0,TIME(1,40,0)+P846-telefony6[[#This Row],[ile_zabraklo_od_podstawy]],TIME(1,40,0)),P846)</f>
        <v>5.1712962962963765E-2</v>
      </c>
      <c r="P8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7" s="10">
        <f>IF(AND(telefony6[[#This Row],[czyAbonament_pods_sie_skonczyl]]=1,P846&lt;=0,telefony6[[#This Row],[czyKomorkowe]]=1),1,0)</f>
        <v>0</v>
      </c>
      <c r="R847">
        <f>IF(LEN(telefony6[[#This Row],[nr]])&gt;=10,1,0)</f>
        <v>0</v>
      </c>
      <c r="S847">
        <f>MINUTE(IF(telefony6[[#This Row],[czyZagranicczne]]=1,CEILING(telefony6[[#This Row],[długosc_połączenia]],"00:01"),0))</f>
        <v>0</v>
      </c>
    </row>
    <row r="848" spans="1:19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 s="2">
        <f>telefony6[[#This Row],[zakonczenie]]-telefony6[[#This Row],[rozpoczecie]]</f>
        <v>3.1250000000000444E-3</v>
      </c>
      <c r="F848" s="2">
        <f t="shared" si="13"/>
        <v>-4.2757291666666681</v>
      </c>
      <c r="G848">
        <f>IF(LEN(telefony6[[#This Row],[nr]])=7,1,0)</f>
        <v>1</v>
      </c>
      <c r="H848">
        <f>IF(LEN(telefony6[[#This Row],[nr]])=8,1,0)</f>
        <v>0</v>
      </c>
      <c r="I8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-4.278854166666668</v>
      </c>
      <c r="J848" s="2">
        <f>IF(AND(telefony6[[#This Row],[abonament pods przed]]-telefony6[[#This Row],[długosc_połączenia]]&lt;0,I847&gt;0),-telefony6[[#This Row],[ile_zostalo_abonamentu_pods]],0)</f>
        <v>0</v>
      </c>
      <c r="K848" s="10">
        <f>IF(telefony6[[#This Row],[ile_zostalo_abonamentu_pods]]&lt;0,1,0)</f>
        <v>1</v>
      </c>
      <c r="L848" s="2">
        <f>IF(AND(telefony6[[#This Row],[czyAbonament_pods_sie_skonczyl]]=1,telefony6[[#This Row],[czyStacjonarny]]=1,M847&lt;=0),IF(M847&lt;0,TIME(1,40,0)+M847,TIME(1,40,0)),M847)</f>
        <v>8.9467592592586409E-3</v>
      </c>
      <c r="M8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5.8217592592585965E-3</v>
      </c>
      <c r="N848" s="10">
        <f>IF(AND(telefony6[[#This Row],[czyAbonament_pods_sie_skonczyl]]=1,telefony6[[#This Row],[czyStacjonarny]]=1,M847&lt;=0),1,0)</f>
        <v>0</v>
      </c>
      <c r="O848" s="2">
        <f>IF(AND(telefony6[[#This Row],[czyAbonament_pods_sie_skonczyl]]=1,telefony6[[#This Row],[czyKomorkowe]]=1,P847&lt;=0),IF(P847&lt;0,TIME(1,40,0)+P847-telefony6[[#This Row],[ile_zabraklo_od_podstawy]],TIME(1,40,0)),P847)</f>
        <v>5.1712962962963765E-2</v>
      </c>
      <c r="P8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5.1712962962963765E-2</v>
      </c>
      <c r="Q848" s="10">
        <f>IF(AND(telefony6[[#This Row],[czyAbonament_pods_sie_skonczyl]]=1,P847&lt;=0,telefony6[[#This Row],[czyKomorkowe]]=1),1,0)</f>
        <v>0</v>
      </c>
      <c r="R848">
        <f>IF(LEN(telefony6[[#This Row],[nr]])&gt;=10,1,0)</f>
        <v>0</v>
      </c>
      <c r="S848">
        <f>MINUTE(IF(telefony6[[#This Row],[czyZagranicczne]]=1,CEILING(telefony6[[#This Row],[długosc_połączenia]],"00:01"),0))</f>
        <v>0</v>
      </c>
    </row>
    <row r="849" spans="1:19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 s="2">
        <f>telefony6[[#This Row],[zakonczenie]]-telefony6[[#This Row],[rozpoczecie]]</f>
        <v>2.0138888888888706E-3</v>
      </c>
      <c r="F849" s="2">
        <f t="shared" si="13"/>
        <v>-4.278854166666668</v>
      </c>
      <c r="G849">
        <f>IF(LEN(telefony6[[#This Row],[nr]])=7,1,0)</f>
        <v>0</v>
      </c>
      <c r="H849">
        <f>IF(LEN(telefony6[[#This Row],[nr]])=8,1,0)</f>
        <v>1</v>
      </c>
      <c r="I8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-4.2808680555555565</v>
      </c>
      <c r="J849" s="2">
        <f>IF(AND(telefony6[[#This Row],[abonament pods przed]]-telefony6[[#This Row],[długosc_połączenia]]&lt;0,I848&gt;0),-telefony6[[#This Row],[ile_zostalo_abonamentu_pods]],0)</f>
        <v>0</v>
      </c>
      <c r="K849" s="10">
        <f>IF(telefony6[[#This Row],[ile_zostalo_abonamentu_pods]]&lt;0,1,0)</f>
        <v>1</v>
      </c>
      <c r="L849" s="2">
        <f>IF(AND(telefony6[[#This Row],[czyAbonament_pods_sie_skonczyl]]=1,telefony6[[#This Row],[czyStacjonarny]]=1,M848&lt;=0),IF(M848&lt;0,TIME(1,40,0)+M848,TIME(1,40,0)),M848)</f>
        <v>5.8217592592585965E-3</v>
      </c>
      <c r="M8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5.8217592592585965E-3</v>
      </c>
      <c r="N849" s="10">
        <f>IF(AND(telefony6[[#This Row],[czyAbonament_pods_sie_skonczyl]]=1,telefony6[[#This Row],[czyStacjonarny]]=1,M848&lt;=0),1,0)</f>
        <v>0</v>
      </c>
      <c r="O849" s="2">
        <f>IF(AND(telefony6[[#This Row],[czyAbonament_pods_sie_skonczyl]]=1,telefony6[[#This Row],[czyKomorkowe]]=1,P848&lt;=0),IF(P848&lt;0,TIME(1,40,0)+P848-telefony6[[#This Row],[ile_zabraklo_od_podstawy]],TIME(1,40,0)),P848)</f>
        <v>5.1712962962963765E-2</v>
      </c>
      <c r="P8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4.9699074074074895E-2</v>
      </c>
      <c r="Q849" s="10">
        <f>IF(AND(telefony6[[#This Row],[czyAbonament_pods_sie_skonczyl]]=1,P848&lt;=0,telefony6[[#This Row],[czyKomorkowe]]=1),1,0)</f>
        <v>0</v>
      </c>
      <c r="R849">
        <f>IF(LEN(telefony6[[#This Row],[nr]])&gt;=10,1,0)</f>
        <v>0</v>
      </c>
      <c r="S849">
        <f>MINUTE(IF(telefony6[[#This Row],[czyZagranicczne]]=1,CEILING(telefony6[[#This Row],[długosc_połączenia]],"00:01"),0))</f>
        <v>0</v>
      </c>
    </row>
    <row r="850" spans="1:19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 s="2">
        <f>telefony6[[#This Row],[zakonczenie]]-telefony6[[#This Row],[rozpoczecie]]</f>
        <v>7.3379629629629628E-3</v>
      </c>
      <c r="F850" s="2">
        <f t="shared" si="13"/>
        <v>-4.2808680555555565</v>
      </c>
      <c r="G850">
        <f>IF(LEN(telefony6[[#This Row],[nr]])=7,1,0)</f>
        <v>1</v>
      </c>
      <c r="H850">
        <f>IF(LEN(telefony6[[#This Row],[nr]])=8,1,0)</f>
        <v>0</v>
      </c>
      <c r="I8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-4.2882060185185198</v>
      </c>
      <c r="J850" s="2">
        <f>IF(AND(telefony6[[#This Row],[abonament pods przed]]-telefony6[[#This Row],[długosc_połączenia]]&lt;0,I849&gt;0),-telefony6[[#This Row],[ile_zostalo_abonamentu_pods]],0)</f>
        <v>0</v>
      </c>
      <c r="K850" s="10">
        <f>IF(telefony6[[#This Row],[ile_zostalo_abonamentu_pods]]&lt;0,1,0)</f>
        <v>1</v>
      </c>
      <c r="L850" s="2">
        <f>IF(AND(telefony6[[#This Row],[czyAbonament_pods_sie_skonczyl]]=1,telefony6[[#This Row],[czyStacjonarny]]=1,M849&lt;=0),IF(M849&lt;0,TIME(1,40,0)+M849,TIME(1,40,0)),M849)</f>
        <v>5.8217592592585965E-3</v>
      </c>
      <c r="M8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-1.5162037037043663E-3</v>
      </c>
      <c r="N850" s="10">
        <f>IF(AND(telefony6[[#This Row],[czyAbonament_pods_sie_skonczyl]]=1,telefony6[[#This Row],[czyStacjonarny]]=1,M849&lt;=0),1,0)</f>
        <v>0</v>
      </c>
      <c r="O850" s="2">
        <f>IF(AND(telefony6[[#This Row],[czyAbonament_pods_sie_skonczyl]]=1,telefony6[[#This Row],[czyKomorkowe]]=1,P849&lt;=0),IF(P849&lt;0,TIME(1,40,0)+P849-telefony6[[#This Row],[ile_zabraklo_od_podstawy]],TIME(1,40,0)),P849)</f>
        <v>4.9699074074074895E-2</v>
      </c>
      <c r="P8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4.9699074074074895E-2</v>
      </c>
      <c r="Q850" s="10">
        <f>IF(AND(telefony6[[#This Row],[czyAbonament_pods_sie_skonczyl]]=1,P849&lt;=0,telefony6[[#This Row],[czyKomorkowe]]=1),1,0)</f>
        <v>0</v>
      </c>
      <c r="R850">
        <f>IF(LEN(telefony6[[#This Row],[nr]])&gt;=10,1,0)</f>
        <v>0</v>
      </c>
      <c r="S850">
        <f>MINUTE(IF(telefony6[[#This Row],[czyZagranicczne]]=1,CEILING(telefony6[[#This Row],[długosc_połączenia]],"00:01"),0))</f>
        <v>0</v>
      </c>
    </row>
    <row r="851" spans="1:19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 s="2">
        <f>telefony6[[#This Row],[zakonczenie]]-telefony6[[#This Row],[rozpoczecie]]</f>
        <v>5.5787037037037246E-3</v>
      </c>
      <c r="F851" s="2">
        <f t="shared" si="13"/>
        <v>-4.2882060185185198</v>
      </c>
      <c r="G851">
        <f>IF(LEN(telefony6[[#This Row],[nr]])=7,1,0)</f>
        <v>1</v>
      </c>
      <c r="H851">
        <f>IF(LEN(telefony6[[#This Row],[nr]])=8,1,0)</f>
        <v>0</v>
      </c>
      <c r="I8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-4.2937847222222238</v>
      </c>
      <c r="J851" s="2">
        <f>IF(AND(telefony6[[#This Row],[abonament pods przed]]-telefony6[[#This Row],[długosc_połączenia]]&lt;0,I850&gt;0),-telefony6[[#This Row],[ile_zostalo_abonamentu_pods]],0)</f>
        <v>0</v>
      </c>
      <c r="K851" s="10">
        <f>IF(telefony6[[#This Row],[ile_zostalo_abonamentu_pods]]&lt;0,1,0)</f>
        <v>1</v>
      </c>
      <c r="L851" s="2">
        <f>IF(AND(telefony6[[#This Row],[czyAbonament_pods_sie_skonczyl]]=1,telefony6[[#This Row],[czyStacjonarny]]=1,M850&lt;=0),IF(M850&lt;0,TIME(1,40,0)+M850,TIME(1,40,0)),M850)</f>
        <v>6.7928240740740081E-2</v>
      </c>
      <c r="M8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6.2349537037036357E-2</v>
      </c>
      <c r="N851" s="10">
        <f>IF(AND(telefony6[[#This Row],[czyAbonament_pods_sie_skonczyl]]=1,telefony6[[#This Row],[czyStacjonarny]]=1,M850&lt;=0),1,0)</f>
        <v>1</v>
      </c>
      <c r="O851" s="2">
        <f>IF(AND(telefony6[[#This Row],[czyAbonament_pods_sie_skonczyl]]=1,telefony6[[#This Row],[czyKomorkowe]]=1,P850&lt;=0),IF(P850&lt;0,TIME(1,40,0)+P850-telefony6[[#This Row],[ile_zabraklo_od_podstawy]],TIME(1,40,0)),P850)</f>
        <v>4.9699074074074895E-2</v>
      </c>
      <c r="P8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4.9699074074074895E-2</v>
      </c>
      <c r="Q851" s="10">
        <f>IF(AND(telefony6[[#This Row],[czyAbonament_pods_sie_skonczyl]]=1,P850&lt;=0,telefony6[[#This Row],[czyKomorkowe]]=1),1,0)</f>
        <v>0</v>
      </c>
      <c r="R851">
        <f>IF(LEN(telefony6[[#This Row],[nr]])&gt;=10,1,0)</f>
        <v>0</v>
      </c>
      <c r="S851">
        <f>MINUTE(IF(telefony6[[#This Row],[czyZagranicczne]]=1,CEILING(telefony6[[#This Row],[długosc_połączenia]],"00:01"),0))</f>
        <v>0</v>
      </c>
    </row>
    <row r="852" spans="1:19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 s="2">
        <f>telefony6[[#This Row],[zakonczenie]]-telefony6[[#This Row],[rozpoczecie]]</f>
        <v>9.6180555555555602E-3</v>
      </c>
      <c r="F852" s="2">
        <f t="shared" si="13"/>
        <v>-4.2937847222222238</v>
      </c>
      <c r="G852">
        <f>IF(LEN(telefony6[[#This Row],[nr]])=7,1,0)</f>
        <v>1</v>
      </c>
      <c r="H852">
        <f>IF(LEN(telefony6[[#This Row],[nr]])=8,1,0)</f>
        <v>0</v>
      </c>
      <c r="I8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-4.3034027777777792</v>
      </c>
      <c r="J852" s="2">
        <f>IF(AND(telefony6[[#This Row],[abonament pods przed]]-telefony6[[#This Row],[długosc_połączenia]]&lt;0,I851&gt;0),-telefony6[[#This Row],[ile_zostalo_abonamentu_pods]],0)</f>
        <v>0</v>
      </c>
      <c r="K852" s="10">
        <f>IF(telefony6[[#This Row],[ile_zostalo_abonamentu_pods]]&lt;0,1,0)</f>
        <v>1</v>
      </c>
      <c r="L852" s="2">
        <f>IF(AND(telefony6[[#This Row],[czyAbonament_pods_sie_skonczyl]]=1,telefony6[[#This Row],[czyStacjonarny]]=1,M851&lt;=0),IF(M851&lt;0,TIME(1,40,0)+M851,TIME(1,40,0)),M851)</f>
        <v>6.2349537037036357E-2</v>
      </c>
      <c r="M8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5.2731481481480796E-2</v>
      </c>
      <c r="N852" s="10">
        <f>IF(AND(telefony6[[#This Row],[czyAbonament_pods_sie_skonczyl]]=1,telefony6[[#This Row],[czyStacjonarny]]=1,M851&lt;=0),1,0)</f>
        <v>0</v>
      </c>
      <c r="O852" s="2">
        <f>IF(AND(telefony6[[#This Row],[czyAbonament_pods_sie_skonczyl]]=1,telefony6[[#This Row],[czyKomorkowe]]=1,P851&lt;=0),IF(P851&lt;0,TIME(1,40,0)+P851-telefony6[[#This Row],[ile_zabraklo_od_podstawy]],TIME(1,40,0)),P851)</f>
        <v>4.9699074074074895E-2</v>
      </c>
      <c r="P8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4.9699074074074895E-2</v>
      </c>
      <c r="Q852" s="10">
        <f>IF(AND(telefony6[[#This Row],[czyAbonament_pods_sie_skonczyl]]=1,P851&lt;=0,telefony6[[#This Row],[czyKomorkowe]]=1),1,0)</f>
        <v>0</v>
      </c>
      <c r="R852">
        <f>IF(LEN(telefony6[[#This Row],[nr]])&gt;=10,1,0)</f>
        <v>0</v>
      </c>
      <c r="S852">
        <f>MINUTE(IF(telefony6[[#This Row],[czyZagranicczne]]=1,CEILING(telefony6[[#This Row],[długosc_połączenia]],"00:01"),0))</f>
        <v>0</v>
      </c>
    </row>
    <row r="853" spans="1:19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 s="2">
        <f>telefony6[[#This Row],[zakonczenie]]-telefony6[[#This Row],[rozpoczecie]]</f>
        <v>9.6412037037036935E-3</v>
      </c>
      <c r="F853" s="2">
        <f t="shared" si="13"/>
        <v>-4.3034027777777792</v>
      </c>
      <c r="G853">
        <f>IF(LEN(telefony6[[#This Row],[nr]])=7,1,0)</f>
        <v>1</v>
      </c>
      <c r="H853">
        <f>IF(LEN(telefony6[[#This Row],[nr]])=8,1,0)</f>
        <v>0</v>
      </c>
      <c r="I8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-4.3130439814814832</v>
      </c>
      <c r="J853" s="2">
        <f>IF(AND(telefony6[[#This Row],[abonament pods przed]]-telefony6[[#This Row],[długosc_połączenia]]&lt;0,I852&gt;0),-telefony6[[#This Row],[ile_zostalo_abonamentu_pods]],0)</f>
        <v>0</v>
      </c>
      <c r="K853" s="10">
        <f>IF(telefony6[[#This Row],[ile_zostalo_abonamentu_pods]]&lt;0,1,0)</f>
        <v>1</v>
      </c>
      <c r="L853" s="2">
        <f>IF(AND(telefony6[[#This Row],[czyAbonament_pods_sie_skonczyl]]=1,telefony6[[#This Row],[czyStacjonarny]]=1,M852&lt;=0),IF(M852&lt;0,TIME(1,40,0)+M852,TIME(1,40,0)),M852)</f>
        <v>5.2731481481480796E-2</v>
      </c>
      <c r="M8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4.3090277777777103E-2</v>
      </c>
      <c r="N853" s="10">
        <f>IF(AND(telefony6[[#This Row],[czyAbonament_pods_sie_skonczyl]]=1,telefony6[[#This Row],[czyStacjonarny]]=1,M852&lt;=0),1,0)</f>
        <v>0</v>
      </c>
      <c r="O853" s="2">
        <f>IF(AND(telefony6[[#This Row],[czyAbonament_pods_sie_skonczyl]]=1,telefony6[[#This Row],[czyKomorkowe]]=1,P852&lt;=0),IF(P852&lt;0,TIME(1,40,0)+P852-telefony6[[#This Row],[ile_zabraklo_od_podstawy]],TIME(1,40,0)),P852)</f>
        <v>4.9699074074074895E-2</v>
      </c>
      <c r="P8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4.9699074074074895E-2</v>
      </c>
      <c r="Q853" s="10">
        <f>IF(AND(telefony6[[#This Row],[czyAbonament_pods_sie_skonczyl]]=1,P852&lt;=0,telefony6[[#This Row],[czyKomorkowe]]=1),1,0)</f>
        <v>0</v>
      </c>
      <c r="R853">
        <f>IF(LEN(telefony6[[#This Row],[nr]])&gt;=10,1,0)</f>
        <v>0</v>
      </c>
      <c r="S853">
        <f>MINUTE(IF(telefony6[[#This Row],[czyZagranicczne]]=1,CEILING(telefony6[[#This Row],[długosc_połączenia]],"00:01"),0))</f>
        <v>0</v>
      </c>
    </row>
    <row r="854" spans="1:19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 s="2">
        <f>telefony6[[#This Row],[zakonczenie]]-telefony6[[#This Row],[rozpoczecie]]</f>
        <v>5.5208333333333082E-3</v>
      </c>
      <c r="F854" s="2">
        <f t="shared" si="13"/>
        <v>-4.3130439814814832</v>
      </c>
      <c r="G854">
        <f>IF(LEN(telefony6[[#This Row],[nr]])=7,1,0)</f>
        <v>0</v>
      </c>
      <c r="H854">
        <f>IF(LEN(telefony6[[#This Row],[nr]])=8,1,0)</f>
        <v>1</v>
      </c>
      <c r="I8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-4.3185648148148168</v>
      </c>
      <c r="J854" s="2">
        <f>IF(AND(telefony6[[#This Row],[abonament pods przed]]-telefony6[[#This Row],[długosc_połączenia]]&lt;0,I853&gt;0),-telefony6[[#This Row],[ile_zostalo_abonamentu_pods]],0)</f>
        <v>0</v>
      </c>
      <c r="K854" s="10">
        <f>IF(telefony6[[#This Row],[ile_zostalo_abonamentu_pods]]&lt;0,1,0)</f>
        <v>1</v>
      </c>
      <c r="L854" s="2">
        <f>IF(AND(telefony6[[#This Row],[czyAbonament_pods_sie_skonczyl]]=1,telefony6[[#This Row],[czyStacjonarny]]=1,M853&lt;=0),IF(M853&lt;0,TIME(1,40,0)+M853,TIME(1,40,0)),M853)</f>
        <v>4.3090277777777103E-2</v>
      </c>
      <c r="M8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4.3090277777777103E-2</v>
      </c>
      <c r="N854" s="10">
        <f>IF(AND(telefony6[[#This Row],[czyAbonament_pods_sie_skonczyl]]=1,telefony6[[#This Row],[czyStacjonarny]]=1,M853&lt;=0),1,0)</f>
        <v>0</v>
      </c>
      <c r="O854" s="2">
        <f>IF(AND(telefony6[[#This Row],[czyAbonament_pods_sie_skonczyl]]=1,telefony6[[#This Row],[czyKomorkowe]]=1,P853&lt;=0),IF(P853&lt;0,TIME(1,40,0)+P853-telefony6[[#This Row],[ile_zabraklo_od_podstawy]],TIME(1,40,0)),P853)</f>
        <v>4.9699074074074895E-2</v>
      </c>
      <c r="P8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4.4178240740741587E-2</v>
      </c>
      <c r="Q854" s="10">
        <f>IF(AND(telefony6[[#This Row],[czyAbonament_pods_sie_skonczyl]]=1,P853&lt;=0,telefony6[[#This Row],[czyKomorkowe]]=1),1,0)</f>
        <v>0</v>
      </c>
      <c r="R854">
        <f>IF(LEN(telefony6[[#This Row],[nr]])&gt;=10,1,0)</f>
        <v>0</v>
      </c>
      <c r="S854">
        <f>MINUTE(IF(telefony6[[#This Row],[czyZagranicczne]]=1,CEILING(telefony6[[#This Row],[długosc_połączenia]],"00:01"),0))</f>
        <v>0</v>
      </c>
    </row>
    <row r="855" spans="1:19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 s="2">
        <f>telefony6[[#This Row],[zakonczenie]]-telefony6[[#This Row],[rozpoczecie]]</f>
        <v>3.4259259259259434E-3</v>
      </c>
      <c r="F855" s="2">
        <f t="shared" si="13"/>
        <v>-4.3185648148148168</v>
      </c>
      <c r="G855">
        <f>IF(LEN(telefony6[[#This Row],[nr]])=7,1,0)</f>
        <v>1</v>
      </c>
      <c r="H855">
        <f>IF(LEN(telefony6[[#This Row],[nr]])=8,1,0)</f>
        <v>0</v>
      </c>
      <c r="I8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-4.321990740740743</v>
      </c>
      <c r="J855" s="2">
        <f>IF(AND(telefony6[[#This Row],[abonament pods przed]]-telefony6[[#This Row],[długosc_połączenia]]&lt;0,I854&gt;0),-telefony6[[#This Row],[ile_zostalo_abonamentu_pods]],0)</f>
        <v>0</v>
      </c>
      <c r="K855" s="10">
        <f>IF(telefony6[[#This Row],[ile_zostalo_abonamentu_pods]]&lt;0,1,0)</f>
        <v>1</v>
      </c>
      <c r="L855" s="2">
        <f>IF(AND(telefony6[[#This Row],[czyAbonament_pods_sie_skonczyl]]=1,telefony6[[#This Row],[czyStacjonarny]]=1,M854&lt;=0),IF(M854&lt;0,TIME(1,40,0)+M854,TIME(1,40,0)),M854)</f>
        <v>4.3090277777777103E-2</v>
      </c>
      <c r="M8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3.966435185185116E-2</v>
      </c>
      <c r="N855" s="10">
        <f>IF(AND(telefony6[[#This Row],[czyAbonament_pods_sie_skonczyl]]=1,telefony6[[#This Row],[czyStacjonarny]]=1,M854&lt;=0),1,0)</f>
        <v>0</v>
      </c>
      <c r="O855" s="2">
        <f>IF(AND(telefony6[[#This Row],[czyAbonament_pods_sie_skonczyl]]=1,telefony6[[#This Row],[czyKomorkowe]]=1,P854&lt;=0),IF(P854&lt;0,TIME(1,40,0)+P854-telefony6[[#This Row],[ile_zabraklo_od_podstawy]],TIME(1,40,0)),P854)</f>
        <v>4.4178240740741587E-2</v>
      </c>
      <c r="P8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4.4178240740741587E-2</v>
      </c>
      <c r="Q855" s="10">
        <f>IF(AND(telefony6[[#This Row],[czyAbonament_pods_sie_skonczyl]]=1,P854&lt;=0,telefony6[[#This Row],[czyKomorkowe]]=1),1,0)</f>
        <v>0</v>
      </c>
      <c r="R855">
        <f>IF(LEN(telefony6[[#This Row],[nr]])&gt;=10,1,0)</f>
        <v>0</v>
      </c>
      <c r="S855">
        <f>MINUTE(IF(telefony6[[#This Row],[czyZagranicczne]]=1,CEILING(telefony6[[#This Row],[długosc_połączenia]],"00:01"),0))</f>
        <v>0</v>
      </c>
    </row>
    <row r="856" spans="1:19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 s="2">
        <f>telefony6[[#This Row],[zakonczenie]]-telefony6[[#This Row],[rozpoczecie]]</f>
        <v>8.1018518518494176E-5</v>
      </c>
      <c r="F856" s="2">
        <f t="shared" si="13"/>
        <v>-4.321990740740743</v>
      </c>
      <c r="G856">
        <f>IF(LEN(telefony6[[#This Row],[nr]])=7,1,0)</f>
        <v>1</v>
      </c>
      <c r="H856">
        <f>IF(LEN(telefony6[[#This Row],[nr]])=8,1,0)</f>
        <v>0</v>
      </c>
      <c r="I8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-4.322071759259261</v>
      </c>
      <c r="J856" s="2">
        <f>IF(AND(telefony6[[#This Row],[abonament pods przed]]-telefony6[[#This Row],[długosc_połączenia]]&lt;0,I855&gt;0),-telefony6[[#This Row],[ile_zostalo_abonamentu_pods]],0)</f>
        <v>0</v>
      </c>
      <c r="K856" s="10">
        <f>IF(telefony6[[#This Row],[ile_zostalo_abonamentu_pods]]&lt;0,1,0)</f>
        <v>1</v>
      </c>
      <c r="L856" s="2">
        <f>IF(AND(telefony6[[#This Row],[czyAbonament_pods_sie_skonczyl]]=1,telefony6[[#This Row],[czyStacjonarny]]=1,M855&lt;=0),IF(M855&lt;0,TIME(1,40,0)+M855,TIME(1,40,0)),M855)</f>
        <v>3.966435185185116E-2</v>
      </c>
      <c r="M8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3.9583333333332665E-2</v>
      </c>
      <c r="N856" s="10">
        <f>IF(AND(telefony6[[#This Row],[czyAbonament_pods_sie_skonczyl]]=1,telefony6[[#This Row],[czyStacjonarny]]=1,M855&lt;=0),1,0)</f>
        <v>0</v>
      </c>
      <c r="O856" s="2">
        <f>IF(AND(telefony6[[#This Row],[czyAbonament_pods_sie_skonczyl]]=1,telefony6[[#This Row],[czyKomorkowe]]=1,P855&lt;=0),IF(P855&lt;0,TIME(1,40,0)+P855-telefony6[[#This Row],[ile_zabraklo_od_podstawy]],TIME(1,40,0)),P855)</f>
        <v>4.4178240740741587E-2</v>
      </c>
      <c r="P8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4.4178240740741587E-2</v>
      </c>
      <c r="Q856" s="10">
        <f>IF(AND(telefony6[[#This Row],[czyAbonament_pods_sie_skonczyl]]=1,P855&lt;=0,telefony6[[#This Row],[czyKomorkowe]]=1),1,0)</f>
        <v>0</v>
      </c>
      <c r="R856">
        <f>IF(LEN(telefony6[[#This Row],[nr]])&gt;=10,1,0)</f>
        <v>0</v>
      </c>
      <c r="S856">
        <f>MINUTE(IF(telefony6[[#This Row],[czyZagranicczne]]=1,CEILING(telefony6[[#This Row],[długosc_połączenia]],"00:01"),0))</f>
        <v>0</v>
      </c>
    </row>
    <row r="857" spans="1:19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 s="2">
        <f>telefony6[[#This Row],[zakonczenie]]-telefony6[[#This Row],[rozpoczecie]]</f>
        <v>7.6388888888889728E-4</v>
      </c>
      <c r="F857" s="2">
        <f t="shared" si="13"/>
        <v>-4.322071759259261</v>
      </c>
      <c r="G857">
        <f>IF(LEN(telefony6[[#This Row],[nr]])=7,1,0)</f>
        <v>0</v>
      </c>
      <c r="H857">
        <f>IF(LEN(telefony6[[#This Row],[nr]])=8,1,0)</f>
        <v>1</v>
      </c>
      <c r="I8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-4.3228356481481498</v>
      </c>
      <c r="J857" s="2">
        <f>IF(AND(telefony6[[#This Row],[abonament pods przed]]-telefony6[[#This Row],[długosc_połączenia]]&lt;0,I856&gt;0),-telefony6[[#This Row],[ile_zostalo_abonamentu_pods]],0)</f>
        <v>0</v>
      </c>
      <c r="K857" s="10">
        <f>IF(telefony6[[#This Row],[ile_zostalo_abonamentu_pods]]&lt;0,1,0)</f>
        <v>1</v>
      </c>
      <c r="L857" s="2">
        <f>IF(AND(telefony6[[#This Row],[czyAbonament_pods_sie_skonczyl]]=1,telefony6[[#This Row],[czyStacjonarny]]=1,M856&lt;=0),IF(M856&lt;0,TIME(1,40,0)+M856,TIME(1,40,0)),M856)</f>
        <v>3.9583333333332665E-2</v>
      </c>
      <c r="M8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3.9583333333332665E-2</v>
      </c>
      <c r="N857" s="10">
        <f>IF(AND(telefony6[[#This Row],[czyAbonament_pods_sie_skonczyl]]=1,telefony6[[#This Row],[czyStacjonarny]]=1,M856&lt;=0),1,0)</f>
        <v>0</v>
      </c>
      <c r="O857" s="2">
        <f>IF(AND(telefony6[[#This Row],[czyAbonament_pods_sie_skonczyl]]=1,telefony6[[#This Row],[czyKomorkowe]]=1,P856&lt;=0),IF(P856&lt;0,TIME(1,40,0)+P856-telefony6[[#This Row],[ile_zabraklo_od_podstawy]],TIME(1,40,0)),P856)</f>
        <v>4.4178240740741587E-2</v>
      </c>
      <c r="P8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4.3414351851852689E-2</v>
      </c>
      <c r="Q857" s="10">
        <f>IF(AND(telefony6[[#This Row],[czyAbonament_pods_sie_skonczyl]]=1,P856&lt;=0,telefony6[[#This Row],[czyKomorkowe]]=1),1,0)</f>
        <v>0</v>
      </c>
      <c r="R857">
        <f>IF(LEN(telefony6[[#This Row],[nr]])&gt;=10,1,0)</f>
        <v>0</v>
      </c>
      <c r="S857">
        <f>MINUTE(IF(telefony6[[#This Row],[czyZagranicczne]]=1,CEILING(telefony6[[#This Row],[długosc_połączenia]],"00:01"),0))</f>
        <v>0</v>
      </c>
    </row>
    <row r="858" spans="1:19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 s="2">
        <f>telefony6[[#This Row],[zakonczenie]]-telefony6[[#This Row],[rozpoczecie]]</f>
        <v>5.2546296296296369E-3</v>
      </c>
      <c r="F858" s="2">
        <f t="shared" si="13"/>
        <v>-4.3228356481481498</v>
      </c>
      <c r="G858">
        <f>IF(LEN(telefony6[[#This Row],[nr]])=7,1,0)</f>
        <v>0</v>
      </c>
      <c r="H858">
        <f>IF(LEN(telefony6[[#This Row],[nr]])=8,1,0)</f>
        <v>0</v>
      </c>
      <c r="I8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-4.328090277777779</v>
      </c>
      <c r="J858" s="2">
        <f>IF(AND(telefony6[[#This Row],[abonament pods przed]]-telefony6[[#This Row],[długosc_połączenia]]&lt;0,I857&gt;0),-telefony6[[#This Row],[ile_zostalo_abonamentu_pods]],0)</f>
        <v>0</v>
      </c>
      <c r="K858" s="10">
        <f>IF(telefony6[[#This Row],[ile_zostalo_abonamentu_pods]]&lt;0,1,0)</f>
        <v>1</v>
      </c>
      <c r="L858" s="2">
        <f>IF(AND(telefony6[[#This Row],[czyAbonament_pods_sie_skonczyl]]=1,telefony6[[#This Row],[czyStacjonarny]]=1,M857&lt;=0),IF(M857&lt;0,TIME(1,40,0)+M857,TIME(1,40,0)),M857)</f>
        <v>3.9583333333332665E-2</v>
      </c>
      <c r="M8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3.9583333333332665E-2</v>
      </c>
      <c r="N858" s="10">
        <f>IF(AND(telefony6[[#This Row],[czyAbonament_pods_sie_skonczyl]]=1,telefony6[[#This Row],[czyStacjonarny]]=1,M857&lt;=0),1,0)</f>
        <v>0</v>
      </c>
      <c r="O858" s="2">
        <f>IF(AND(telefony6[[#This Row],[czyAbonament_pods_sie_skonczyl]]=1,telefony6[[#This Row],[czyKomorkowe]]=1,P857&lt;=0),IF(P857&lt;0,TIME(1,40,0)+P857-telefony6[[#This Row],[ile_zabraklo_od_podstawy]],TIME(1,40,0)),P857)</f>
        <v>4.3414351851852689E-2</v>
      </c>
      <c r="P8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4.3414351851852689E-2</v>
      </c>
      <c r="Q858" s="10">
        <f>IF(AND(telefony6[[#This Row],[czyAbonament_pods_sie_skonczyl]]=1,P857&lt;=0,telefony6[[#This Row],[czyKomorkowe]]=1),1,0)</f>
        <v>0</v>
      </c>
      <c r="R858">
        <f>IF(LEN(telefony6[[#This Row],[nr]])&gt;=10,1,0)</f>
        <v>1</v>
      </c>
      <c r="S858">
        <f>MINUTE(IF(telefony6[[#This Row],[czyZagranicczne]]=1,CEILING(telefony6[[#This Row],[długosc_połączenia]],"00:01"),0))</f>
        <v>8</v>
      </c>
    </row>
    <row r="859" spans="1:19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 s="2">
        <f>telefony6[[#This Row],[zakonczenie]]-telefony6[[#This Row],[rozpoczecie]]</f>
        <v>6.8634259259259256E-3</v>
      </c>
      <c r="F859" s="2">
        <f t="shared" si="13"/>
        <v>-4.328090277777779</v>
      </c>
      <c r="G859">
        <f>IF(LEN(telefony6[[#This Row],[nr]])=7,1,0)</f>
        <v>1</v>
      </c>
      <c r="H859">
        <f>IF(LEN(telefony6[[#This Row],[nr]])=8,1,0)</f>
        <v>0</v>
      </c>
      <c r="I8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-4.3349537037037047</v>
      </c>
      <c r="J859" s="2">
        <f>IF(AND(telefony6[[#This Row],[abonament pods przed]]-telefony6[[#This Row],[długosc_połączenia]]&lt;0,I858&gt;0),-telefony6[[#This Row],[ile_zostalo_abonamentu_pods]],0)</f>
        <v>0</v>
      </c>
      <c r="K859" s="10">
        <f>IF(telefony6[[#This Row],[ile_zostalo_abonamentu_pods]]&lt;0,1,0)</f>
        <v>1</v>
      </c>
      <c r="L859" s="2">
        <f>IF(AND(telefony6[[#This Row],[czyAbonament_pods_sie_skonczyl]]=1,telefony6[[#This Row],[czyStacjonarny]]=1,M858&lt;=0),IF(M858&lt;0,TIME(1,40,0)+M858,TIME(1,40,0)),M858)</f>
        <v>3.9583333333332665E-2</v>
      </c>
      <c r="M8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3.271990740740674E-2</v>
      </c>
      <c r="N859" s="10">
        <f>IF(AND(telefony6[[#This Row],[czyAbonament_pods_sie_skonczyl]]=1,telefony6[[#This Row],[czyStacjonarny]]=1,M858&lt;=0),1,0)</f>
        <v>0</v>
      </c>
      <c r="O859" s="2">
        <f>IF(AND(telefony6[[#This Row],[czyAbonament_pods_sie_skonczyl]]=1,telefony6[[#This Row],[czyKomorkowe]]=1,P858&lt;=0),IF(P858&lt;0,TIME(1,40,0)+P858-telefony6[[#This Row],[ile_zabraklo_od_podstawy]],TIME(1,40,0)),P858)</f>
        <v>4.3414351851852689E-2</v>
      </c>
      <c r="P8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4.3414351851852689E-2</v>
      </c>
      <c r="Q859" s="10">
        <f>IF(AND(telefony6[[#This Row],[czyAbonament_pods_sie_skonczyl]]=1,P858&lt;=0,telefony6[[#This Row],[czyKomorkowe]]=1),1,0)</f>
        <v>0</v>
      </c>
      <c r="R859">
        <f>IF(LEN(telefony6[[#This Row],[nr]])&gt;=10,1,0)</f>
        <v>0</v>
      </c>
      <c r="S859">
        <f>MINUTE(IF(telefony6[[#This Row],[czyZagranicczne]]=1,CEILING(telefony6[[#This Row],[długosc_połączenia]],"00:01"),0))</f>
        <v>0</v>
      </c>
    </row>
    <row r="860" spans="1:19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 s="2">
        <f>telefony6[[#This Row],[zakonczenie]]-telefony6[[#This Row],[rozpoczecie]]</f>
        <v>1.5277777777777946E-3</v>
      </c>
      <c r="F860" s="2">
        <f t="shared" si="13"/>
        <v>-4.3349537037037047</v>
      </c>
      <c r="G860">
        <f>IF(LEN(telefony6[[#This Row],[nr]])=7,1,0)</f>
        <v>0</v>
      </c>
      <c r="H860">
        <f>IF(LEN(telefony6[[#This Row],[nr]])=8,1,0)</f>
        <v>1</v>
      </c>
      <c r="I8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-4.3364814814814823</v>
      </c>
      <c r="J860" s="2">
        <f>IF(AND(telefony6[[#This Row],[abonament pods przed]]-telefony6[[#This Row],[długosc_połączenia]]&lt;0,I859&gt;0),-telefony6[[#This Row],[ile_zostalo_abonamentu_pods]],0)</f>
        <v>0</v>
      </c>
      <c r="K860" s="10">
        <f>IF(telefony6[[#This Row],[ile_zostalo_abonamentu_pods]]&lt;0,1,0)</f>
        <v>1</v>
      </c>
      <c r="L860" s="2">
        <f>IF(AND(telefony6[[#This Row],[czyAbonament_pods_sie_skonczyl]]=1,telefony6[[#This Row],[czyStacjonarny]]=1,M859&lt;=0),IF(M859&lt;0,TIME(1,40,0)+M859,TIME(1,40,0)),M859)</f>
        <v>3.271990740740674E-2</v>
      </c>
      <c r="M8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3.271990740740674E-2</v>
      </c>
      <c r="N860" s="10">
        <f>IF(AND(telefony6[[#This Row],[czyAbonament_pods_sie_skonczyl]]=1,telefony6[[#This Row],[czyStacjonarny]]=1,M859&lt;=0),1,0)</f>
        <v>0</v>
      </c>
      <c r="O860" s="2">
        <f>IF(AND(telefony6[[#This Row],[czyAbonament_pods_sie_skonczyl]]=1,telefony6[[#This Row],[czyKomorkowe]]=1,P859&lt;=0),IF(P859&lt;0,TIME(1,40,0)+P859-telefony6[[#This Row],[ile_zabraklo_od_podstawy]],TIME(1,40,0)),P859)</f>
        <v>4.3414351851852689E-2</v>
      </c>
      <c r="P8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4.1886574074074895E-2</v>
      </c>
      <c r="Q860" s="10">
        <f>IF(AND(telefony6[[#This Row],[czyAbonament_pods_sie_skonczyl]]=1,P859&lt;=0,telefony6[[#This Row],[czyKomorkowe]]=1),1,0)</f>
        <v>0</v>
      </c>
      <c r="R860">
        <f>IF(LEN(telefony6[[#This Row],[nr]])&gt;=10,1,0)</f>
        <v>0</v>
      </c>
      <c r="S860">
        <f>MINUTE(IF(telefony6[[#This Row],[czyZagranicczne]]=1,CEILING(telefony6[[#This Row],[długosc_połączenia]],"00:01"),0))</f>
        <v>0</v>
      </c>
    </row>
    <row r="861" spans="1:19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 s="2">
        <f>telefony6[[#This Row],[zakonczenie]]-telefony6[[#This Row],[rozpoczecie]]</f>
        <v>5.7986111111110739E-3</v>
      </c>
      <c r="F861" s="2">
        <f t="shared" si="13"/>
        <v>-4.3364814814814823</v>
      </c>
      <c r="G861">
        <f>IF(LEN(telefony6[[#This Row],[nr]])=7,1,0)</f>
        <v>0</v>
      </c>
      <c r="H861">
        <f>IF(LEN(telefony6[[#This Row],[nr]])=8,1,0)</f>
        <v>1</v>
      </c>
      <c r="I8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-4.3422800925925937</v>
      </c>
      <c r="J861" s="2">
        <f>IF(AND(telefony6[[#This Row],[abonament pods przed]]-telefony6[[#This Row],[długosc_połączenia]]&lt;0,I860&gt;0),-telefony6[[#This Row],[ile_zostalo_abonamentu_pods]],0)</f>
        <v>0</v>
      </c>
      <c r="K861" s="10">
        <f>IF(telefony6[[#This Row],[ile_zostalo_abonamentu_pods]]&lt;0,1,0)</f>
        <v>1</v>
      </c>
      <c r="L861" s="2">
        <f>IF(AND(telefony6[[#This Row],[czyAbonament_pods_sie_skonczyl]]=1,telefony6[[#This Row],[czyStacjonarny]]=1,M860&lt;=0),IF(M860&lt;0,TIME(1,40,0)+M860,TIME(1,40,0)),M860)</f>
        <v>3.271990740740674E-2</v>
      </c>
      <c r="M8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3.271990740740674E-2</v>
      </c>
      <c r="N861" s="10">
        <f>IF(AND(telefony6[[#This Row],[czyAbonament_pods_sie_skonczyl]]=1,telefony6[[#This Row],[czyStacjonarny]]=1,M860&lt;=0),1,0)</f>
        <v>0</v>
      </c>
      <c r="O861" s="2">
        <f>IF(AND(telefony6[[#This Row],[czyAbonament_pods_sie_skonczyl]]=1,telefony6[[#This Row],[czyKomorkowe]]=1,P860&lt;=0),IF(P860&lt;0,TIME(1,40,0)+P860-telefony6[[#This Row],[ile_zabraklo_od_podstawy]],TIME(1,40,0)),P860)</f>
        <v>4.1886574074074895E-2</v>
      </c>
      <c r="P8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1" s="10">
        <f>IF(AND(telefony6[[#This Row],[czyAbonament_pods_sie_skonczyl]]=1,P860&lt;=0,telefony6[[#This Row],[czyKomorkowe]]=1),1,0)</f>
        <v>0</v>
      </c>
      <c r="R861">
        <f>IF(LEN(telefony6[[#This Row],[nr]])&gt;=10,1,0)</f>
        <v>0</v>
      </c>
      <c r="S861">
        <f>MINUTE(IF(telefony6[[#This Row],[czyZagranicczne]]=1,CEILING(telefony6[[#This Row],[długosc_połączenia]],"00:01"),0))</f>
        <v>0</v>
      </c>
    </row>
    <row r="862" spans="1:19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 s="2">
        <f>telefony6[[#This Row],[zakonczenie]]-telefony6[[#This Row],[rozpoczecie]]</f>
        <v>8.2407407407407152E-3</v>
      </c>
      <c r="F862" s="2">
        <f t="shared" si="13"/>
        <v>-4.3422800925925937</v>
      </c>
      <c r="G862">
        <f>IF(LEN(telefony6[[#This Row],[nr]])=7,1,0)</f>
        <v>1</v>
      </c>
      <c r="H862">
        <f>IF(LEN(telefony6[[#This Row],[nr]])=8,1,0)</f>
        <v>0</v>
      </c>
      <c r="I8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-4.3505208333333343</v>
      </c>
      <c r="J862" s="2">
        <f>IF(AND(telefony6[[#This Row],[abonament pods przed]]-telefony6[[#This Row],[długosc_połączenia]]&lt;0,I861&gt;0),-telefony6[[#This Row],[ile_zostalo_abonamentu_pods]],0)</f>
        <v>0</v>
      </c>
      <c r="K862" s="10">
        <f>IF(telefony6[[#This Row],[ile_zostalo_abonamentu_pods]]&lt;0,1,0)</f>
        <v>1</v>
      </c>
      <c r="L862" s="2">
        <f>IF(AND(telefony6[[#This Row],[czyAbonament_pods_sie_skonczyl]]=1,telefony6[[#This Row],[czyStacjonarny]]=1,M861&lt;=0),IF(M861&lt;0,TIME(1,40,0)+M861,TIME(1,40,0)),M861)</f>
        <v>3.271990740740674E-2</v>
      </c>
      <c r="M8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2.4479166666666025E-2</v>
      </c>
      <c r="N862" s="10">
        <f>IF(AND(telefony6[[#This Row],[czyAbonament_pods_sie_skonczyl]]=1,telefony6[[#This Row],[czyStacjonarny]]=1,M861&lt;=0),1,0)</f>
        <v>0</v>
      </c>
      <c r="O862" s="2">
        <f>IF(AND(telefony6[[#This Row],[czyAbonament_pods_sie_skonczyl]]=1,telefony6[[#This Row],[czyKomorkowe]]=1,P861&lt;=0),IF(P861&lt;0,TIME(1,40,0)+P861-telefony6[[#This Row],[ile_zabraklo_od_podstawy]],TIME(1,40,0)),P861)</f>
        <v>3.6087962962963821E-2</v>
      </c>
      <c r="P8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2" s="10">
        <f>IF(AND(telefony6[[#This Row],[czyAbonament_pods_sie_skonczyl]]=1,P861&lt;=0,telefony6[[#This Row],[czyKomorkowe]]=1),1,0)</f>
        <v>0</v>
      </c>
      <c r="R862">
        <f>IF(LEN(telefony6[[#This Row],[nr]])&gt;=10,1,0)</f>
        <v>0</v>
      </c>
      <c r="S862">
        <f>MINUTE(IF(telefony6[[#This Row],[czyZagranicczne]]=1,CEILING(telefony6[[#This Row],[długosc_połączenia]],"00:01"),0))</f>
        <v>0</v>
      </c>
    </row>
    <row r="863" spans="1:19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 s="2">
        <f>telefony6[[#This Row],[zakonczenie]]-telefony6[[#This Row],[rozpoczecie]]</f>
        <v>7.4768518518518179E-3</v>
      </c>
      <c r="F863" s="2">
        <f t="shared" si="13"/>
        <v>-4.3505208333333343</v>
      </c>
      <c r="G863">
        <f>IF(LEN(telefony6[[#This Row],[nr]])=7,1,0)</f>
        <v>1</v>
      </c>
      <c r="H863">
        <f>IF(LEN(telefony6[[#This Row],[nr]])=8,1,0)</f>
        <v>0</v>
      </c>
      <c r="I8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-4.357997685185186</v>
      </c>
      <c r="J863" s="2">
        <f>IF(AND(telefony6[[#This Row],[abonament pods przed]]-telefony6[[#This Row],[długosc_połączenia]]&lt;0,I862&gt;0),-telefony6[[#This Row],[ile_zostalo_abonamentu_pods]],0)</f>
        <v>0</v>
      </c>
      <c r="K863" s="10">
        <f>IF(telefony6[[#This Row],[ile_zostalo_abonamentu_pods]]&lt;0,1,0)</f>
        <v>1</v>
      </c>
      <c r="L863" s="2">
        <f>IF(AND(telefony6[[#This Row],[czyAbonament_pods_sie_skonczyl]]=1,telefony6[[#This Row],[czyStacjonarny]]=1,M862&lt;=0),IF(M862&lt;0,TIME(1,40,0)+M862,TIME(1,40,0)),M862)</f>
        <v>2.4479166666666025E-2</v>
      </c>
      <c r="M8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1.7002314814814207E-2</v>
      </c>
      <c r="N863" s="10">
        <f>IF(AND(telefony6[[#This Row],[czyAbonament_pods_sie_skonczyl]]=1,telefony6[[#This Row],[czyStacjonarny]]=1,M862&lt;=0),1,0)</f>
        <v>0</v>
      </c>
      <c r="O863" s="2">
        <f>IF(AND(telefony6[[#This Row],[czyAbonament_pods_sie_skonczyl]]=1,telefony6[[#This Row],[czyKomorkowe]]=1,P862&lt;=0),IF(P862&lt;0,TIME(1,40,0)+P862-telefony6[[#This Row],[ile_zabraklo_od_podstawy]],TIME(1,40,0)),P862)</f>
        <v>3.6087962962963821E-2</v>
      </c>
      <c r="P8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3" s="10">
        <f>IF(AND(telefony6[[#This Row],[czyAbonament_pods_sie_skonczyl]]=1,P862&lt;=0,telefony6[[#This Row],[czyKomorkowe]]=1),1,0)</f>
        <v>0</v>
      </c>
      <c r="R863">
        <f>IF(LEN(telefony6[[#This Row],[nr]])&gt;=10,1,0)</f>
        <v>0</v>
      </c>
      <c r="S863">
        <f>MINUTE(IF(telefony6[[#This Row],[czyZagranicczne]]=1,CEILING(telefony6[[#This Row],[długosc_połączenia]],"00:01"),0))</f>
        <v>0</v>
      </c>
    </row>
    <row r="864" spans="1:19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 s="2">
        <f>telefony6[[#This Row],[zakonczenie]]-telefony6[[#This Row],[rozpoczecie]]</f>
        <v>1.113425925925926E-2</v>
      </c>
      <c r="F864" s="2">
        <f t="shared" si="13"/>
        <v>-4.357997685185186</v>
      </c>
      <c r="G864">
        <f>IF(LEN(telefony6[[#This Row],[nr]])=7,1,0)</f>
        <v>1</v>
      </c>
      <c r="H864">
        <f>IF(LEN(telefony6[[#This Row],[nr]])=8,1,0)</f>
        <v>0</v>
      </c>
      <c r="I8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-4.3691319444444456</v>
      </c>
      <c r="J864" s="2">
        <f>IF(AND(telefony6[[#This Row],[abonament pods przed]]-telefony6[[#This Row],[długosc_połączenia]]&lt;0,I863&gt;0),-telefony6[[#This Row],[ile_zostalo_abonamentu_pods]],0)</f>
        <v>0</v>
      </c>
      <c r="K864" s="10">
        <f>IF(telefony6[[#This Row],[ile_zostalo_abonamentu_pods]]&lt;0,1,0)</f>
        <v>1</v>
      </c>
      <c r="L864" s="2">
        <f>IF(AND(telefony6[[#This Row],[czyAbonament_pods_sie_skonczyl]]=1,telefony6[[#This Row],[czyStacjonarny]]=1,M863&lt;=0),IF(M863&lt;0,TIME(1,40,0)+M863,TIME(1,40,0)),M863)</f>
        <v>1.7002314814814207E-2</v>
      </c>
      <c r="M8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5.8680555555549463E-3</v>
      </c>
      <c r="N864" s="10">
        <f>IF(AND(telefony6[[#This Row],[czyAbonament_pods_sie_skonczyl]]=1,telefony6[[#This Row],[czyStacjonarny]]=1,M863&lt;=0),1,0)</f>
        <v>0</v>
      </c>
      <c r="O864" s="2">
        <f>IF(AND(telefony6[[#This Row],[czyAbonament_pods_sie_skonczyl]]=1,telefony6[[#This Row],[czyKomorkowe]]=1,P863&lt;=0),IF(P863&lt;0,TIME(1,40,0)+P863-telefony6[[#This Row],[ile_zabraklo_od_podstawy]],TIME(1,40,0)),P863)</f>
        <v>3.6087962962963821E-2</v>
      </c>
      <c r="P8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4" s="10">
        <f>IF(AND(telefony6[[#This Row],[czyAbonament_pods_sie_skonczyl]]=1,P863&lt;=0,telefony6[[#This Row],[czyKomorkowe]]=1),1,0)</f>
        <v>0</v>
      </c>
      <c r="R864">
        <f>IF(LEN(telefony6[[#This Row],[nr]])&gt;=10,1,0)</f>
        <v>0</v>
      </c>
      <c r="S864">
        <f>MINUTE(IF(telefony6[[#This Row],[czyZagranicczne]]=1,CEILING(telefony6[[#This Row],[długosc_połączenia]],"00:01"),0))</f>
        <v>0</v>
      </c>
    </row>
    <row r="865" spans="1:19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 s="2">
        <f>telefony6[[#This Row],[zakonczenie]]-telefony6[[#This Row],[rozpoczecie]]</f>
        <v>4.05092592592593E-3</v>
      </c>
      <c r="F865" s="2">
        <f t="shared" si="13"/>
        <v>-4.3691319444444456</v>
      </c>
      <c r="G865">
        <f>IF(LEN(telefony6[[#This Row],[nr]])=7,1,0)</f>
        <v>1</v>
      </c>
      <c r="H865">
        <f>IF(LEN(telefony6[[#This Row],[nr]])=8,1,0)</f>
        <v>0</v>
      </c>
      <c r="I8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-4.3731828703703712</v>
      </c>
      <c r="J865" s="2">
        <f>IF(AND(telefony6[[#This Row],[abonament pods przed]]-telefony6[[#This Row],[długosc_połączenia]]&lt;0,I864&gt;0),-telefony6[[#This Row],[ile_zostalo_abonamentu_pods]],0)</f>
        <v>0</v>
      </c>
      <c r="K865" s="10">
        <f>IF(telefony6[[#This Row],[ile_zostalo_abonamentu_pods]]&lt;0,1,0)</f>
        <v>1</v>
      </c>
      <c r="L865" s="2">
        <f>IF(AND(telefony6[[#This Row],[czyAbonament_pods_sie_skonczyl]]=1,telefony6[[#This Row],[czyStacjonarny]]=1,M864&lt;=0),IF(M864&lt;0,TIME(1,40,0)+M864,TIME(1,40,0)),M864)</f>
        <v>5.8680555555549463E-3</v>
      </c>
      <c r="M8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1.8171296296290163E-3</v>
      </c>
      <c r="N865" s="10">
        <f>IF(AND(telefony6[[#This Row],[czyAbonament_pods_sie_skonczyl]]=1,telefony6[[#This Row],[czyStacjonarny]]=1,M864&lt;=0),1,0)</f>
        <v>0</v>
      </c>
      <c r="O865" s="2">
        <f>IF(AND(telefony6[[#This Row],[czyAbonament_pods_sie_skonczyl]]=1,telefony6[[#This Row],[czyKomorkowe]]=1,P864&lt;=0),IF(P864&lt;0,TIME(1,40,0)+P864-telefony6[[#This Row],[ile_zabraklo_od_podstawy]],TIME(1,40,0)),P864)</f>
        <v>3.6087962962963821E-2</v>
      </c>
      <c r="P8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5" s="10">
        <f>IF(AND(telefony6[[#This Row],[czyAbonament_pods_sie_skonczyl]]=1,P864&lt;=0,telefony6[[#This Row],[czyKomorkowe]]=1),1,0)</f>
        <v>0</v>
      </c>
      <c r="R865">
        <f>IF(LEN(telefony6[[#This Row],[nr]])&gt;=10,1,0)</f>
        <v>0</v>
      </c>
      <c r="S865">
        <f>MINUTE(IF(telefony6[[#This Row],[czyZagranicczne]]=1,CEILING(telefony6[[#This Row],[długosc_połączenia]],"00:01"),0))</f>
        <v>0</v>
      </c>
    </row>
    <row r="866" spans="1:19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 s="2">
        <f>telefony6[[#This Row],[zakonczenie]]-telefony6[[#This Row],[rozpoczecie]]</f>
        <v>3.2870370370371438E-3</v>
      </c>
      <c r="F866" s="2">
        <f t="shared" si="13"/>
        <v>-4.3731828703703712</v>
      </c>
      <c r="G866">
        <f>IF(LEN(telefony6[[#This Row],[nr]])=7,1,0)</f>
        <v>1</v>
      </c>
      <c r="H866">
        <f>IF(LEN(telefony6[[#This Row],[nr]])=8,1,0)</f>
        <v>0</v>
      </c>
      <c r="I8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-4.376469907407408</v>
      </c>
      <c r="J866" s="2">
        <f>IF(AND(telefony6[[#This Row],[abonament pods przed]]-telefony6[[#This Row],[długosc_połączenia]]&lt;0,I865&gt;0),-telefony6[[#This Row],[ile_zostalo_abonamentu_pods]],0)</f>
        <v>0</v>
      </c>
      <c r="K866" s="10">
        <f>IF(telefony6[[#This Row],[ile_zostalo_abonamentu_pods]]&lt;0,1,0)</f>
        <v>1</v>
      </c>
      <c r="L866" s="2">
        <f>IF(AND(telefony6[[#This Row],[czyAbonament_pods_sie_skonczyl]]=1,telefony6[[#This Row],[czyStacjonarny]]=1,M865&lt;=0),IF(M865&lt;0,TIME(1,40,0)+M865,TIME(1,40,0)),M865)</f>
        <v>1.8171296296290163E-3</v>
      </c>
      <c r="M8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-1.4699074074081275E-3</v>
      </c>
      <c r="N866" s="10">
        <f>IF(AND(telefony6[[#This Row],[czyAbonament_pods_sie_skonczyl]]=1,telefony6[[#This Row],[czyStacjonarny]]=1,M865&lt;=0),1,0)</f>
        <v>0</v>
      </c>
      <c r="O866" s="2">
        <f>IF(AND(telefony6[[#This Row],[czyAbonament_pods_sie_skonczyl]]=1,telefony6[[#This Row],[czyKomorkowe]]=1,P865&lt;=0),IF(P865&lt;0,TIME(1,40,0)+P865-telefony6[[#This Row],[ile_zabraklo_od_podstawy]],TIME(1,40,0)),P865)</f>
        <v>3.6087962962963821E-2</v>
      </c>
      <c r="P8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6" s="10">
        <f>IF(AND(telefony6[[#This Row],[czyAbonament_pods_sie_skonczyl]]=1,P865&lt;=0,telefony6[[#This Row],[czyKomorkowe]]=1),1,0)</f>
        <v>0</v>
      </c>
      <c r="R866">
        <f>IF(LEN(telefony6[[#This Row],[nr]])&gt;=10,1,0)</f>
        <v>0</v>
      </c>
      <c r="S866">
        <f>MINUTE(IF(telefony6[[#This Row],[czyZagranicczne]]=1,CEILING(telefony6[[#This Row],[długosc_połączenia]],"00:01"),0))</f>
        <v>0</v>
      </c>
    </row>
    <row r="867" spans="1:19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 s="2">
        <f>telefony6[[#This Row],[zakonczenie]]-telefony6[[#This Row],[rozpoczecie]]</f>
        <v>5.4861111111110805E-3</v>
      </c>
      <c r="F867" s="2">
        <f t="shared" si="13"/>
        <v>-4.376469907407408</v>
      </c>
      <c r="G867">
        <f>IF(LEN(telefony6[[#This Row],[nr]])=7,1,0)</f>
        <v>1</v>
      </c>
      <c r="H867">
        <f>IF(LEN(telefony6[[#This Row],[nr]])=8,1,0)</f>
        <v>0</v>
      </c>
      <c r="I8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-4.3819560185185189</v>
      </c>
      <c r="J867" s="2">
        <f>IF(AND(telefony6[[#This Row],[abonament pods przed]]-telefony6[[#This Row],[długosc_połączenia]]&lt;0,I866&gt;0),-telefony6[[#This Row],[ile_zostalo_abonamentu_pods]],0)</f>
        <v>0</v>
      </c>
      <c r="K867" s="10">
        <f>IF(telefony6[[#This Row],[ile_zostalo_abonamentu_pods]]&lt;0,1,0)</f>
        <v>1</v>
      </c>
      <c r="L867" s="2">
        <f>IF(AND(telefony6[[#This Row],[czyAbonament_pods_sie_skonczyl]]=1,telefony6[[#This Row],[czyStacjonarny]]=1,M866&lt;=0),IF(M866&lt;0,TIME(1,40,0)+M866,TIME(1,40,0)),M866)</f>
        <v>6.797453703703632E-2</v>
      </c>
      <c r="M8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6.2488425925925239E-2</v>
      </c>
      <c r="N867" s="10">
        <f>IF(AND(telefony6[[#This Row],[czyAbonament_pods_sie_skonczyl]]=1,telefony6[[#This Row],[czyStacjonarny]]=1,M866&lt;=0),1,0)</f>
        <v>1</v>
      </c>
      <c r="O867" s="2">
        <f>IF(AND(telefony6[[#This Row],[czyAbonament_pods_sie_skonczyl]]=1,telefony6[[#This Row],[czyKomorkowe]]=1,P866&lt;=0),IF(P866&lt;0,TIME(1,40,0)+P866-telefony6[[#This Row],[ile_zabraklo_od_podstawy]],TIME(1,40,0)),P866)</f>
        <v>3.6087962962963821E-2</v>
      </c>
      <c r="P8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7" s="10">
        <f>IF(AND(telefony6[[#This Row],[czyAbonament_pods_sie_skonczyl]]=1,P866&lt;=0,telefony6[[#This Row],[czyKomorkowe]]=1),1,0)</f>
        <v>0</v>
      </c>
      <c r="R867">
        <f>IF(LEN(telefony6[[#This Row],[nr]])&gt;=10,1,0)</f>
        <v>0</v>
      </c>
      <c r="S867">
        <f>MINUTE(IF(telefony6[[#This Row],[czyZagranicczne]]=1,CEILING(telefony6[[#This Row],[długosc_połączenia]],"00:01"),0))</f>
        <v>0</v>
      </c>
    </row>
    <row r="868" spans="1:19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 s="2">
        <f>telefony6[[#This Row],[zakonczenie]]-telefony6[[#This Row],[rozpoczecie]]</f>
        <v>7.0601851851852526E-3</v>
      </c>
      <c r="F868" s="2">
        <f t="shared" si="13"/>
        <v>-4.3819560185185189</v>
      </c>
      <c r="G868">
        <f>IF(LEN(telefony6[[#This Row],[nr]])=7,1,0)</f>
        <v>1</v>
      </c>
      <c r="H868">
        <f>IF(LEN(telefony6[[#This Row],[nr]])=8,1,0)</f>
        <v>0</v>
      </c>
      <c r="I8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-4.3890162037037044</v>
      </c>
      <c r="J868" s="2">
        <f>IF(AND(telefony6[[#This Row],[abonament pods przed]]-telefony6[[#This Row],[długosc_połączenia]]&lt;0,I867&gt;0),-telefony6[[#This Row],[ile_zostalo_abonamentu_pods]],0)</f>
        <v>0</v>
      </c>
      <c r="K868" s="10">
        <f>IF(telefony6[[#This Row],[ile_zostalo_abonamentu_pods]]&lt;0,1,0)</f>
        <v>1</v>
      </c>
      <c r="L868" s="2">
        <f>IF(AND(telefony6[[#This Row],[czyAbonament_pods_sie_skonczyl]]=1,telefony6[[#This Row],[czyStacjonarny]]=1,M867&lt;=0),IF(M867&lt;0,TIME(1,40,0)+M867,TIME(1,40,0)),M867)</f>
        <v>6.2488425925925239E-2</v>
      </c>
      <c r="M8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5.5428240740739987E-2</v>
      </c>
      <c r="N868" s="10">
        <f>IF(AND(telefony6[[#This Row],[czyAbonament_pods_sie_skonczyl]]=1,telefony6[[#This Row],[czyStacjonarny]]=1,M867&lt;=0),1,0)</f>
        <v>0</v>
      </c>
      <c r="O868" s="2">
        <f>IF(AND(telefony6[[#This Row],[czyAbonament_pods_sie_skonczyl]]=1,telefony6[[#This Row],[czyKomorkowe]]=1,P867&lt;=0),IF(P867&lt;0,TIME(1,40,0)+P867-telefony6[[#This Row],[ile_zabraklo_od_podstawy]],TIME(1,40,0)),P867)</f>
        <v>3.6087962962963821E-2</v>
      </c>
      <c r="P8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8" s="10">
        <f>IF(AND(telefony6[[#This Row],[czyAbonament_pods_sie_skonczyl]]=1,P867&lt;=0,telefony6[[#This Row],[czyKomorkowe]]=1),1,0)</f>
        <v>0</v>
      </c>
      <c r="R868">
        <f>IF(LEN(telefony6[[#This Row],[nr]])&gt;=10,1,0)</f>
        <v>0</v>
      </c>
      <c r="S868">
        <f>MINUTE(IF(telefony6[[#This Row],[czyZagranicczne]]=1,CEILING(telefony6[[#This Row],[długosc_połączenia]],"00:01"),0))</f>
        <v>0</v>
      </c>
    </row>
    <row r="869" spans="1:19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 s="2">
        <f>telefony6[[#This Row],[zakonczenie]]-telefony6[[#This Row],[rozpoczecie]]</f>
        <v>2.7314814814815014E-3</v>
      </c>
      <c r="F869" s="2">
        <f t="shared" si="13"/>
        <v>-4.3890162037037044</v>
      </c>
      <c r="G869">
        <f>IF(LEN(telefony6[[#This Row],[nr]])=7,1,0)</f>
        <v>1</v>
      </c>
      <c r="H869">
        <f>IF(LEN(telefony6[[#This Row],[nr]])=8,1,0)</f>
        <v>0</v>
      </c>
      <c r="I8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-4.3917476851851855</v>
      </c>
      <c r="J869" s="2">
        <f>IF(AND(telefony6[[#This Row],[abonament pods przed]]-telefony6[[#This Row],[długosc_połączenia]]&lt;0,I868&gt;0),-telefony6[[#This Row],[ile_zostalo_abonamentu_pods]],0)</f>
        <v>0</v>
      </c>
      <c r="K869" s="10">
        <f>IF(telefony6[[#This Row],[ile_zostalo_abonamentu_pods]]&lt;0,1,0)</f>
        <v>1</v>
      </c>
      <c r="L869" s="2">
        <f>IF(AND(telefony6[[#This Row],[czyAbonament_pods_sie_skonczyl]]=1,telefony6[[#This Row],[czyStacjonarny]]=1,M868&lt;=0),IF(M868&lt;0,TIME(1,40,0)+M868,TIME(1,40,0)),M868)</f>
        <v>5.5428240740739987E-2</v>
      </c>
      <c r="M8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5.2696759259258485E-2</v>
      </c>
      <c r="N869" s="10">
        <f>IF(AND(telefony6[[#This Row],[czyAbonament_pods_sie_skonczyl]]=1,telefony6[[#This Row],[czyStacjonarny]]=1,M868&lt;=0),1,0)</f>
        <v>0</v>
      </c>
      <c r="O869" s="2">
        <f>IF(AND(telefony6[[#This Row],[czyAbonament_pods_sie_skonczyl]]=1,telefony6[[#This Row],[czyKomorkowe]]=1,P868&lt;=0),IF(P868&lt;0,TIME(1,40,0)+P868-telefony6[[#This Row],[ile_zabraklo_od_podstawy]],TIME(1,40,0)),P868)</f>
        <v>3.6087962962963821E-2</v>
      </c>
      <c r="P8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69" s="10">
        <f>IF(AND(telefony6[[#This Row],[czyAbonament_pods_sie_skonczyl]]=1,P868&lt;=0,telefony6[[#This Row],[czyKomorkowe]]=1),1,0)</f>
        <v>0</v>
      </c>
      <c r="R869">
        <f>IF(LEN(telefony6[[#This Row],[nr]])&gt;=10,1,0)</f>
        <v>0</v>
      </c>
      <c r="S869">
        <f>MINUTE(IF(telefony6[[#This Row],[czyZagranicczne]]=1,CEILING(telefony6[[#This Row],[długosc_połączenia]],"00:01"),0))</f>
        <v>0</v>
      </c>
    </row>
    <row r="870" spans="1:19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 s="2">
        <f>telefony6[[#This Row],[zakonczenie]]-telefony6[[#This Row],[rozpoczecie]]</f>
        <v>1.2152777777777457E-3</v>
      </c>
      <c r="F870" s="2">
        <f t="shared" si="13"/>
        <v>-4.3917476851851855</v>
      </c>
      <c r="G870">
        <f>IF(LEN(telefony6[[#This Row],[nr]])=7,1,0)</f>
        <v>1</v>
      </c>
      <c r="H870">
        <f>IF(LEN(telefony6[[#This Row],[nr]])=8,1,0)</f>
        <v>0</v>
      </c>
      <c r="I8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-4.3929629629629634</v>
      </c>
      <c r="J870" s="2">
        <f>IF(AND(telefony6[[#This Row],[abonament pods przed]]-telefony6[[#This Row],[długosc_połączenia]]&lt;0,I869&gt;0),-telefony6[[#This Row],[ile_zostalo_abonamentu_pods]],0)</f>
        <v>0</v>
      </c>
      <c r="K870" s="10">
        <f>IF(telefony6[[#This Row],[ile_zostalo_abonamentu_pods]]&lt;0,1,0)</f>
        <v>1</v>
      </c>
      <c r="L870" s="2">
        <f>IF(AND(telefony6[[#This Row],[czyAbonament_pods_sie_skonczyl]]=1,telefony6[[#This Row],[czyStacjonarny]]=1,M869&lt;=0),IF(M869&lt;0,TIME(1,40,0)+M869,TIME(1,40,0)),M869)</f>
        <v>5.2696759259258485E-2</v>
      </c>
      <c r="M8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5.148148148148074E-2</v>
      </c>
      <c r="N870" s="10">
        <f>IF(AND(telefony6[[#This Row],[czyAbonament_pods_sie_skonczyl]]=1,telefony6[[#This Row],[czyStacjonarny]]=1,M869&lt;=0),1,0)</f>
        <v>0</v>
      </c>
      <c r="O870" s="2">
        <f>IF(AND(telefony6[[#This Row],[czyAbonament_pods_sie_skonczyl]]=1,telefony6[[#This Row],[czyKomorkowe]]=1,P869&lt;=0),IF(P869&lt;0,TIME(1,40,0)+P869-telefony6[[#This Row],[ile_zabraklo_od_podstawy]],TIME(1,40,0)),P869)</f>
        <v>3.6087962962963821E-2</v>
      </c>
      <c r="P8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3.6087962962963821E-2</v>
      </c>
      <c r="Q870" s="10">
        <f>IF(AND(telefony6[[#This Row],[czyAbonament_pods_sie_skonczyl]]=1,P869&lt;=0,telefony6[[#This Row],[czyKomorkowe]]=1),1,0)</f>
        <v>0</v>
      </c>
      <c r="R870">
        <f>IF(LEN(telefony6[[#This Row],[nr]])&gt;=10,1,0)</f>
        <v>0</v>
      </c>
      <c r="S870">
        <f>MINUTE(IF(telefony6[[#This Row],[czyZagranicczne]]=1,CEILING(telefony6[[#This Row],[długosc_połączenia]],"00:01"),0))</f>
        <v>0</v>
      </c>
    </row>
    <row r="871" spans="1:19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 s="2">
        <f>telefony6[[#This Row],[zakonczenie]]-telefony6[[#This Row],[rozpoczecie]]</f>
        <v>5.0578703703704209E-3</v>
      </c>
      <c r="F871" s="2">
        <f t="shared" si="13"/>
        <v>-4.3929629629629634</v>
      </c>
      <c r="G871">
        <f>IF(LEN(telefony6[[#This Row],[nr]])=7,1,0)</f>
        <v>0</v>
      </c>
      <c r="H871">
        <f>IF(LEN(telefony6[[#This Row],[nr]])=8,1,0)</f>
        <v>1</v>
      </c>
      <c r="I8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-4.3980208333333337</v>
      </c>
      <c r="J871" s="2">
        <f>IF(AND(telefony6[[#This Row],[abonament pods przed]]-telefony6[[#This Row],[długosc_połączenia]]&lt;0,I870&gt;0),-telefony6[[#This Row],[ile_zostalo_abonamentu_pods]],0)</f>
        <v>0</v>
      </c>
      <c r="K871" s="10">
        <f>IF(telefony6[[#This Row],[ile_zostalo_abonamentu_pods]]&lt;0,1,0)</f>
        <v>1</v>
      </c>
      <c r="L871" s="2">
        <f>IF(AND(telefony6[[#This Row],[czyAbonament_pods_sie_skonczyl]]=1,telefony6[[#This Row],[czyStacjonarny]]=1,M870&lt;=0),IF(M870&lt;0,TIME(1,40,0)+M870,TIME(1,40,0)),M870)</f>
        <v>5.148148148148074E-2</v>
      </c>
      <c r="M8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5.148148148148074E-2</v>
      </c>
      <c r="N871" s="10">
        <f>IF(AND(telefony6[[#This Row],[czyAbonament_pods_sie_skonczyl]]=1,telefony6[[#This Row],[czyStacjonarny]]=1,M870&lt;=0),1,0)</f>
        <v>0</v>
      </c>
      <c r="O871" s="2">
        <f>IF(AND(telefony6[[#This Row],[czyAbonament_pods_sie_skonczyl]]=1,telefony6[[#This Row],[czyKomorkowe]]=1,P870&lt;=0),IF(P870&lt;0,TIME(1,40,0)+P870-telefony6[[#This Row],[ile_zabraklo_od_podstawy]],TIME(1,40,0)),P870)</f>
        <v>3.6087962962963821E-2</v>
      </c>
      <c r="P8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3.10300925925934E-2</v>
      </c>
      <c r="Q871" s="10">
        <f>IF(AND(telefony6[[#This Row],[czyAbonament_pods_sie_skonczyl]]=1,P870&lt;=0,telefony6[[#This Row],[czyKomorkowe]]=1),1,0)</f>
        <v>0</v>
      </c>
      <c r="R871">
        <f>IF(LEN(telefony6[[#This Row],[nr]])&gt;=10,1,0)</f>
        <v>0</v>
      </c>
      <c r="S871">
        <f>MINUTE(IF(telefony6[[#This Row],[czyZagranicczne]]=1,CEILING(telefony6[[#This Row],[długosc_połączenia]],"00:01"),0))</f>
        <v>0</v>
      </c>
    </row>
    <row r="872" spans="1:19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 s="2">
        <f>telefony6[[#This Row],[zakonczenie]]-telefony6[[#This Row],[rozpoczecie]]</f>
        <v>8.4490740740740256E-3</v>
      </c>
      <c r="F872" s="2">
        <f t="shared" si="13"/>
        <v>-4.3980208333333337</v>
      </c>
      <c r="G872">
        <f>IF(LEN(telefony6[[#This Row],[nr]])=7,1,0)</f>
        <v>1</v>
      </c>
      <c r="H872">
        <f>IF(LEN(telefony6[[#This Row],[nr]])=8,1,0)</f>
        <v>0</v>
      </c>
      <c r="I8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-4.4064699074074074</v>
      </c>
      <c r="J872" s="2">
        <f>IF(AND(telefony6[[#This Row],[abonament pods przed]]-telefony6[[#This Row],[długosc_połączenia]]&lt;0,I871&gt;0),-telefony6[[#This Row],[ile_zostalo_abonamentu_pods]],0)</f>
        <v>0</v>
      </c>
      <c r="K872" s="10">
        <f>IF(telefony6[[#This Row],[ile_zostalo_abonamentu_pods]]&lt;0,1,0)</f>
        <v>1</v>
      </c>
      <c r="L872" s="2">
        <f>IF(AND(telefony6[[#This Row],[czyAbonament_pods_sie_skonczyl]]=1,telefony6[[#This Row],[czyStacjonarny]]=1,M871&lt;=0),IF(M871&lt;0,TIME(1,40,0)+M871,TIME(1,40,0)),M871)</f>
        <v>5.148148148148074E-2</v>
      </c>
      <c r="M8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4.3032407407406714E-2</v>
      </c>
      <c r="N872" s="10">
        <f>IF(AND(telefony6[[#This Row],[czyAbonament_pods_sie_skonczyl]]=1,telefony6[[#This Row],[czyStacjonarny]]=1,M871&lt;=0),1,0)</f>
        <v>0</v>
      </c>
      <c r="O872" s="2">
        <f>IF(AND(telefony6[[#This Row],[czyAbonament_pods_sie_skonczyl]]=1,telefony6[[#This Row],[czyKomorkowe]]=1,P871&lt;=0),IF(P871&lt;0,TIME(1,40,0)+P871-telefony6[[#This Row],[ile_zabraklo_od_podstawy]],TIME(1,40,0)),P871)</f>
        <v>3.10300925925934E-2</v>
      </c>
      <c r="P8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3.10300925925934E-2</v>
      </c>
      <c r="Q872" s="10">
        <f>IF(AND(telefony6[[#This Row],[czyAbonament_pods_sie_skonczyl]]=1,P871&lt;=0,telefony6[[#This Row],[czyKomorkowe]]=1),1,0)</f>
        <v>0</v>
      </c>
      <c r="R872">
        <f>IF(LEN(telefony6[[#This Row],[nr]])&gt;=10,1,0)</f>
        <v>0</v>
      </c>
      <c r="S872">
        <f>MINUTE(IF(telefony6[[#This Row],[czyZagranicczne]]=1,CEILING(telefony6[[#This Row],[długosc_połączenia]],"00:01"),0))</f>
        <v>0</v>
      </c>
    </row>
    <row r="873" spans="1:19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 s="2">
        <f>telefony6[[#This Row],[zakonczenie]]-telefony6[[#This Row],[rozpoczecie]]</f>
        <v>9.7453703703703765E-3</v>
      </c>
      <c r="F873" s="2">
        <f t="shared" si="13"/>
        <v>-4.4064699074074074</v>
      </c>
      <c r="G873">
        <f>IF(LEN(telefony6[[#This Row],[nr]])=7,1,0)</f>
        <v>1</v>
      </c>
      <c r="H873">
        <f>IF(LEN(telefony6[[#This Row],[nr]])=8,1,0)</f>
        <v>0</v>
      </c>
      <c r="I8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-4.4162152777777779</v>
      </c>
      <c r="J873" s="2">
        <f>IF(AND(telefony6[[#This Row],[abonament pods przed]]-telefony6[[#This Row],[długosc_połączenia]]&lt;0,I872&gt;0),-telefony6[[#This Row],[ile_zostalo_abonamentu_pods]],0)</f>
        <v>0</v>
      </c>
      <c r="K873" s="10">
        <f>IF(telefony6[[#This Row],[ile_zostalo_abonamentu_pods]]&lt;0,1,0)</f>
        <v>1</v>
      </c>
      <c r="L873" s="2">
        <f>IF(AND(telefony6[[#This Row],[czyAbonament_pods_sie_skonczyl]]=1,telefony6[[#This Row],[czyStacjonarny]]=1,M872&lt;=0),IF(M872&lt;0,TIME(1,40,0)+M872,TIME(1,40,0)),M872)</f>
        <v>4.3032407407406714E-2</v>
      </c>
      <c r="M8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3.3287037037036338E-2</v>
      </c>
      <c r="N873" s="10">
        <f>IF(AND(telefony6[[#This Row],[czyAbonament_pods_sie_skonczyl]]=1,telefony6[[#This Row],[czyStacjonarny]]=1,M872&lt;=0),1,0)</f>
        <v>0</v>
      </c>
      <c r="O873" s="2">
        <f>IF(AND(telefony6[[#This Row],[czyAbonament_pods_sie_skonczyl]]=1,telefony6[[#This Row],[czyKomorkowe]]=1,P872&lt;=0),IF(P872&lt;0,TIME(1,40,0)+P872-telefony6[[#This Row],[ile_zabraklo_od_podstawy]],TIME(1,40,0)),P872)</f>
        <v>3.10300925925934E-2</v>
      </c>
      <c r="P8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3.10300925925934E-2</v>
      </c>
      <c r="Q873" s="10">
        <f>IF(AND(telefony6[[#This Row],[czyAbonament_pods_sie_skonczyl]]=1,P872&lt;=0,telefony6[[#This Row],[czyKomorkowe]]=1),1,0)</f>
        <v>0</v>
      </c>
      <c r="R873">
        <f>IF(LEN(telefony6[[#This Row],[nr]])&gt;=10,1,0)</f>
        <v>0</v>
      </c>
      <c r="S873">
        <f>MINUTE(IF(telefony6[[#This Row],[czyZagranicczne]]=1,CEILING(telefony6[[#This Row],[długosc_połączenia]],"00:01"),0))</f>
        <v>0</v>
      </c>
    </row>
    <row r="874" spans="1:19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 s="2">
        <f>telefony6[[#This Row],[zakonczenie]]-telefony6[[#This Row],[rozpoczecie]]</f>
        <v>9.3865740740740611E-3</v>
      </c>
      <c r="F874" s="2">
        <f t="shared" si="13"/>
        <v>-4.4162152777777779</v>
      </c>
      <c r="G874">
        <f>IF(LEN(telefony6[[#This Row],[nr]])=7,1,0)</f>
        <v>1</v>
      </c>
      <c r="H874">
        <f>IF(LEN(telefony6[[#This Row],[nr]])=8,1,0)</f>
        <v>0</v>
      </c>
      <c r="I8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-4.4256018518518516</v>
      </c>
      <c r="J874" s="2">
        <f>IF(AND(telefony6[[#This Row],[abonament pods przed]]-telefony6[[#This Row],[długosc_połączenia]]&lt;0,I873&gt;0),-telefony6[[#This Row],[ile_zostalo_abonamentu_pods]],0)</f>
        <v>0</v>
      </c>
      <c r="K874" s="10">
        <f>IF(telefony6[[#This Row],[ile_zostalo_abonamentu_pods]]&lt;0,1,0)</f>
        <v>1</v>
      </c>
      <c r="L874" s="2">
        <f>IF(AND(telefony6[[#This Row],[czyAbonament_pods_sie_skonczyl]]=1,telefony6[[#This Row],[czyStacjonarny]]=1,M873&lt;=0),IF(M873&lt;0,TIME(1,40,0)+M873,TIME(1,40,0)),M873)</f>
        <v>3.3287037037036338E-2</v>
      </c>
      <c r="M8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2.3900462962962277E-2</v>
      </c>
      <c r="N874" s="10">
        <f>IF(AND(telefony6[[#This Row],[czyAbonament_pods_sie_skonczyl]]=1,telefony6[[#This Row],[czyStacjonarny]]=1,M873&lt;=0),1,0)</f>
        <v>0</v>
      </c>
      <c r="O874" s="2">
        <f>IF(AND(telefony6[[#This Row],[czyAbonament_pods_sie_skonczyl]]=1,telefony6[[#This Row],[czyKomorkowe]]=1,P873&lt;=0),IF(P873&lt;0,TIME(1,40,0)+P873-telefony6[[#This Row],[ile_zabraklo_od_podstawy]],TIME(1,40,0)),P873)</f>
        <v>3.10300925925934E-2</v>
      </c>
      <c r="P8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3.10300925925934E-2</v>
      </c>
      <c r="Q874" s="10">
        <f>IF(AND(telefony6[[#This Row],[czyAbonament_pods_sie_skonczyl]]=1,P873&lt;=0,telefony6[[#This Row],[czyKomorkowe]]=1),1,0)</f>
        <v>0</v>
      </c>
      <c r="R874">
        <f>IF(LEN(telefony6[[#This Row],[nr]])&gt;=10,1,0)</f>
        <v>0</v>
      </c>
      <c r="S874">
        <f>MINUTE(IF(telefony6[[#This Row],[czyZagranicczne]]=1,CEILING(telefony6[[#This Row],[długosc_połączenia]],"00:01"),0))</f>
        <v>0</v>
      </c>
    </row>
    <row r="875" spans="1:19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 s="2">
        <f>telefony6[[#This Row],[zakonczenie]]-telefony6[[#This Row],[rozpoczecie]]</f>
        <v>6.4351851851851549E-3</v>
      </c>
      <c r="F875" s="2">
        <f t="shared" si="13"/>
        <v>-4.4256018518518516</v>
      </c>
      <c r="G875">
        <f>IF(LEN(telefony6[[#This Row],[nr]])=7,1,0)</f>
        <v>1</v>
      </c>
      <c r="H875">
        <f>IF(LEN(telefony6[[#This Row],[nr]])=8,1,0)</f>
        <v>0</v>
      </c>
      <c r="I8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-4.4320370370370368</v>
      </c>
      <c r="J875" s="2">
        <f>IF(AND(telefony6[[#This Row],[abonament pods przed]]-telefony6[[#This Row],[długosc_połączenia]]&lt;0,I874&gt;0),-telefony6[[#This Row],[ile_zostalo_abonamentu_pods]],0)</f>
        <v>0</v>
      </c>
      <c r="K875" s="10">
        <f>IF(telefony6[[#This Row],[ile_zostalo_abonamentu_pods]]&lt;0,1,0)</f>
        <v>1</v>
      </c>
      <c r="L875" s="2">
        <f>IF(AND(telefony6[[#This Row],[czyAbonament_pods_sie_skonczyl]]=1,telefony6[[#This Row],[czyStacjonarny]]=1,M874&lt;=0),IF(M874&lt;0,TIME(1,40,0)+M874,TIME(1,40,0)),M874)</f>
        <v>2.3900462962962277E-2</v>
      </c>
      <c r="M8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1.7465277777777122E-2</v>
      </c>
      <c r="N875" s="10">
        <f>IF(AND(telefony6[[#This Row],[czyAbonament_pods_sie_skonczyl]]=1,telefony6[[#This Row],[czyStacjonarny]]=1,M874&lt;=0),1,0)</f>
        <v>0</v>
      </c>
      <c r="O875" s="2">
        <f>IF(AND(telefony6[[#This Row],[czyAbonament_pods_sie_skonczyl]]=1,telefony6[[#This Row],[czyKomorkowe]]=1,P874&lt;=0),IF(P874&lt;0,TIME(1,40,0)+P874-telefony6[[#This Row],[ile_zabraklo_od_podstawy]],TIME(1,40,0)),P874)</f>
        <v>3.10300925925934E-2</v>
      </c>
      <c r="P8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3.10300925925934E-2</v>
      </c>
      <c r="Q875" s="10">
        <f>IF(AND(telefony6[[#This Row],[czyAbonament_pods_sie_skonczyl]]=1,P874&lt;=0,telefony6[[#This Row],[czyKomorkowe]]=1),1,0)</f>
        <v>0</v>
      </c>
      <c r="R875">
        <f>IF(LEN(telefony6[[#This Row],[nr]])&gt;=10,1,0)</f>
        <v>0</v>
      </c>
      <c r="S875">
        <f>MINUTE(IF(telefony6[[#This Row],[czyZagranicczne]]=1,CEILING(telefony6[[#This Row],[długosc_połączenia]],"00:01"),0))</f>
        <v>0</v>
      </c>
    </row>
    <row r="876" spans="1:19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 s="2">
        <f>telefony6[[#This Row],[zakonczenie]]-telefony6[[#This Row],[rozpoczecie]]</f>
        <v>7.4421296296295347E-3</v>
      </c>
      <c r="F876" s="2">
        <f t="shared" si="13"/>
        <v>-4.4320370370370368</v>
      </c>
      <c r="G876">
        <f>IF(LEN(telefony6[[#This Row],[nr]])=7,1,0)</f>
        <v>0</v>
      </c>
      <c r="H876">
        <f>IF(LEN(telefony6[[#This Row],[nr]])=8,1,0)</f>
        <v>1</v>
      </c>
      <c r="I8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-4.4394791666666666</v>
      </c>
      <c r="J876" s="2">
        <f>IF(AND(telefony6[[#This Row],[abonament pods przed]]-telefony6[[#This Row],[długosc_połączenia]]&lt;0,I875&gt;0),-telefony6[[#This Row],[ile_zostalo_abonamentu_pods]],0)</f>
        <v>0</v>
      </c>
      <c r="K876" s="10">
        <f>IF(telefony6[[#This Row],[ile_zostalo_abonamentu_pods]]&lt;0,1,0)</f>
        <v>1</v>
      </c>
      <c r="L876" s="2">
        <f>IF(AND(telefony6[[#This Row],[czyAbonament_pods_sie_skonczyl]]=1,telefony6[[#This Row],[czyStacjonarny]]=1,M875&lt;=0),IF(M875&lt;0,TIME(1,40,0)+M875,TIME(1,40,0)),M875)</f>
        <v>1.7465277777777122E-2</v>
      </c>
      <c r="M8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1.7465277777777122E-2</v>
      </c>
      <c r="N876" s="10">
        <f>IF(AND(telefony6[[#This Row],[czyAbonament_pods_sie_skonczyl]]=1,telefony6[[#This Row],[czyStacjonarny]]=1,M875&lt;=0),1,0)</f>
        <v>0</v>
      </c>
      <c r="O876" s="2">
        <f>IF(AND(telefony6[[#This Row],[czyAbonament_pods_sie_skonczyl]]=1,telefony6[[#This Row],[czyKomorkowe]]=1,P875&lt;=0),IF(P875&lt;0,TIME(1,40,0)+P875-telefony6[[#This Row],[ile_zabraklo_od_podstawy]],TIME(1,40,0)),P875)</f>
        <v>3.10300925925934E-2</v>
      </c>
      <c r="P8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2.3587962962963865E-2</v>
      </c>
      <c r="Q876" s="10">
        <f>IF(AND(telefony6[[#This Row],[czyAbonament_pods_sie_skonczyl]]=1,P875&lt;=0,telefony6[[#This Row],[czyKomorkowe]]=1),1,0)</f>
        <v>0</v>
      </c>
      <c r="R876">
        <f>IF(LEN(telefony6[[#This Row],[nr]])&gt;=10,1,0)</f>
        <v>0</v>
      </c>
      <c r="S876">
        <f>MINUTE(IF(telefony6[[#This Row],[czyZagranicczne]]=1,CEILING(telefony6[[#This Row],[długosc_połączenia]],"00:01"),0))</f>
        <v>0</v>
      </c>
    </row>
    <row r="877" spans="1:19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 s="2">
        <f>telefony6[[#This Row],[zakonczenie]]-telefony6[[#This Row],[rozpoczecie]]</f>
        <v>9.2592592592593004E-3</v>
      </c>
      <c r="F877" s="2">
        <f t="shared" si="13"/>
        <v>-4.4394791666666666</v>
      </c>
      <c r="G877">
        <f>IF(LEN(telefony6[[#This Row],[nr]])=7,1,0)</f>
        <v>1</v>
      </c>
      <c r="H877">
        <f>IF(LEN(telefony6[[#This Row],[nr]])=8,1,0)</f>
        <v>0</v>
      </c>
      <c r="I8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-4.4487384259259262</v>
      </c>
      <c r="J877" s="2">
        <f>IF(AND(telefony6[[#This Row],[abonament pods przed]]-telefony6[[#This Row],[długosc_połączenia]]&lt;0,I876&gt;0),-telefony6[[#This Row],[ile_zostalo_abonamentu_pods]],0)</f>
        <v>0</v>
      </c>
      <c r="K877" s="10">
        <f>IF(telefony6[[#This Row],[ile_zostalo_abonamentu_pods]]&lt;0,1,0)</f>
        <v>1</v>
      </c>
      <c r="L877" s="2">
        <f>IF(AND(telefony6[[#This Row],[czyAbonament_pods_sie_skonczyl]]=1,telefony6[[#This Row],[czyStacjonarny]]=1,M876&lt;=0),IF(M876&lt;0,TIME(1,40,0)+M876,TIME(1,40,0)),M876)</f>
        <v>1.7465277777777122E-2</v>
      </c>
      <c r="M8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8.2060185185178214E-3</v>
      </c>
      <c r="N877" s="10">
        <f>IF(AND(telefony6[[#This Row],[czyAbonament_pods_sie_skonczyl]]=1,telefony6[[#This Row],[czyStacjonarny]]=1,M876&lt;=0),1,0)</f>
        <v>0</v>
      </c>
      <c r="O877" s="2">
        <f>IF(AND(telefony6[[#This Row],[czyAbonament_pods_sie_skonczyl]]=1,telefony6[[#This Row],[czyKomorkowe]]=1,P876&lt;=0),IF(P876&lt;0,TIME(1,40,0)+P876-telefony6[[#This Row],[ile_zabraklo_od_podstawy]],TIME(1,40,0)),P876)</f>
        <v>2.3587962962963865E-2</v>
      </c>
      <c r="P8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2.3587962962963865E-2</v>
      </c>
      <c r="Q877" s="10">
        <f>IF(AND(telefony6[[#This Row],[czyAbonament_pods_sie_skonczyl]]=1,P876&lt;=0,telefony6[[#This Row],[czyKomorkowe]]=1),1,0)</f>
        <v>0</v>
      </c>
      <c r="R877">
        <f>IF(LEN(telefony6[[#This Row],[nr]])&gt;=10,1,0)</f>
        <v>0</v>
      </c>
      <c r="S877">
        <f>MINUTE(IF(telefony6[[#This Row],[czyZagranicczne]]=1,CEILING(telefony6[[#This Row],[długosc_połączenia]],"00:01"),0))</f>
        <v>0</v>
      </c>
    </row>
    <row r="878" spans="1:19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 s="2">
        <f>telefony6[[#This Row],[zakonczenie]]-telefony6[[#This Row],[rozpoczecie]]</f>
        <v>3.8194444444450415E-4</v>
      </c>
      <c r="F878" s="2">
        <f t="shared" si="13"/>
        <v>-4.4487384259259262</v>
      </c>
      <c r="G878">
        <f>IF(LEN(telefony6[[#This Row],[nr]])=7,1,0)</f>
        <v>0</v>
      </c>
      <c r="H878">
        <f>IF(LEN(telefony6[[#This Row],[nr]])=8,1,0)</f>
        <v>1</v>
      </c>
      <c r="I8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-4.4491203703703706</v>
      </c>
      <c r="J878" s="2">
        <f>IF(AND(telefony6[[#This Row],[abonament pods przed]]-telefony6[[#This Row],[długosc_połączenia]]&lt;0,I877&gt;0),-telefony6[[#This Row],[ile_zostalo_abonamentu_pods]],0)</f>
        <v>0</v>
      </c>
      <c r="K878" s="10">
        <f>IF(telefony6[[#This Row],[ile_zostalo_abonamentu_pods]]&lt;0,1,0)</f>
        <v>1</v>
      </c>
      <c r="L878" s="2">
        <f>IF(AND(telefony6[[#This Row],[czyAbonament_pods_sie_skonczyl]]=1,telefony6[[#This Row],[czyStacjonarny]]=1,M877&lt;=0),IF(M877&lt;0,TIME(1,40,0)+M877,TIME(1,40,0)),M877)</f>
        <v>8.2060185185178214E-3</v>
      </c>
      <c r="M8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8.2060185185178214E-3</v>
      </c>
      <c r="N878" s="10">
        <f>IF(AND(telefony6[[#This Row],[czyAbonament_pods_sie_skonczyl]]=1,telefony6[[#This Row],[czyStacjonarny]]=1,M877&lt;=0),1,0)</f>
        <v>0</v>
      </c>
      <c r="O878" s="2">
        <f>IF(AND(telefony6[[#This Row],[czyAbonament_pods_sie_skonczyl]]=1,telefony6[[#This Row],[czyKomorkowe]]=1,P877&lt;=0),IF(P877&lt;0,TIME(1,40,0)+P877-telefony6[[#This Row],[ile_zabraklo_od_podstawy]],TIME(1,40,0)),P877)</f>
        <v>2.3587962962963865E-2</v>
      </c>
      <c r="P8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2.3206018518519361E-2</v>
      </c>
      <c r="Q878" s="10">
        <f>IF(AND(telefony6[[#This Row],[czyAbonament_pods_sie_skonczyl]]=1,P877&lt;=0,telefony6[[#This Row],[czyKomorkowe]]=1),1,0)</f>
        <v>0</v>
      </c>
      <c r="R878">
        <f>IF(LEN(telefony6[[#This Row],[nr]])&gt;=10,1,0)</f>
        <v>0</v>
      </c>
      <c r="S878">
        <f>MINUTE(IF(telefony6[[#This Row],[czyZagranicczne]]=1,CEILING(telefony6[[#This Row],[długosc_połączenia]],"00:01"),0))</f>
        <v>0</v>
      </c>
    </row>
    <row r="879" spans="1:19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 s="2">
        <f>telefony6[[#This Row],[zakonczenie]]-telefony6[[#This Row],[rozpoczecie]]</f>
        <v>7.4999999999999512E-3</v>
      </c>
      <c r="F879" s="2">
        <f t="shared" si="13"/>
        <v>-4.4491203703703706</v>
      </c>
      <c r="G879">
        <f>IF(LEN(telefony6[[#This Row],[nr]])=7,1,0)</f>
        <v>0</v>
      </c>
      <c r="H879">
        <f>IF(LEN(telefony6[[#This Row],[nr]])=8,1,0)</f>
        <v>1</v>
      </c>
      <c r="I8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-4.4566203703703708</v>
      </c>
      <c r="J879" s="2">
        <f>IF(AND(telefony6[[#This Row],[abonament pods przed]]-telefony6[[#This Row],[długosc_połączenia]]&lt;0,I878&gt;0),-telefony6[[#This Row],[ile_zostalo_abonamentu_pods]],0)</f>
        <v>0</v>
      </c>
      <c r="K879" s="10">
        <f>IF(telefony6[[#This Row],[ile_zostalo_abonamentu_pods]]&lt;0,1,0)</f>
        <v>1</v>
      </c>
      <c r="L879" s="2">
        <f>IF(AND(telefony6[[#This Row],[czyAbonament_pods_sie_skonczyl]]=1,telefony6[[#This Row],[czyStacjonarny]]=1,M878&lt;=0),IF(M878&lt;0,TIME(1,40,0)+M878,TIME(1,40,0)),M878)</f>
        <v>8.2060185185178214E-3</v>
      </c>
      <c r="M8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8.2060185185178214E-3</v>
      </c>
      <c r="N879" s="10">
        <f>IF(AND(telefony6[[#This Row],[czyAbonament_pods_sie_skonczyl]]=1,telefony6[[#This Row],[czyStacjonarny]]=1,M878&lt;=0),1,0)</f>
        <v>0</v>
      </c>
      <c r="O879" s="2">
        <f>IF(AND(telefony6[[#This Row],[czyAbonament_pods_sie_skonczyl]]=1,telefony6[[#This Row],[czyKomorkowe]]=1,P878&lt;=0),IF(P878&lt;0,TIME(1,40,0)+P878-telefony6[[#This Row],[ile_zabraklo_od_podstawy]],TIME(1,40,0)),P878)</f>
        <v>2.3206018518519361E-2</v>
      </c>
      <c r="P8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1.570601851851941E-2</v>
      </c>
      <c r="Q879" s="10">
        <f>IF(AND(telefony6[[#This Row],[czyAbonament_pods_sie_skonczyl]]=1,P878&lt;=0,telefony6[[#This Row],[czyKomorkowe]]=1),1,0)</f>
        <v>0</v>
      </c>
      <c r="R879">
        <f>IF(LEN(telefony6[[#This Row],[nr]])&gt;=10,1,0)</f>
        <v>0</v>
      </c>
      <c r="S879">
        <f>MINUTE(IF(telefony6[[#This Row],[czyZagranicczne]]=1,CEILING(telefony6[[#This Row],[długosc_połączenia]],"00:01"),0))</f>
        <v>0</v>
      </c>
    </row>
    <row r="880" spans="1:19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 s="2">
        <f>telefony6[[#This Row],[zakonczenie]]-telefony6[[#This Row],[rozpoczecie]]</f>
        <v>3.7499999999999201E-3</v>
      </c>
      <c r="F880" s="2">
        <f t="shared" si="13"/>
        <v>-4.4566203703703708</v>
      </c>
      <c r="G880">
        <f>IF(LEN(telefony6[[#This Row],[nr]])=7,1,0)</f>
        <v>1</v>
      </c>
      <c r="H880">
        <f>IF(LEN(telefony6[[#This Row],[nr]])=8,1,0)</f>
        <v>0</v>
      </c>
      <c r="I8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-4.460370370370371</v>
      </c>
      <c r="J880" s="2">
        <f>IF(AND(telefony6[[#This Row],[abonament pods przed]]-telefony6[[#This Row],[długosc_połączenia]]&lt;0,I879&gt;0),-telefony6[[#This Row],[ile_zostalo_abonamentu_pods]],0)</f>
        <v>0</v>
      </c>
      <c r="K880" s="10">
        <f>IF(telefony6[[#This Row],[ile_zostalo_abonamentu_pods]]&lt;0,1,0)</f>
        <v>1</v>
      </c>
      <c r="L880" s="2">
        <f>IF(AND(telefony6[[#This Row],[czyAbonament_pods_sie_skonczyl]]=1,telefony6[[#This Row],[czyStacjonarny]]=1,M879&lt;=0),IF(M879&lt;0,TIME(1,40,0)+M879,TIME(1,40,0)),M879)</f>
        <v>8.2060185185178214E-3</v>
      </c>
      <c r="M8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4.4560185185179013E-3</v>
      </c>
      <c r="N880" s="10">
        <f>IF(AND(telefony6[[#This Row],[czyAbonament_pods_sie_skonczyl]]=1,telefony6[[#This Row],[czyStacjonarny]]=1,M879&lt;=0),1,0)</f>
        <v>0</v>
      </c>
      <c r="O880" s="2">
        <f>IF(AND(telefony6[[#This Row],[czyAbonament_pods_sie_skonczyl]]=1,telefony6[[#This Row],[czyKomorkowe]]=1,P879&lt;=0),IF(P879&lt;0,TIME(1,40,0)+P879-telefony6[[#This Row],[ile_zabraklo_od_podstawy]],TIME(1,40,0)),P879)</f>
        <v>1.570601851851941E-2</v>
      </c>
      <c r="P8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1.570601851851941E-2</v>
      </c>
      <c r="Q880" s="10">
        <f>IF(AND(telefony6[[#This Row],[czyAbonament_pods_sie_skonczyl]]=1,P879&lt;=0,telefony6[[#This Row],[czyKomorkowe]]=1),1,0)</f>
        <v>0</v>
      </c>
      <c r="R880">
        <f>IF(LEN(telefony6[[#This Row],[nr]])&gt;=10,1,0)</f>
        <v>0</v>
      </c>
      <c r="S880">
        <f>MINUTE(IF(telefony6[[#This Row],[czyZagranicczne]]=1,CEILING(telefony6[[#This Row],[długosc_połączenia]],"00:01"),0))</f>
        <v>0</v>
      </c>
    </row>
    <row r="881" spans="1:19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 s="2">
        <f>telefony6[[#This Row],[zakonczenie]]-telefony6[[#This Row],[rozpoczecie]]</f>
        <v>1.0000000000000009E-2</v>
      </c>
      <c r="F881" s="2">
        <f t="shared" si="13"/>
        <v>-4.460370370370371</v>
      </c>
      <c r="G881">
        <f>IF(LEN(telefony6[[#This Row],[nr]])=7,1,0)</f>
        <v>1</v>
      </c>
      <c r="H881">
        <f>IF(LEN(telefony6[[#This Row],[nr]])=8,1,0)</f>
        <v>0</v>
      </c>
      <c r="I8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-4.4703703703703708</v>
      </c>
      <c r="J881" s="2">
        <f>IF(AND(telefony6[[#This Row],[abonament pods przed]]-telefony6[[#This Row],[długosc_połączenia]]&lt;0,I880&gt;0),-telefony6[[#This Row],[ile_zostalo_abonamentu_pods]],0)</f>
        <v>0</v>
      </c>
      <c r="K881" s="10">
        <f>IF(telefony6[[#This Row],[ile_zostalo_abonamentu_pods]]&lt;0,1,0)</f>
        <v>1</v>
      </c>
      <c r="L881" s="2">
        <f>IF(AND(telefony6[[#This Row],[czyAbonament_pods_sie_skonczyl]]=1,telefony6[[#This Row],[czyStacjonarny]]=1,M880&lt;=0),IF(M880&lt;0,TIME(1,40,0)+M880,TIME(1,40,0)),M880)</f>
        <v>4.4560185185179013E-3</v>
      </c>
      <c r="M8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-5.5439814814821076E-3</v>
      </c>
      <c r="N881" s="10">
        <f>IF(AND(telefony6[[#This Row],[czyAbonament_pods_sie_skonczyl]]=1,telefony6[[#This Row],[czyStacjonarny]]=1,M880&lt;=0),1,0)</f>
        <v>0</v>
      </c>
      <c r="O881" s="2">
        <f>IF(AND(telefony6[[#This Row],[czyAbonament_pods_sie_skonczyl]]=1,telefony6[[#This Row],[czyKomorkowe]]=1,P880&lt;=0),IF(P880&lt;0,TIME(1,40,0)+P880-telefony6[[#This Row],[ile_zabraklo_od_podstawy]],TIME(1,40,0)),P880)</f>
        <v>1.570601851851941E-2</v>
      </c>
      <c r="P8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1.570601851851941E-2</v>
      </c>
      <c r="Q881" s="10">
        <f>IF(AND(telefony6[[#This Row],[czyAbonament_pods_sie_skonczyl]]=1,P880&lt;=0,telefony6[[#This Row],[czyKomorkowe]]=1),1,0)</f>
        <v>0</v>
      </c>
      <c r="R881">
        <f>IF(LEN(telefony6[[#This Row],[nr]])&gt;=10,1,0)</f>
        <v>0</v>
      </c>
      <c r="S881">
        <f>MINUTE(IF(telefony6[[#This Row],[czyZagranicczne]]=1,CEILING(telefony6[[#This Row],[długosc_połączenia]],"00:01"),0))</f>
        <v>0</v>
      </c>
    </row>
    <row r="882" spans="1:19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 s="2">
        <f>telefony6[[#This Row],[zakonczenie]]-telefony6[[#This Row],[rozpoczecie]]</f>
        <v>6.2847222222222054E-3</v>
      </c>
      <c r="F882" s="2">
        <f t="shared" si="13"/>
        <v>-4.4703703703703708</v>
      </c>
      <c r="G882">
        <f>IF(LEN(telefony6[[#This Row],[nr]])=7,1,0)</f>
        <v>1</v>
      </c>
      <c r="H882">
        <f>IF(LEN(telefony6[[#This Row],[nr]])=8,1,0)</f>
        <v>0</v>
      </c>
      <c r="I8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-4.4766550925925932</v>
      </c>
      <c r="J882" s="2">
        <f>IF(AND(telefony6[[#This Row],[abonament pods przed]]-telefony6[[#This Row],[długosc_połączenia]]&lt;0,I881&gt;0),-telefony6[[#This Row],[ile_zostalo_abonamentu_pods]],0)</f>
        <v>0</v>
      </c>
      <c r="K882" s="10">
        <f>IF(telefony6[[#This Row],[ile_zostalo_abonamentu_pods]]&lt;0,1,0)</f>
        <v>1</v>
      </c>
      <c r="L882" s="2">
        <f>IF(AND(telefony6[[#This Row],[czyAbonament_pods_sie_skonczyl]]=1,telefony6[[#This Row],[czyStacjonarny]]=1,M881&lt;=0),IF(M881&lt;0,TIME(1,40,0)+M881,TIME(1,40,0)),M881)</f>
        <v>6.390046296296234E-2</v>
      </c>
      <c r="M8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5.7615740740740135E-2</v>
      </c>
      <c r="N882" s="10">
        <f>IF(AND(telefony6[[#This Row],[czyAbonament_pods_sie_skonczyl]]=1,telefony6[[#This Row],[czyStacjonarny]]=1,M881&lt;=0),1,0)</f>
        <v>1</v>
      </c>
      <c r="O882" s="2">
        <f>IF(AND(telefony6[[#This Row],[czyAbonament_pods_sie_skonczyl]]=1,telefony6[[#This Row],[czyKomorkowe]]=1,P881&lt;=0),IF(P881&lt;0,TIME(1,40,0)+P881-telefony6[[#This Row],[ile_zabraklo_od_podstawy]],TIME(1,40,0)),P881)</f>
        <v>1.570601851851941E-2</v>
      </c>
      <c r="P8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1.570601851851941E-2</v>
      </c>
      <c r="Q882" s="10">
        <f>IF(AND(telefony6[[#This Row],[czyAbonament_pods_sie_skonczyl]]=1,P881&lt;=0,telefony6[[#This Row],[czyKomorkowe]]=1),1,0)</f>
        <v>0</v>
      </c>
      <c r="R882">
        <f>IF(LEN(telefony6[[#This Row],[nr]])&gt;=10,1,0)</f>
        <v>0</v>
      </c>
      <c r="S882">
        <f>MINUTE(IF(telefony6[[#This Row],[czyZagranicczne]]=1,CEILING(telefony6[[#This Row],[długosc_połączenia]],"00:01"),0))</f>
        <v>0</v>
      </c>
    </row>
    <row r="883" spans="1:19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 s="2">
        <f>telefony6[[#This Row],[zakonczenie]]-telefony6[[#This Row],[rozpoczecie]]</f>
        <v>1.1539351851851842E-2</v>
      </c>
      <c r="F883" s="2">
        <f t="shared" si="13"/>
        <v>-4.4766550925925932</v>
      </c>
      <c r="G883">
        <f>IF(LEN(telefony6[[#This Row],[nr]])=7,1,0)</f>
        <v>0</v>
      </c>
      <c r="H883">
        <f>IF(LEN(telefony6[[#This Row],[nr]])=8,1,0)</f>
        <v>1</v>
      </c>
      <c r="I8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-4.4881944444444448</v>
      </c>
      <c r="J883" s="2">
        <f>IF(AND(telefony6[[#This Row],[abonament pods przed]]-telefony6[[#This Row],[długosc_połączenia]]&lt;0,I882&gt;0),-telefony6[[#This Row],[ile_zostalo_abonamentu_pods]],0)</f>
        <v>0</v>
      </c>
      <c r="K883" s="10">
        <f>IF(telefony6[[#This Row],[ile_zostalo_abonamentu_pods]]&lt;0,1,0)</f>
        <v>1</v>
      </c>
      <c r="L883" s="2">
        <f>IF(AND(telefony6[[#This Row],[czyAbonament_pods_sie_skonczyl]]=1,telefony6[[#This Row],[czyStacjonarny]]=1,M882&lt;=0),IF(M882&lt;0,TIME(1,40,0)+M882,TIME(1,40,0)),M882)</f>
        <v>5.7615740740740135E-2</v>
      </c>
      <c r="M8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5.7615740740740135E-2</v>
      </c>
      <c r="N883" s="10">
        <f>IF(AND(telefony6[[#This Row],[czyAbonament_pods_sie_skonczyl]]=1,telefony6[[#This Row],[czyStacjonarny]]=1,M882&lt;=0),1,0)</f>
        <v>0</v>
      </c>
      <c r="O883" s="2">
        <f>IF(AND(telefony6[[#This Row],[czyAbonament_pods_sie_skonczyl]]=1,telefony6[[#This Row],[czyKomorkowe]]=1,P882&lt;=0),IF(P882&lt;0,TIME(1,40,0)+P882-telefony6[[#This Row],[ile_zabraklo_od_podstawy]],TIME(1,40,0)),P882)</f>
        <v>1.570601851851941E-2</v>
      </c>
      <c r="P8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3" s="10">
        <f>IF(AND(telefony6[[#This Row],[czyAbonament_pods_sie_skonczyl]]=1,P882&lt;=0,telefony6[[#This Row],[czyKomorkowe]]=1),1,0)</f>
        <v>0</v>
      </c>
      <c r="R883">
        <f>IF(LEN(telefony6[[#This Row],[nr]])&gt;=10,1,0)</f>
        <v>0</v>
      </c>
      <c r="S883">
        <f>MINUTE(IF(telefony6[[#This Row],[czyZagranicczne]]=1,CEILING(telefony6[[#This Row],[długosc_połączenia]],"00:01"),0))</f>
        <v>0</v>
      </c>
    </row>
    <row r="884" spans="1:19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 s="2">
        <f>telefony6[[#This Row],[zakonczenie]]-telefony6[[#This Row],[rozpoczecie]]</f>
        <v>1.96759259259216E-4</v>
      </c>
      <c r="F884" s="2">
        <f t="shared" si="13"/>
        <v>-4.4881944444444448</v>
      </c>
      <c r="G884">
        <f>IF(LEN(telefony6[[#This Row],[nr]])=7,1,0)</f>
        <v>1</v>
      </c>
      <c r="H884">
        <f>IF(LEN(telefony6[[#This Row],[nr]])=8,1,0)</f>
        <v>0</v>
      </c>
      <c r="I8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-4.4883912037037037</v>
      </c>
      <c r="J884" s="2">
        <f>IF(AND(telefony6[[#This Row],[abonament pods przed]]-telefony6[[#This Row],[długosc_połączenia]]&lt;0,I883&gt;0),-telefony6[[#This Row],[ile_zostalo_abonamentu_pods]],0)</f>
        <v>0</v>
      </c>
      <c r="K884" s="10">
        <f>IF(telefony6[[#This Row],[ile_zostalo_abonamentu_pods]]&lt;0,1,0)</f>
        <v>1</v>
      </c>
      <c r="L884" s="2">
        <f>IF(AND(telefony6[[#This Row],[czyAbonament_pods_sie_skonczyl]]=1,telefony6[[#This Row],[czyStacjonarny]]=1,M883&lt;=0),IF(M883&lt;0,TIME(1,40,0)+M883,TIME(1,40,0)),M883)</f>
        <v>5.7615740740740135E-2</v>
      </c>
      <c r="M8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5.7418981481480919E-2</v>
      </c>
      <c r="N884" s="10">
        <f>IF(AND(telefony6[[#This Row],[czyAbonament_pods_sie_skonczyl]]=1,telefony6[[#This Row],[czyStacjonarny]]=1,M883&lt;=0),1,0)</f>
        <v>0</v>
      </c>
      <c r="O884" s="2">
        <f>IF(AND(telefony6[[#This Row],[czyAbonament_pods_sie_skonczyl]]=1,telefony6[[#This Row],[czyKomorkowe]]=1,P883&lt;=0),IF(P883&lt;0,TIME(1,40,0)+P883-telefony6[[#This Row],[ile_zabraklo_od_podstawy]],TIME(1,40,0)),P883)</f>
        <v>4.1666666666675678E-3</v>
      </c>
      <c r="P8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4" s="10">
        <f>IF(AND(telefony6[[#This Row],[czyAbonament_pods_sie_skonczyl]]=1,P883&lt;=0,telefony6[[#This Row],[czyKomorkowe]]=1),1,0)</f>
        <v>0</v>
      </c>
      <c r="R884">
        <f>IF(LEN(telefony6[[#This Row],[nr]])&gt;=10,1,0)</f>
        <v>0</v>
      </c>
      <c r="S884">
        <f>MINUTE(IF(telefony6[[#This Row],[czyZagranicczne]]=1,CEILING(telefony6[[#This Row],[długosc_połączenia]],"00:01"),0))</f>
        <v>0</v>
      </c>
    </row>
    <row r="885" spans="1:19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 s="2">
        <f>telefony6[[#This Row],[zakonczenie]]-telefony6[[#This Row],[rozpoczecie]]</f>
        <v>9.3634259259259833E-3</v>
      </c>
      <c r="F885" s="2">
        <f t="shared" si="13"/>
        <v>-4.4883912037037037</v>
      </c>
      <c r="G885">
        <f>IF(LEN(telefony6[[#This Row],[nr]])=7,1,0)</f>
        <v>1</v>
      </c>
      <c r="H885">
        <f>IF(LEN(telefony6[[#This Row],[nr]])=8,1,0)</f>
        <v>0</v>
      </c>
      <c r="I8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-4.4977546296296298</v>
      </c>
      <c r="J885" s="2">
        <f>IF(AND(telefony6[[#This Row],[abonament pods przed]]-telefony6[[#This Row],[długosc_połączenia]]&lt;0,I884&gt;0),-telefony6[[#This Row],[ile_zostalo_abonamentu_pods]],0)</f>
        <v>0</v>
      </c>
      <c r="K885" s="10">
        <f>IF(telefony6[[#This Row],[ile_zostalo_abonamentu_pods]]&lt;0,1,0)</f>
        <v>1</v>
      </c>
      <c r="L885" s="2">
        <f>IF(AND(telefony6[[#This Row],[czyAbonament_pods_sie_skonczyl]]=1,telefony6[[#This Row],[czyStacjonarny]]=1,M884&lt;=0),IF(M884&lt;0,TIME(1,40,0)+M884,TIME(1,40,0)),M884)</f>
        <v>5.7418981481480919E-2</v>
      </c>
      <c r="M8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4.8055555555554935E-2</v>
      </c>
      <c r="N885" s="10">
        <f>IF(AND(telefony6[[#This Row],[czyAbonament_pods_sie_skonczyl]]=1,telefony6[[#This Row],[czyStacjonarny]]=1,M884&lt;=0),1,0)</f>
        <v>0</v>
      </c>
      <c r="O885" s="2">
        <f>IF(AND(telefony6[[#This Row],[czyAbonament_pods_sie_skonczyl]]=1,telefony6[[#This Row],[czyKomorkowe]]=1,P884&lt;=0),IF(P884&lt;0,TIME(1,40,0)+P884-telefony6[[#This Row],[ile_zabraklo_od_podstawy]],TIME(1,40,0)),P884)</f>
        <v>4.1666666666675678E-3</v>
      </c>
      <c r="P8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5" s="10">
        <f>IF(AND(telefony6[[#This Row],[czyAbonament_pods_sie_skonczyl]]=1,P884&lt;=0,telefony6[[#This Row],[czyKomorkowe]]=1),1,0)</f>
        <v>0</v>
      </c>
      <c r="R885">
        <f>IF(LEN(telefony6[[#This Row],[nr]])&gt;=10,1,0)</f>
        <v>0</v>
      </c>
      <c r="S885">
        <f>MINUTE(IF(telefony6[[#This Row],[czyZagranicczne]]=1,CEILING(telefony6[[#This Row],[długosc_połączenia]],"00:01"),0))</f>
        <v>0</v>
      </c>
    </row>
    <row r="886" spans="1:19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 s="2">
        <f>telefony6[[#This Row],[zakonczenie]]-telefony6[[#This Row],[rozpoczecie]]</f>
        <v>7.9629629629629495E-3</v>
      </c>
      <c r="F886" s="2">
        <f t="shared" si="13"/>
        <v>-4.4977546296296298</v>
      </c>
      <c r="G886">
        <f>IF(LEN(telefony6[[#This Row],[nr]])=7,1,0)</f>
        <v>1</v>
      </c>
      <c r="H886">
        <f>IF(LEN(telefony6[[#This Row],[nr]])=8,1,0)</f>
        <v>0</v>
      </c>
      <c r="I8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-4.5057175925925925</v>
      </c>
      <c r="J886" s="2">
        <f>IF(AND(telefony6[[#This Row],[abonament pods przed]]-telefony6[[#This Row],[długosc_połączenia]]&lt;0,I885&gt;0),-telefony6[[#This Row],[ile_zostalo_abonamentu_pods]],0)</f>
        <v>0</v>
      </c>
      <c r="K886" s="10">
        <f>IF(telefony6[[#This Row],[ile_zostalo_abonamentu_pods]]&lt;0,1,0)</f>
        <v>1</v>
      </c>
      <c r="L886" s="2">
        <f>IF(AND(telefony6[[#This Row],[czyAbonament_pods_sie_skonczyl]]=1,telefony6[[#This Row],[czyStacjonarny]]=1,M885&lt;=0),IF(M885&lt;0,TIME(1,40,0)+M885,TIME(1,40,0)),M885)</f>
        <v>4.8055555555554935E-2</v>
      </c>
      <c r="M8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4.0092592592591986E-2</v>
      </c>
      <c r="N886" s="10">
        <f>IF(AND(telefony6[[#This Row],[czyAbonament_pods_sie_skonczyl]]=1,telefony6[[#This Row],[czyStacjonarny]]=1,M885&lt;=0),1,0)</f>
        <v>0</v>
      </c>
      <c r="O886" s="2">
        <f>IF(AND(telefony6[[#This Row],[czyAbonament_pods_sie_skonczyl]]=1,telefony6[[#This Row],[czyKomorkowe]]=1,P885&lt;=0),IF(P885&lt;0,TIME(1,40,0)+P885-telefony6[[#This Row],[ile_zabraklo_od_podstawy]],TIME(1,40,0)),P885)</f>
        <v>4.1666666666675678E-3</v>
      </c>
      <c r="P8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6" s="10">
        <f>IF(AND(telefony6[[#This Row],[czyAbonament_pods_sie_skonczyl]]=1,P885&lt;=0,telefony6[[#This Row],[czyKomorkowe]]=1),1,0)</f>
        <v>0</v>
      </c>
      <c r="R886">
        <f>IF(LEN(telefony6[[#This Row],[nr]])&gt;=10,1,0)</f>
        <v>0</v>
      </c>
      <c r="S886">
        <f>MINUTE(IF(telefony6[[#This Row],[czyZagranicczne]]=1,CEILING(telefony6[[#This Row],[długosc_połączenia]],"00:01"),0))</f>
        <v>0</v>
      </c>
    </row>
    <row r="887" spans="1:19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 s="2">
        <f>telefony6[[#This Row],[zakonczenie]]-telefony6[[#This Row],[rozpoczecie]]</f>
        <v>7.8819444444444553E-3</v>
      </c>
      <c r="F887" s="2">
        <f t="shared" si="13"/>
        <v>-4.5057175925925925</v>
      </c>
      <c r="G887">
        <f>IF(LEN(telefony6[[#This Row],[nr]])=7,1,0)</f>
        <v>1</v>
      </c>
      <c r="H887">
        <f>IF(LEN(telefony6[[#This Row],[nr]])=8,1,0)</f>
        <v>0</v>
      </c>
      <c r="I8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-4.5135995370370372</v>
      </c>
      <c r="J887" s="2">
        <f>IF(AND(telefony6[[#This Row],[abonament pods przed]]-telefony6[[#This Row],[długosc_połączenia]]&lt;0,I886&gt;0),-telefony6[[#This Row],[ile_zostalo_abonamentu_pods]],0)</f>
        <v>0</v>
      </c>
      <c r="K887" s="10">
        <f>IF(telefony6[[#This Row],[ile_zostalo_abonamentu_pods]]&lt;0,1,0)</f>
        <v>1</v>
      </c>
      <c r="L887" s="2">
        <f>IF(AND(telefony6[[#This Row],[czyAbonament_pods_sie_skonczyl]]=1,telefony6[[#This Row],[czyStacjonarny]]=1,M886&lt;=0),IF(M886&lt;0,TIME(1,40,0)+M886,TIME(1,40,0)),M886)</f>
        <v>4.0092592592591986E-2</v>
      </c>
      <c r="M8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3.221064814814753E-2</v>
      </c>
      <c r="N887" s="10">
        <f>IF(AND(telefony6[[#This Row],[czyAbonament_pods_sie_skonczyl]]=1,telefony6[[#This Row],[czyStacjonarny]]=1,M886&lt;=0),1,0)</f>
        <v>0</v>
      </c>
      <c r="O887" s="2">
        <f>IF(AND(telefony6[[#This Row],[czyAbonament_pods_sie_skonczyl]]=1,telefony6[[#This Row],[czyKomorkowe]]=1,P886&lt;=0),IF(P886&lt;0,TIME(1,40,0)+P886-telefony6[[#This Row],[ile_zabraklo_od_podstawy]],TIME(1,40,0)),P886)</f>
        <v>4.1666666666675678E-3</v>
      </c>
      <c r="P8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7" s="10">
        <f>IF(AND(telefony6[[#This Row],[czyAbonament_pods_sie_skonczyl]]=1,P886&lt;=0,telefony6[[#This Row],[czyKomorkowe]]=1),1,0)</f>
        <v>0</v>
      </c>
      <c r="R887">
        <f>IF(LEN(telefony6[[#This Row],[nr]])&gt;=10,1,0)</f>
        <v>0</v>
      </c>
      <c r="S887">
        <f>MINUTE(IF(telefony6[[#This Row],[czyZagranicczne]]=1,CEILING(telefony6[[#This Row],[długosc_połączenia]],"00:01"),0))</f>
        <v>0</v>
      </c>
    </row>
    <row r="888" spans="1:19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 s="2">
        <f>telefony6[[#This Row],[zakonczenie]]-telefony6[[#This Row],[rozpoczecie]]</f>
        <v>7.2800925925925464E-3</v>
      </c>
      <c r="F888" s="2">
        <f t="shared" si="13"/>
        <v>-4.5135995370370372</v>
      </c>
      <c r="G888">
        <f>IF(LEN(telefony6[[#This Row],[nr]])=7,1,0)</f>
        <v>1</v>
      </c>
      <c r="H888">
        <f>IF(LEN(telefony6[[#This Row],[nr]])=8,1,0)</f>
        <v>0</v>
      </c>
      <c r="I8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-4.5208796296296301</v>
      </c>
      <c r="J888" s="2">
        <f>IF(AND(telefony6[[#This Row],[abonament pods przed]]-telefony6[[#This Row],[długosc_połączenia]]&lt;0,I887&gt;0),-telefony6[[#This Row],[ile_zostalo_abonamentu_pods]],0)</f>
        <v>0</v>
      </c>
      <c r="K888" s="10">
        <f>IF(telefony6[[#This Row],[ile_zostalo_abonamentu_pods]]&lt;0,1,0)</f>
        <v>1</v>
      </c>
      <c r="L888" s="2">
        <f>IF(AND(telefony6[[#This Row],[czyAbonament_pods_sie_skonczyl]]=1,telefony6[[#This Row],[czyStacjonarny]]=1,M887&lt;=0),IF(M887&lt;0,TIME(1,40,0)+M887,TIME(1,40,0)),M887)</f>
        <v>3.221064814814753E-2</v>
      </c>
      <c r="M8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2.4930555555554984E-2</v>
      </c>
      <c r="N888" s="10">
        <f>IF(AND(telefony6[[#This Row],[czyAbonament_pods_sie_skonczyl]]=1,telefony6[[#This Row],[czyStacjonarny]]=1,M887&lt;=0),1,0)</f>
        <v>0</v>
      </c>
      <c r="O888" s="2">
        <f>IF(AND(telefony6[[#This Row],[czyAbonament_pods_sie_skonczyl]]=1,telefony6[[#This Row],[czyKomorkowe]]=1,P887&lt;=0),IF(P887&lt;0,TIME(1,40,0)+P887-telefony6[[#This Row],[ile_zabraklo_od_podstawy]],TIME(1,40,0)),P887)</f>
        <v>4.1666666666675678E-3</v>
      </c>
      <c r="P8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4.1666666666675678E-3</v>
      </c>
      <c r="Q888" s="10">
        <f>IF(AND(telefony6[[#This Row],[czyAbonament_pods_sie_skonczyl]]=1,P887&lt;=0,telefony6[[#This Row],[czyKomorkowe]]=1),1,0)</f>
        <v>0</v>
      </c>
      <c r="R888">
        <f>IF(LEN(telefony6[[#This Row],[nr]])&gt;=10,1,0)</f>
        <v>0</v>
      </c>
      <c r="S888">
        <f>MINUTE(IF(telefony6[[#This Row],[czyZagranicczne]]=1,CEILING(telefony6[[#This Row],[długosc_połączenia]],"00:01"),0))</f>
        <v>0</v>
      </c>
    </row>
    <row r="889" spans="1:19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 s="2">
        <f>telefony6[[#This Row],[zakonczenie]]-telefony6[[#This Row],[rozpoczecie]]</f>
        <v>9.7337962962963376E-3</v>
      </c>
      <c r="F889" s="2">
        <f t="shared" si="13"/>
        <v>-4.5208796296296301</v>
      </c>
      <c r="G889">
        <f>IF(LEN(telefony6[[#This Row],[nr]])=7,1,0)</f>
        <v>0</v>
      </c>
      <c r="H889">
        <f>IF(LEN(telefony6[[#This Row],[nr]])=8,1,0)</f>
        <v>1</v>
      </c>
      <c r="I8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-4.5306134259259263</v>
      </c>
      <c r="J889" s="2">
        <f>IF(AND(telefony6[[#This Row],[abonament pods przed]]-telefony6[[#This Row],[długosc_połączenia]]&lt;0,I888&gt;0),-telefony6[[#This Row],[ile_zostalo_abonamentu_pods]],0)</f>
        <v>0</v>
      </c>
      <c r="K889" s="10">
        <f>IF(telefony6[[#This Row],[ile_zostalo_abonamentu_pods]]&lt;0,1,0)</f>
        <v>1</v>
      </c>
      <c r="L889" s="2">
        <f>IF(AND(telefony6[[#This Row],[czyAbonament_pods_sie_skonczyl]]=1,telefony6[[#This Row],[czyStacjonarny]]=1,M888&lt;=0),IF(M888&lt;0,TIME(1,40,0)+M888,TIME(1,40,0)),M888)</f>
        <v>2.4930555555554984E-2</v>
      </c>
      <c r="M8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2.4930555555554984E-2</v>
      </c>
      <c r="N889" s="10">
        <f>IF(AND(telefony6[[#This Row],[czyAbonament_pods_sie_skonczyl]]=1,telefony6[[#This Row],[czyStacjonarny]]=1,M888&lt;=0),1,0)</f>
        <v>0</v>
      </c>
      <c r="O889" s="2">
        <f>IF(AND(telefony6[[#This Row],[czyAbonament_pods_sie_skonczyl]]=1,telefony6[[#This Row],[czyKomorkowe]]=1,P888&lt;=0),IF(P888&lt;0,TIME(1,40,0)+P888-telefony6[[#This Row],[ile_zabraklo_od_podstawy]],TIME(1,40,0)),P888)</f>
        <v>4.1666666666675678E-3</v>
      </c>
      <c r="P8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-5.5671296296287698E-3</v>
      </c>
      <c r="Q889" s="10">
        <f>IF(AND(telefony6[[#This Row],[czyAbonament_pods_sie_skonczyl]]=1,P888&lt;=0,telefony6[[#This Row],[czyKomorkowe]]=1),1,0)</f>
        <v>0</v>
      </c>
      <c r="R889">
        <f>IF(LEN(telefony6[[#This Row],[nr]])&gt;=10,1,0)</f>
        <v>0</v>
      </c>
      <c r="S889">
        <f>MINUTE(IF(telefony6[[#This Row],[czyZagranicczne]]=1,CEILING(telefony6[[#This Row],[długosc_połączenia]],"00:01"),0))</f>
        <v>0</v>
      </c>
    </row>
    <row r="890" spans="1:19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 s="2">
        <f>telefony6[[#This Row],[zakonczenie]]-telefony6[[#This Row],[rozpoczecie]]</f>
        <v>1.113425925925926E-2</v>
      </c>
      <c r="F890" s="2">
        <f t="shared" si="13"/>
        <v>-4.5306134259259263</v>
      </c>
      <c r="G890">
        <f>IF(LEN(telefony6[[#This Row],[nr]])=7,1,0)</f>
        <v>1</v>
      </c>
      <c r="H890">
        <f>IF(LEN(telefony6[[#This Row],[nr]])=8,1,0)</f>
        <v>0</v>
      </c>
      <c r="I8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-4.5417476851851859</v>
      </c>
      <c r="J890" s="2">
        <f>IF(AND(telefony6[[#This Row],[abonament pods przed]]-telefony6[[#This Row],[długosc_połączenia]]&lt;0,I889&gt;0),-telefony6[[#This Row],[ile_zostalo_abonamentu_pods]],0)</f>
        <v>0</v>
      </c>
      <c r="K890" s="10">
        <f>IF(telefony6[[#This Row],[ile_zostalo_abonamentu_pods]]&lt;0,1,0)</f>
        <v>1</v>
      </c>
      <c r="L890" s="2">
        <f>IF(AND(telefony6[[#This Row],[czyAbonament_pods_sie_skonczyl]]=1,telefony6[[#This Row],[czyStacjonarny]]=1,M889&lt;=0),IF(M889&lt;0,TIME(1,40,0)+M889,TIME(1,40,0)),M889)</f>
        <v>2.4930555555554984E-2</v>
      </c>
      <c r="M8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1.3796296296295724E-2</v>
      </c>
      <c r="N890" s="10">
        <f>IF(AND(telefony6[[#This Row],[czyAbonament_pods_sie_skonczyl]]=1,telefony6[[#This Row],[czyStacjonarny]]=1,M889&lt;=0),1,0)</f>
        <v>0</v>
      </c>
      <c r="O890" s="2">
        <f>IF(AND(telefony6[[#This Row],[czyAbonament_pods_sie_skonczyl]]=1,telefony6[[#This Row],[czyKomorkowe]]=1,P889&lt;=0),IF(P889&lt;0,TIME(1,40,0)+P889-telefony6[[#This Row],[ile_zabraklo_od_podstawy]],TIME(1,40,0)),P889)</f>
        <v>-5.5671296296287698E-3</v>
      </c>
      <c r="P8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-5.5671296296287698E-3</v>
      </c>
      <c r="Q890" s="10">
        <f>IF(AND(telefony6[[#This Row],[czyAbonament_pods_sie_skonczyl]]=1,P889&lt;=0,telefony6[[#This Row],[czyKomorkowe]]=1),1,0)</f>
        <v>0</v>
      </c>
      <c r="R890">
        <f>IF(LEN(telefony6[[#This Row],[nr]])&gt;=10,1,0)</f>
        <v>0</v>
      </c>
      <c r="S890">
        <f>MINUTE(IF(telefony6[[#This Row],[czyZagranicczne]]=1,CEILING(telefony6[[#This Row],[długosc_połączenia]],"00:01"),0))</f>
        <v>0</v>
      </c>
    </row>
    <row r="891" spans="1:19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 s="2">
        <f>telefony6[[#This Row],[zakonczenie]]-telefony6[[#This Row],[rozpoczecie]]</f>
        <v>3.3449074074074492E-3</v>
      </c>
      <c r="F891" s="2">
        <f t="shared" si="13"/>
        <v>-4.5417476851851859</v>
      </c>
      <c r="G891">
        <f>IF(LEN(telefony6[[#This Row],[nr]])=7,1,0)</f>
        <v>1</v>
      </c>
      <c r="H891">
        <f>IF(LEN(telefony6[[#This Row],[nr]])=8,1,0)</f>
        <v>0</v>
      </c>
      <c r="I8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-4.5450925925925931</v>
      </c>
      <c r="J891" s="2">
        <f>IF(AND(telefony6[[#This Row],[abonament pods przed]]-telefony6[[#This Row],[długosc_połączenia]]&lt;0,I890&gt;0),-telefony6[[#This Row],[ile_zostalo_abonamentu_pods]],0)</f>
        <v>0</v>
      </c>
      <c r="K891" s="10">
        <f>IF(telefony6[[#This Row],[ile_zostalo_abonamentu_pods]]&lt;0,1,0)</f>
        <v>1</v>
      </c>
      <c r="L891" s="2">
        <f>IF(AND(telefony6[[#This Row],[czyAbonament_pods_sie_skonczyl]]=1,telefony6[[#This Row],[czyStacjonarny]]=1,M890&lt;=0),IF(M890&lt;0,TIME(1,40,0)+M890,TIME(1,40,0)),M890)</f>
        <v>1.3796296296295724E-2</v>
      </c>
      <c r="M8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1.0451388888888274E-2</v>
      </c>
      <c r="N891" s="10">
        <f>IF(AND(telefony6[[#This Row],[czyAbonament_pods_sie_skonczyl]]=1,telefony6[[#This Row],[czyStacjonarny]]=1,M890&lt;=0),1,0)</f>
        <v>0</v>
      </c>
      <c r="O891" s="2">
        <f>IF(AND(telefony6[[#This Row],[czyAbonament_pods_sie_skonczyl]]=1,telefony6[[#This Row],[czyKomorkowe]]=1,P890&lt;=0),IF(P890&lt;0,TIME(1,40,0)+P890-telefony6[[#This Row],[ile_zabraklo_od_podstawy]],TIME(1,40,0)),P890)</f>
        <v>-5.5671296296287698E-3</v>
      </c>
      <c r="P8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-5.5671296296287698E-3</v>
      </c>
      <c r="Q891" s="10">
        <f>IF(AND(telefony6[[#This Row],[czyAbonament_pods_sie_skonczyl]]=1,P890&lt;=0,telefony6[[#This Row],[czyKomorkowe]]=1),1,0)</f>
        <v>0</v>
      </c>
      <c r="R891">
        <f>IF(LEN(telefony6[[#This Row],[nr]])&gt;=10,1,0)</f>
        <v>0</v>
      </c>
      <c r="S891">
        <f>MINUTE(IF(telefony6[[#This Row],[czyZagranicczne]]=1,CEILING(telefony6[[#This Row],[długosc_połączenia]],"00:01"),0))</f>
        <v>0</v>
      </c>
    </row>
    <row r="892" spans="1:19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 s="2">
        <f>telefony6[[#This Row],[zakonczenie]]-telefony6[[#This Row],[rozpoczecie]]</f>
        <v>3.76157407407407E-3</v>
      </c>
      <c r="F892" s="2">
        <f t="shared" si="13"/>
        <v>-4.5450925925925931</v>
      </c>
      <c r="G892">
        <f>IF(LEN(telefony6[[#This Row],[nr]])=7,1,0)</f>
        <v>0</v>
      </c>
      <c r="H892">
        <f>IF(LEN(telefony6[[#This Row],[nr]])=8,1,0)</f>
        <v>1</v>
      </c>
      <c r="I8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-4.5488541666666675</v>
      </c>
      <c r="J892" s="2">
        <f>IF(AND(telefony6[[#This Row],[abonament pods przed]]-telefony6[[#This Row],[długosc_połączenia]]&lt;0,I891&gt;0),-telefony6[[#This Row],[ile_zostalo_abonamentu_pods]],0)</f>
        <v>0</v>
      </c>
      <c r="K892" s="10">
        <f>IF(telefony6[[#This Row],[ile_zostalo_abonamentu_pods]]&lt;0,1,0)</f>
        <v>1</v>
      </c>
      <c r="L892" s="2">
        <f>IF(AND(telefony6[[#This Row],[czyAbonament_pods_sie_skonczyl]]=1,telefony6[[#This Row],[czyStacjonarny]]=1,M891&lt;=0),IF(M891&lt;0,TIME(1,40,0)+M891,TIME(1,40,0)),M891)</f>
        <v>1.0451388888888274E-2</v>
      </c>
      <c r="M8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1.0451388888888274E-2</v>
      </c>
      <c r="N892" s="10">
        <f>IF(AND(telefony6[[#This Row],[czyAbonament_pods_sie_skonczyl]]=1,telefony6[[#This Row],[czyStacjonarny]]=1,M891&lt;=0),1,0)</f>
        <v>0</v>
      </c>
      <c r="O892" s="2">
        <f>IF(AND(telefony6[[#This Row],[czyAbonament_pods_sie_skonczyl]]=1,telefony6[[#This Row],[czyKomorkowe]]=1,P891&lt;=0),IF(P891&lt;0,TIME(1,40,0)+P891-telefony6[[#This Row],[ile_zabraklo_od_podstawy]],TIME(1,40,0)),P891)</f>
        <v>6.3877314814815678E-2</v>
      </c>
      <c r="P8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6.0115740740741608E-2</v>
      </c>
      <c r="Q892" s="10">
        <f>IF(AND(telefony6[[#This Row],[czyAbonament_pods_sie_skonczyl]]=1,P891&lt;=0,telefony6[[#This Row],[czyKomorkowe]]=1),1,0)</f>
        <v>1</v>
      </c>
      <c r="R892">
        <f>IF(LEN(telefony6[[#This Row],[nr]])&gt;=10,1,0)</f>
        <v>0</v>
      </c>
      <c r="S892">
        <f>MINUTE(IF(telefony6[[#This Row],[czyZagranicczne]]=1,CEILING(telefony6[[#This Row],[długosc_połączenia]],"00:01"),0))</f>
        <v>0</v>
      </c>
    </row>
    <row r="893" spans="1:19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 s="2">
        <f>telefony6[[#This Row],[zakonczenie]]-telefony6[[#This Row],[rozpoczecie]]</f>
        <v>2.1643518518518201E-3</v>
      </c>
      <c r="F893" s="2">
        <f t="shared" si="13"/>
        <v>-4.5488541666666675</v>
      </c>
      <c r="G893">
        <f>IF(LEN(telefony6[[#This Row],[nr]])=7,1,0)</f>
        <v>0</v>
      </c>
      <c r="H893">
        <f>IF(LEN(telefony6[[#This Row],[nr]])=8,1,0)</f>
        <v>1</v>
      </c>
      <c r="I8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-4.5510185185185197</v>
      </c>
      <c r="J893" s="2">
        <f>IF(AND(telefony6[[#This Row],[abonament pods przed]]-telefony6[[#This Row],[długosc_połączenia]]&lt;0,I892&gt;0),-telefony6[[#This Row],[ile_zostalo_abonamentu_pods]],0)</f>
        <v>0</v>
      </c>
      <c r="K893" s="10">
        <f>IF(telefony6[[#This Row],[ile_zostalo_abonamentu_pods]]&lt;0,1,0)</f>
        <v>1</v>
      </c>
      <c r="L893" s="2">
        <f>IF(AND(telefony6[[#This Row],[czyAbonament_pods_sie_skonczyl]]=1,telefony6[[#This Row],[czyStacjonarny]]=1,M892&lt;=0),IF(M892&lt;0,TIME(1,40,0)+M892,TIME(1,40,0)),M892)</f>
        <v>1.0451388888888274E-2</v>
      </c>
      <c r="M8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1.0451388888888274E-2</v>
      </c>
      <c r="N893" s="10">
        <f>IF(AND(telefony6[[#This Row],[czyAbonament_pods_sie_skonczyl]]=1,telefony6[[#This Row],[czyStacjonarny]]=1,M892&lt;=0),1,0)</f>
        <v>0</v>
      </c>
      <c r="O893" s="2">
        <f>IF(AND(telefony6[[#This Row],[czyAbonament_pods_sie_skonczyl]]=1,telefony6[[#This Row],[czyKomorkowe]]=1,P892&lt;=0),IF(P892&lt;0,TIME(1,40,0)+P892-telefony6[[#This Row],[ile_zabraklo_od_podstawy]],TIME(1,40,0)),P892)</f>
        <v>6.0115740740741608E-2</v>
      </c>
      <c r="P8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5.7951388888889788E-2</v>
      </c>
      <c r="Q893" s="10">
        <f>IF(AND(telefony6[[#This Row],[czyAbonament_pods_sie_skonczyl]]=1,P892&lt;=0,telefony6[[#This Row],[czyKomorkowe]]=1),1,0)</f>
        <v>0</v>
      </c>
      <c r="R893">
        <f>IF(LEN(telefony6[[#This Row],[nr]])&gt;=10,1,0)</f>
        <v>0</v>
      </c>
      <c r="S893">
        <f>MINUTE(IF(telefony6[[#This Row],[czyZagranicczne]]=1,CEILING(telefony6[[#This Row],[długosc_połączenia]],"00:01"),0))</f>
        <v>0</v>
      </c>
    </row>
    <row r="894" spans="1:19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 s="2">
        <f>telefony6[[#This Row],[zakonczenie]]-telefony6[[#This Row],[rozpoczecie]]</f>
        <v>2.6851851851852349E-3</v>
      </c>
      <c r="F894" s="2">
        <f t="shared" si="13"/>
        <v>-4.5510185185185197</v>
      </c>
      <c r="G894">
        <f>IF(LEN(telefony6[[#This Row],[nr]])=7,1,0)</f>
        <v>1</v>
      </c>
      <c r="H894">
        <f>IF(LEN(telefony6[[#This Row],[nr]])=8,1,0)</f>
        <v>0</v>
      </c>
      <c r="I8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-4.5537037037037047</v>
      </c>
      <c r="J894" s="2">
        <f>IF(AND(telefony6[[#This Row],[abonament pods przed]]-telefony6[[#This Row],[długosc_połączenia]]&lt;0,I893&gt;0),-telefony6[[#This Row],[ile_zostalo_abonamentu_pods]],0)</f>
        <v>0</v>
      </c>
      <c r="K894" s="10">
        <f>IF(telefony6[[#This Row],[ile_zostalo_abonamentu_pods]]&lt;0,1,0)</f>
        <v>1</v>
      </c>
      <c r="L894" s="2">
        <f>IF(AND(telefony6[[#This Row],[czyAbonament_pods_sie_skonczyl]]=1,telefony6[[#This Row],[czyStacjonarny]]=1,M893&lt;=0),IF(M893&lt;0,TIME(1,40,0)+M893,TIME(1,40,0)),M893)</f>
        <v>1.0451388888888274E-2</v>
      </c>
      <c r="M8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7.7662037037030396E-3</v>
      </c>
      <c r="N894" s="10">
        <f>IF(AND(telefony6[[#This Row],[czyAbonament_pods_sie_skonczyl]]=1,telefony6[[#This Row],[czyStacjonarny]]=1,M893&lt;=0),1,0)</f>
        <v>0</v>
      </c>
      <c r="O894" s="2">
        <f>IF(AND(telefony6[[#This Row],[czyAbonament_pods_sie_skonczyl]]=1,telefony6[[#This Row],[czyKomorkowe]]=1,P893&lt;=0),IF(P893&lt;0,TIME(1,40,0)+P893-telefony6[[#This Row],[ile_zabraklo_od_podstawy]],TIME(1,40,0)),P893)</f>
        <v>5.7951388888889788E-2</v>
      </c>
      <c r="P8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5.7951388888889788E-2</v>
      </c>
      <c r="Q894" s="10">
        <f>IF(AND(telefony6[[#This Row],[czyAbonament_pods_sie_skonczyl]]=1,P893&lt;=0,telefony6[[#This Row],[czyKomorkowe]]=1),1,0)</f>
        <v>0</v>
      </c>
      <c r="R894">
        <f>IF(LEN(telefony6[[#This Row],[nr]])&gt;=10,1,0)</f>
        <v>0</v>
      </c>
      <c r="S894">
        <f>MINUTE(IF(telefony6[[#This Row],[czyZagranicczne]]=1,CEILING(telefony6[[#This Row],[długosc_połączenia]],"00:01"),0))</f>
        <v>0</v>
      </c>
    </row>
    <row r="895" spans="1:19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 s="2">
        <f>telefony6[[#This Row],[zakonczenie]]-telefony6[[#This Row],[rozpoczecie]]</f>
        <v>1.0821759259259212E-2</v>
      </c>
      <c r="F895" s="2">
        <f t="shared" si="13"/>
        <v>-4.5537037037037047</v>
      </c>
      <c r="G895">
        <f>IF(LEN(telefony6[[#This Row],[nr]])=7,1,0)</f>
        <v>1</v>
      </c>
      <c r="H895">
        <f>IF(LEN(telefony6[[#This Row],[nr]])=8,1,0)</f>
        <v>0</v>
      </c>
      <c r="I8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-4.5645254629629637</v>
      </c>
      <c r="J895" s="2">
        <f>IF(AND(telefony6[[#This Row],[abonament pods przed]]-telefony6[[#This Row],[długosc_połączenia]]&lt;0,I894&gt;0),-telefony6[[#This Row],[ile_zostalo_abonamentu_pods]],0)</f>
        <v>0</v>
      </c>
      <c r="K895" s="10">
        <f>IF(telefony6[[#This Row],[ile_zostalo_abonamentu_pods]]&lt;0,1,0)</f>
        <v>1</v>
      </c>
      <c r="L895" s="2">
        <f>IF(AND(telefony6[[#This Row],[czyAbonament_pods_sie_skonczyl]]=1,telefony6[[#This Row],[czyStacjonarny]]=1,M894&lt;=0),IF(M894&lt;0,TIME(1,40,0)+M894,TIME(1,40,0)),M894)</f>
        <v>7.7662037037030396E-3</v>
      </c>
      <c r="M8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-3.055555555556172E-3</v>
      </c>
      <c r="N895" s="10">
        <f>IF(AND(telefony6[[#This Row],[czyAbonament_pods_sie_skonczyl]]=1,telefony6[[#This Row],[czyStacjonarny]]=1,M894&lt;=0),1,0)</f>
        <v>0</v>
      </c>
      <c r="O895" s="2">
        <f>IF(AND(telefony6[[#This Row],[czyAbonament_pods_sie_skonczyl]]=1,telefony6[[#This Row],[czyKomorkowe]]=1,P894&lt;=0),IF(P894&lt;0,TIME(1,40,0)+P894-telefony6[[#This Row],[ile_zabraklo_od_podstawy]],TIME(1,40,0)),P894)</f>
        <v>5.7951388888889788E-2</v>
      </c>
      <c r="P8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5.7951388888889788E-2</v>
      </c>
      <c r="Q895" s="10">
        <f>IF(AND(telefony6[[#This Row],[czyAbonament_pods_sie_skonczyl]]=1,P894&lt;=0,telefony6[[#This Row],[czyKomorkowe]]=1),1,0)</f>
        <v>0</v>
      </c>
      <c r="R895">
        <f>IF(LEN(telefony6[[#This Row],[nr]])&gt;=10,1,0)</f>
        <v>0</v>
      </c>
      <c r="S895">
        <f>MINUTE(IF(telefony6[[#This Row],[czyZagranicczne]]=1,CEILING(telefony6[[#This Row],[długosc_połączenia]],"00:01"),0))</f>
        <v>0</v>
      </c>
    </row>
    <row r="896" spans="1:19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 s="2">
        <f>telefony6[[#This Row],[zakonczenie]]-telefony6[[#This Row],[rozpoczecie]]</f>
        <v>1.1400462962962932E-2</v>
      </c>
      <c r="F896" s="2">
        <f t="shared" si="13"/>
        <v>-4.5645254629629637</v>
      </c>
      <c r="G896">
        <f>IF(LEN(telefony6[[#This Row],[nr]])=7,1,0)</f>
        <v>1</v>
      </c>
      <c r="H896">
        <f>IF(LEN(telefony6[[#This Row],[nr]])=8,1,0)</f>
        <v>0</v>
      </c>
      <c r="I8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-4.5759259259259268</v>
      </c>
      <c r="J896" s="2">
        <f>IF(AND(telefony6[[#This Row],[abonament pods przed]]-telefony6[[#This Row],[długosc_połączenia]]&lt;0,I895&gt;0),-telefony6[[#This Row],[ile_zostalo_abonamentu_pods]],0)</f>
        <v>0</v>
      </c>
      <c r="K896" s="10">
        <f>IF(telefony6[[#This Row],[ile_zostalo_abonamentu_pods]]&lt;0,1,0)</f>
        <v>1</v>
      </c>
      <c r="L896" s="2">
        <f>IF(AND(telefony6[[#This Row],[czyAbonament_pods_sie_skonczyl]]=1,telefony6[[#This Row],[czyStacjonarny]]=1,M895&lt;=0),IF(M895&lt;0,TIME(1,40,0)+M895,TIME(1,40,0)),M895)</f>
        <v>6.6388888888888276E-2</v>
      </c>
      <c r="M8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5.4988425925925344E-2</v>
      </c>
      <c r="N896" s="10">
        <f>IF(AND(telefony6[[#This Row],[czyAbonament_pods_sie_skonczyl]]=1,telefony6[[#This Row],[czyStacjonarny]]=1,M895&lt;=0),1,0)</f>
        <v>1</v>
      </c>
      <c r="O896" s="2">
        <f>IF(AND(telefony6[[#This Row],[czyAbonament_pods_sie_skonczyl]]=1,telefony6[[#This Row],[czyKomorkowe]]=1,P895&lt;=0),IF(P895&lt;0,TIME(1,40,0)+P895-telefony6[[#This Row],[ile_zabraklo_od_podstawy]],TIME(1,40,0)),P895)</f>
        <v>5.7951388888889788E-2</v>
      </c>
      <c r="P8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5.7951388888889788E-2</v>
      </c>
      <c r="Q896" s="10">
        <f>IF(AND(telefony6[[#This Row],[czyAbonament_pods_sie_skonczyl]]=1,P895&lt;=0,telefony6[[#This Row],[czyKomorkowe]]=1),1,0)</f>
        <v>0</v>
      </c>
      <c r="R896">
        <f>IF(LEN(telefony6[[#This Row],[nr]])&gt;=10,1,0)</f>
        <v>0</v>
      </c>
      <c r="S896">
        <f>MINUTE(IF(telefony6[[#This Row],[czyZagranicczne]]=1,CEILING(telefony6[[#This Row],[długosc_połączenia]],"00:01"),0))</f>
        <v>0</v>
      </c>
    </row>
    <row r="897" spans="1:19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 s="2">
        <f>telefony6[[#This Row],[zakonczenie]]-telefony6[[#This Row],[rozpoczecie]]</f>
        <v>8.7500000000000355E-3</v>
      </c>
      <c r="F897" s="2">
        <f t="shared" si="13"/>
        <v>-4.5759259259259268</v>
      </c>
      <c r="G897">
        <f>IF(LEN(telefony6[[#This Row],[nr]])=7,1,0)</f>
        <v>0</v>
      </c>
      <c r="H897">
        <f>IF(LEN(telefony6[[#This Row],[nr]])=8,1,0)</f>
        <v>1</v>
      </c>
      <c r="I8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-4.5846759259259269</v>
      </c>
      <c r="J897" s="2">
        <f>IF(AND(telefony6[[#This Row],[abonament pods przed]]-telefony6[[#This Row],[długosc_połączenia]]&lt;0,I896&gt;0),-telefony6[[#This Row],[ile_zostalo_abonamentu_pods]],0)</f>
        <v>0</v>
      </c>
      <c r="K897" s="10">
        <f>IF(telefony6[[#This Row],[ile_zostalo_abonamentu_pods]]&lt;0,1,0)</f>
        <v>1</v>
      </c>
      <c r="L897" s="2">
        <f>IF(AND(telefony6[[#This Row],[czyAbonament_pods_sie_skonczyl]]=1,telefony6[[#This Row],[czyStacjonarny]]=1,M896&lt;=0),IF(M896&lt;0,TIME(1,40,0)+M896,TIME(1,40,0)),M896)</f>
        <v>5.4988425925925344E-2</v>
      </c>
      <c r="M8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5.4988425925925344E-2</v>
      </c>
      <c r="N897" s="10">
        <f>IF(AND(telefony6[[#This Row],[czyAbonament_pods_sie_skonczyl]]=1,telefony6[[#This Row],[czyStacjonarny]]=1,M896&lt;=0),1,0)</f>
        <v>0</v>
      </c>
      <c r="O897" s="2">
        <f>IF(AND(telefony6[[#This Row],[czyAbonament_pods_sie_skonczyl]]=1,telefony6[[#This Row],[czyKomorkowe]]=1,P896&lt;=0),IF(P896&lt;0,TIME(1,40,0)+P896-telefony6[[#This Row],[ile_zabraklo_od_podstawy]],TIME(1,40,0)),P896)</f>
        <v>5.7951388888889788E-2</v>
      </c>
      <c r="P8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4.9201388888889752E-2</v>
      </c>
      <c r="Q897" s="10">
        <f>IF(AND(telefony6[[#This Row],[czyAbonament_pods_sie_skonczyl]]=1,P896&lt;=0,telefony6[[#This Row],[czyKomorkowe]]=1),1,0)</f>
        <v>0</v>
      </c>
      <c r="R897">
        <f>IF(LEN(telefony6[[#This Row],[nr]])&gt;=10,1,0)</f>
        <v>0</v>
      </c>
      <c r="S897">
        <f>MINUTE(IF(telefony6[[#This Row],[czyZagranicczne]]=1,CEILING(telefony6[[#This Row],[długosc_połączenia]],"00:01"),0))</f>
        <v>0</v>
      </c>
    </row>
    <row r="898" spans="1:19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 s="2">
        <f>telefony6[[#This Row],[zakonczenie]]-telefony6[[#This Row],[rozpoczecie]]</f>
        <v>4.0624999999999689E-3</v>
      </c>
      <c r="F898" s="2">
        <f t="shared" si="13"/>
        <v>-4.5846759259259269</v>
      </c>
      <c r="G898">
        <f>IF(LEN(telefony6[[#This Row],[nr]])=7,1,0)</f>
        <v>1</v>
      </c>
      <c r="H898">
        <f>IF(LEN(telefony6[[#This Row],[nr]])=8,1,0)</f>
        <v>0</v>
      </c>
      <c r="I8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-4.5887384259259267</v>
      </c>
      <c r="J898" s="2">
        <f>IF(AND(telefony6[[#This Row],[abonament pods przed]]-telefony6[[#This Row],[długosc_połączenia]]&lt;0,I897&gt;0),-telefony6[[#This Row],[ile_zostalo_abonamentu_pods]],0)</f>
        <v>0</v>
      </c>
      <c r="K898" s="10">
        <f>IF(telefony6[[#This Row],[ile_zostalo_abonamentu_pods]]&lt;0,1,0)</f>
        <v>1</v>
      </c>
      <c r="L898" s="2">
        <f>IF(AND(telefony6[[#This Row],[czyAbonament_pods_sie_skonczyl]]=1,telefony6[[#This Row],[czyStacjonarny]]=1,M897&lt;=0),IF(M897&lt;0,TIME(1,40,0)+M897,TIME(1,40,0)),M897)</f>
        <v>5.4988425925925344E-2</v>
      </c>
      <c r="M8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5.0925925925925375E-2</v>
      </c>
      <c r="N898" s="10">
        <f>IF(AND(telefony6[[#This Row],[czyAbonament_pods_sie_skonczyl]]=1,telefony6[[#This Row],[czyStacjonarny]]=1,M897&lt;=0),1,0)</f>
        <v>0</v>
      </c>
      <c r="O898" s="2">
        <f>IF(AND(telefony6[[#This Row],[czyAbonament_pods_sie_skonczyl]]=1,telefony6[[#This Row],[czyKomorkowe]]=1,P897&lt;=0),IF(P897&lt;0,TIME(1,40,0)+P897-telefony6[[#This Row],[ile_zabraklo_od_podstawy]],TIME(1,40,0)),P897)</f>
        <v>4.9201388888889752E-2</v>
      </c>
      <c r="P8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4.9201388888889752E-2</v>
      </c>
      <c r="Q898" s="10">
        <f>IF(AND(telefony6[[#This Row],[czyAbonament_pods_sie_skonczyl]]=1,P897&lt;=0,telefony6[[#This Row],[czyKomorkowe]]=1),1,0)</f>
        <v>0</v>
      </c>
      <c r="R898">
        <f>IF(LEN(telefony6[[#This Row],[nr]])&gt;=10,1,0)</f>
        <v>0</v>
      </c>
      <c r="S898">
        <f>MINUTE(IF(telefony6[[#This Row],[czyZagranicczne]]=1,CEILING(telefony6[[#This Row],[długosc_połączenia]],"00:01"),0))</f>
        <v>0</v>
      </c>
    </row>
    <row r="899" spans="1:19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 s="2">
        <f>telefony6[[#This Row],[zakonczenie]]-telefony6[[#This Row],[rozpoczecie]]</f>
        <v>9.1203703703703898E-3</v>
      </c>
      <c r="F899" s="2">
        <f t="shared" si="13"/>
        <v>-4.5887384259259267</v>
      </c>
      <c r="G899">
        <f>IF(LEN(telefony6[[#This Row],[nr]])=7,1,0)</f>
        <v>1</v>
      </c>
      <c r="H899">
        <f>IF(LEN(telefony6[[#This Row],[nr]])=8,1,0)</f>
        <v>0</v>
      </c>
      <c r="I8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-4.5978587962962969</v>
      </c>
      <c r="J899" s="2">
        <f>IF(AND(telefony6[[#This Row],[abonament pods przed]]-telefony6[[#This Row],[długosc_połączenia]]&lt;0,I898&gt;0),-telefony6[[#This Row],[ile_zostalo_abonamentu_pods]],0)</f>
        <v>0</v>
      </c>
      <c r="K899" s="10">
        <f>IF(telefony6[[#This Row],[ile_zostalo_abonamentu_pods]]&lt;0,1,0)</f>
        <v>1</v>
      </c>
      <c r="L899" s="2">
        <f>IF(AND(telefony6[[#This Row],[czyAbonament_pods_sie_skonczyl]]=1,telefony6[[#This Row],[czyStacjonarny]]=1,M898&lt;=0),IF(M898&lt;0,TIME(1,40,0)+M898,TIME(1,40,0)),M898)</f>
        <v>5.0925925925925375E-2</v>
      </c>
      <c r="M8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4.1805555555554985E-2</v>
      </c>
      <c r="N899" s="10">
        <f>IF(AND(telefony6[[#This Row],[czyAbonament_pods_sie_skonczyl]]=1,telefony6[[#This Row],[czyStacjonarny]]=1,M898&lt;=0),1,0)</f>
        <v>0</v>
      </c>
      <c r="O899" s="2">
        <f>IF(AND(telefony6[[#This Row],[czyAbonament_pods_sie_skonczyl]]=1,telefony6[[#This Row],[czyKomorkowe]]=1,P898&lt;=0),IF(P898&lt;0,TIME(1,40,0)+P898-telefony6[[#This Row],[ile_zabraklo_od_podstawy]],TIME(1,40,0)),P898)</f>
        <v>4.9201388888889752E-2</v>
      </c>
      <c r="P8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4.9201388888889752E-2</v>
      </c>
      <c r="Q899" s="10">
        <f>IF(AND(telefony6[[#This Row],[czyAbonament_pods_sie_skonczyl]]=1,P898&lt;=0,telefony6[[#This Row],[czyKomorkowe]]=1),1,0)</f>
        <v>0</v>
      </c>
      <c r="R899">
        <f>IF(LEN(telefony6[[#This Row],[nr]])&gt;=10,1,0)</f>
        <v>0</v>
      </c>
      <c r="S899">
        <f>MINUTE(IF(telefony6[[#This Row],[czyZagranicczne]]=1,CEILING(telefony6[[#This Row],[długosc_połączenia]],"00:01"),0))</f>
        <v>0</v>
      </c>
    </row>
    <row r="900" spans="1:19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 s="2">
        <f>telefony6[[#This Row],[zakonczenie]]-telefony6[[#This Row],[rozpoczecie]]</f>
        <v>9.5717592592593492E-3</v>
      </c>
      <c r="F900" s="2">
        <f t="shared" ref="F900:F963" si="14">I899</f>
        <v>-4.5978587962962969</v>
      </c>
      <c r="G900">
        <f>IF(LEN(telefony6[[#This Row],[nr]])=7,1,0)</f>
        <v>1</v>
      </c>
      <c r="H900">
        <f>IF(LEN(telefony6[[#This Row],[nr]])=8,1,0)</f>
        <v>0</v>
      </c>
      <c r="I9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-4.6074305555555561</v>
      </c>
      <c r="J900" s="2">
        <f>IF(AND(telefony6[[#This Row],[abonament pods przed]]-telefony6[[#This Row],[długosc_połączenia]]&lt;0,I899&gt;0),-telefony6[[#This Row],[ile_zostalo_abonamentu_pods]],0)</f>
        <v>0</v>
      </c>
      <c r="K900" s="10">
        <f>IF(telefony6[[#This Row],[ile_zostalo_abonamentu_pods]]&lt;0,1,0)</f>
        <v>1</v>
      </c>
      <c r="L900" s="2">
        <f>IF(AND(telefony6[[#This Row],[czyAbonament_pods_sie_skonczyl]]=1,telefony6[[#This Row],[czyStacjonarny]]=1,M899&lt;=0),IF(M899&lt;0,TIME(1,40,0)+M899,TIME(1,40,0)),M899)</f>
        <v>4.1805555555554985E-2</v>
      </c>
      <c r="M9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3.2233796296295636E-2</v>
      </c>
      <c r="N900" s="10">
        <f>IF(AND(telefony6[[#This Row],[czyAbonament_pods_sie_skonczyl]]=1,telefony6[[#This Row],[czyStacjonarny]]=1,M899&lt;=0),1,0)</f>
        <v>0</v>
      </c>
      <c r="O900" s="2">
        <f>IF(AND(telefony6[[#This Row],[czyAbonament_pods_sie_skonczyl]]=1,telefony6[[#This Row],[czyKomorkowe]]=1,P899&lt;=0),IF(P899&lt;0,TIME(1,40,0)+P899-telefony6[[#This Row],[ile_zabraklo_od_podstawy]],TIME(1,40,0)),P899)</f>
        <v>4.9201388888889752E-2</v>
      </c>
      <c r="P9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4.9201388888889752E-2</v>
      </c>
      <c r="Q900" s="10">
        <f>IF(AND(telefony6[[#This Row],[czyAbonament_pods_sie_skonczyl]]=1,P899&lt;=0,telefony6[[#This Row],[czyKomorkowe]]=1),1,0)</f>
        <v>0</v>
      </c>
      <c r="R900">
        <f>IF(LEN(telefony6[[#This Row],[nr]])&gt;=10,1,0)</f>
        <v>0</v>
      </c>
      <c r="S900">
        <f>MINUTE(IF(telefony6[[#This Row],[czyZagranicczne]]=1,CEILING(telefony6[[#This Row],[długosc_połączenia]],"00:01"),0))</f>
        <v>0</v>
      </c>
    </row>
    <row r="901" spans="1:19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 s="2">
        <f>telefony6[[#This Row],[zakonczenie]]-telefony6[[#This Row],[rozpoczecie]]</f>
        <v>1.7476851851851993E-3</v>
      </c>
      <c r="F901" s="2">
        <f t="shared" si="14"/>
        <v>-4.6074305555555561</v>
      </c>
      <c r="G901">
        <f>IF(LEN(telefony6[[#This Row],[nr]])=7,1,0)</f>
        <v>0</v>
      </c>
      <c r="H901">
        <f>IF(LEN(telefony6[[#This Row],[nr]])=8,1,0)</f>
        <v>1</v>
      </c>
      <c r="I9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-4.6091782407407411</v>
      </c>
      <c r="J901" s="2">
        <f>IF(AND(telefony6[[#This Row],[abonament pods przed]]-telefony6[[#This Row],[długosc_połączenia]]&lt;0,I900&gt;0),-telefony6[[#This Row],[ile_zostalo_abonamentu_pods]],0)</f>
        <v>0</v>
      </c>
      <c r="K901" s="10">
        <f>IF(telefony6[[#This Row],[ile_zostalo_abonamentu_pods]]&lt;0,1,0)</f>
        <v>1</v>
      </c>
      <c r="L901" s="2">
        <f>IF(AND(telefony6[[#This Row],[czyAbonament_pods_sie_skonczyl]]=1,telefony6[[#This Row],[czyStacjonarny]]=1,M900&lt;=0),IF(M900&lt;0,TIME(1,40,0)+M900,TIME(1,40,0)),M900)</f>
        <v>3.2233796296295636E-2</v>
      </c>
      <c r="M9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3.2233796296295636E-2</v>
      </c>
      <c r="N901" s="10">
        <f>IF(AND(telefony6[[#This Row],[czyAbonament_pods_sie_skonczyl]]=1,telefony6[[#This Row],[czyStacjonarny]]=1,M900&lt;=0),1,0)</f>
        <v>0</v>
      </c>
      <c r="O901" s="2">
        <f>IF(AND(telefony6[[#This Row],[czyAbonament_pods_sie_skonczyl]]=1,telefony6[[#This Row],[czyKomorkowe]]=1,P900&lt;=0),IF(P900&lt;0,TIME(1,40,0)+P900-telefony6[[#This Row],[ile_zabraklo_od_podstawy]],TIME(1,40,0)),P900)</f>
        <v>4.9201388888889752E-2</v>
      </c>
      <c r="P9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4.7453703703704553E-2</v>
      </c>
      <c r="Q901" s="10">
        <f>IF(AND(telefony6[[#This Row],[czyAbonament_pods_sie_skonczyl]]=1,P900&lt;=0,telefony6[[#This Row],[czyKomorkowe]]=1),1,0)</f>
        <v>0</v>
      </c>
      <c r="R901">
        <f>IF(LEN(telefony6[[#This Row],[nr]])&gt;=10,1,0)</f>
        <v>0</v>
      </c>
      <c r="S901">
        <f>MINUTE(IF(telefony6[[#This Row],[czyZagranicczne]]=1,CEILING(telefony6[[#This Row],[długosc_połączenia]],"00:01"),0))</f>
        <v>0</v>
      </c>
    </row>
    <row r="902" spans="1:19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 s="2">
        <f>telefony6[[#This Row],[zakonczenie]]-telefony6[[#This Row],[rozpoczecie]]</f>
        <v>7.3726851851851904E-3</v>
      </c>
      <c r="F902" s="2">
        <f t="shared" si="14"/>
        <v>-4.6091782407407411</v>
      </c>
      <c r="G902">
        <f>IF(LEN(telefony6[[#This Row],[nr]])=7,1,0)</f>
        <v>0</v>
      </c>
      <c r="H902">
        <f>IF(LEN(telefony6[[#This Row],[nr]])=8,1,0)</f>
        <v>1</v>
      </c>
      <c r="I9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-4.6165509259259263</v>
      </c>
      <c r="J902" s="2">
        <f>IF(AND(telefony6[[#This Row],[abonament pods przed]]-telefony6[[#This Row],[długosc_połączenia]]&lt;0,I901&gt;0),-telefony6[[#This Row],[ile_zostalo_abonamentu_pods]],0)</f>
        <v>0</v>
      </c>
      <c r="K902" s="10">
        <f>IF(telefony6[[#This Row],[ile_zostalo_abonamentu_pods]]&lt;0,1,0)</f>
        <v>1</v>
      </c>
      <c r="L902" s="2">
        <f>IF(AND(telefony6[[#This Row],[czyAbonament_pods_sie_skonczyl]]=1,telefony6[[#This Row],[czyStacjonarny]]=1,M901&lt;=0),IF(M901&lt;0,TIME(1,40,0)+M901,TIME(1,40,0)),M901)</f>
        <v>3.2233796296295636E-2</v>
      </c>
      <c r="M9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3.2233796296295636E-2</v>
      </c>
      <c r="N902" s="10">
        <f>IF(AND(telefony6[[#This Row],[czyAbonament_pods_sie_skonczyl]]=1,telefony6[[#This Row],[czyStacjonarny]]=1,M901&lt;=0),1,0)</f>
        <v>0</v>
      </c>
      <c r="O902" s="2">
        <f>IF(AND(telefony6[[#This Row],[czyAbonament_pods_sie_skonczyl]]=1,telefony6[[#This Row],[czyKomorkowe]]=1,P901&lt;=0),IF(P901&lt;0,TIME(1,40,0)+P901-telefony6[[#This Row],[ile_zabraklo_od_podstawy]],TIME(1,40,0)),P901)</f>
        <v>4.7453703703704553E-2</v>
      </c>
      <c r="P9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2" s="10">
        <f>IF(AND(telefony6[[#This Row],[czyAbonament_pods_sie_skonczyl]]=1,P901&lt;=0,telefony6[[#This Row],[czyKomorkowe]]=1),1,0)</f>
        <v>0</v>
      </c>
      <c r="R902">
        <f>IF(LEN(telefony6[[#This Row],[nr]])&gt;=10,1,0)</f>
        <v>0</v>
      </c>
      <c r="S902">
        <f>MINUTE(IF(telefony6[[#This Row],[czyZagranicczne]]=1,CEILING(telefony6[[#This Row],[długosc_połączenia]],"00:01"),0))</f>
        <v>0</v>
      </c>
    </row>
    <row r="903" spans="1:19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 s="2">
        <f>telefony6[[#This Row],[zakonczenie]]-telefony6[[#This Row],[rozpoczecie]]</f>
        <v>2.662037037036713E-4</v>
      </c>
      <c r="F903" s="2">
        <f t="shared" si="14"/>
        <v>-4.6165509259259263</v>
      </c>
      <c r="G903">
        <f>IF(LEN(telefony6[[#This Row],[nr]])=7,1,0)</f>
        <v>1</v>
      </c>
      <c r="H903">
        <f>IF(LEN(telefony6[[#This Row],[nr]])=8,1,0)</f>
        <v>0</v>
      </c>
      <c r="I9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-4.6168171296296299</v>
      </c>
      <c r="J903" s="2">
        <f>IF(AND(telefony6[[#This Row],[abonament pods przed]]-telefony6[[#This Row],[długosc_połączenia]]&lt;0,I902&gt;0),-telefony6[[#This Row],[ile_zostalo_abonamentu_pods]],0)</f>
        <v>0</v>
      </c>
      <c r="K903" s="10">
        <f>IF(telefony6[[#This Row],[ile_zostalo_abonamentu_pods]]&lt;0,1,0)</f>
        <v>1</v>
      </c>
      <c r="L903" s="2">
        <f>IF(AND(telefony6[[#This Row],[czyAbonament_pods_sie_skonczyl]]=1,telefony6[[#This Row],[czyStacjonarny]]=1,M902&lt;=0),IF(M902&lt;0,TIME(1,40,0)+M902,TIME(1,40,0)),M902)</f>
        <v>3.2233796296295636E-2</v>
      </c>
      <c r="M9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3.1967592592591965E-2</v>
      </c>
      <c r="N903" s="10">
        <f>IF(AND(telefony6[[#This Row],[czyAbonament_pods_sie_skonczyl]]=1,telefony6[[#This Row],[czyStacjonarny]]=1,M902&lt;=0),1,0)</f>
        <v>0</v>
      </c>
      <c r="O903" s="2">
        <f>IF(AND(telefony6[[#This Row],[czyAbonament_pods_sie_skonczyl]]=1,telefony6[[#This Row],[czyKomorkowe]]=1,P902&lt;=0),IF(P902&lt;0,TIME(1,40,0)+P902-telefony6[[#This Row],[ile_zabraklo_od_podstawy]],TIME(1,40,0)),P902)</f>
        <v>4.0081018518519362E-2</v>
      </c>
      <c r="P9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3" s="10">
        <f>IF(AND(telefony6[[#This Row],[czyAbonament_pods_sie_skonczyl]]=1,P902&lt;=0,telefony6[[#This Row],[czyKomorkowe]]=1),1,0)</f>
        <v>0</v>
      </c>
      <c r="R903">
        <f>IF(LEN(telefony6[[#This Row],[nr]])&gt;=10,1,0)</f>
        <v>0</v>
      </c>
      <c r="S903">
        <f>MINUTE(IF(telefony6[[#This Row],[czyZagranicczne]]=1,CEILING(telefony6[[#This Row],[długosc_połączenia]],"00:01"),0))</f>
        <v>0</v>
      </c>
    </row>
    <row r="904" spans="1:19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 s="2">
        <f>telefony6[[#This Row],[zakonczenie]]-telefony6[[#This Row],[rozpoczecie]]</f>
        <v>1.1226851851851793E-2</v>
      </c>
      <c r="F904" s="2">
        <f t="shared" si="14"/>
        <v>-4.6168171296296299</v>
      </c>
      <c r="G904">
        <f>IF(LEN(telefony6[[#This Row],[nr]])=7,1,0)</f>
        <v>1</v>
      </c>
      <c r="H904">
        <f>IF(LEN(telefony6[[#This Row],[nr]])=8,1,0)</f>
        <v>0</v>
      </c>
      <c r="I9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-4.6280439814814818</v>
      </c>
      <c r="J904" s="2">
        <f>IF(AND(telefony6[[#This Row],[abonament pods przed]]-telefony6[[#This Row],[długosc_połączenia]]&lt;0,I903&gt;0),-telefony6[[#This Row],[ile_zostalo_abonamentu_pods]],0)</f>
        <v>0</v>
      </c>
      <c r="K904" s="10">
        <f>IF(telefony6[[#This Row],[ile_zostalo_abonamentu_pods]]&lt;0,1,0)</f>
        <v>1</v>
      </c>
      <c r="L904" s="2">
        <f>IF(AND(telefony6[[#This Row],[czyAbonament_pods_sie_skonczyl]]=1,telefony6[[#This Row],[czyStacjonarny]]=1,M903&lt;=0),IF(M903&lt;0,TIME(1,40,0)+M903,TIME(1,40,0)),M903)</f>
        <v>3.1967592592591965E-2</v>
      </c>
      <c r="M9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2.0740740740740171E-2</v>
      </c>
      <c r="N904" s="10">
        <f>IF(AND(telefony6[[#This Row],[czyAbonament_pods_sie_skonczyl]]=1,telefony6[[#This Row],[czyStacjonarny]]=1,M903&lt;=0),1,0)</f>
        <v>0</v>
      </c>
      <c r="O904" s="2">
        <f>IF(AND(telefony6[[#This Row],[czyAbonament_pods_sie_skonczyl]]=1,telefony6[[#This Row],[czyKomorkowe]]=1,P903&lt;=0),IF(P903&lt;0,TIME(1,40,0)+P903-telefony6[[#This Row],[ile_zabraklo_od_podstawy]],TIME(1,40,0)),P903)</f>
        <v>4.0081018518519362E-2</v>
      </c>
      <c r="P9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4" s="10">
        <f>IF(AND(telefony6[[#This Row],[czyAbonament_pods_sie_skonczyl]]=1,P903&lt;=0,telefony6[[#This Row],[czyKomorkowe]]=1),1,0)</f>
        <v>0</v>
      </c>
      <c r="R904">
        <f>IF(LEN(telefony6[[#This Row],[nr]])&gt;=10,1,0)</f>
        <v>0</v>
      </c>
      <c r="S904">
        <f>MINUTE(IF(telefony6[[#This Row],[czyZagranicczne]]=1,CEILING(telefony6[[#This Row],[długosc_połączenia]],"00:01"),0))</f>
        <v>0</v>
      </c>
    </row>
    <row r="905" spans="1:19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 s="2">
        <f>telefony6[[#This Row],[zakonczenie]]-telefony6[[#This Row],[rozpoczecie]]</f>
        <v>1.1215277777777866E-2</v>
      </c>
      <c r="F905" s="2">
        <f t="shared" si="14"/>
        <v>-4.6280439814814818</v>
      </c>
      <c r="G905">
        <f>IF(LEN(telefony6[[#This Row],[nr]])=7,1,0)</f>
        <v>1</v>
      </c>
      <c r="H905">
        <f>IF(LEN(telefony6[[#This Row],[nr]])=8,1,0)</f>
        <v>0</v>
      </c>
      <c r="I9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-4.6392592592592594</v>
      </c>
      <c r="J905" s="2">
        <f>IF(AND(telefony6[[#This Row],[abonament pods przed]]-telefony6[[#This Row],[długosc_połączenia]]&lt;0,I904&gt;0),-telefony6[[#This Row],[ile_zostalo_abonamentu_pods]],0)</f>
        <v>0</v>
      </c>
      <c r="K905" s="10">
        <f>IF(telefony6[[#This Row],[ile_zostalo_abonamentu_pods]]&lt;0,1,0)</f>
        <v>1</v>
      </c>
      <c r="L905" s="2">
        <f>IF(AND(telefony6[[#This Row],[czyAbonament_pods_sie_skonczyl]]=1,telefony6[[#This Row],[czyStacjonarny]]=1,M904&lt;=0),IF(M904&lt;0,TIME(1,40,0)+M904,TIME(1,40,0)),M904)</f>
        <v>2.0740740740740171E-2</v>
      </c>
      <c r="M9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9.5254629629623055E-3</v>
      </c>
      <c r="N905" s="10">
        <f>IF(AND(telefony6[[#This Row],[czyAbonament_pods_sie_skonczyl]]=1,telefony6[[#This Row],[czyStacjonarny]]=1,M904&lt;=0),1,0)</f>
        <v>0</v>
      </c>
      <c r="O905" s="2">
        <f>IF(AND(telefony6[[#This Row],[czyAbonament_pods_sie_skonczyl]]=1,telefony6[[#This Row],[czyKomorkowe]]=1,P904&lt;=0),IF(P904&lt;0,TIME(1,40,0)+P904-telefony6[[#This Row],[ile_zabraklo_od_podstawy]],TIME(1,40,0)),P904)</f>
        <v>4.0081018518519362E-2</v>
      </c>
      <c r="P9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5" s="10">
        <f>IF(AND(telefony6[[#This Row],[czyAbonament_pods_sie_skonczyl]]=1,P904&lt;=0,telefony6[[#This Row],[czyKomorkowe]]=1),1,0)</f>
        <v>0</v>
      </c>
      <c r="R905">
        <f>IF(LEN(telefony6[[#This Row],[nr]])&gt;=10,1,0)</f>
        <v>0</v>
      </c>
      <c r="S905">
        <f>MINUTE(IF(telefony6[[#This Row],[czyZagranicczne]]=1,CEILING(telefony6[[#This Row],[długosc_połączenia]],"00:01"),0))</f>
        <v>0</v>
      </c>
    </row>
    <row r="906" spans="1:19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 s="2">
        <f>telefony6[[#This Row],[zakonczenie]]-telefony6[[#This Row],[rozpoczecie]]</f>
        <v>7.407407407407085E-4</v>
      </c>
      <c r="F906" s="2">
        <f t="shared" si="14"/>
        <v>-4.6392592592592594</v>
      </c>
      <c r="G906">
        <f>IF(LEN(telefony6[[#This Row],[nr]])=7,1,0)</f>
        <v>1</v>
      </c>
      <c r="H906">
        <f>IF(LEN(telefony6[[#This Row],[nr]])=8,1,0)</f>
        <v>0</v>
      </c>
      <c r="I9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-4.6400000000000006</v>
      </c>
      <c r="J906" s="2">
        <f>IF(AND(telefony6[[#This Row],[abonament pods przed]]-telefony6[[#This Row],[długosc_połączenia]]&lt;0,I905&gt;0),-telefony6[[#This Row],[ile_zostalo_abonamentu_pods]],0)</f>
        <v>0</v>
      </c>
      <c r="K906" s="10">
        <f>IF(telefony6[[#This Row],[ile_zostalo_abonamentu_pods]]&lt;0,1,0)</f>
        <v>1</v>
      </c>
      <c r="L906" s="2">
        <f>IF(AND(telefony6[[#This Row],[czyAbonament_pods_sie_skonczyl]]=1,telefony6[[#This Row],[czyStacjonarny]]=1,M905&lt;=0),IF(M905&lt;0,TIME(1,40,0)+M905,TIME(1,40,0)),M905)</f>
        <v>9.5254629629623055E-3</v>
      </c>
      <c r="M9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8.784722222221597E-3</v>
      </c>
      <c r="N906" s="10">
        <f>IF(AND(telefony6[[#This Row],[czyAbonament_pods_sie_skonczyl]]=1,telefony6[[#This Row],[czyStacjonarny]]=1,M905&lt;=0),1,0)</f>
        <v>0</v>
      </c>
      <c r="O906" s="2">
        <f>IF(AND(telefony6[[#This Row],[czyAbonament_pods_sie_skonczyl]]=1,telefony6[[#This Row],[czyKomorkowe]]=1,P905&lt;=0),IF(P905&lt;0,TIME(1,40,0)+P905-telefony6[[#This Row],[ile_zabraklo_od_podstawy]],TIME(1,40,0)),P905)</f>
        <v>4.0081018518519362E-2</v>
      </c>
      <c r="P9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6" s="10">
        <f>IF(AND(telefony6[[#This Row],[czyAbonament_pods_sie_skonczyl]]=1,P905&lt;=0,telefony6[[#This Row],[czyKomorkowe]]=1),1,0)</f>
        <v>0</v>
      </c>
      <c r="R906">
        <f>IF(LEN(telefony6[[#This Row],[nr]])&gt;=10,1,0)</f>
        <v>0</v>
      </c>
      <c r="S906">
        <f>MINUTE(IF(telefony6[[#This Row],[czyZagranicczne]]=1,CEILING(telefony6[[#This Row],[długosc_połączenia]],"00:01"),0))</f>
        <v>0</v>
      </c>
    </row>
    <row r="907" spans="1:19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 s="2">
        <f>telefony6[[#This Row],[zakonczenie]]-telefony6[[#This Row],[rozpoczecie]]</f>
        <v>2.5462962962963243E-4</v>
      </c>
      <c r="F907" s="2">
        <f t="shared" si="14"/>
        <v>-4.6400000000000006</v>
      </c>
      <c r="G907">
        <f>IF(LEN(telefony6[[#This Row],[nr]])=7,1,0)</f>
        <v>1</v>
      </c>
      <c r="H907">
        <f>IF(LEN(telefony6[[#This Row],[nr]])=8,1,0)</f>
        <v>0</v>
      </c>
      <c r="I9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-4.6402546296296299</v>
      </c>
      <c r="J907" s="2">
        <f>IF(AND(telefony6[[#This Row],[abonament pods przed]]-telefony6[[#This Row],[długosc_połączenia]]&lt;0,I906&gt;0),-telefony6[[#This Row],[ile_zostalo_abonamentu_pods]],0)</f>
        <v>0</v>
      </c>
      <c r="K907" s="10">
        <f>IF(telefony6[[#This Row],[ile_zostalo_abonamentu_pods]]&lt;0,1,0)</f>
        <v>1</v>
      </c>
      <c r="L907" s="2">
        <f>IF(AND(telefony6[[#This Row],[czyAbonament_pods_sie_skonczyl]]=1,telefony6[[#This Row],[czyStacjonarny]]=1,M906&lt;=0),IF(M906&lt;0,TIME(1,40,0)+M906,TIME(1,40,0)),M906)</f>
        <v>8.784722222221597E-3</v>
      </c>
      <c r="M9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8.5300925925919646E-3</v>
      </c>
      <c r="N907" s="10">
        <f>IF(AND(telefony6[[#This Row],[czyAbonament_pods_sie_skonczyl]]=1,telefony6[[#This Row],[czyStacjonarny]]=1,M906&lt;=0),1,0)</f>
        <v>0</v>
      </c>
      <c r="O907" s="2">
        <f>IF(AND(telefony6[[#This Row],[czyAbonament_pods_sie_skonczyl]]=1,telefony6[[#This Row],[czyKomorkowe]]=1,P906&lt;=0),IF(P906&lt;0,TIME(1,40,0)+P906-telefony6[[#This Row],[ile_zabraklo_od_podstawy]],TIME(1,40,0)),P906)</f>
        <v>4.0081018518519362E-2</v>
      </c>
      <c r="P9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7" s="10">
        <f>IF(AND(telefony6[[#This Row],[czyAbonament_pods_sie_skonczyl]]=1,P906&lt;=0,telefony6[[#This Row],[czyKomorkowe]]=1),1,0)</f>
        <v>0</v>
      </c>
      <c r="R907">
        <f>IF(LEN(telefony6[[#This Row],[nr]])&gt;=10,1,0)</f>
        <v>0</v>
      </c>
      <c r="S907">
        <f>MINUTE(IF(telefony6[[#This Row],[czyZagranicczne]]=1,CEILING(telefony6[[#This Row],[długosc_połączenia]],"00:01"),0))</f>
        <v>0</v>
      </c>
    </row>
    <row r="908" spans="1:19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 s="2">
        <f>telefony6[[#This Row],[zakonczenie]]-telefony6[[#This Row],[rozpoczecie]]</f>
        <v>3.6226851851851594E-3</v>
      </c>
      <c r="F908" s="2">
        <f t="shared" si="14"/>
        <v>-4.6402546296296299</v>
      </c>
      <c r="G908">
        <f>IF(LEN(telefony6[[#This Row],[nr]])=7,1,0)</f>
        <v>1</v>
      </c>
      <c r="H908">
        <f>IF(LEN(telefony6[[#This Row],[nr]])=8,1,0)</f>
        <v>0</v>
      </c>
      <c r="I9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-4.6438773148148149</v>
      </c>
      <c r="J908" s="2">
        <f>IF(AND(telefony6[[#This Row],[abonament pods przed]]-telefony6[[#This Row],[długosc_połączenia]]&lt;0,I907&gt;0),-telefony6[[#This Row],[ile_zostalo_abonamentu_pods]],0)</f>
        <v>0</v>
      </c>
      <c r="K908" s="10">
        <f>IF(telefony6[[#This Row],[ile_zostalo_abonamentu_pods]]&lt;0,1,0)</f>
        <v>1</v>
      </c>
      <c r="L908" s="2">
        <f>IF(AND(telefony6[[#This Row],[czyAbonament_pods_sie_skonczyl]]=1,telefony6[[#This Row],[czyStacjonarny]]=1,M907&lt;=0),IF(M907&lt;0,TIME(1,40,0)+M907,TIME(1,40,0)),M907)</f>
        <v>8.5300925925919646E-3</v>
      </c>
      <c r="M9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4.9074074074068053E-3</v>
      </c>
      <c r="N908" s="10">
        <f>IF(AND(telefony6[[#This Row],[czyAbonament_pods_sie_skonczyl]]=1,telefony6[[#This Row],[czyStacjonarny]]=1,M907&lt;=0),1,0)</f>
        <v>0</v>
      </c>
      <c r="O908" s="2">
        <f>IF(AND(telefony6[[#This Row],[czyAbonament_pods_sie_skonczyl]]=1,telefony6[[#This Row],[czyKomorkowe]]=1,P907&lt;=0),IF(P907&lt;0,TIME(1,40,0)+P907-telefony6[[#This Row],[ile_zabraklo_od_podstawy]],TIME(1,40,0)),P907)</f>
        <v>4.0081018518519362E-2</v>
      </c>
      <c r="P9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8" s="10">
        <f>IF(AND(telefony6[[#This Row],[czyAbonament_pods_sie_skonczyl]]=1,P907&lt;=0,telefony6[[#This Row],[czyKomorkowe]]=1),1,0)</f>
        <v>0</v>
      </c>
      <c r="R908">
        <f>IF(LEN(telefony6[[#This Row],[nr]])&gt;=10,1,0)</f>
        <v>0</v>
      </c>
      <c r="S908">
        <f>MINUTE(IF(telefony6[[#This Row],[czyZagranicczne]]=1,CEILING(telefony6[[#This Row],[długosc_połączenia]],"00:01"),0))</f>
        <v>0</v>
      </c>
    </row>
    <row r="909" spans="1:19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 s="2">
        <f>telefony6[[#This Row],[zakonczenie]]-telefony6[[#This Row],[rozpoczecie]]</f>
        <v>3.9699074074074359E-3</v>
      </c>
      <c r="F909" s="2">
        <f t="shared" si="14"/>
        <v>-4.6438773148148149</v>
      </c>
      <c r="G909">
        <f>IF(LEN(telefony6[[#This Row],[nr]])=7,1,0)</f>
        <v>1</v>
      </c>
      <c r="H909">
        <f>IF(LEN(telefony6[[#This Row],[nr]])=8,1,0)</f>
        <v>0</v>
      </c>
      <c r="I9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-4.6478472222222225</v>
      </c>
      <c r="J909" s="2">
        <f>IF(AND(telefony6[[#This Row],[abonament pods przed]]-telefony6[[#This Row],[długosc_połączenia]]&lt;0,I908&gt;0),-telefony6[[#This Row],[ile_zostalo_abonamentu_pods]],0)</f>
        <v>0</v>
      </c>
      <c r="K909" s="10">
        <f>IF(telefony6[[#This Row],[ile_zostalo_abonamentu_pods]]&lt;0,1,0)</f>
        <v>1</v>
      </c>
      <c r="L909" s="2">
        <f>IF(AND(telefony6[[#This Row],[czyAbonament_pods_sie_skonczyl]]=1,telefony6[[#This Row],[czyStacjonarny]]=1,M908&lt;=0),IF(M908&lt;0,TIME(1,40,0)+M908,TIME(1,40,0)),M908)</f>
        <v>4.9074074074068053E-3</v>
      </c>
      <c r="M9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9.3749999999936939E-4</v>
      </c>
      <c r="N909" s="10">
        <f>IF(AND(telefony6[[#This Row],[czyAbonament_pods_sie_skonczyl]]=1,telefony6[[#This Row],[czyStacjonarny]]=1,M908&lt;=0),1,0)</f>
        <v>0</v>
      </c>
      <c r="O909" s="2">
        <f>IF(AND(telefony6[[#This Row],[czyAbonament_pods_sie_skonczyl]]=1,telefony6[[#This Row],[czyKomorkowe]]=1,P908&lt;=0),IF(P908&lt;0,TIME(1,40,0)+P908-telefony6[[#This Row],[ile_zabraklo_od_podstawy]],TIME(1,40,0)),P908)</f>
        <v>4.0081018518519362E-2</v>
      </c>
      <c r="P9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09" s="10">
        <f>IF(AND(telefony6[[#This Row],[czyAbonament_pods_sie_skonczyl]]=1,P908&lt;=0,telefony6[[#This Row],[czyKomorkowe]]=1),1,0)</f>
        <v>0</v>
      </c>
      <c r="R909">
        <f>IF(LEN(telefony6[[#This Row],[nr]])&gt;=10,1,0)</f>
        <v>0</v>
      </c>
      <c r="S909">
        <f>MINUTE(IF(telefony6[[#This Row],[czyZagranicczne]]=1,CEILING(telefony6[[#This Row],[długosc_połączenia]],"00:01"),0))</f>
        <v>0</v>
      </c>
    </row>
    <row r="910" spans="1:19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 s="2">
        <f>telefony6[[#This Row],[zakonczenie]]-telefony6[[#This Row],[rozpoczecie]]</f>
        <v>7.2569444444444131E-3</v>
      </c>
      <c r="F910" s="2">
        <f t="shared" si="14"/>
        <v>-4.6478472222222225</v>
      </c>
      <c r="G910">
        <f>IF(LEN(telefony6[[#This Row],[nr]])=7,1,0)</f>
        <v>1</v>
      </c>
      <c r="H910">
        <f>IF(LEN(telefony6[[#This Row],[nr]])=8,1,0)</f>
        <v>0</v>
      </c>
      <c r="I9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-4.6551041666666668</v>
      </c>
      <c r="J910" s="2">
        <f>IF(AND(telefony6[[#This Row],[abonament pods przed]]-telefony6[[#This Row],[długosc_połączenia]]&lt;0,I909&gt;0),-telefony6[[#This Row],[ile_zostalo_abonamentu_pods]],0)</f>
        <v>0</v>
      </c>
      <c r="K910" s="10">
        <f>IF(telefony6[[#This Row],[ile_zostalo_abonamentu_pods]]&lt;0,1,0)</f>
        <v>1</v>
      </c>
      <c r="L910" s="2">
        <f>IF(AND(telefony6[[#This Row],[czyAbonament_pods_sie_skonczyl]]=1,telefony6[[#This Row],[czyStacjonarny]]=1,M909&lt;=0),IF(M909&lt;0,TIME(1,40,0)+M909,TIME(1,40,0)),M909)</f>
        <v>9.3749999999936939E-4</v>
      </c>
      <c r="M9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-6.3194444444450437E-3</v>
      </c>
      <c r="N910" s="10">
        <f>IF(AND(telefony6[[#This Row],[czyAbonament_pods_sie_skonczyl]]=1,telefony6[[#This Row],[czyStacjonarny]]=1,M909&lt;=0),1,0)</f>
        <v>0</v>
      </c>
      <c r="O910" s="2">
        <f>IF(AND(telefony6[[#This Row],[czyAbonament_pods_sie_skonczyl]]=1,telefony6[[#This Row],[czyKomorkowe]]=1,P909&lt;=0),IF(P909&lt;0,TIME(1,40,0)+P909-telefony6[[#This Row],[ile_zabraklo_od_podstawy]],TIME(1,40,0)),P909)</f>
        <v>4.0081018518519362E-2</v>
      </c>
      <c r="P9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4.0081018518519362E-2</v>
      </c>
      <c r="Q910" s="10">
        <f>IF(AND(telefony6[[#This Row],[czyAbonament_pods_sie_skonczyl]]=1,P909&lt;=0,telefony6[[#This Row],[czyKomorkowe]]=1),1,0)</f>
        <v>0</v>
      </c>
      <c r="R910">
        <f>IF(LEN(telefony6[[#This Row],[nr]])&gt;=10,1,0)</f>
        <v>0</v>
      </c>
      <c r="S910">
        <f>MINUTE(IF(telefony6[[#This Row],[czyZagranicczne]]=1,CEILING(telefony6[[#This Row],[długosc_połączenia]],"00:01"),0))</f>
        <v>0</v>
      </c>
    </row>
    <row r="911" spans="1:19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 s="2">
        <f>telefony6[[#This Row],[zakonczenie]]-telefony6[[#This Row],[rozpoczecie]]</f>
        <v>7.766203703703678E-3</v>
      </c>
      <c r="F911" s="2">
        <f t="shared" si="14"/>
        <v>-4.6551041666666668</v>
      </c>
      <c r="G911">
        <f>IF(LEN(telefony6[[#This Row],[nr]])=7,1,0)</f>
        <v>0</v>
      </c>
      <c r="H911">
        <f>IF(LEN(telefony6[[#This Row],[nr]])=8,1,0)</f>
        <v>1</v>
      </c>
      <c r="I9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-4.6628703703703707</v>
      </c>
      <c r="J911" s="2">
        <f>IF(AND(telefony6[[#This Row],[abonament pods przed]]-telefony6[[#This Row],[długosc_połączenia]]&lt;0,I910&gt;0),-telefony6[[#This Row],[ile_zostalo_abonamentu_pods]],0)</f>
        <v>0</v>
      </c>
      <c r="K911" s="10">
        <f>IF(telefony6[[#This Row],[ile_zostalo_abonamentu_pods]]&lt;0,1,0)</f>
        <v>1</v>
      </c>
      <c r="L911" s="2">
        <f>IF(AND(telefony6[[#This Row],[czyAbonament_pods_sie_skonczyl]]=1,telefony6[[#This Row],[czyStacjonarny]]=1,M910&lt;=0),IF(M910&lt;0,TIME(1,40,0)+M910,TIME(1,40,0)),M910)</f>
        <v>-6.3194444444450437E-3</v>
      </c>
      <c r="M9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-6.3194444444450437E-3</v>
      </c>
      <c r="N911" s="10">
        <f>IF(AND(telefony6[[#This Row],[czyAbonament_pods_sie_skonczyl]]=1,telefony6[[#This Row],[czyStacjonarny]]=1,M910&lt;=0),1,0)</f>
        <v>0</v>
      </c>
      <c r="O911" s="2">
        <f>IF(AND(telefony6[[#This Row],[czyAbonament_pods_sie_skonczyl]]=1,telefony6[[#This Row],[czyKomorkowe]]=1,P910&lt;=0),IF(P910&lt;0,TIME(1,40,0)+P910-telefony6[[#This Row],[ile_zabraklo_od_podstawy]],TIME(1,40,0)),P910)</f>
        <v>4.0081018518519362E-2</v>
      </c>
      <c r="P9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3.2314814814815684E-2</v>
      </c>
      <c r="Q911" s="10">
        <f>IF(AND(telefony6[[#This Row],[czyAbonament_pods_sie_skonczyl]]=1,P910&lt;=0,telefony6[[#This Row],[czyKomorkowe]]=1),1,0)</f>
        <v>0</v>
      </c>
      <c r="R911">
        <f>IF(LEN(telefony6[[#This Row],[nr]])&gt;=10,1,0)</f>
        <v>0</v>
      </c>
      <c r="S911">
        <f>MINUTE(IF(telefony6[[#This Row],[czyZagranicczne]]=1,CEILING(telefony6[[#This Row],[długosc_połączenia]],"00:01"),0))</f>
        <v>0</v>
      </c>
    </row>
    <row r="912" spans="1:19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 s="2">
        <f>telefony6[[#This Row],[zakonczenie]]-telefony6[[#This Row],[rozpoczecie]]</f>
        <v>4.3171296296296569E-3</v>
      </c>
      <c r="F912" s="2">
        <f t="shared" si="14"/>
        <v>-4.6628703703703707</v>
      </c>
      <c r="G912">
        <f>IF(LEN(telefony6[[#This Row],[nr]])=7,1,0)</f>
        <v>1</v>
      </c>
      <c r="H912">
        <f>IF(LEN(telefony6[[#This Row],[nr]])=8,1,0)</f>
        <v>0</v>
      </c>
      <c r="I9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-4.6671875000000007</v>
      </c>
      <c r="J912" s="2">
        <f>IF(AND(telefony6[[#This Row],[abonament pods przed]]-telefony6[[#This Row],[długosc_połączenia]]&lt;0,I911&gt;0),-telefony6[[#This Row],[ile_zostalo_abonamentu_pods]],0)</f>
        <v>0</v>
      </c>
      <c r="K912" s="10">
        <f>IF(telefony6[[#This Row],[ile_zostalo_abonamentu_pods]]&lt;0,1,0)</f>
        <v>1</v>
      </c>
      <c r="L912" s="2">
        <f>IF(AND(telefony6[[#This Row],[czyAbonament_pods_sie_skonczyl]]=1,telefony6[[#This Row],[czyStacjonarny]]=1,M911&lt;=0),IF(M911&lt;0,TIME(1,40,0)+M911,TIME(1,40,0)),M911)</f>
        <v>6.3124999999999404E-2</v>
      </c>
      <c r="M9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5.8807870370369747E-2</v>
      </c>
      <c r="N912" s="10">
        <f>IF(AND(telefony6[[#This Row],[czyAbonament_pods_sie_skonczyl]]=1,telefony6[[#This Row],[czyStacjonarny]]=1,M911&lt;=0),1,0)</f>
        <v>1</v>
      </c>
      <c r="O912" s="2">
        <f>IF(AND(telefony6[[#This Row],[czyAbonament_pods_sie_skonczyl]]=1,telefony6[[#This Row],[czyKomorkowe]]=1,P911&lt;=0),IF(P911&lt;0,TIME(1,40,0)+P911-telefony6[[#This Row],[ile_zabraklo_od_podstawy]],TIME(1,40,0)),P911)</f>
        <v>3.2314814814815684E-2</v>
      </c>
      <c r="P9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3.2314814814815684E-2</v>
      </c>
      <c r="Q912" s="10">
        <f>IF(AND(telefony6[[#This Row],[czyAbonament_pods_sie_skonczyl]]=1,P911&lt;=0,telefony6[[#This Row],[czyKomorkowe]]=1),1,0)</f>
        <v>0</v>
      </c>
      <c r="R912">
        <f>IF(LEN(telefony6[[#This Row],[nr]])&gt;=10,1,0)</f>
        <v>0</v>
      </c>
      <c r="S912">
        <f>MINUTE(IF(telefony6[[#This Row],[czyZagranicczne]]=1,CEILING(telefony6[[#This Row],[długosc_połączenia]],"00:01"),0))</f>
        <v>0</v>
      </c>
    </row>
    <row r="913" spans="1:19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 s="2">
        <f>telefony6[[#This Row],[zakonczenie]]-telefony6[[#This Row],[rozpoczecie]]</f>
        <v>2.7083333333333126E-3</v>
      </c>
      <c r="F913" s="2">
        <f t="shared" si="14"/>
        <v>-4.6671875000000007</v>
      </c>
      <c r="G913">
        <f>IF(LEN(telefony6[[#This Row],[nr]])=7,1,0)</f>
        <v>0</v>
      </c>
      <c r="H913">
        <f>IF(LEN(telefony6[[#This Row],[nr]])=8,1,0)</f>
        <v>1</v>
      </c>
      <c r="I9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-4.6698958333333342</v>
      </c>
      <c r="J913" s="2">
        <f>IF(AND(telefony6[[#This Row],[abonament pods przed]]-telefony6[[#This Row],[długosc_połączenia]]&lt;0,I912&gt;0),-telefony6[[#This Row],[ile_zostalo_abonamentu_pods]],0)</f>
        <v>0</v>
      </c>
      <c r="K913" s="10">
        <f>IF(telefony6[[#This Row],[ile_zostalo_abonamentu_pods]]&lt;0,1,0)</f>
        <v>1</v>
      </c>
      <c r="L913" s="2">
        <f>IF(AND(telefony6[[#This Row],[czyAbonament_pods_sie_skonczyl]]=1,telefony6[[#This Row],[czyStacjonarny]]=1,M912&lt;=0),IF(M912&lt;0,TIME(1,40,0)+M912,TIME(1,40,0)),M912)</f>
        <v>5.8807870370369747E-2</v>
      </c>
      <c r="M9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5.8807870370369747E-2</v>
      </c>
      <c r="N913" s="10">
        <f>IF(AND(telefony6[[#This Row],[czyAbonament_pods_sie_skonczyl]]=1,telefony6[[#This Row],[czyStacjonarny]]=1,M912&lt;=0),1,0)</f>
        <v>0</v>
      </c>
      <c r="O913" s="2">
        <f>IF(AND(telefony6[[#This Row],[czyAbonament_pods_sie_skonczyl]]=1,telefony6[[#This Row],[czyKomorkowe]]=1,P912&lt;=0),IF(P912&lt;0,TIME(1,40,0)+P912-telefony6[[#This Row],[ile_zabraklo_od_podstawy]],TIME(1,40,0)),P912)</f>
        <v>3.2314814814815684E-2</v>
      </c>
      <c r="P9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2.9606481481482372E-2</v>
      </c>
      <c r="Q913" s="10">
        <f>IF(AND(telefony6[[#This Row],[czyAbonament_pods_sie_skonczyl]]=1,P912&lt;=0,telefony6[[#This Row],[czyKomorkowe]]=1),1,0)</f>
        <v>0</v>
      </c>
      <c r="R913">
        <f>IF(LEN(telefony6[[#This Row],[nr]])&gt;=10,1,0)</f>
        <v>0</v>
      </c>
      <c r="S913">
        <f>MINUTE(IF(telefony6[[#This Row],[czyZagranicczne]]=1,CEILING(telefony6[[#This Row],[długosc_połączenia]],"00:01"),0))</f>
        <v>0</v>
      </c>
    </row>
    <row r="914" spans="1:19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 s="2">
        <f>telefony6[[#This Row],[zakonczenie]]-telefony6[[#This Row],[rozpoczecie]]</f>
        <v>5.6134259259259522E-3</v>
      </c>
      <c r="F914" s="2">
        <f t="shared" si="14"/>
        <v>-4.6698958333333342</v>
      </c>
      <c r="G914">
        <f>IF(LEN(telefony6[[#This Row],[nr]])=7,1,0)</f>
        <v>0</v>
      </c>
      <c r="H914">
        <f>IF(LEN(telefony6[[#This Row],[nr]])=8,1,0)</f>
        <v>1</v>
      </c>
      <c r="I9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-4.6755092592592602</v>
      </c>
      <c r="J914" s="2">
        <f>IF(AND(telefony6[[#This Row],[abonament pods przed]]-telefony6[[#This Row],[długosc_połączenia]]&lt;0,I913&gt;0),-telefony6[[#This Row],[ile_zostalo_abonamentu_pods]],0)</f>
        <v>0</v>
      </c>
      <c r="K914" s="10">
        <f>IF(telefony6[[#This Row],[ile_zostalo_abonamentu_pods]]&lt;0,1,0)</f>
        <v>1</v>
      </c>
      <c r="L914" s="2">
        <f>IF(AND(telefony6[[#This Row],[czyAbonament_pods_sie_skonczyl]]=1,telefony6[[#This Row],[czyStacjonarny]]=1,M913&lt;=0),IF(M913&lt;0,TIME(1,40,0)+M913,TIME(1,40,0)),M913)</f>
        <v>5.8807870370369747E-2</v>
      </c>
      <c r="M9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5.8807870370369747E-2</v>
      </c>
      <c r="N914" s="10">
        <f>IF(AND(telefony6[[#This Row],[czyAbonament_pods_sie_skonczyl]]=1,telefony6[[#This Row],[czyStacjonarny]]=1,M913&lt;=0),1,0)</f>
        <v>0</v>
      </c>
      <c r="O914" s="2">
        <f>IF(AND(telefony6[[#This Row],[czyAbonament_pods_sie_skonczyl]]=1,telefony6[[#This Row],[czyKomorkowe]]=1,P913&lt;=0),IF(P913&lt;0,TIME(1,40,0)+P913-telefony6[[#This Row],[ile_zabraklo_od_podstawy]],TIME(1,40,0)),P913)</f>
        <v>2.9606481481482372E-2</v>
      </c>
      <c r="P9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4" s="10">
        <f>IF(AND(telefony6[[#This Row],[czyAbonament_pods_sie_skonczyl]]=1,P913&lt;=0,telefony6[[#This Row],[czyKomorkowe]]=1),1,0)</f>
        <v>0</v>
      </c>
      <c r="R914">
        <f>IF(LEN(telefony6[[#This Row],[nr]])&gt;=10,1,0)</f>
        <v>0</v>
      </c>
      <c r="S914">
        <f>MINUTE(IF(telefony6[[#This Row],[czyZagranicczne]]=1,CEILING(telefony6[[#This Row],[długosc_połączenia]],"00:01"),0))</f>
        <v>0</v>
      </c>
    </row>
    <row r="915" spans="1:19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 s="2">
        <f>telefony6[[#This Row],[zakonczenie]]-telefony6[[#This Row],[rozpoczecie]]</f>
        <v>1.7361111111111049E-3</v>
      </c>
      <c r="F915" s="2">
        <f t="shared" si="14"/>
        <v>-4.6755092592592602</v>
      </c>
      <c r="G915">
        <f>IF(LEN(telefony6[[#This Row],[nr]])=7,1,0)</f>
        <v>1</v>
      </c>
      <c r="H915">
        <f>IF(LEN(telefony6[[#This Row],[nr]])=8,1,0)</f>
        <v>0</v>
      </c>
      <c r="I9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-4.6772453703703709</v>
      </c>
      <c r="J915" s="2">
        <f>IF(AND(telefony6[[#This Row],[abonament pods przed]]-telefony6[[#This Row],[długosc_połączenia]]&lt;0,I914&gt;0),-telefony6[[#This Row],[ile_zostalo_abonamentu_pods]],0)</f>
        <v>0</v>
      </c>
      <c r="K915" s="10">
        <f>IF(telefony6[[#This Row],[ile_zostalo_abonamentu_pods]]&lt;0,1,0)</f>
        <v>1</v>
      </c>
      <c r="L915" s="2">
        <f>IF(AND(telefony6[[#This Row],[czyAbonament_pods_sie_skonczyl]]=1,telefony6[[#This Row],[czyStacjonarny]]=1,M914&lt;=0),IF(M914&lt;0,TIME(1,40,0)+M914,TIME(1,40,0)),M914)</f>
        <v>5.8807870370369747E-2</v>
      </c>
      <c r="M9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5.7071759259258642E-2</v>
      </c>
      <c r="N915" s="10">
        <f>IF(AND(telefony6[[#This Row],[czyAbonament_pods_sie_skonczyl]]=1,telefony6[[#This Row],[czyStacjonarny]]=1,M914&lt;=0),1,0)</f>
        <v>0</v>
      </c>
      <c r="O915" s="2">
        <f>IF(AND(telefony6[[#This Row],[czyAbonament_pods_sie_skonczyl]]=1,telefony6[[#This Row],[czyKomorkowe]]=1,P914&lt;=0),IF(P914&lt;0,TIME(1,40,0)+P914-telefony6[[#This Row],[ile_zabraklo_od_podstawy]],TIME(1,40,0)),P914)</f>
        <v>2.399305555555642E-2</v>
      </c>
      <c r="P9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5" s="10">
        <f>IF(AND(telefony6[[#This Row],[czyAbonament_pods_sie_skonczyl]]=1,P914&lt;=0,telefony6[[#This Row],[czyKomorkowe]]=1),1,0)</f>
        <v>0</v>
      </c>
      <c r="R915">
        <f>IF(LEN(telefony6[[#This Row],[nr]])&gt;=10,1,0)</f>
        <v>0</v>
      </c>
      <c r="S915">
        <f>MINUTE(IF(telefony6[[#This Row],[czyZagranicczne]]=1,CEILING(telefony6[[#This Row],[długosc_połączenia]],"00:01"),0))</f>
        <v>0</v>
      </c>
    </row>
    <row r="916" spans="1:19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 s="2">
        <f>telefony6[[#This Row],[zakonczenie]]-telefony6[[#This Row],[rozpoczecie]]</f>
        <v>8.854166666666663E-3</v>
      </c>
      <c r="F916" s="2">
        <f t="shared" si="14"/>
        <v>-4.6772453703703709</v>
      </c>
      <c r="G916">
        <f>IF(LEN(telefony6[[#This Row],[nr]])=7,1,0)</f>
        <v>1</v>
      </c>
      <c r="H916">
        <f>IF(LEN(telefony6[[#This Row],[nr]])=8,1,0)</f>
        <v>0</v>
      </c>
      <c r="I9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-4.6860995370370375</v>
      </c>
      <c r="J916" s="2">
        <f>IF(AND(telefony6[[#This Row],[abonament pods przed]]-telefony6[[#This Row],[długosc_połączenia]]&lt;0,I915&gt;0),-telefony6[[#This Row],[ile_zostalo_abonamentu_pods]],0)</f>
        <v>0</v>
      </c>
      <c r="K916" s="10">
        <f>IF(telefony6[[#This Row],[ile_zostalo_abonamentu_pods]]&lt;0,1,0)</f>
        <v>1</v>
      </c>
      <c r="L916" s="2">
        <f>IF(AND(telefony6[[#This Row],[czyAbonament_pods_sie_skonczyl]]=1,telefony6[[#This Row],[czyStacjonarny]]=1,M915&lt;=0),IF(M915&lt;0,TIME(1,40,0)+M915,TIME(1,40,0)),M915)</f>
        <v>5.7071759259258642E-2</v>
      </c>
      <c r="M9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4.8217592592591979E-2</v>
      </c>
      <c r="N916" s="10">
        <f>IF(AND(telefony6[[#This Row],[czyAbonament_pods_sie_skonczyl]]=1,telefony6[[#This Row],[czyStacjonarny]]=1,M915&lt;=0),1,0)</f>
        <v>0</v>
      </c>
      <c r="O916" s="2">
        <f>IF(AND(telefony6[[#This Row],[czyAbonament_pods_sie_skonczyl]]=1,telefony6[[#This Row],[czyKomorkowe]]=1,P915&lt;=0),IF(P915&lt;0,TIME(1,40,0)+P915-telefony6[[#This Row],[ile_zabraklo_od_podstawy]],TIME(1,40,0)),P915)</f>
        <v>2.399305555555642E-2</v>
      </c>
      <c r="P9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6" s="10">
        <f>IF(AND(telefony6[[#This Row],[czyAbonament_pods_sie_skonczyl]]=1,P915&lt;=0,telefony6[[#This Row],[czyKomorkowe]]=1),1,0)</f>
        <v>0</v>
      </c>
      <c r="R916">
        <f>IF(LEN(telefony6[[#This Row],[nr]])&gt;=10,1,0)</f>
        <v>0</v>
      </c>
      <c r="S916">
        <f>MINUTE(IF(telefony6[[#This Row],[czyZagranicczne]]=1,CEILING(telefony6[[#This Row],[długosc_połączenia]],"00:01"),0))</f>
        <v>0</v>
      </c>
    </row>
    <row r="917" spans="1:19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 s="2">
        <f>telefony6[[#This Row],[zakonczenie]]-telefony6[[#This Row],[rozpoczecie]]</f>
        <v>1.0787037037037039E-2</v>
      </c>
      <c r="F917" s="2">
        <f t="shared" si="14"/>
        <v>-4.6860995370370375</v>
      </c>
      <c r="G917">
        <f>IF(LEN(telefony6[[#This Row],[nr]])=7,1,0)</f>
        <v>1</v>
      </c>
      <c r="H917">
        <f>IF(LEN(telefony6[[#This Row],[nr]])=8,1,0)</f>
        <v>0</v>
      </c>
      <c r="I9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-4.6968865740740746</v>
      </c>
      <c r="J917" s="2">
        <f>IF(AND(telefony6[[#This Row],[abonament pods przed]]-telefony6[[#This Row],[długosc_połączenia]]&lt;0,I916&gt;0),-telefony6[[#This Row],[ile_zostalo_abonamentu_pods]],0)</f>
        <v>0</v>
      </c>
      <c r="K917" s="10">
        <f>IF(telefony6[[#This Row],[ile_zostalo_abonamentu_pods]]&lt;0,1,0)</f>
        <v>1</v>
      </c>
      <c r="L917" s="2">
        <f>IF(AND(telefony6[[#This Row],[czyAbonament_pods_sie_skonczyl]]=1,telefony6[[#This Row],[czyStacjonarny]]=1,M916&lt;=0),IF(M916&lt;0,TIME(1,40,0)+M916,TIME(1,40,0)),M916)</f>
        <v>4.8217592592591979E-2</v>
      </c>
      <c r="M9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3.743055555555494E-2</v>
      </c>
      <c r="N917" s="10">
        <f>IF(AND(telefony6[[#This Row],[czyAbonament_pods_sie_skonczyl]]=1,telefony6[[#This Row],[czyStacjonarny]]=1,M916&lt;=0),1,0)</f>
        <v>0</v>
      </c>
      <c r="O917" s="2">
        <f>IF(AND(telefony6[[#This Row],[czyAbonament_pods_sie_skonczyl]]=1,telefony6[[#This Row],[czyKomorkowe]]=1,P916&lt;=0),IF(P916&lt;0,TIME(1,40,0)+P916-telefony6[[#This Row],[ile_zabraklo_od_podstawy]],TIME(1,40,0)),P916)</f>
        <v>2.399305555555642E-2</v>
      </c>
      <c r="P9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7" s="10">
        <f>IF(AND(telefony6[[#This Row],[czyAbonament_pods_sie_skonczyl]]=1,P916&lt;=0,telefony6[[#This Row],[czyKomorkowe]]=1),1,0)</f>
        <v>0</v>
      </c>
      <c r="R917">
        <f>IF(LEN(telefony6[[#This Row],[nr]])&gt;=10,1,0)</f>
        <v>0</v>
      </c>
      <c r="S917">
        <f>MINUTE(IF(telefony6[[#This Row],[czyZagranicczne]]=1,CEILING(telefony6[[#This Row],[długosc_połączenia]],"00:01"),0))</f>
        <v>0</v>
      </c>
    </row>
    <row r="918" spans="1:19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 s="2">
        <f>telefony6[[#This Row],[zakonczenie]]-telefony6[[#This Row],[rozpoczecie]]</f>
        <v>9.837962962962965E-3</v>
      </c>
      <c r="F918" s="2">
        <f t="shared" si="14"/>
        <v>-4.6968865740740746</v>
      </c>
      <c r="G918">
        <f>IF(LEN(telefony6[[#This Row],[nr]])=7,1,0)</f>
        <v>1</v>
      </c>
      <c r="H918">
        <f>IF(LEN(telefony6[[#This Row],[nr]])=8,1,0)</f>
        <v>0</v>
      </c>
      <c r="I9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-4.7067245370370374</v>
      </c>
      <c r="J918" s="2">
        <f>IF(AND(telefony6[[#This Row],[abonament pods przed]]-telefony6[[#This Row],[długosc_połączenia]]&lt;0,I917&gt;0),-telefony6[[#This Row],[ile_zostalo_abonamentu_pods]],0)</f>
        <v>0</v>
      </c>
      <c r="K918" s="10">
        <f>IF(telefony6[[#This Row],[ile_zostalo_abonamentu_pods]]&lt;0,1,0)</f>
        <v>1</v>
      </c>
      <c r="L918" s="2">
        <f>IF(AND(telefony6[[#This Row],[czyAbonament_pods_sie_skonczyl]]=1,telefony6[[#This Row],[czyStacjonarny]]=1,M917&lt;=0),IF(M917&lt;0,TIME(1,40,0)+M917,TIME(1,40,0)),M917)</f>
        <v>3.743055555555494E-2</v>
      </c>
      <c r="M9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2.7592592592591975E-2</v>
      </c>
      <c r="N918" s="10">
        <f>IF(AND(telefony6[[#This Row],[czyAbonament_pods_sie_skonczyl]]=1,telefony6[[#This Row],[czyStacjonarny]]=1,M917&lt;=0),1,0)</f>
        <v>0</v>
      </c>
      <c r="O918" s="2">
        <f>IF(AND(telefony6[[#This Row],[czyAbonament_pods_sie_skonczyl]]=1,telefony6[[#This Row],[czyKomorkowe]]=1,P917&lt;=0),IF(P917&lt;0,TIME(1,40,0)+P917-telefony6[[#This Row],[ile_zabraklo_od_podstawy]],TIME(1,40,0)),P917)</f>
        <v>2.399305555555642E-2</v>
      </c>
      <c r="P9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8" s="10">
        <f>IF(AND(telefony6[[#This Row],[czyAbonament_pods_sie_skonczyl]]=1,P917&lt;=0,telefony6[[#This Row],[czyKomorkowe]]=1),1,0)</f>
        <v>0</v>
      </c>
      <c r="R918">
        <f>IF(LEN(telefony6[[#This Row],[nr]])&gt;=10,1,0)</f>
        <v>0</v>
      </c>
      <c r="S918">
        <f>MINUTE(IF(telefony6[[#This Row],[czyZagranicczne]]=1,CEILING(telefony6[[#This Row],[długosc_połączenia]],"00:01"),0))</f>
        <v>0</v>
      </c>
    </row>
    <row r="919" spans="1:19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 s="2">
        <f>telefony6[[#This Row],[zakonczenie]]-telefony6[[#This Row],[rozpoczecie]]</f>
        <v>9.9537037037036868E-3</v>
      </c>
      <c r="F919" s="2">
        <f t="shared" si="14"/>
        <v>-4.7067245370370374</v>
      </c>
      <c r="G919">
        <f>IF(LEN(telefony6[[#This Row],[nr]])=7,1,0)</f>
        <v>1</v>
      </c>
      <c r="H919">
        <f>IF(LEN(telefony6[[#This Row],[nr]])=8,1,0)</f>
        <v>0</v>
      </c>
      <c r="I9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-4.716678240740741</v>
      </c>
      <c r="J919" s="2">
        <f>IF(AND(telefony6[[#This Row],[abonament pods przed]]-telefony6[[#This Row],[długosc_połączenia]]&lt;0,I918&gt;0),-telefony6[[#This Row],[ile_zostalo_abonamentu_pods]],0)</f>
        <v>0</v>
      </c>
      <c r="K919" s="10">
        <f>IF(telefony6[[#This Row],[ile_zostalo_abonamentu_pods]]&lt;0,1,0)</f>
        <v>1</v>
      </c>
      <c r="L919" s="2">
        <f>IF(AND(telefony6[[#This Row],[czyAbonament_pods_sie_skonczyl]]=1,telefony6[[#This Row],[czyStacjonarny]]=1,M918&lt;=0),IF(M918&lt;0,TIME(1,40,0)+M918,TIME(1,40,0)),M918)</f>
        <v>2.7592592592591975E-2</v>
      </c>
      <c r="M9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1.7638888888888288E-2</v>
      </c>
      <c r="N919" s="10">
        <f>IF(AND(telefony6[[#This Row],[czyAbonament_pods_sie_skonczyl]]=1,telefony6[[#This Row],[czyStacjonarny]]=1,M918&lt;=0),1,0)</f>
        <v>0</v>
      </c>
      <c r="O919" s="2">
        <f>IF(AND(telefony6[[#This Row],[czyAbonament_pods_sie_skonczyl]]=1,telefony6[[#This Row],[czyKomorkowe]]=1,P918&lt;=0),IF(P918&lt;0,TIME(1,40,0)+P918-telefony6[[#This Row],[ile_zabraklo_od_podstawy]],TIME(1,40,0)),P918)</f>
        <v>2.399305555555642E-2</v>
      </c>
      <c r="P9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19" s="10">
        <f>IF(AND(telefony6[[#This Row],[czyAbonament_pods_sie_skonczyl]]=1,P918&lt;=0,telefony6[[#This Row],[czyKomorkowe]]=1),1,0)</f>
        <v>0</v>
      </c>
      <c r="R919">
        <f>IF(LEN(telefony6[[#This Row],[nr]])&gt;=10,1,0)</f>
        <v>0</v>
      </c>
      <c r="S919">
        <f>MINUTE(IF(telefony6[[#This Row],[czyZagranicczne]]=1,CEILING(telefony6[[#This Row],[długosc_połączenia]],"00:01"),0))</f>
        <v>0</v>
      </c>
    </row>
    <row r="920" spans="1:19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 s="2">
        <f>telefony6[[#This Row],[zakonczenie]]-telefony6[[#This Row],[rozpoczecie]]</f>
        <v>8.553240740740764E-3</v>
      </c>
      <c r="F920" s="2">
        <f t="shared" si="14"/>
        <v>-4.716678240740741</v>
      </c>
      <c r="G920">
        <f>IF(LEN(telefony6[[#This Row],[nr]])=7,1,0)</f>
        <v>1</v>
      </c>
      <c r="H920">
        <f>IF(LEN(telefony6[[#This Row],[nr]])=8,1,0)</f>
        <v>0</v>
      </c>
      <c r="I9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-4.7252314814814822</v>
      </c>
      <c r="J920" s="2">
        <f>IF(AND(telefony6[[#This Row],[abonament pods przed]]-telefony6[[#This Row],[długosc_połączenia]]&lt;0,I919&gt;0),-telefony6[[#This Row],[ile_zostalo_abonamentu_pods]],0)</f>
        <v>0</v>
      </c>
      <c r="K920" s="10">
        <f>IF(telefony6[[#This Row],[ile_zostalo_abonamentu_pods]]&lt;0,1,0)</f>
        <v>1</v>
      </c>
      <c r="L920" s="2">
        <f>IF(AND(telefony6[[#This Row],[czyAbonament_pods_sie_skonczyl]]=1,telefony6[[#This Row],[czyStacjonarny]]=1,M919&lt;=0),IF(M919&lt;0,TIME(1,40,0)+M919,TIME(1,40,0)),M919)</f>
        <v>1.7638888888888288E-2</v>
      </c>
      <c r="M9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9.0856481481475238E-3</v>
      </c>
      <c r="N920" s="10">
        <f>IF(AND(telefony6[[#This Row],[czyAbonament_pods_sie_skonczyl]]=1,telefony6[[#This Row],[czyStacjonarny]]=1,M919&lt;=0),1,0)</f>
        <v>0</v>
      </c>
      <c r="O920" s="2">
        <f>IF(AND(telefony6[[#This Row],[czyAbonament_pods_sie_skonczyl]]=1,telefony6[[#This Row],[czyKomorkowe]]=1,P919&lt;=0),IF(P919&lt;0,TIME(1,40,0)+P919-telefony6[[#This Row],[ile_zabraklo_od_podstawy]],TIME(1,40,0)),P919)</f>
        <v>2.399305555555642E-2</v>
      </c>
      <c r="P9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20" s="10">
        <f>IF(AND(telefony6[[#This Row],[czyAbonament_pods_sie_skonczyl]]=1,P919&lt;=0,telefony6[[#This Row],[czyKomorkowe]]=1),1,0)</f>
        <v>0</v>
      </c>
      <c r="R920">
        <f>IF(LEN(telefony6[[#This Row],[nr]])&gt;=10,1,0)</f>
        <v>0</v>
      </c>
      <c r="S920">
        <f>MINUTE(IF(telefony6[[#This Row],[czyZagranicczne]]=1,CEILING(telefony6[[#This Row],[długosc_połączenia]],"00:01"),0))</f>
        <v>0</v>
      </c>
    </row>
    <row r="921" spans="1:19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 s="2">
        <f>telefony6[[#This Row],[zakonczenie]]-telefony6[[#This Row],[rozpoczecie]]</f>
        <v>8.7268518518518468E-3</v>
      </c>
      <c r="F921" s="2">
        <f t="shared" si="14"/>
        <v>-4.7252314814814822</v>
      </c>
      <c r="G921">
        <f>IF(LEN(telefony6[[#This Row],[nr]])=7,1,0)</f>
        <v>1</v>
      </c>
      <c r="H921">
        <f>IF(LEN(telefony6[[#This Row],[nr]])=8,1,0)</f>
        <v>0</v>
      </c>
      <c r="I9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-4.7339583333333337</v>
      </c>
      <c r="J921" s="2">
        <f>IF(AND(telefony6[[#This Row],[abonament pods przed]]-telefony6[[#This Row],[długosc_połączenia]]&lt;0,I920&gt;0),-telefony6[[#This Row],[ile_zostalo_abonamentu_pods]],0)</f>
        <v>0</v>
      </c>
      <c r="K921" s="10">
        <f>IF(telefony6[[#This Row],[ile_zostalo_abonamentu_pods]]&lt;0,1,0)</f>
        <v>1</v>
      </c>
      <c r="L921" s="2">
        <f>IF(AND(telefony6[[#This Row],[czyAbonament_pods_sie_skonczyl]]=1,telefony6[[#This Row],[czyStacjonarny]]=1,M920&lt;=0),IF(M920&lt;0,TIME(1,40,0)+M920,TIME(1,40,0)),M920)</f>
        <v>9.0856481481475238E-3</v>
      </c>
      <c r="M9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3.58796296295677E-4</v>
      </c>
      <c r="N921" s="10">
        <f>IF(AND(telefony6[[#This Row],[czyAbonament_pods_sie_skonczyl]]=1,telefony6[[#This Row],[czyStacjonarny]]=1,M920&lt;=0),1,0)</f>
        <v>0</v>
      </c>
      <c r="O921" s="2">
        <f>IF(AND(telefony6[[#This Row],[czyAbonament_pods_sie_skonczyl]]=1,telefony6[[#This Row],[czyKomorkowe]]=1,P920&lt;=0),IF(P920&lt;0,TIME(1,40,0)+P920-telefony6[[#This Row],[ile_zabraklo_od_podstawy]],TIME(1,40,0)),P920)</f>
        <v>2.399305555555642E-2</v>
      </c>
      <c r="P9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2.399305555555642E-2</v>
      </c>
      <c r="Q921" s="10">
        <f>IF(AND(telefony6[[#This Row],[czyAbonament_pods_sie_skonczyl]]=1,P920&lt;=0,telefony6[[#This Row],[czyKomorkowe]]=1),1,0)</f>
        <v>0</v>
      </c>
      <c r="R921">
        <f>IF(LEN(telefony6[[#This Row],[nr]])&gt;=10,1,0)</f>
        <v>0</v>
      </c>
      <c r="S921">
        <f>MINUTE(IF(telefony6[[#This Row],[czyZagranicczne]]=1,CEILING(telefony6[[#This Row],[długosc_połączenia]],"00:01"),0))</f>
        <v>0</v>
      </c>
    </row>
    <row r="922" spans="1:19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 s="2">
        <f>telefony6[[#This Row],[zakonczenie]]-telefony6[[#This Row],[rozpoczecie]]</f>
        <v>1.2962962962962954E-3</v>
      </c>
      <c r="F922" s="2">
        <f t="shared" si="14"/>
        <v>-4.7339583333333337</v>
      </c>
      <c r="G922">
        <f>IF(LEN(telefony6[[#This Row],[nr]])=7,1,0)</f>
        <v>0</v>
      </c>
      <c r="H922">
        <f>IF(LEN(telefony6[[#This Row],[nr]])=8,1,0)</f>
        <v>1</v>
      </c>
      <c r="I9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-4.7352546296296296</v>
      </c>
      <c r="J922" s="2">
        <f>IF(AND(telefony6[[#This Row],[abonament pods przed]]-telefony6[[#This Row],[długosc_połączenia]]&lt;0,I921&gt;0),-telefony6[[#This Row],[ile_zostalo_abonamentu_pods]],0)</f>
        <v>0</v>
      </c>
      <c r="K922" s="10">
        <f>IF(telefony6[[#This Row],[ile_zostalo_abonamentu_pods]]&lt;0,1,0)</f>
        <v>1</v>
      </c>
      <c r="L922" s="2">
        <f>IF(AND(telefony6[[#This Row],[czyAbonament_pods_sie_skonczyl]]=1,telefony6[[#This Row],[czyStacjonarny]]=1,M921&lt;=0),IF(M921&lt;0,TIME(1,40,0)+M921,TIME(1,40,0)),M921)</f>
        <v>3.58796296295677E-4</v>
      </c>
      <c r="M9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3.58796296295677E-4</v>
      </c>
      <c r="N922" s="10">
        <f>IF(AND(telefony6[[#This Row],[czyAbonament_pods_sie_skonczyl]]=1,telefony6[[#This Row],[czyStacjonarny]]=1,M921&lt;=0),1,0)</f>
        <v>0</v>
      </c>
      <c r="O922" s="2">
        <f>IF(AND(telefony6[[#This Row],[czyAbonament_pods_sie_skonczyl]]=1,telefony6[[#This Row],[czyKomorkowe]]=1,P921&lt;=0),IF(P921&lt;0,TIME(1,40,0)+P921-telefony6[[#This Row],[ile_zabraklo_od_podstawy]],TIME(1,40,0)),P921)</f>
        <v>2.399305555555642E-2</v>
      </c>
      <c r="P9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2.2696759259260124E-2</v>
      </c>
      <c r="Q922" s="10">
        <f>IF(AND(telefony6[[#This Row],[czyAbonament_pods_sie_skonczyl]]=1,P921&lt;=0,telefony6[[#This Row],[czyKomorkowe]]=1),1,0)</f>
        <v>0</v>
      </c>
      <c r="R922">
        <f>IF(LEN(telefony6[[#This Row],[nr]])&gt;=10,1,0)</f>
        <v>0</v>
      </c>
      <c r="S922">
        <f>MINUTE(IF(telefony6[[#This Row],[czyZagranicczne]]=1,CEILING(telefony6[[#This Row],[długosc_połączenia]],"00:01"),0))</f>
        <v>0</v>
      </c>
    </row>
    <row r="923" spans="1:19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 s="2">
        <f>telefony6[[#This Row],[zakonczenie]]-telefony6[[#This Row],[rozpoczecie]]</f>
        <v>1.0798611111111134E-2</v>
      </c>
      <c r="F923" s="2">
        <f t="shared" si="14"/>
        <v>-4.7352546296296296</v>
      </c>
      <c r="G923">
        <f>IF(LEN(telefony6[[#This Row],[nr]])=7,1,0)</f>
        <v>0</v>
      </c>
      <c r="H923">
        <f>IF(LEN(telefony6[[#This Row],[nr]])=8,1,0)</f>
        <v>1</v>
      </c>
      <c r="I9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-4.746053240740741</v>
      </c>
      <c r="J923" s="2">
        <f>IF(AND(telefony6[[#This Row],[abonament pods przed]]-telefony6[[#This Row],[długosc_połączenia]]&lt;0,I922&gt;0),-telefony6[[#This Row],[ile_zostalo_abonamentu_pods]],0)</f>
        <v>0</v>
      </c>
      <c r="K923" s="10">
        <f>IF(telefony6[[#This Row],[ile_zostalo_abonamentu_pods]]&lt;0,1,0)</f>
        <v>1</v>
      </c>
      <c r="L923" s="2">
        <f>IF(AND(telefony6[[#This Row],[czyAbonament_pods_sie_skonczyl]]=1,telefony6[[#This Row],[czyStacjonarny]]=1,M922&lt;=0),IF(M922&lt;0,TIME(1,40,0)+M922,TIME(1,40,0)),M922)</f>
        <v>3.58796296295677E-4</v>
      </c>
      <c r="M9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3.58796296295677E-4</v>
      </c>
      <c r="N923" s="10">
        <f>IF(AND(telefony6[[#This Row],[czyAbonament_pods_sie_skonczyl]]=1,telefony6[[#This Row],[czyStacjonarny]]=1,M922&lt;=0),1,0)</f>
        <v>0</v>
      </c>
      <c r="O923" s="2">
        <f>IF(AND(telefony6[[#This Row],[czyAbonament_pods_sie_skonczyl]]=1,telefony6[[#This Row],[czyKomorkowe]]=1,P922&lt;=0),IF(P922&lt;0,TIME(1,40,0)+P922-telefony6[[#This Row],[ile_zabraklo_od_podstawy]],TIME(1,40,0)),P922)</f>
        <v>2.2696759259260124E-2</v>
      </c>
      <c r="P9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3" s="10">
        <f>IF(AND(telefony6[[#This Row],[czyAbonament_pods_sie_skonczyl]]=1,P922&lt;=0,telefony6[[#This Row],[czyKomorkowe]]=1),1,0)</f>
        <v>0</v>
      </c>
      <c r="R923">
        <f>IF(LEN(telefony6[[#This Row],[nr]])&gt;=10,1,0)</f>
        <v>0</v>
      </c>
      <c r="S923">
        <f>MINUTE(IF(telefony6[[#This Row],[czyZagranicczne]]=1,CEILING(telefony6[[#This Row],[długosc_połączenia]],"00:01"),0))</f>
        <v>0</v>
      </c>
    </row>
    <row r="924" spans="1:19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 s="2">
        <f>telefony6[[#This Row],[zakonczenie]]-telefony6[[#This Row],[rozpoczecie]]</f>
        <v>7.1759259259257524E-4</v>
      </c>
      <c r="F924" s="2">
        <f t="shared" si="14"/>
        <v>-4.746053240740741</v>
      </c>
      <c r="G924">
        <f>IF(LEN(telefony6[[#This Row],[nr]])=7,1,0)</f>
        <v>1</v>
      </c>
      <c r="H924">
        <f>IF(LEN(telefony6[[#This Row],[nr]])=8,1,0)</f>
        <v>0</v>
      </c>
      <c r="I9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-4.7467708333333336</v>
      </c>
      <c r="J924" s="2">
        <f>IF(AND(telefony6[[#This Row],[abonament pods przed]]-telefony6[[#This Row],[długosc_połączenia]]&lt;0,I923&gt;0),-telefony6[[#This Row],[ile_zostalo_abonamentu_pods]],0)</f>
        <v>0</v>
      </c>
      <c r="K924" s="10">
        <f>IF(telefony6[[#This Row],[ile_zostalo_abonamentu_pods]]&lt;0,1,0)</f>
        <v>1</v>
      </c>
      <c r="L924" s="2">
        <f>IF(AND(telefony6[[#This Row],[czyAbonament_pods_sie_skonczyl]]=1,telefony6[[#This Row],[czyStacjonarny]]=1,M923&lt;=0),IF(M923&lt;0,TIME(1,40,0)+M923,TIME(1,40,0)),M923)</f>
        <v>3.58796296295677E-4</v>
      </c>
      <c r="M9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-3.5879629629689824E-4</v>
      </c>
      <c r="N924" s="10">
        <f>IF(AND(telefony6[[#This Row],[czyAbonament_pods_sie_skonczyl]]=1,telefony6[[#This Row],[czyStacjonarny]]=1,M923&lt;=0),1,0)</f>
        <v>0</v>
      </c>
      <c r="O924" s="2">
        <f>IF(AND(telefony6[[#This Row],[czyAbonament_pods_sie_skonczyl]]=1,telefony6[[#This Row],[czyKomorkowe]]=1,P923&lt;=0),IF(P923&lt;0,TIME(1,40,0)+P923-telefony6[[#This Row],[ile_zabraklo_od_podstawy]],TIME(1,40,0)),P923)</f>
        <v>1.189814814814899E-2</v>
      </c>
      <c r="P9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4" s="10">
        <f>IF(AND(telefony6[[#This Row],[czyAbonament_pods_sie_skonczyl]]=1,P923&lt;=0,telefony6[[#This Row],[czyKomorkowe]]=1),1,0)</f>
        <v>0</v>
      </c>
      <c r="R924">
        <f>IF(LEN(telefony6[[#This Row],[nr]])&gt;=10,1,0)</f>
        <v>0</v>
      </c>
      <c r="S924">
        <f>MINUTE(IF(telefony6[[#This Row],[czyZagranicczne]]=1,CEILING(telefony6[[#This Row],[długosc_połączenia]],"00:01"),0))</f>
        <v>0</v>
      </c>
    </row>
    <row r="925" spans="1:19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 s="2">
        <f>telefony6[[#This Row],[zakonczenie]]-telefony6[[#This Row],[rozpoczecie]]</f>
        <v>9.444444444444422E-3</v>
      </c>
      <c r="F925" s="2">
        <f t="shared" si="14"/>
        <v>-4.7467708333333336</v>
      </c>
      <c r="G925">
        <f>IF(LEN(telefony6[[#This Row],[nr]])=7,1,0)</f>
        <v>1</v>
      </c>
      <c r="H925">
        <f>IF(LEN(telefony6[[#This Row],[nr]])=8,1,0)</f>
        <v>0</v>
      </c>
      <c r="I9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-4.7562152777777778</v>
      </c>
      <c r="J925" s="2">
        <f>IF(AND(telefony6[[#This Row],[abonament pods przed]]-telefony6[[#This Row],[długosc_połączenia]]&lt;0,I924&gt;0),-telefony6[[#This Row],[ile_zostalo_abonamentu_pods]],0)</f>
        <v>0</v>
      </c>
      <c r="K925" s="10">
        <f>IF(telefony6[[#This Row],[ile_zostalo_abonamentu_pods]]&lt;0,1,0)</f>
        <v>1</v>
      </c>
      <c r="L925" s="2">
        <f>IF(AND(telefony6[[#This Row],[czyAbonament_pods_sie_skonczyl]]=1,telefony6[[#This Row],[czyStacjonarny]]=1,M924&lt;=0),IF(M924&lt;0,TIME(1,40,0)+M924,TIME(1,40,0)),M924)</f>
        <v>6.9085648148147549E-2</v>
      </c>
      <c r="M9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5.9641203703703127E-2</v>
      </c>
      <c r="N925" s="10">
        <f>IF(AND(telefony6[[#This Row],[czyAbonament_pods_sie_skonczyl]]=1,telefony6[[#This Row],[czyStacjonarny]]=1,M924&lt;=0),1,0)</f>
        <v>1</v>
      </c>
      <c r="O925" s="2">
        <f>IF(AND(telefony6[[#This Row],[czyAbonament_pods_sie_skonczyl]]=1,telefony6[[#This Row],[czyKomorkowe]]=1,P924&lt;=0),IF(P924&lt;0,TIME(1,40,0)+P924-telefony6[[#This Row],[ile_zabraklo_od_podstawy]],TIME(1,40,0)),P924)</f>
        <v>1.189814814814899E-2</v>
      </c>
      <c r="P9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5" s="10">
        <f>IF(AND(telefony6[[#This Row],[czyAbonament_pods_sie_skonczyl]]=1,P924&lt;=0,telefony6[[#This Row],[czyKomorkowe]]=1),1,0)</f>
        <v>0</v>
      </c>
      <c r="R925">
        <f>IF(LEN(telefony6[[#This Row],[nr]])&gt;=10,1,0)</f>
        <v>0</v>
      </c>
      <c r="S925">
        <f>MINUTE(IF(telefony6[[#This Row],[czyZagranicczne]]=1,CEILING(telefony6[[#This Row],[długosc_połączenia]],"00:01"),0))</f>
        <v>0</v>
      </c>
    </row>
    <row r="926" spans="1:19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 s="2">
        <f>telefony6[[#This Row],[zakonczenie]]-telefony6[[#This Row],[rozpoczecie]]</f>
        <v>7.2106481481481466E-3</v>
      </c>
      <c r="F926" s="2">
        <f t="shared" si="14"/>
        <v>-4.7562152777777778</v>
      </c>
      <c r="G926">
        <f>IF(LEN(telefony6[[#This Row],[nr]])=7,1,0)</f>
        <v>1</v>
      </c>
      <c r="H926">
        <f>IF(LEN(telefony6[[#This Row],[nr]])=8,1,0)</f>
        <v>0</v>
      </c>
      <c r="I9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-4.763425925925926</v>
      </c>
      <c r="J926" s="2">
        <f>IF(AND(telefony6[[#This Row],[abonament pods przed]]-telefony6[[#This Row],[długosc_połączenia]]&lt;0,I925&gt;0),-telefony6[[#This Row],[ile_zostalo_abonamentu_pods]],0)</f>
        <v>0</v>
      </c>
      <c r="K926" s="10">
        <f>IF(telefony6[[#This Row],[ile_zostalo_abonamentu_pods]]&lt;0,1,0)</f>
        <v>1</v>
      </c>
      <c r="L926" s="2">
        <f>IF(AND(telefony6[[#This Row],[czyAbonament_pods_sie_skonczyl]]=1,telefony6[[#This Row],[czyStacjonarny]]=1,M925&lt;=0),IF(M925&lt;0,TIME(1,40,0)+M925,TIME(1,40,0)),M925)</f>
        <v>5.9641203703703127E-2</v>
      </c>
      <c r="M9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5.2430555555554981E-2</v>
      </c>
      <c r="N926" s="10">
        <f>IF(AND(telefony6[[#This Row],[czyAbonament_pods_sie_skonczyl]]=1,telefony6[[#This Row],[czyStacjonarny]]=1,M925&lt;=0),1,0)</f>
        <v>0</v>
      </c>
      <c r="O926" s="2">
        <f>IF(AND(telefony6[[#This Row],[czyAbonament_pods_sie_skonczyl]]=1,telefony6[[#This Row],[czyKomorkowe]]=1,P925&lt;=0),IF(P925&lt;0,TIME(1,40,0)+P925-telefony6[[#This Row],[ile_zabraklo_od_podstawy]],TIME(1,40,0)),P925)</f>
        <v>1.189814814814899E-2</v>
      </c>
      <c r="P9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6" s="10">
        <f>IF(AND(telefony6[[#This Row],[czyAbonament_pods_sie_skonczyl]]=1,P925&lt;=0,telefony6[[#This Row],[czyKomorkowe]]=1),1,0)</f>
        <v>0</v>
      </c>
      <c r="R926">
        <f>IF(LEN(telefony6[[#This Row],[nr]])&gt;=10,1,0)</f>
        <v>0</v>
      </c>
      <c r="S926">
        <f>MINUTE(IF(telefony6[[#This Row],[czyZagranicczne]]=1,CEILING(telefony6[[#This Row],[długosc_połączenia]],"00:01"),0))</f>
        <v>0</v>
      </c>
    </row>
    <row r="927" spans="1:19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 s="2">
        <f>telefony6[[#This Row],[zakonczenie]]-telefony6[[#This Row],[rozpoczecie]]</f>
        <v>3.2291666666666718E-3</v>
      </c>
      <c r="F927" s="2">
        <f t="shared" si="14"/>
        <v>-4.763425925925926</v>
      </c>
      <c r="G927">
        <f>IF(LEN(telefony6[[#This Row],[nr]])=7,1,0)</f>
        <v>1</v>
      </c>
      <c r="H927">
        <f>IF(LEN(telefony6[[#This Row],[nr]])=8,1,0)</f>
        <v>0</v>
      </c>
      <c r="I9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-4.7666550925925923</v>
      </c>
      <c r="J927" s="2">
        <f>IF(AND(telefony6[[#This Row],[abonament pods przed]]-telefony6[[#This Row],[długosc_połączenia]]&lt;0,I926&gt;0),-telefony6[[#This Row],[ile_zostalo_abonamentu_pods]],0)</f>
        <v>0</v>
      </c>
      <c r="K927" s="10">
        <f>IF(telefony6[[#This Row],[ile_zostalo_abonamentu_pods]]&lt;0,1,0)</f>
        <v>1</v>
      </c>
      <c r="L927" s="2">
        <f>IF(AND(telefony6[[#This Row],[czyAbonament_pods_sie_skonczyl]]=1,telefony6[[#This Row],[czyStacjonarny]]=1,M926&lt;=0),IF(M926&lt;0,TIME(1,40,0)+M926,TIME(1,40,0)),M926)</f>
        <v>5.2430555555554981E-2</v>
      </c>
      <c r="M9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4.9201388888888309E-2</v>
      </c>
      <c r="N927" s="10">
        <f>IF(AND(telefony6[[#This Row],[czyAbonament_pods_sie_skonczyl]]=1,telefony6[[#This Row],[czyStacjonarny]]=1,M926&lt;=0),1,0)</f>
        <v>0</v>
      </c>
      <c r="O927" s="2">
        <f>IF(AND(telefony6[[#This Row],[czyAbonament_pods_sie_skonczyl]]=1,telefony6[[#This Row],[czyKomorkowe]]=1,P926&lt;=0),IF(P926&lt;0,TIME(1,40,0)+P926-telefony6[[#This Row],[ile_zabraklo_od_podstawy]],TIME(1,40,0)),P926)</f>
        <v>1.189814814814899E-2</v>
      </c>
      <c r="P9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7" s="10">
        <f>IF(AND(telefony6[[#This Row],[czyAbonament_pods_sie_skonczyl]]=1,P926&lt;=0,telefony6[[#This Row],[czyKomorkowe]]=1),1,0)</f>
        <v>0</v>
      </c>
      <c r="R927">
        <f>IF(LEN(telefony6[[#This Row],[nr]])&gt;=10,1,0)</f>
        <v>0</v>
      </c>
      <c r="S927">
        <f>MINUTE(IF(telefony6[[#This Row],[czyZagranicczne]]=1,CEILING(telefony6[[#This Row],[długosc_połączenia]],"00:01"),0))</f>
        <v>0</v>
      </c>
    </row>
    <row r="928" spans="1:19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 s="2">
        <f>telefony6[[#This Row],[zakonczenie]]-telefony6[[#This Row],[rozpoczecie]]</f>
        <v>4.4675925925926063E-3</v>
      </c>
      <c r="F928" s="2">
        <f t="shared" si="14"/>
        <v>-4.7666550925925923</v>
      </c>
      <c r="G928">
        <f>IF(LEN(telefony6[[#This Row],[nr]])=7,1,0)</f>
        <v>1</v>
      </c>
      <c r="H928">
        <f>IF(LEN(telefony6[[#This Row],[nr]])=8,1,0)</f>
        <v>0</v>
      </c>
      <c r="I9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-4.7711226851851851</v>
      </c>
      <c r="J928" s="2">
        <f>IF(AND(telefony6[[#This Row],[abonament pods przed]]-telefony6[[#This Row],[długosc_połączenia]]&lt;0,I927&gt;0),-telefony6[[#This Row],[ile_zostalo_abonamentu_pods]],0)</f>
        <v>0</v>
      </c>
      <c r="K928" s="10">
        <f>IF(telefony6[[#This Row],[ile_zostalo_abonamentu_pods]]&lt;0,1,0)</f>
        <v>1</v>
      </c>
      <c r="L928" s="2">
        <f>IF(AND(telefony6[[#This Row],[czyAbonament_pods_sie_skonczyl]]=1,telefony6[[#This Row],[czyStacjonarny]]=1,M927&lt;=0),IF(M927&lt;0,TIME(1,40,0)+M927,TIME(1,40,0)),M927)</f>
        <v>4.9201388888888309E-2</v>
      </c>
      <c r="M9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4.4733796296295703E-2</v>
      </c>
      <c r="N928" s="10">
        <f>IF(AND(telefony6[[#This Row],[czyAbonament_pods_sie_skonczyl]]=1,telefony6[[#This Row],[czyStacjonarny]]=1,M927&lt;=0),1,0)</f>
        <v>0</v>
      </c>
      <c r="O928" s="2">
        <f>IF(AND(telefony6[[#This Row],[czyAbonament_pods_sie_skonczyl]]=1,telefony6[[#This Row],[czyKomorkowe]]=1,P927&lt;=0),IF(P927&lt;0,TIME(1,40,0)+P927-telefony6[[#This Row],[ile_zabraklo_od_podstawy]],TIME(1,40,0)),P927)</f>
        <v>1.189814814814899E-2</v>
      </c>
      <c r="P9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8" s="10">
        <f>IF(AND(telefony6[[#This Row],[czyAbonament_pods_sie_skonczyl]]=1,P927&lt;=0,telefony6[[#This Row],[czyKomorkowe]]=1),1,0)</f>
        <v>0</v>
      </c>
      <c r="R928">
        <f>IF(LEN(telefony6[[#This Row],[nr]])&gt;=10,1,0)</f>
        <v>0</v>
      </c>
      <c r="S928">
        <f>MINUTE(IF(telefony6[[#This Row],[czyZagranicczne]]=1,CEILING(telefony6[[#This Row],[długosc_połączenia]],"00:01"),0))</f>
        <v>0</v>
      </c>
    </row>
    <row r="929" spans="1:19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 s="2">
        <f>telefony6[[#This Row],[zakonczenie]]-telefony6[[#This Row],[rozpoczecie]]</f>
        <v>6.2037037037037113E-3</v>
      </c>
      <c r="F929" s="2">
        <f t="shared" si="14"/>
        <v>-4.7711226851851851</v>
      </c>
      <c r="G929">
        <f>IF(LEN(telefony6[[#This Row],[nr]])=7,1,0)</f>
        <v>1</v>
      </c>
      <c r="H929">
        <f>IF(LEN(telefony6[[#This Row],[nr]])=8,1,0)</f>
        <v>0</v>
      </c>
      <c r="I9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-4.7773263888888886</v>
      </c>
      <c r="J929" s="2">
        <f>IF(AND(telefony6[[#This Row],[abonament pods przed]]-telefony6[[#This Row],[długosc_połączenia]]&lt;0,I928&gt;0),-telefony6[[#This Row],[ile_zostalo_abonamentu_pods]],0)</f>
        <v>0</v>
      </c>
      <c r="K929" s="10">
        <f>IF(telefony6[[#This Row],[ile_zostalo_abonamentu_pods]]&lt;0,1,0)</f>
        <v>1</v>
      </c>
      <c r="L929" s="2">
        <f>IF(AND(telefony6[[#This Row],[czyAbonament_pods_sie_skonczyl]]=1,telefony6[[#This Row],[czyStacjonarny]]=1,M928&lt;=0),IF(M928&lt;0,TIME(1,40,0)+M928,TIME(1,40,0)),M928)</f>
        <v>4.4733796296295703E-2</v>
      </c>
      <c r="M9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3.8530092592591991E-2</v>
      </c>
      <c r="N929" s="10">
        <f>IF(AND(telefony6[[#This Row],[czyAbonament_pods_sie_skonczyl]]=1,telefony6[[#This Row],[czyStacjonarny]]=1,M928&lt;=0),1,0)</f>
        <v>0</v>
      </c>
      <c r="O929" s="2">
        <f>IF(AND(telefony6[[#This Row],[czyAbonament_pods_sie_skonczyl]]=1,telefony6[[#This Row],[czyKomorkowe]]=1,P928&lt;=0),IF(P928&lt;0,TIME(1,40,0)+P928-telefony6[[#This Row],[ile_zabraklo_od_podstawy]],TIME(1,40,0)),P928)</f>
        <v>1.189814814814899E-2</v>
      </c>
      <c r="P9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1.189814814814899E-2</v>
      </c>
      <c r="Q929" s="10">
        <f>IF(AND(telefony6[[#This Row],[czyAbonament_pods_sie_skonczyl]]=1,P928&lt;=0,telefony6[[#This Row],[czyKomorkowe]]=1),1,0)</f>
        <v>0</v>
      </c>
      <c r="R929">
        <f>IF(LEN(telefony6[[#This Row],[nr]])&gt;=10,1,0)</f>
        <v>0</v>
      </c>
      <c r="S929">
        <f>MINUTE(IF(telefony6[[#This Row],[czyZagranicczne]]=1,CEILING(telefony6[[#This Row],[długosc_połączenia]],"00:01"),0))</f>
        <v>0</v>
      </c>
    </row>
    <row r="930" spans="1:19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 s="2">
        <f>telefony6[[#This Row],[zakonczenie]]-telefony6[[#This Row],[rozpoczecie]]</f>
        <v>1.0590277777777768E-2</v>
      </c>
      <c r="F930" s="2">
        <f t="shared" si="14"/>
        <v>-4.7773263888888886</v>
      </c>
      <c r="G930">
        <f>IF(LEN(telefony6[[#This Row],[nr]])=7,1,0)</f>
        <v>0</v>
      </c>
      <c r="H930">
        <f>IF(LEN(telefony6[[#This Row],[nr]])=8,1,0)</f>
        <v>1</v>
      </c>
      <c r="I9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-4.7879166666666659</v>
      </c>
      <c r="J930" s="2">
        <f>IF(AND(telefony6[[#This Row],[abonament pods przed]]-telefony6[[#This Row],[długosc_połączenia]]&lt;0,I929&gt;0),-telefony6[[#This Row],[ile_zostalo_abonamentu_pods]],0)</f>
        <v>0</v>
      </c>
      <c r="K930" s="10">
        <f>IF(telefony6[[#This Row],[ile_zostalo_abonamentu_pods]]&lt;0,1,0)</f>
        <v>1</v>
      </c>
      <c r="L930" s="2">
        <f>IF(AND(telefony6[[#This Row],[czyAbonament_pods_sie_skonczyl]]=1,telefony6[[#This Row],[czyStacjonarny]]=1,M929&lt;=0),IF(M929&lt;0,TIME(1,40,0)+M929,TIME(1,40,0)),M929)</f>
        <v>3.8530092592591991E-2</v>
      </c>
      <c r="M9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3.8530092592591991E-2</v>
      </c>
      <c r="N930" s="10">
        <f>IF(AND(telefony6[[#This Row],[czyAbonament_pods_sie_skonczyl]]=1,telefony6[[#This Row],[czyStacjonarny]]=1,M929&lt;=0),1,0)</f>
        <v>0</v>
      </c>
      <c r="O930" s="2">
        <f>IF(AND(telefony6[[#This Row],[czyAbonament_pods_sie_skonczyl]]=1,telefony6[[#This Row],[czyKomorkowe]]=1,P929&lt;=0),IF(P929&lt;0,TIME(1,40,0)+P929-telefony6[[#This Row],[ile_zabraklo_od_podstawy]],TIME(1,40,0)),P929)</f>
        <v>1.189814814814899E-2</v>
      </c>
      <c r="P9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0" s="10">
        <f>IF(AND(telefony6[[#This Row],[czyAbonament_pods_sie_skonczyl]]=1,P929&lt;=0,telefony6[[#This Row],[czyKomorkowe]]=1),1,0)</f>
        <v>0</v>
      </c>
      <c r="R930">
        <f>IF(LEN(telefony6[[#This Row],[nr]])&gt;=10,1,0)</f>
        <v>0</v>
      </c>
      <c r="S930">
        <f>MINUTE(IF(telefony6[[#This Row],[czyZagranicczne]]=1,CEILING(telefony6[[#This Row],[długosc_połączenia]],"00:01"),0))</f>
        <v>0</v>
      </c>
    </row>
    <row r="931" spans="1:19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 s="2">
        <f>telefony6[[#This Row],[zakonczenie]]-telefony6[[#This Row],[rozpoczecie]]</f>
        <v>9.2592592592594114E-4</v>
      </c>
      <c r="F931" s="2">
        <f t="shared" si="14"/>
        <v>-4.7879166666666659</v>
      </c>
      <c r="G931">
        <f>IF(LEN(telefony6[[#This Row],[nr]])=7,1,0)</f>
        <v>1</v>
      </c>
      <c r="H931">
        <f>IF(LEN(telefony6[[#This Row],[nr]])=8,1,0)</f>
        <v>0</v>
      </c>
      <c r="I9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-4.7888425925925917</v>
      </c>
      <c r="J931" s="2">
        <f>IF(AND(telefony6[[#This Row],[abonament pods przed]]-telefony6[[#This Row],[długosc_połączenia]]&lt;0,I930&gt;0),-telefony6[[#This Row],[ile_zostalo_abonamentu_pods]],0)</f>
        <v>0</v>
      </c>
      <c r="K931" s="10">
        <f>IF(telefony6[[#This Row],[ile_zostalo_abonamentu_pods]]&lt;0,1,0)</f>
        <v>1</v>
      </c>
      <c r="L931" s="2">
        <f>IF(AND(telefony6[[#This Row],[czyAbonament_pods_sie_skonczyl]]=1,telefony6[[#This Row],[czyStacjonarny]]=1,M930&lt;=0),IF(M930&lt;0,TIME(1,40,0)+M930,TIME(1,40,0)),M930)</f>
        <v>3.8530092592591991E-2</v>
      </c>
      <c r="M9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3.760416666666605E-2</v>
      </c>
      <c r="N931" s="10">
        <f>IF(AND(telefony6[[#This Row],[czyAbonament_pods_sie_skonczyl]]=1,telefony6[[#This Row],[czyStacjonarny]]=1,M930&lt;=0),1,0)</f>
        <v>0</v>
      </c>
      <c r="O931" s="2">
        <f>IF(AND(telefony6[[#This Row],[czyAbonament_pods_sie_skonczyl]]=1,telefony6[[#This Row],[czyKomorkowe]]=1,P930&lt;=0),IF(P930&lt;0,TIME(1,40,0)+P930-telefony6[[#This Row],[ile_zabraklo_od_podstawy]],TIME(1,40,0)),P930)</f>
        <v>1.3078703703712224E-3</v>
      </c>
      <c r="P9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1" s="10">
        <f>IF(AND(telefony6[[#This Row],[czyAbonament_pods_sie_skonczyl]]=1,P930&lt;=0,telefony6[[#This Row],[czyKomorkowe]]=1),1,0)</f>
        <v>0</v>
      </c>
      <c r="R931">
        <f>IF(LEN(telefony6[[#This Row],[nr]])&gt;=10,1,0)</f>
        <v>0</v>
      </c>
      <c r="S931">
        <f>MINUTE(IF(telefony6[[#This Row],[czyZagranicczne]]=1,CEILING(telefony6[[#This Row],[długosc_połączenia]],"00:01"),0))</f>
        <v>0</v>
      </c>
    </row>
    <row r="932" spans="1:19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 s="2">
        <f>telefony6[[#This Row],[zakonczenie]]-telefony6[[#This Row],[rozpoczecie]]</f>
        <v>7.5462962962963287E-3</v>
      </c>
      <c r="F932" s="2">
        <f t="shared" si="14"/>
        <v>-4.7888425925925917</v>
      </c>
      <c r="G932">
        <f>IF(LEN(telefony6[[#This Row],[nr]])=7,1,0)</f>
        <v>0</v>
      </c>
      <c r="H932">
        <f>IF(LEN(telefony6[[#This Row],[nr]])=8,1,0)</f>
        <v>0</v>
      </c>
      <c r="I9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-4.7963888888888881</v>
      </c>
      <c r="J932" s="2">
        <f>IF(AND(telefony6[[#This Row],[abonament pods przed]]-telefony6[[#This Row],[długosc_połączenia]]&lt;0,I931&gt;0),-telefony6[[#This Row],[ile_zostalo_abonamentu_pods]],0)</f>
        <v>0</v>
      </c>
      <c r="K932" s="10">
        <f>IF(telefony6[[#This Row],[ile_zostalo_abonamentu_pods]]&lt;0,1,0)</f>
        <v>1</v>
      </c>
      <c r="L932" s="2">
        <f>IF(AND(telefony6[[#This Row],[czyAbonament_pods_sie_skonczyl]]=1,telefony6[[#This Row],[czyStacjonarny]]=1,M931&lt;=0),IF(M931&lt;0,TIME(1,40,0)+M931,TIME(1,40,0)),M931)</f>
        <v>3.760416666666605E-2</v>
      </c>
      <c r="M9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3.760416666666605E-2</v>
      </c>
      <c r="N932" s="10">
        <f>IF(AND(telefony6[[#This Row],[czyAbonament_pods_sie_skonczyl]]=1,telefony6[[#This Row],[czyStacjonarny]]=1,M931&lt;=0),1,0)</f>
        <v>0</v>
      </c>
      <c r="O932" s="2">
        <f>IF(AND(telefony6[[#This Row],[czyAbonament_pods_sie_skonczyl]]=1,telefony6[[#This Row],[czyKomorkowe]]=1,P931&lt;=0),IF(P931&lt;0,TIME(1,40,0)+P931-telefony6[[#This Row],[ile_zabraklo_od_podstawy]],TIME(1,40,0)),P931)</f>
        <v>1.3078703703712224E-3</v>
      </c>
      <c r="P9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2" s="10">
        <f>IF(AND(telefony6[[#This Row],[czyAbonament_pods_sie_skonczyl]]=1,P931&lt;=0,telefony6[[#This Row],[czyKomorkowe]]=1),1,0)</f>
        <v>0</v>
      </c>
      <c r="R932">
        <f>IF(LEN(telefony6[[#This Row],[nr]])&gt;=10,1,0)</f>
        <v>1</v>
      </c>
      <c r="S932">
        <f>MINUTE(IF(telefony6[[#This Row],[czyZagranicczne]]=1,CEILING(telefony6[[#This Row],[długosc_połączenia]],"00:01"),0))</f>
        <v>11</v>
      </c>
    </row>
    <row r="933" spans="1:19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 s="2">
        <f>telefony6[[#This Row],[zakonczenie]]-telefony6[[#This Row],[rozpoczecie]]</f>
        <v>1.6550925925926108E-3</v>
      </c>
      <c r="F933" s="2">
        <f t="shared" si="14"/>
        <v>-4.7963888888888881</v>
      </c>
      <c r="G933">
        <f>IF(LEN(telefony6[[#This Row],[nr]])=7,1,0)</f>
        <v>1</v>
      </c>
      <c r="H933">
        <f>IF(LEN(telefony6[[#This Row],[nr]])=8,1,0)</f>
        <v>0</v>
      </c>
      <c r="I9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-4.7980439814814808</v>
      </c>
      <c r="J933" s="2">
        <f>IF(AND(telefony6[[#This Row],[abonament pods przed]]-telefony6[[#This Row],[długosc_połączenia]]&lt;0,I932&gt;0),-telefony6[[#This Row],[ile_zostalo_abonamentu_pods]],0)</f>
        <v>0</v>
      </c>
      <c r="K933" s="10">
        <f>IF(telefony6[[#This Row],[ile_zostalo_abonamentu_pods]]&lt;0,1,0)</f>
        <v>1</v>
      </c>
      <c r="L933" s="2">
        <f>IF(AND(telefony6[[#This Row],[czyAbonament_pods_sie_skonczyl]]=1,telefony6[[#This Row],[czyStacjonarny]]=1,M932&lt;=0),IF(M932&lt;0,TIME(1,40,0)+M932,TIME(1,40,0)),M932)</f>
        <v>3.760416666666605E-2</v>
      </c>
      <c r="M9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3.5949074074073439E-2</v>
      </c>
      <c r="N933" s="10">
        <f>IF(AND(telefony6[[#This Row],[czyAbonament_pods_sie_skonczyl]]=1,telefony6[[#This Row],[czyStacjonarny]]=1,M932&lt;=0),1,0)</f>
        <v>0</v>
      </c>
      <c r="O933" s="2">
        <f>IF(AND(telefony6[[#This Row],[czyAbonament_pods_sie_skonczyl]]=1,telefony6[[#This Row],[czyKomorkowe]]=1,P932&lt;=0),IF(P932&lt;0,TIME(1,40,0)+P932-telefony6[[#This Row],[ile_zabraklo_od_podstawy]],TIME(1,40,0)),P932)</f>
        <v>1.3078703703712224E-3</v>
      </c>
      <c r="P9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3" s="10">
        <f>IF(AND(telefony6[[#This Row],[czyAbonament_pods_sie_skonczyl]]=1,P932&lt;=0,telefony6[[#This Row],[czyKomorkowe]]=1),1,0)</f>
        <v>0</v>
      </c>
      <c r="R933">
        <f>IF(LEN(telefony6[[#This Row],[nr]])&gt;=10,1,0)</f>
        <v>0</v>
      </c>
      <c r="S933">
        <f>MINUTE(IF(telefony6[[#This Row],[czyZagranicczne]]=1,CEILING(telefony6[[#This Row],[długosc_połączenia]],"00:01"),0))</f>
        <v>0</v>
      </c>
    </row>
    <row r="934" spans="1:19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 s="2">
        <f>telefony6[[#This Row],[zakonczenie]]-telefony6[[#This Row],[rozpoczecie]]</f>
        <v>7.9976851851851771E-3</v>
      </c>
      <c r="F934" s="2">
        <f t="shared" si="14"/>
        <v>-4.7980439814814808</v>
      </c>
      <c r="G934">
        <f>IF(LEN(telefony6[[#This Row],[nr]])=7,1,0)</f>
        <v>1</v>
      </c>
      <c r="H934">
        <f>IF(LEN(telefony6[[#This Row],[nr]])=8,1,0)</f>
        <v>0</v>
      </c>
      <c r="I9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-4.8060416666666663</v>
      </c>
      <c r="J934" s="2">
        <f>IF(AND(telefony6[[#This Row],[abonament pods przed]]-telefony6[[#This Row],[długosc_połączenia]]&lt;0,I933&gt;0),-telefony6[[#This Row],[ile_zostalo_abonamentu_pods]],0)</f>
        <v>0</v>
      </c>
      <c r="K934" s="10">
        <f>IF(telefony6[[#This Row],[ile_zostalo_abonamentu_pods]]&lt;0,1,0)</f>
        <v>1</v>
      </c>
      <c r="L934" s="2">
        <f>IF(AND(telefony6[[#This Row],[czyAbonament_pods_sie_skonczyl]]=1,telefony6[[#This Row],[czyStacjonarny]]=1,M933&lt;=0),IF(M933&lt;0,TIME(1,40,0)+M933,TIME(1,40,0)),M933)</f>
        <v>3.5949074074073439E-2</v>
      </c>
      <c r="M9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2.7951388888888262E-2</v>
      </c>
      <c r="N934" s="10">
        <f>IF(AND(telefony6[[#This Row],[czyAbonament_pods_sie_skonczyl]]=1,telefony6[[#This Row],[czyStacjonarny]]=1,M933&lt;=0),1,0)</f>
        <v>0</v>
      </c>
      <c r="O934" s="2">
        <f>IF(AND(telefony6[[#This Row],[czyAbonament_pods_sie_skonczyl]]=1,telefony6[[#This Row],[czyKomorkowe]]=1,P933&lt;=0),IF(P933&lt;0,TIME(1,40,0)+P933-telefony6[[#This Row],[ile_zabraklo_od_podstawy]],TIME(1,40,0)),P933)</f>
        <v>1.3078703703712224E-3</v>
      </c>
      <c r="P9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4" s="10">
        <f>IF(AND(telefony6[[#This Row],[czyAbonament_pods_sie_skonczyl]]=1,P933&lt;=0,telefony6[[#This Row],[czyKomorkowe]]=1),1,0)</f>
        <v>0</v>
      </c>
      <c r="R934">
        <f>IF(LEN(telefony6[[#This Row],[nr]])&gt;=10,1,0)</f>
        <v>0</v>
      </c>
      <c r="S934">
        <f>MINUTE(IF(telefony6[[#This Row],[czyZagranicczne]]=1,CEILING(telefony6[[#This Row],[długosc_połączenia]],"00:01"),0))</f>
        <v>0</v>
      </c>
    </row>
    <row r="935" spans="1:19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 s="2">
        <f>telefony6[[#This Row],[zakonczenie]]-telefony6[[#This Row],[rozpoczecie]]</f>
        <v>6.94444444444553E-5</v>
      </c>
      <c r="F935" s="2">
        <f t="shared" si="14"/>
        <v>-4.8060416666666663</v>
      </c>
      <c r="G935">
        <f>IF(LEN(telefony6[[#This Row],[nr]])=7,1,0)</f>
        <v>1</v>
      </c>
      <c r="H935">
        <f>IF(LEN(telefony6[[#This Row],[nr]])=8,1,0)</f>
        <v>0</v>
      </c>
      <c r="I9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-4.806111111111111</v>
      </c>
      <c r="J935" s="2">
        <f>IF(AND(telefony6[[#This Row],[abonament pods przed]]-telefony6[[#This Row],[długosc_połączenia]]&lt;0,I934&gt;0),-telefony6[[#This Row],[ile_zostalo_abonamentu_pods]],0)</f>
        <v>0</v>
      </c>
      <c r="K935" s="10">
        <f>IF(telefony6[[#This Row],[ile_zostalo_abonamentu_pods]]&lt;0,1,0)</f>
        <v>1</v>
      </c>
      <c r="L935" s="2">
        <f>IF(AND(telefony6[[#This Row],[czyAbonament_pods_sie_skonczyl]]=1,telefony6[[#This Row],[czyStacjonarny]]=1,M934&lt;=0),IF(M934&lt;0,TIME(1,40,0)+M934,TIME(1,40,0)),M934)</f>
        <v>2.7951388888888262E-2</v>
      </c>
      <c r="M9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2.7881944444443807E-2</v>
      </c>
      <c r="N935" s="10">
        <f>IF(AND(telefony6[[#This Row],[czyAbonament_pods_sie_skonczyl]]=1,telefony6[[#This Row],[czyStacjonarny]]=1,M934&lt;=0),1,0)</f>
        <v>0</v>
      </c>
      <c r="O935" s="2">
        <f>IF(AND(telefony6[[#This Row],[czyAbonament_pods_sie_skonczyl]]=1,telefony6[[#This Row],[czyKomorkowe]]=1,P934&lt;=0),IF(P934&lt;0,TIME(1,40,0)+P934-telefony6[[#This Row],[ile_zabraklo_od_podstawy]],TIME(1,40,0)),P934)</f>
        <v>1.3078703703712224E-3</v>
      </c>
      <c r="P9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5" s="10">
        <f>IF(AND(telefony6[[#This Row],[czyAbonament_pods_sie_skonczyl]]=1,P934&lt;=0,telefony6[[#This Row],[czyKomorkowe]]=1),1,0)</f>
        <v>0</v>
      </c>
      <c r="R935">
        <f>IF(LEN(telefony6[[#This Row],[nr]])&gt;=10,1,0)</f>
        <v>0</v>
      </c>
      <c r="S935">
        <f>MINUTE(IF(telefony6[[#This Row],[czyZagranicczne]]=1,CEILING(telefony6[[#This Row],[długosc_połączenia]],"00:01"),0))</f>
        <v>0</v>
      </c>
    </row>
    <row r="936" spans="1:19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 s="2">
        <f>telefony6[[#This Row],[zakonczenie]]-telefony6[[#This Row],[rozpoczecie]]</f>
        <v>6.4467592592592493E-3</v>
      </c>
      <c r="F936" s="2">
        <f t="shared" si="14"/>
        <v>-4.806111111111111</v>
      </c>
      <c r="G936">
        <f>IF(LEN(telefony6[[#This Row],[nr]])=7,1,0)</f>
        <v>1</v>
      </c>
      <c r="H936">
        <f>IF(LEN(telefony6[[#This Row],[nr]])=8,1,0)</f>
        <v>0</v>
      </c>
      <c r="I9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-4.8125578703703704</v>
      </c>
      <c r="J936" s="2">
        <f>IF(AND(telefony6[[#This Row],[abonament pods przed]]-telefony6[[#This Row],[długosc_połączenia]]&lt;0,I935&gt;0),-telefony6[[#This Row],[ile_zostalo_abonamentu_pods]],0)</f>
        <v>0</v>
      </c>
      <c r="K936" s="10">
        <f>IF(telefony6[[#This Row],[ile_zostalo_abonamentu_pods]]&lt;0,1,0)</f>
        <v>1</v>
      </c>
      <c r="L936" s="2">
        <f>IF(AND(telefony6[[#This Row],[czyAbonament_pods_sie_skonczyl]]=1,telefony6[[#This Row],[czyStacjonarny]]=1,M935&lt;=0),IF(M935&lt;0,TIME(1,40,0)+M935,TIME(1,40,0)),M935)</f>
        <v>2.7881944444443807E-2</v>
      </c>
      <c r="M9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2.1435185185184558E-2</v>
      </c>
      <c r="N936" s="10">
        <f>IF(AND(telefony6[[#This Row],[czyAbonament_pods_sie_skonczyl]]=1,telefony6[[#This Row],[czyStacjonarny]]=1,M935&lt;=0),1,0)</f>
        <v>0</v>
      </c>
      <c r="O936" s="2">
        <f>IF(AND(telefony6[[#This Row],[czyAbonament_pods_sie_skonczyl]]=1,telefony6[[#This Row],[czyKomorkowe]]=1,P935&lt;=0),IF(P935&lt;0,TIME(1,40,0)+P935-telefony6[[#This Row],[ile_zabraklo_od_podstawy]],TIME(1,40,0)),P935)</f>
        <v>1.3078703703712224E-3</v>
      </c>
      <c r="P9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6" s="10">
        <f>IF(AND(telefony6[[#This Row],[czyAbonament_pods_sie_skonczyl]]=1,P935&lt;=0,telefony6[[#This Row],[czyKomorkowe]]=1),1,0)</f>
        <v>0</v>
      </c>
      <c r="R936">
        <f>IF(LEN(telefony6[[#This Row],[nr]])&gt;=10,1,0)</f>
        <v>0</v>
      </c>
      <c r="S936">
        <f>MINUTE(IF(telefony6[[#This Row],[czyZagranicczne]]=1,CEILING(telefony6[[#This Row],[długosc_połączenia]],"00:01"),0))</f>
        <v>0</v>
      </c>
    </row>
    <row r="937" spans="1:19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 s="2">
        <f>telefony6[[#This Row],[zakonczenie]]-telefony6[[#This Row],[rozpoczecie]]</f>
        <v>2.1990740740740478E-3</v>
      </c>
      <c r="F937" s="2">
        <f t="shared" si="14"/>
        <v>-4.8125578703703704</v>
      </c>
      <c r="G937">
        <f>IF(LEN(telefony6[[#This Row],[nr]])=7,1,0)</f>
        <v>1</v>
      </c>
      <c r="H937">
        <f>IF(LEN(telefony6[[#This Row],[nr]])=8,1,0)</f>
        <v>0</v>
      </c>
      <c r="I9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-4.8147569444444445</v>
      </c>
      <c r="J937" s="2">
        <f>IF(AND(telefony6[[#This Row],[abonament pods przed]]-telefony6[[#This Row],[długosc_połączenia]]&lt;0,I936&gt;0),-telefony6[[#This Row],[ile_zostalo_abonamentu_pods]],0)</f>
        <v>0</v>
      </c>
      <c r="K937" s="10">
        <f>IF(telefony6[[#This Row],[ile_zostalo_abonamentu_pods]]&lt;0,1,0)</f>
        <v>1</v>
      </c>
      <c r="L937" s="2">
        <f>IF(AND(telefony6[[#This Row],[czyAbonament_pods_sie_skonczyl]]=1,telefony6[[#This Row],[czyStacjonarny]]=1,M936&lt;=0),IF(M936&lt;0,TIME(1,40,0)+M936,TIME(1,40,0)),M936)</f>
        <v>2.1435185185184558E-2</v>
      </c>
      <c r="M9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1.923611111111051E-2</v>
      </c>
      <c r="N937" s="10">
        <f>IF(AND(telefony6[[#This Row],[czyAbonament_pods_sie_skonczyl]]=1,telefony6[[#This Row],[czyStacjonarny]]=1,M936&lt;=0),1,0)</f>
        <v>0</v>
      </c>
      <c r="O937" s="2">
        <f>IF(AND(telefony6[[#This Row],[czyAbonament_pods_sie_skonczyl]]=1,telefony6[[#This Row],[czyKomorkowe]]=1,P936&lt;=0),IF(P936&lt;0,TIME(1,40,0)+P936-telefony6[[#This Row],[ile_zabraklo_od_podstawy]],TIME(1,40,0)),P936)</f>
        <v>1.3078703703712224E-3</v>
      </c>
      <c r="P9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7" s="10">
        <f>IF(AND(telefony6[[#This Row],[czyAbonament_pods_sie_skonczyl]]=1,P936&lt;=0,telefony6[[#This Row],[czyKomorkowe]]=1),1,0)</f>
        <v>0</v>
      </c>
      <c r="R937">
        <f>IF(LEN(telefony6[[#This Row],[nr]])&gt;=10,1,0)</f>
        <v>0</v>
      </c>
      <c r="S937">
        <f>MINUTE(IF(telefony6[[#This Row],[czyZagranicczne]]=1,CEILING(telefony6[[#This Row],[długosc_połączenia]],"00:01"),0))</f>
        <v>0</v>
      </c>
    </row>
    <row r="938" spans="1:19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 s="2">
        <f>telefony6[[#This Row],[zakonczenie]]-telefony6[[#This Row],[rozpoczecie]]</f>
        <v>1.9097222222222432E-3</v>
      </c>
      <c r="F938" s="2">
        <f t="shared" si="14"/>
        <v>-4.8147569444444445</v>
      </c>
      <c r="G938">
        <f>IF(LEN(telefony6[[#This Row],[nr]])=7,1,0)</f>
        <v>1</v>
      </c>
      <c r="H938">
        <f>IF(LEN(telefony6[[#This Row],[nr]])=8,1,0)</f>
        <v>0</v>
      </c>
      <c r="I9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-4.8166666666666664</v>
      </c>
      <c r="J938" s="2">
        <f>IF(AND(telefony6[[#This Row],[abonament pods przed]]-telefony6[[#This Row],[długosc_połączenia]]&lt;0,I937&gt;0),-telefony6[[#This Row],[ile_zostalo_abonamentu_pods]],0)</f>
        <v>0</v>
      </c>
      <c r="K938" s="10">
        <f>IF(telefony6[[#This Row],[ile_zostalo_abonamentu_pods]]&lt;0,1,0)</f>
        <v>1</v>
      </c>
      <c r="L938" s="2">
        <f>IF(AND(telefony6[[#This Row],[czyAbonament_pods_sie_skonczyl]]=1,telefony6[[#This Row],[czyStacjonarny]]=1,M937&lt;=0),IF(M937&lt;0,TIME(1,40,0)+M937,TIME(1,40,0)),M937)</f>
        <v>1.923611111111051E-2</v>
      </c>
      <c r="M9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1.7326388888888267E-2</v>
      </c>
      <c r="N938" s="10">
        <f>IF(AND(telefony6[[#This Row],[czyAbonament_pods_sie_skonczyl]]=1,telefony6[[#This Row],[czyStacjonarny]]=1,M937&lt;=0),1,0)</f>
        <v>0</v>
      </c>
      <c r="O938" s="2">
        <f>IF(AND(telefony6[[#This Row],[czyAbonament_pods_sie_skonczyl]]=1,telefony6[[#This Row],[czyKomorkowe]]=1,P937&lt;=0),IF(P937&lt;0,TIME(1,40,0)+P937-telefony6[[#This Row],[ile_zabraklo_od_podstawy]],TIME(1,40,0)),P937)</f>
        <v>1.3078703703712224E-3</v>
      </c>
      <c r="P9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8" s="10">
        <f>IF(AND(telefony6[[#This Row],[czyAbonament_pods_sie_skonczyl]]=1,P937&lt;=0,telefony6[[#This Row],[czyKomorkowe]]=1),1,0)</f>
        <v>0</v>
      </c>
      <c r="R938">
        <f>IF(LEN(telefony6[[#This Row],[nr]])&gt;=10,1,0)</f>
        <v>0</v>
      </c>
      <c r="S938">
        <f>MINUTE(IF(telefony6[[#This Row],[czyZagranicczne]]=1,CEILING(telefony6[[#This Row],[długosc_połączenia]],"00:01"),0))</f>
        <v>0</v>
      </c>
    </row>
    <row r="939" spans="1:19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 s="2">
        <f>telefony6[[#This Row],[zakonczenie]]-telefony6[[#This Row],[rozpoczecie]]</f>
        <v>4.0277777777777968E-3</v>
      </c>
      <c r="F939" s="2">
        <f t="shared" si="14"/>
        <v>-4.8166666666666664</v>
      </c>
      <c r="G939">
        <f>IF(LEN(telefony6[[#This Row],[nr]])=7,1,0)</f>
        <v>1</v>
      </c>
      <c r="H939">
        <f>IF(LEN(telefony6[[#This Row],[nr]])=8,1,0)</f>
        <v>0</v>
      </c>
      <c r="I9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-4.8206944444444444</v>
      </c>
      <c r="J939" s="2">
        <f>IF(AND(telefony6[[#This Row],[abonament pods przed]]-telefony6[[#This Row],[długosc_połączenia]]&lt;0,I938&gt;0),-telefony6[[#This Row],[ile_zostalo_abonamentu_pods]],0)</f>
        <v>0</v>
      </c>
      <c r="K939" s="10">
        <f>IF(telefony6[[#This Row],[ile_zostalo_abonamentu_pods]]&lt;0,1,0)</f>
        <v>1</v>
      </c>
      <c r="L939" s="2">
        <f>IF(AND(telefony6[[#This Row],[czyAbonament_pods_sie_skonczyl]]=1,telefony6[[#This Row],[czyStacjonarny]]=1,M938&lt;=0),IF(M938&lt;0,TIME(1,40,0)+M938,TIME(1,40,0)),M938)</f>
        <v>1.7326388888888267E-2</v>
      </c>
      <c r="M9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1.329861111111047E-2</v>
      </c>
      <c r="N939" s="10">
        <f>IF(AND(telefony6[[#This Row],[czyAbonament_pods_sie_skonczyl]]=1,telefony6[[#This Row],[czyStacjonarny]]=1,M938&lt;=0),1,0)</f>
        <v>0</v>
      </c>
      <c r="O939" s="2">
        <f>IF(AND(telefony6[[#This Row],[czyAbonament_pods_sie_skonczyl]]=1,telefony6[[#This Row],[czyKomorkowe]]=1,P938&lt;=0),IF(P938&lt;0,TIME(1,40,0)+P938-telefony6[[#This Row],[ile_zabraklo_od_podstawy]],TIME(1,40,0)),P938)</f>
        <v>1.3078703703712224E-3</v>
      </c>
      <c r="P9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39" s="10">
        <f>IF(AND(telefony6[[#This Row],[czyAbonament_pods_sie_skonczyl]]=1,P938&lt;=0,telefony6[[#This Row],[czyKomorkowe]]=1),1,0)</f>
        <v>0</v>
      </c>
      <c r="R939">
        <f>IF(LEN(telefony6[[#This Row],[nr]])&gt;=10,1,0)</f>
        <v>0</v>
      </c>
      <c r="S939">
        <f>MINUTE(IF(telefony6[[#This Row],[czyZagranicczne]]=1,CEILING(telefony6[[#This Row],[długosc_połączenia]],"00:01"),0))</f>
        <v>0</v>
      </c>
    </row>
    <row r="940" spans="1:19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 s="2">
        <f>telefony6[[#This Row],[zakonczenie]]-telefony6[[#This Row],[rozpoczecie]]</f>
        <v>1.1053240740740766E-2</v>
      </c>
      <c r="F940" s="2">
        <f t="shared" si="14"/>
        <v>-4.8206944444444444</v>
      </c>
      <c r="G940">
        <f>IF(LEN(telefony6[[#This Row],[nr]])=7,1,0)</f>
        <v>1</v>
      </c>
      <c r="H940">
        <f>IF(LEN(telefony6[[#This Row],[nr]])=8,1,0)</f>
        <v>0</v>
      </c>
      <c r="I9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-4.831747685185185</v>
      </c>
      <c r="J940" s="2">
        <f>IF(AND(telefony6[[#This Row],[abonament pods przed]]-telefony6[[#This Row],[długosc_połączenia]]&lt;0,I939&gt;0),-telefony6[[#This Row],[ile_zostalo_abonamentu_pods]],0)</f>
        <v>0</v>
      </c>
      <c r="K940" s="10">
        <f>IF(telefony6[[#This Row],[ile_zostalo_abonamentu_pods]]&lt;0,1,0)</f>
        <v>1</v>
      </c>
      <c r="L940" s="2">
        <f>IF(AND(telefony6[[#This Row],[czyAbonament_pods_sie_skonczyl]]=1,telefony6[[#This Row],[czyStacjonarny]]=1,M939&lt;=0),IF(M939&lt;0,TIME(1,40,0)+M939,TIME(1,40,0)),M939)</f>
        <v>1.329861111111047E-2</v>
      </c>
      <c r="M9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2.2453703703697037E-3</v>
      </c>
      <c r="N940" s="10">
        <f>IF(AND(telefony6[[#This Row],[czyAbonament_pods_sie_skonczyl]]=1,telefony6[[#This Row],[czyStacjonarny]]=1,M939&lt;=0),1,0)</f>
        <v>0</v>
      </c>
      <c r="O940" s="2">
        <f>IF(AND(telefony6[[#This Row],[czyAbonament_pods_sie_skonczyl]]=1,telefony6[[#This Row],[czyKomorkowe]]=1,P939&lt;=0),IF(P939&lt;0,TIME(1,40,0)+P939-telefony6[[#This Row],[ile_zabraklo_od_podstawy]],TIME(1,40,0)),P939)</f>
        <v>1.3078703703712224E-3</v>
      </c>
      <c r="P9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1.3078703703712224E-3</v>
      </c>
      <c r="Q940" s="10">
        <f>IF(AND(telefony6[[#This Row],[czyAbonament_pods_sie_skonczyl]]=1,P939&lt;=0,telefony6[[#This Row],[czyKomorkowe]]=1),1,0)</f>
        <v>0</v>
      </c>
      <c r="R940">
        <f>IF(LEN(telefony6[[#This Row],[nr]])&gt;=10,1,0)</f>
        <v>0</v>
      </c>
      <c r="S940">
        <f>MINUTE(IF(telefony6[[#This Row],[czyZagranicczne]]=1,CEILING(telefony6[[#This Row],[długosc_połączenia]],"00:01"),0))</f>
        <v>0</v>
      </c>
    </row>
    <row r="941" spans="1:19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 s="2">
        <f>telefony6[[#This Row],[zakonczenie]]-telefony6[[#This Row],[rozpoczecie]]</f>
        <v>1.5046296296296058E-3</v>
      </c>
      <c r="F941" s="2">
        <f t="shared" si="14"/>
        <v>-4.831747685185185</v>
      </c>
      <c r="G941">
        <f>IF(LEN(telefony6[[#This Row],[nr]])=7,1,0)</f>
        <v>0</v>
      </c>
      <c r="H941">
        <f>IF(LEN(telefony6[[#This Row],[nr]])=8,1,0)</f>
        <v>1</v>
      </c>
      <c r="I9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-4.833252314814815</v>
      </c>
      <c r="J941" s="2">
        <f>IF(AND(telefony6[[#This Row],[abonament pods przed]]-telefony6[[#This Row],[długosc_połączenia]]&lt;0,I940&gt;0),-telefony6[[#This Row],[ile_zostalo_abonamentu_pods]],0)</f>
        <v>0</v>
      </c>
      <c r="K941" s="10">
        <f>IF(telefony6[[#This Row],[ile_zostalo_abonamentu_pods]]&lt;0,1,0)</f>
        <v>1</v>
      </c>
      <c r="L941" s="2">
        <f>IF(AND(telefony6[[#This Row],[czyAbonament_pods_sie_skonczyl]]=1,telefony6[[#This Row],[czyStacjonarny]]=1,M940&lt;=0),IF(M940&lt;0,TIME(1,40,0)+M940,TIME(1,40,0)),M940)</f>
        <v>2.2453703703697037E-3</v>
      </c>
      <c r="M9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2.2453703703697037E-3</v>
      </c>
      <c r="N941" s="10">
        <f>IF(AND(telefony6[[#This Row],[czyAbonament_pods_sie_skonczyl]]=1,telefony6[[#This Row],[czyStacjonarny]]=1,M940&lt;=0),1,0)</f>
        <v>0</v>
      </c>
      <c r="O941" s="2">
        <f>IF(AND(telefony6[[#This Row],[czyAbonament_pods_sie_skonczyl]]=1,telefony6[[#This Row],[czyKomorkowe]]=1,P940&lt;=0),IF(P940&lt;0,TIME(1,40,0)+P940-telefony6[[#This Row],[ile_zabraklo_od_podstawy]],TIME(1,40,0)),P940)</f>
        <v>1.3078703703712224E-3</v>
      </c>
      <c r="P9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-1.9675925925838333E-4</v>
      </c>
      <c r="Q941" s="10">
        <f>IF(AND(telefony6[[#This Row],[czyAbonament_pods_sie_skonczyl]]=1,P940&lt;=0,telefony6[[#This Row],[czyKomorkowe]]=1),1,0)</f>
        <v>0</v>
      </c>
      <c r="R941">
        <f>IF(LEN(telefony6[[#This Row],[nr]])&gt;=10,1,0)</f>
        <v>0</v>
      </c>
      <c r="S941">
        <f>MINUTE(IF(telefony6[[#This Row],[czyZagranicczne]]=1,CEILING(telefony6[[#This Row],[długosc_połączenia]],"00:01"),0))</f>
        <v>0</v>
      </c>
    </row>
    <row r="942" spans="1:19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 s="2">
        <f>telefony6[[#This Row],[zakonczenie]]-telefony6[[#This Row],[rozpoczecie]]</f>
        <v>9.2824074074074336E-3</v>
      </c>
      <c r="F942" s="2">
        <f t="shared" si="14"/>
        <v>-4.833252314814815</v>
      </c>
      <c r="G942">
        <f>IF(LEN(telefony6[[#This Row],[nr]])=7,1,0)</f>
        <v>1</v>
      </c>
      <c r="H942">
        <f>IF(LEN(telefony6[[#This Row],[nr]])=8,1,0)</f>
        <v>0</v>
      </c>
      <c r="I9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-4.8425347222222221</v>
      </c>
      <c r="J942" s="2">
        <f>IF(AND(telefony6[[#This Row],[abonament pods przed]]-telefony6[[#This Row],[długosc_połączenia]]&lt;0,I941&gt;0),-telefony6[[#This Row],[ile_zostalo_abonamentu_pods]],0)</f>
        <v>0</v>
      </c>
      <c r="K942" s="10">
        <f>IF(telefony6[[#This Row],[ile_zostalo_abonamentu_pods]]&lt;0,1,0)</f>
        <v>1</v>
      </c>
      <c r="L942" s="2">
        <f>IF(AND(telefony6[[#This Row],[czyAbonament_pods_sie_skonczyl]]=1,telefony6[[#This Row],[czyStacjonarny]]=1,M941&lt;=0),IF(M941&lt;0,TIME(1,40,0)+M941,TIME(1,40,0)),M941)</f>
        <v>2.2453703703697037E-3</v>
      </c>
      <c r="M9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-7.03703703703773E-3</v>
      </c>
      <c r="N942" s="10">
        <f>IF(AND(telefony6[[#This Row],[czyAbonament_pods_sie_skonczyl]]=1,telefony6[[#This Row],[czyStacjonarny]]=1,M941&lt;=0),1,0)</f>
        <v>0</v>
      </c>
      <c r="O942" s="2">
        <f>IF(AND(telefony6[[#This Row],[czyAbonament_pods_sie_skonczyl]]=1,telefony6[[#This Row],[czyKomorkowe]]=1,P941&lt;=0),IF(P941&lt;0,TIME(1,40,0)+P941-telefony6[[#This Row],[ile_zabraklo_od_podstawy]],TIME(1,40,0)),P941)</f>
        <v>-1.9675925925838333E-4</v>
      </c>
      <c r="P9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-1.9675925925838333E-4</v>
      </c>
      <c r="Q942" s="10">
        <f>IF(AND(telefony6[[#This Row],[czyAbonament_pods_sie_skonczyl]]=1,P941&lt;=0,telefony6[[#This Row],[czyKomorkowe]]=1),1,0)</f>
        <v>0</v>
      </c>
      <c r="R942">
        <f>IF(LEN(telefony6[[#This Row],[nr]])&gt;=10,1,0)</f>
        <v>0</v>
      </c>
      <c r="S942">
        <f>MINUTE(IF(telefony6[[#This Row],[czyZagranicczne]]=1,CEILING(telefony6[[#This Row],[długosc_połączenia]],"00:01"),0))</f>
        <v>0</v>
      </c>
    </row>
    <row r="943" spans="1:19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 s="2">
        <f>telefony6[[#This Row],[zakonczenie]]-telefony6[[#This Row],[rozpoczecie]]</f>
        <v>8.74999999999998E-3</v>
      </c>
      <c r="F943" s="2">
        <f t="shared" si="14"/>
        <v>-4.8425347222222221</v>
      </c>
      <c r="G943">
        <f>IF(LEN(telefony6[[#This Row],[nr]])=7,1,0)</f>
        <v>0</v>
      </c>
      <c r="H943">
        <f>IF(LEN(telefony6[[#This Row],[nr]])=8,1,0)</f>
        <v>0</v>
      </c>
      <c r="I9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-4.8512847222222222</v>
      </c>
      <c r="J943" s="2">
        <f>IF(AND(telefony6[[#This Row],[abonament pods przed]]-telefony6[[#This Row],[długosc_połączenia]]&lt;0,I942&gt;0),-telefony6[[#This Row],[ile_zostalo_abonamentu_pods]],0)</f>
        <v>0</v>
      </c>
      <c r="K943" s="10">
        <f>IF(telefony6[[#This Row],[ile_zostalo_abonamentu_pods]]&lt;0,1,0)</f>
        <v>1</v>
      </c>
      <c r="L943" s="2">
        <f>IF(AND(telefony6[[#This Row],[czyAbonament_pods_sie_skonczyl]]=1,telefony6[[#This Row],[czyStacjonarny]]=1,M942&lt;=0),IF(M942&lt;0,TIME(1,40,0)+M942,TIME(1,40,0)),M942)</f>
        <v>-7.03703703703773E-3</v>
      </c>
      <c r="M9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-7.03703703703773E-3</v>
      </c>
      <c r="N943" s="10">
        <f>IF(AND(telefony6[[#This Row],[czyAbonament_pods_sie_skonczyl]]=1,telefony6[[#This Row],[czyStacjonarny]]=1,M942&lt;=0),1,0)</f>
        <v>0</v>
      </c>
      <c r="O943" s="2">
        <f>IF(AND(telefony6[[#This Row],[czyAbonament_pods_sie_skonczyl]]=1,telefony6[[#This Row],[czyKomorkowe]]=1,P942&lt;=0),IF(P942&lt;0,TIME(1,40,0)+P942-telefony6[[#This Row],[ile_zabraklo_od_podstawy]],TIME(1,40,0)),P942)</f>
        <v>-1.9675925925838333E-4</v>
      </c>
      <c r="P9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-1.9675925925838333E-4</v>
      </c>
      <c r="Q943" s="10">
        <f>IF(AND(telefony6[[#This Row],[czyAbonament_pods_sie_skonczyl]]=1,P942&lt;=0,telefony6[[#This Row],[czyKomorkowe]]=1),1,0)</f>
        <v>0</v>
      </c>
      <c r="R943">
        <f>IF(LEN(telefony6[[#This Row],[nr]])&gt;=10,1,0)</f>
        <v>1</v>
      </c>
      <c r="S943">
        <f>MINUTE(IF(telefony6[[#This Row],[czyZagranicczne]]=1,CEILING(telefony6[[#This Row],[długosc_połączenia]],"00:01"),0))</f>
        <v>13</v>
      </c>
    </row>
    <row r="944" spans="1:19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 s="2">
        <f>telefony6[[#This Row],[zakonczenie]]-telefony6[[#This Row],[rozpoczecie]]</f>
        <v>1.0856481481481439E-2</v>
      </c>
      <c r="F944" s="2">
        <f t="shared" si="14"/>
        <v>-4.8512847222222222</v>
      </c>
      <c r="G944">
        <f>IF(LEN(telefony6[[#This Row],[nr]])=7,1,0)</f>
        <v>1</v>
      </c>
      <c r="H944">
        <f>IF(LEN(telefony6[[#This Row],[nr]])=8,1,0)</f>
        <v>0</v>
      </c>
      <c r="I9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-4.862141203703704</v>
      </c>
      <c r="J944" s="2">
        <f>IF(AND(telefony6[[#This Row],[abonament pods przed]]-telefony6[[#This Row],[długosc_połączenia]]&lt;0,I943&gt;0),-telefony6[[#This Row],[ile_zostalo_abonamentu_pods]],0)</f>
        <v>0</v>
      </c>
      <c r="K944" s="10">
        <f>IF(telefony6[[#This Row],[ile_zostalo_abonamentu_pods]]&lt;0,1,0)</f>
        <v>1</v>
      </c>
      <c r="L944" s="2">
        <f>IF(AND(telefony6[[#This Row],[czyAbonament_pods_sie_skonczyl]]=1,telefony6[[#This Row],[czyStacjonarny]]=1,M943&lt;=0),IF(M943&lt;0,TIME(1,40,0)+M943,TIME(1,40,0)),M943)</f>
        <v>6.2407407407406718E-2</v>
      </c>
      <c r="M9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5.1550925925925278E-2</v>
      </c>
      <c r="N944" s="10">
        <f>IF(AND(telefony6[[#This Row],[czyAbonament_pods_sie_skonczyl]]=1,telefony6[[#This Row],[czyStacjonarny]]=1,M943&lt;=0),1,0)</f>
        <v>1</v>
      </c>
      <c r="O944" s="2">
        <f>IF(AND(telefony6[[#This Row],[czyAbonament_pods_sie_skonczyl]]=1,telefony6[[#This Row],[czyKomorkowe]]=1,P943&lt;=0),IF(P943&lt;0,TIME(1,40,0)+P943-telefony6[[#This Row],[ile_zabraklo_od_podstawy]],TIME(1,40,0)),P943)</f>
        <v>-1.9675925925838333E-4</v>
      </c>
      <c r="P9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-1.9675925925838333E-4</v>
      </c>
      <c r="Q944" s="10">
        <f>IF(AND(telefony6[[#This Row],[czyAbonament_pods_sie_skonczyl]]=1,P943&lt;=0,telefony6[[#This Row],[czyKomorkowe]]=1),1,0)</f>
        <v>0</v>
      </c>
      <c r="R944">
        <f>IF(LEN(telefony6[[#This Row],[nr]])&gt;=10,1,0)</f>
        <v>0</v>
      </c>
      <c r="S944">
        <f>MINUTE(IF(telefony6[[#This Row],[czyZagranicczne]]=1,CEILING(telefony6[[#This Row],[długosc_połączenia]],"00:01"),0))</f>
        <v>0</v>
      </c>
    </row>
    <row r="945" spans="1:19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 s="2">
        <f>telefony6[[#This Row],[zakonczenie]]-telefony6[[#This Row],[rozpoczecie]]</f>
        <v>1.1435185185185159E-2</v>
      </c>
      <c r="F945" s="2">
        <f t="shared" si="14"/>
        <v>-4.862141203703704</v>
      </c>
      <c r="G945">
        <f>IF(LEN(telefony6[[#This Row],[nr]])=7,1,0)</f>
        <v>0</v>
      </c>
      <c r="H945">
        <f>IF(LEN(telefony6[[#This Row],[nr]])=8,1,0)</f>
        <v>1</v>
      </c>
      <c r="I9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-4.873576388888889</v>
      </c>
      <c r="J945" s="2">
        <f>IF(AND(telefony6[[#This Row],[abonament pods przed]]-telefony6[[#This Row],[długosc_połączenia]]&lt;0,I944&gt;0),-telefony6[[#This Row],[ile_zostalo_abonamentu_pods]],0)</f>
        <v>0</v>
      </c>
      <c r="K945" s="10">
        <f>IF(telefony6[[#This Row],[ile_zostalo_abonamentu_pods]]&lt;0,1,0)</f>
        <v>1</v>
      </c>
      <c r="L945" s="2">
        <f>IF(AND(telefony6[[#This Row],[czyAbonament_pods_sie_skonczyl]]=1,telefony6[[#This Row],[czyStacjonarny]]=1,M944&lt;=0),IF(M944&lt;0,TIME(1,40,0)+M944,TIME(1,40,0)),M944)</f>
        <v>5.1550925925925278E-2</v>
      </c>
      <c r="M9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5.1550925925925278E-2</v>
      </c>
      <c r="N945" s="10">
        <f>IF(AND(telefony6[[#This Row],[czyAbonament_pods_sie_skonczyl]]=1,telefony6[[#This Row],[czyStacjonarny]]=1,M944&lt;=0),1,0)</f>
        <v>0</v>
      </c>
      <c r="O945" s="2">
        <f>IF(AND(telefony6[[#This Row],[czyAbonament_pods_sie_skonczyl]]=1,telefony6[[#This Row],[czyKomorkowe]]=1,P944&lt;=0),IF(P944&lt;0,TIME(1,40,0)+P944-telefony6[[#This Row],[ile_zabraklo_od_podstawy]],TIME(1,40,0)),P944)</f>
        <v>6.9247685185186064E-2</v>
      </c>
      <c r="P9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5.7812500000000905E-2</v>
      </c>
      <c r="Q945" s="10">
        <f>IF(AND(telefony6[[#This Row],[czyAbonament_pods_sie_skonczyl]]=1,P944&lt;=0,telefony6[[#This Row],[czyKomorkowe]]=1),1,0)</f>
        <v>1</v>
      </c>
      <c r="R945">
        <f>IF(LEN(telefony6[[#This Row],[nr]])&gt;=10,1,0)</f>
        <v>0</v>
      </c>
      <c r="S945">
        <f>MINUTE(IF(telefony6[[#This Row],[czyZagranicczne]]=1,CEILING(telefony6[[#This Row],[długosc_połączenia]],"00:01"),0))</f>
        <v>0</v>
      </c>
    </row>
    <row r="946" spans="1:19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 s="2">
        <f>telefony6[[#This Row],[zakonczenie]]-telefony6[[#This Row],[rozpoczecie]]</f>
        <v>2.9745370370370394E-3</v>
      </c>
      <c r="F946" s="2">
        <f t="shared" si="14"/>
        <v>-4.873576388888889</v>
      </c>
      <c r="G946">
        <f>IF(LEN(telefony6[[#This Row],[nr]])=7,1,0)</f>
        <v>1</v>
      </c>
      <c r="H946">
        <f>IF(LEN(telefony6[[#This Row],[nr]])=8,1,0)</f>
        <v>0</v>
      </c>
      <c r="I9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-4.8765509259259261</v>
      </c>
      <c r="J946" s="2">
        <f>IF(AND(telefony6[[#This Row],[abonament pods przed]]-telefony6[[#This Row],[długosc_połączenia]]&lt;0,I945&gt;0),-telefony6[[#This Row],[ile_zostalo_abonamentu_pods]],0)</f>
        <v>0</v>
      </c>
      <c r="K946" s="10">
        <f>IF(telefony6[[#This Row],[ile_zostalo_abonamentu_pods]]&lt;0,1,0)</f>
        <v>1</v>
      </c>
      <c r="L946" s="2">
        <f>IF(AND(telefony6[[#This Row],[czyAbonament_pods_sie_skonczyl]]=1,telefony6[[#This Row],[czyStacjonarny]]=1,M945&lt;=0),IF(M945&lt;0,TIME(1,40,0)+M945,TIME(1,40,0)),M945)</f>
        <v>5.1550925925925278E-2</v>
      </c>
      <c r="M9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4.8576388888888239E-2</v>
      </c>
      <c r="N946" s="10">
        <f>IF(AND(telefony6[[#This Row],[czyAbonament_pods_sie_skonczyl]]=1,telefony6[[#This Row],[czyStacjonarny]]=1,M945&lt;=0),1,0)</f>
        <v>0</v>
      </c>
      <c r="O946" s="2">
        <f>IF(AND(telefony6[[#This Row],[czyAbonament_pods_sie_skonczyl]]=1,telefony6[[#This Row],[czyKomorkowe]]=1,P945&lt;=0),IF(P945&lt;0,TIME(1,40,0)+P945-telefony6[[#This Row],[ile_zabraklo_od_podstawy]],TIME(1,40,0)),P945)</f>
        <v>5.7812500000000905E-2</v>
      </c>
      <c r="P9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5.7812500000000905E-2</v>
      </c>
      <c r="Q946" s="10">
        <f>IF(AND(telefony6[[#This Row],[czyAbonament_pods_sie_skonczyl]]=1,P945&lt;=0,telefony6[[#This Row],[czyKomorkowe]]=1),1,0)</f>
        <v>0</v>
      </c>
      <c r="R946">
        <f>IF(LEN(telefony6[[#This Row],[nr]])&gt;=10,1,0)</f>
        <v>0</v>
      </c>
      <c r="S946">
        <f>MINUTE(IF(telefony6[[#This Row],[czyZagranicczne]]=1,CEILING(telefony6[[#This Row],[długosc_połączenia]],"00:01"),0))</f>
        <v>0</v>
      </c>
    </row>
    <row r="947" spans="1:19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 s="2">
        <f>telefony6[[#This Row],[zakonczenie]]-telefony6[[#This Row],[rozpoczecie]]</f>
        <v>5.9490740740740788E-3</v>
      </c>
      <c r="F947" s="2">
        <f t="shared" si="14"/>
        <v>-4.8765509259259261</v>
      </c>
      <c r="G947">
        <f>IF(LEN(telefony6[[#This Row],[nr]])=7,1,0)</f>
        <v>0</v>
      </c>
      <c r="H947">
        <f>IF(LEN(telefony6[[#This Row],[nr]])=8,1,0)</f>
        <v>1</v>
      </c>
      <c r="I9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-4.8825000000000003</v>
      </c>
      <c r="J947" s="2">
        <f>IF(AND(telefony6[[#This Row],[abonament pods przed]]-telefony6[[#This Row],[długosc_połączenia]]&lt;0,I946&gt;0),-telefony6[[#This Row],[ile_zostalo_abonamentu_pods]],0)</f>
        <v>0</v>
      </c>
      <c r="K947" s="10">
        <f>IF(telefony6[[#This Row],[ile_zostalo_abonamentu_pods]]&lt;0,1,0)</f>
        <v>1</v>
      </c>
      <c r="L947" s="2">
        <f>IF(AND(telefony6[[#This Row],[czyAbonament_pods_sie_skonczyl]]=1,telefony6[[#This Row],[czyStacjonarny]]=1,M946&lt;=0),IF(M946&lt;0,TIME(1,40,0)+M946,TIME(1,40,0)),M946)</f>
        <v>4.8576388888888239E-2</v>
      </c>
      <c r="M9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4.8576388888888239E-2</v>
      </c>
      <c r="N947" s="10">
        <f>IF(AND(telefony6[[#This Row],[czyAbonament_pods_sie_skonczyl]]=1,telefony6[[#This Row],[czyStacjonarny]]=1,M946&lt;=0),1,0)</f>
        <v>0</v>
      </c>
      <c r="O947" s="2">
        <f>IF(AND(telefony6[[#This Row],[czyAbonament_pods_sie_skonczyl]]=1,telefony6[[#This Row],[czyKomorkowe]]=1,P946&lt;=0),IF(P946&lt;0,TIME(1,40,0)+P946-telefony6[[#This Row],[ile_zabraklo_od_podstawy]],TIME(1,40,0)),P946)</f>
        <v>5.7812500000000905E-2</v>
      </c>
      <c r="P9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5.1863425925926826E-2</v>
      </c>
      <c r="Q947" s="10">
        <f>IF(AND(telefony6[[#This Row],[czyAbonament_pods_sie_skonczyl]]=1,P946&lt;=0,telefony6[[#This Row],[czyKomorkowe]]=1),1,0)</f>
        <v>0</v>
      </c>
      <c r="R947">
        <f>IF(LEN(telefony6[[#This Row],[nr]])&gt;=10,1,0)</f>
        <v>0</v>
      </c>
      <c r="S947">
        <f>MINUTE(IF(telefony6[[#This Row],[czyZagranicczne]]=1,CEILING(telefony6[[#This Row],[długosc_połączenia]],"00:01"),0))</f>
        <v>0</v>
      </c>
    </row>
    <row r="948" spans="1:19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 s="2">
        <f>telefony6[[#This Row],[zakonczenie]]-telefony6[[#This Row],[rozpoczecie]]</f>
        <v>8.9120370370370239E-3</v>
      </c>
      <c r="F948" s="2">
        <f t="shared" si="14"/>
        <v>-4.8825000000000003</v>
      </c>
      <c r="G948">
        <f>IF(LEN(telefony6[[#This Row],[nr]])=7,1,0)</f>
        <v>0</v>
      </c>
      <c r="H948">
        <f>IF(LEN(telefony6[[#This Row],[nr]])=8,1,0)</f>
        <v>1</v>
      </c>
      <c r="I9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-4.8914120370370373</v>
      </c>
      <c r="J948" s="2">
        <f>IF(AND(telefony6[[#This Row],[abonament pods przed]]-telefony6[[#This Row],[długosc_połączenia]]&lt;0,I947&gt;0),-telefony6[[#This Row],[ile_zostalo_abonamentu_pods]],0)</f>
        <v>0</v>
      </c>
      <c r="K948" s="10">
        <f>IF(telefony6[[#This Row],[ile_zostalo_abonamentu_pods]]&lt;0,1,0)</f>
        <v>1</v>
      </c>
      <c r="L948" s="2">
        <f>IF(AND(telefony6[[#This Row],[czyAbonament_pods_sie_skonczyl]]=1,telefony6[[#This Row],[czyStacjonarny]]=1,M947&lt;=0),IF(M947&lt;0,TIME(1,40,0)+M947,TIME(1,40,0)),M947)</f>
        <v>4.8576388888888239E-2</v>
      </c>
      <c r="M9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4.8576388888888239E-2</v>
      </c>
      <c r="N948" s="10">
        <f>IF(AND(telefony6[[#This Row],[czyAbonament_pods_sie_skonczyl]]=1,telefony6[[#This Row],[czyStacjonarny]]=1,M947&lt;=0),1,0)</f>
        <v>0</v>
      </c>
      <c r="O948" s="2">
        <f>IF(AND(telefony6[[#This Row],[czyAbonament_pods_sie_skonczyl]]=1,telefony6[[#This Row],[czyKomorkowe]]=1,P947&lt;=0),IF(P947&lt;0,TIME(1,40,0)+P947-telefony6[[#This Row],[ile_zabraklo_od_podstawy]],TIME(1,40,0)),P947)</f>
        <v>5.1863425925926826E-2</v>
      </c>
      <c r="P9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4.2951388888889802E-2</v>
      </c>
      <c r="Q948" s="10">
        <f>IF(AND(telefony6[[#This Row],[czyAbonament_pods_sie_skonczyl]]=1,P947&lt;=0,telefony6[[#This Row],[czyKomorkowe]]=1),1,0)</f>
        <v>0</v>
      </c>
      <c r="R948">
        <f>IF(LEN(telefony6[[#This Row],[nr]])&gt;=10,1,0)</f>
        <v>0</v>
      </c>
      <c r="S948">
        <f>MINUTE(IF(telefony6[[#This Row],[czyZagranicczne]]=1,CEILING(telefony6[[#This Row],[długosc_połączenia]],"00:01"),0))</f>
        <v>0</v>
      </c>
    </row>
    <row r="949" spans="1:19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 s="2">
        <f>telefony6[[#This Row],[zakonczenie]]-telefony6[[#This Row],[rozpoczecie]]</f>
        <v>2.5000000000000022E-3</v>
      </c>
      <c r="F949" s="2">
        <f t="shared" si="14"/>
        <v>-4.8914120370370373</v>
      </c>
      <c r="G949">
        <f>IF(LEN(telefony6[[#This Row],[nr]])=7,1,0)</f>
        <v>1</v>
      </c>
      <c r="H949">
        <f>IF(LEN(telefony6[[#This Row],[nr]])=8,1,0)</f>
        <v>0</v>
      </c>
      <c r="I9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-4.8939120370370377</v>
      </c>
      <c r="J949" s="2">
        <f>IF(AND(telefony6[[#This Row],[abonament pods przed]]-telefony6[[#This Row],[długosc_połączenia]]&lt;0,I948&gt;0),-telefony6[[#This Row],[ile_zostalo_abonamentu_pods]],0)</f>
        <v>0</v>
      </c>
      <c r="K949" s="10">
        <f>IF(telefony6[[#This Row],[ile_zostalo_abonamentu_pods]]&lt;0,1,0)</f>
        <v>1</v>
      </c>
      <c r="L949" s="2">
        <f>IF(AND(telefony6[[#This Row],[czyAbonament_pods_sie_skonczyl]]=1,telefony6[[#This Row],[czyStacjonarny]]=1,M948&lt;=0),IF(M948&lt;0,TIME(1,40,0)+M948,TIME(1,40,0)),M948)</f>
        <v>4.8576388888888239E-2</v>
      </c>
      <c r="M9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4.6076388888888237E-2</v>
      </c>
      <c r="N949" s="10">
        <f>IF(AND(telefony6[[#This Row],[czyAbonament_pods_sie_skonczyl]]=1,telefony6[[#This Row],[czyStacjonarny]]=1,M948&lt;=0),1,0)</f>
        <v>0</v>
      </c>
      <c r="O949" s="2">
        <f>IF(AND(telefony6[[#This Row],[czyAbonament_pods_sie_skonczyl]]=1,telefony6[[#This Row],[czyKomorkowe]]=1,P948&lt;=0),IF(P948&lt;0,TIME(1,40,0)+P948-telefony6[[#This Row],[ile_zabraklo_od_podstawy]],TIME(1,40,0)),P948)</f>
        <v>4.2951388888889802E-2</v>
      </c>
      <c r="P9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4.2951388888889802E-2</v>
      </c>
      <c r="Q949" s="10">
        <f>IF(AND(telefony6[[#This Row],[czyAbonament_pods_sie_skonczyl]]=1,P948&lt;=0,telefony6[[#This Row],[czyKomorkowe]]=1),1,0)</f>
        <v>0</v>
      </c>
      <c r="R949">
        <f>IF(LEN(telefony6[[#This Row],[nr]])&gt;=10,1,0)</f>
        <v>0</v>
      </c>
      <c r="S949">
        <f>MINUTE(IF(telefony6[[#This Row],[czyZagranicczne]]=1,CEILING(telefony6[[#This Row],[długosc_połączenia]],"00:01"),0))</f>
        <v>0</v>
      </c>
    </row>
    <row r="950" spans="1:19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 s="2">
        <f>telefony6[[#This Row],[zakonczenie]]-telefony6[[#This Row],[rozpoczecie]]</f>
        <v>3.7962962962962976E-3</v>
      </c>
      <c r="F950" s="2">
        <f t="shared" si="14"/>
        <v>-4.8939120370370377</v>
      </c>
      <c r="G950">
        <f>IF(LEN(telefony6[[#This Row],[nr]])=7,1,0)</f>
        <v>1</v>
      </c>
      <c r="H950">
        <f>IF(LEN(telefony6[[#This Row],[nr]])=8,1,0)</f>
        <v>0</v>
      </c>
      <c r="I9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-4.897708333333334</v>
      </c>
      <c r="J950" s="2">
        <f>IF(AND(telefony6[[#This Row],[abonament pods przed]]-telefony6[[#This Row],[długosc_połączenia]]&lt;0,I949&gt;0),-telefony6[[#This Row],[ile_zostalo_abonamentu_pods]],0)</f>
        <v>0</v>
      </c>
      <c r="K950" s="10">
        <f>IF(telefony6[[#This Row],[ile_zostalo_abonamentu_pods]]&lt;0,1,0)</f>
        <v>1</v>
      </c>
      <c r="L950" s="2">
        <f>IF(AND(telefony6[[#This Row],[czyAbonament_pods_sie_skonczyl]]=1,telefony6[[#This Row],[czyStacjonarny]]=1,M949&lt;=0),IF(M949&lt;0,TIME(1,40,0)+M949,TIME(1,40,0)),M949)</f>
        <v>4.6076388888888237E-2</v>
      </c>
      <c r="M9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4.2280092592591939E-2</v>
      </c>
      <c r="N950" s="10">
        <f>IF(AND(telefony6[[#This Row],[czyAbonament_pods_sie_skonczyl]]=1,telefony6[[#This Row],[czyStacjonarny]]=1,M949&lt;=0),1,0)</f>
        <v>0</v>
      </c>
      <c r="O950" s="2">
        <f>IF(AND(telefony6[[#This Row],[czyAbonament_pods_sie_skonczyl]]=1,telefony6[[#This Row],[czyKomorkowe]]=1,P949&lt;=0),IF(P949&lt;0,TIME(1,40,0)+P949-telefony6[[#This Row],[ile_zabraklo_od_podstawy]],TIME(1,40,0)),P949)</f>
        <v>4.2951388888889802E-2</v>
      </c>
      <c r="P9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4.2951388888889802E-2</v>
      </c>
      <c r="Q950" s="10">
        <f>IF(AND(telefony6[[#This Row],[czyAbonament_pods_sie_skonczyl]]=1,P949&lt;=0,telefony6[[#This Row],[czyKomorkowe]]=1),1,0)</f>
        <v>0</v>
      </c>
      <c r="R950">
        <f>IF(LEN(telefony6[[#This Row],[nr]])&gt;=10,1,0)</f>
        <v>0</v>
      </c>
      <c r="S950">
        <f>MINUTE(IF(telefony6[[#This Row],[czyZagranicczne]]=1,CEILING(telefony6[[#This Row],[długosc_połączenia]],"00:01"),0))</f>
        <v>0</v>
      </c>
    </row>
    <row r="951" spans="1:19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 s="2">
        <f>telefony6[[#This Row],[zakonczenie]]-telefony6[[#This Row],[rozpoczecie]]</f>
        <v>7.2106481481481466E-3</v>
      </c>
      <c r="F951" s="2">
        <f t="shared" si="14"/>
        <v>-4.897708333333334</v>
      </c>
      <c r="G951">
        <f>IF(LEN(telefony6[[#This Row],[nr]])=7,1,0)</f>
        <v>1</v>
      </c>
      <c r="H951">
        <f>IF(LEN(telefony6[[#This Row],[nr]])=8,1,0)</f>
        <v>0</v>
      </c>
      <c r="I9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-4.9049189814814822</v>
      </c>
      <c r="J951" s="2">
        <f>IF(AND(telefony6[[#This Row],[abonament pods przed]]-telefony6[[#This Row],[długosc_połączenia]]&lt;0,I950&gt;0),-telefony6[[#This Row],[ile_zostalo_abonamentu_pods]],0)</f>
        <v>0</v>
      </c>
      <c r="K951" s="10">
        <f>IF(telefony6[[#This Row],[ile_zostalo_abonamentu_pods]]&lt;0,1,0)</f>
        <v>1</v>
      </c>
      <c r="L951" s="2">
        <f>IF(AND(telefony6[[#This Row],[czyAbonament_pods_sie_skonczyl]]=1,telefony6[[#This Row],[czyStacjonarny]]=1,M950&lt;=0),IF(M950&lt;0,TIME(1,40,0)+M950,TIME(1,40,0)),M950)</f>
        <v>4.2280092592591939E-2</v>
      </c>
      <c r="M9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3.5069444444443792E-2</v>
      </c>
      <c r="N951" s="10">
        <f>IF(AND(telefony6[[#This Row],[czyAbonament_pods_sie_skonczyl]]=1,telefony6[[#This Row],[czyStacjonarny]]=1,M950&lt;=0),1,0)</f>
        <v>0</v>
      </c>
      <c r="O951" s="2">
        <f>IF(AND(telefony6[[#This Row],[czyAbonament_pods_sie_skonczyl]]=1,telefony6[[#This Row],[czyKomorkowe]]=1,P950&lt;=0),IF(P950&lt;0,TIME(1,40,0)+P950-telefony6[[#This Row],[ile_zabraklo_od_podstawy]],TIME(1,40,0)),P950)</f>
        <v>4.2951388888889802E-2</v>
      </c>
      <c r="P9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4.2951388888889802E-2</v>
      </c>
      <c r="Q951" s="10">
        <f>IF(AND(telefony6[[#This Row],[czyAbonament_pods_sie_skonczyl]]=1,P950&lt;=0,telefony6[[#This Row],[czyKomorkowe]]=1),1,0)</f>
        <v>0</v>
      </c>
      <c r="R951">
        <f>IF(LEN(telefony6[[#This Row],[nr]])&gt;=10,1,0)</f>
        <v>0</v>
      </c>
      <c r="S951">
        <f>MINUTE(IF(telefony6[[#This Row],[czyZagranicczne]]=1,CEILING(telefony6[[#This Row],[długosc_połączenia]],"00:01"),0))</f>
        <v>0</v>
      </c>
    </row>
    <row r="952" spans="1:19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 s="2">
        <f>telefony6[[#This Row],[zakonczenie]]-telefony6[[#This Row],[rozpoczecie]]</f>
        <v>3.6342592592592537E-3</v>
      </c>
      <c r="F952" s="2">
        <f t="shared" si="14"/>
        <v>-4.9049189814814822</v>
      </c>
      <c r="G952">
        <f>IF(LEN(telefony6[[#This Row],[nr]])=7,1,0)</f>
        <v>0</v>
      </c>
      <c r="H952">
        <f>IF(LEN(telefony6[[#This Row],[nr]])=8,1,0)</f>
        <v>1</v>
      </c>
      <c r="I9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-4.9085532407407415</v>
      </c>
      <c r="J952" s="2">
        <f>IF(AND(telefony6[[#This Row],[abonament pods przed]]-telefony6[[#This Row],[długosc_połączenia]]&lt;0,I951&gt;0),-telefony6[[#This Row],[ile_zostalo_abonamentu_pods]],0)</f>
        <v>0</v>
      </c>
      <c r="K952" s="10">
        <f>IF(telefony6[[#This Row],[ile_zostalo_abonamentu_pods]]&lt;0,1,0)</f>
        <v>1</v>
      </c>
      <c r="L952" s="2">
        <f>IF(AND(telefony6[[#This Row],[czyAbonament_pods_sie_skonczyl]]=1,telefony6[[#This Row],[czyStacjonarny]]=1,M951&lt;=0),IF(M951&lt;0,TIME(1,40,0)+M951,TIME(1,40,0)),M951)</f>
        <v>3.5069444444443792E-2</v>
      </c>
      <c r="M9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3.5069444444443792E-2</v>
      </c>
      <c r="N952" s="10">
        <f>IF(AND(telefony6[[#This Row],[czyAbonament_pods_sie_skonczyl]]=1,telefony6[[#This Row],[czyStacjonarny]]=1,M951&lt;=0),1,0)</f>
        <v>0</v>
      </c>
      <c r="O952" s="2">
        <f>IF(AND(telefony6[[#This Row],[czyAbonament_pods_sie_skonczyl]]=1,telefony6[[#This Row],[czyKomorkowe]]=1,P951&lt;=0),IF(P951&lt;0,TIME(1,40,0)+P951-telefony6[[#This Row],[ile_zabraklo_od_podstawy]],TIME(1,40,0)),P951)</f>
        <v>4.2951388888889802E-2</v>
      </c>
      <c r="P9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3.9317129629630548E-2</v>
      </c>
      <c r="Q952" s="10">
        <f>IF(AND(telefony6[[#This Row],[czyAbonament_pods_sie_skonczyl]]=1,P951&lt;=0,telefony6[[#This Row],[czyKomorkowe]]=1),1,0)</f>
        <v>0</v>
      </c>
      <c r="R952">
        <f>IF(LEN(telefony6[[#This Row],[nr]])&gt;=10,1,0)</f>
        <v>0</v>
      </c>
      <c r="S952">
        <f>MINUTE(IF(telefony6[[#This Row],[czyZagranicczne]]=1,CEILING(telefony6[[#This Row],[długosc_połączenia]],"00:01"),0))</f>
        <v>0</v>
      </c>
    </row>
    <row r="953" spans="1:19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 s="2">
        <f>telefony6[[#This Row],[zakonczenie]]-telefony6[[#This Row],[rozpoczecie]]</f>
        <v>1.6203703703704386E-4</v>
      </c>
      <c r="F953" s="2">
        <f t="shared" si="14"/>
        <v>-4.9085532407407415</v>
      </c>
      <c r="G953">
        <f>IF(LEN(telefony6[[#This Row],[nr]])=7,1,0)</f>
        <v>0</v>
      </c>
      <c r="H953">
        <f>IF(LEN(telefony6[[#This Row],[nr]])=8,1,0)</f>
        <v>1</v>
      </c>
      <c r="I9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-4.9087152777777785</v>
      </c>
      <c r="J953" s="2">
        <f>IF(AND(telefony6[[#This Row],[abonament pods przed]]-telefony6[[#This Row],[długosc_połączenia]]&lt;0,I952&gt;0),-telefony6[[#This Row],[ile_zostalo_abonamentu_pods]],0)</f>
        <v>0</v>
      </c>
      <c r="K953" s="10">
        <f>IF(telefony6[[#This Row],[ile_zostalo_abonamentu_pods]]&lt;0,1,0)</f>
        <v>1</v>
      </c>
      <c r="L953" s="2">
        <f>IF(AND(telefony6[[#This Row],[czyAbonament_pods_sie_skonczyl]]=1,telefony6[[#This Row],[czyStacjonarny]]=1,M952&lt;=0),IF(M952&lt;0,TIME(1,40,0)+M952,TIME(1,40,0)),M952)</f>
        <v>3.5069444444443792E-2</v>
      </c>
      <c r="M9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3.5069444444443792E-2</v>
      </c>
      <c r="N953" s="10">
        <f>IF(AND(telefony6[[#This Row],[czyAbonament_pods_sie_skonczyl]]=1,telefony6[[#This Row],[czyStacjonarny]]=1,M952&lt;=0),1,0)</f>
        <v>0</v>
      </c>
      <c r="O953" s="2">
        <f>IF(AND(telefony6[[#This Row],[czyAbonament_pods_sie_skonczyl]]=1,telefony6[[#This Row],[czyKomorkowe]]=1,P952&lt;=0),IF(P952&lt;0,TIME(1,40,0)+P952-telefony6[[#This Row],[ile_zabraklo_od_podstawy]],TIME(1,40,0)),P952)</f>
        <v>3.9317129629630548E-2</v>
      </c>
      <c r="P9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3.9155092592593504E-2</v>
      </c>
      <c r="Q953" s="10">
        <f>IF(AND(telefony6[[#This Row],[czyAbonament_pods_sie_skonczyl]]=1,P952&lt;=0,telefony6[[#This Row],[czyKomorkowe]]=1),1,0)</f>
        <v>0</v>
      </c>
      <c r="R953">
        <f>IF(LEN(telefony6[[#This Row],[nr]])&gt;=10,1,0)</f>
        <v>0</v>
      </c>
      <c r="S953">
        <f>MINUTE(IF(telefony6[[#This Row],[czyZagranicczne]]=1,CEILING(telefony6[[#This Row],[długosc_połączenia]],"00:01"),0))</f>
        <v>0</v>
      </c>
    </row>
    <row r="954" spans="1:19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 s="2">
        <f>telefony6[[#This Row],[zakonczenie]]-telefony6[[#This Row],[rozpoczecie]]</f>
        <v>1.1064814814814805E-2</v>
      </c>
      <c r="F954" s="2">
        <f t="shared" si="14"/>
        <v>-4.9087152777777785</v>
      </c>
      <c r="G954">
        <f>IF(LEN(telefony6[[#This Row],[nr]])=7,1,0)</f>
        <v>0</v>
      </c>
      <c r="H954">
        <f>IF(LEN(telefony6[[#This Row],[nr]])=8,1,0)</f>
        <v>1</v>
      </c>
      <c r="I9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-4.9197800925925934</v>
      </c>
      <c r="J954" s="2">
        <f>IF(AND(telefony6[[#This Row],[abonament pods przed]]-telefony6[[#This Row],[długosc_połączenia]]&lt;0,I953&gt;0),-telefony6[[#This Row],[ile_zostalo_abonamentu_pods]],0)</f>
        <v>0</v>
      </c>
      <c r="K954" s="10">
        <f>IF(telefony6[[#This Row],[ile_zostalo_abonamentu_pods]]&lt;0,1,0)</f>
        <v>1</v>
      </c>
      <c r="L954" s="2">
        <f>IF(AND(telefony6[[#This Row],[czyAbonament_pods_sie_skonczyl]]=1,telefony6[[#This Row],[czyStacjonarny]]=1,M953&lt;=0),IF(M953&lt;0,TIME(1,40,0)+M953,TIME(1,40,0)),M953)</f>
        <v>3.5069444444443792E-2</v>
      </c>
      <c r="M9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3.5069444444443792E-2</v>
      </c>
      <c r="N954" s="10">
        <f>IF(AND(telefony6[[#This Row],[czyAbonament_pods_sie_skonczyl]]=1,telefony6[[#This Row],[czyStacjonarny]]=1,M953&lt;=0),1,0)</f>
        <v>0</v>
      </c>
      <c r="O954" s="2">
        <f>IF(AND(telefony6[[#This Row],[czyAbonament_pods_sie_skonczyl]]=1,telefony6[[#This Row],[czyKomorkowe]]=1,P953&lt;=0),IF(P953&lt;0,TIME(1,40,0)+P953-telefony6[[#This Row],[ile_zabraklo_od_podstawy]],TIME(1,40,0)),P953)</f>
        <v>3.9155092592593504E-2</v>
      </c>
      <c r="P9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2.8090277777778699E-2</v>
      </c>
      <c r="Q954" s="10">
        <f>IF(AND(telefony6[[#This Row],[czyAbonament_pods_sie_skonczyl]]=1,P953&lt;=0,telefony6[[#This Row],[czyKomorkowe]]=1),1,0)</f>
        <v>0</v>
      </c>
      <c r="R954">
        <f>IF(LEN(telefony6[[#This Row],[nr]])&gt;=10,1,0)</f>
        <v>0</v>
      </c>
      <c r="S954">
        <f>MINUTE(IF(telefony6[[#This Row],[czyZagranicczne]]=1,CEILING(telefony6[[#This Row],[długosc_połączenia]],"00:01"),0))</f>
        <v>0</v>
      </c>
    </row>
    <row r="955" spans="1:19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 s="2">
        <f>telefony6[[#This Row],[zakonczenie]]-telefony6[[#This Row],[rozpoczecie]]</f>
        <v>4.155092592592613E-3</v>
      </c>
      <c r="F955" s="2">
        <f t="shared" si="14"/>
        <v>-4.9197800925925934</v>
      </c>
      <c r="G955">
        <f>IF(LEN(telefony6[[#This Row],[nr]])=7,1,0)</f>
        <v>0</v>
      </c>
      <c r="H955">
        <f>IF(LEN(telefony6[[#This Row],[nr]])=8,1,0)</f>
        <v>1</v>
      </c>
      <c r="I9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-4.9239351851851865</v>
      </c>
      <c r="J955" s="2">
        <f>IF(AND(telefony6[[#This Row],[abonament pods przed]]-telefony6[[#This Row],[długosc_połączenia]]&lt;0,I954&gt;0),-telefony6[[#This Row],[ile_zostalo_abonamentu_pods]],0)</f>
        <v>0</v>
      </c>
      <c r="K955" s="10">
        <f>IF(telefony6[[#This Row],[ile_zostalo_abonamentu_pods]]&lt;0,1,0)</f>
        <v>1</v>
      </c>
      <c r="L955" s="2">
        <f>IF(AND(telefony6[[#This Row],[czyAbonament_pods_sie_skonczyl]]=1,telefony6[[#This Row],[czyStacjonarny]]=1,M954&lt;=0),IF(M954&lt;0,TIME(1,40,0)+M954,TIME(1,40,0)),M954)</f>
        <v>3.5069444444443792E-2</v>
      </c>
      <c r="M9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3.5069444444443792E-2</v>
      </c>
      <c r="N955" s="10">
        <f>IF(AND(telefony6[[#This Row],[czyAbonament_pods_sie_skonczyl]]=1,telefony6[[#This Row],[czyStacjonarny]]=1,M954&lt;=0),1,0)</f>
        <v>0</v>
      </c>
      <c r="O955" s="2">
        <f>IF(AND(telefony6[[#This Row],[czyAbonament_pods_sie_skonczyl]]=1,telefony6[[#This Row],[czyKomorkowe]]=1,P954&lt;=0),IF(P954&lt;0,TIME(1,40,0)+P954-telefony6[[#This Row],[ile_zabraklo_od_podstawy]],TIME(1,40,0)),P954)</f>
        <v>2.8090277777778699E-2</v>
      </c>
      <c r="P9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2.3935185185186086E-2</v>
      </c>
      <c r="Q955" s="10">
        <f>IF(AND(telefony6[[#This Row],[czyAbonament_pods_sie_skonczyl]]=1,P954&lt;=0,telefony6[[#This Row],[czyKomorkowe]]=1),1,0)</f>
        <v>0</v>
      </c>
      <c r="R955">
        <f>IF(LEN(telefony6[[#This Row],[nr]])&gt;=10,1,0)</f>
        <v>0</v>
      </c>
      <c r="S955">
        <f>MINUTE(IF(telefony6[[#This Row],[czyZagranicczne]]=1,CEILING(telefony6[[#This Row],[długosc_połączenia]],"00:01"),0))</f>
        <v>0</v>
      </c>
    </row>
    <row r="956" spans="1:19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 s="2">
        <f>telefony6[[#This Row],[zakonczenie]]-telefony6[[#This Row],[rozpoczecie]]</f>
        <v>1.1574074074072183E-4</v>
      </c>
      <c r="F956" s="2">
        <f t="shared" si="14"/>
        <v>-4.9239351851851865</v>
      </c>
      <c r="G956">
        <f>IF(LEN(telefony6[[#This Row],[nr]])=7,1,0)</f>
        <v>1</v>
      </c>
      <c r="H956">
        <f>IF(LEN(telefony6[[#This Row],[nr]])=8,1,0)</f>
        <v>0</v>
      </c>
      <c r="I9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-4.9240509259259273</v>
      </c>
      <c r="J956" s="2">
        <f>IF(AND(telefony6[[#This Row],[abonament pods przed]]-telefony6[[#This Row],[długosc_połączenia]]&lt;0,I955&gt;0),-telefony6[[#This Row],[ile_zostalo_abonamentu_pods]],0)</f>
        <v>0</v>
      </c>
      <c r="K956" s="10">
        <f>IF(telefony6[[#This Row],[ile_zostalo_abonamentu_pods]]&lt;0,1,0)</f>
        <v>1</v>
      </c>
      <c r="L956" s="2">
        <f>IF(AND(telefony6[[#This Row],[czyAbonament_pods_sie_skonczyl]]=1,telefony6[[#This Row],[czyStacjonarny]]=1,M955&lt;=0),IF(M955&lt;0,TIME(1,40,0)+M955,TIME(1,40,0)),M955)</f>
        <v>3.5069444444443792E-2</v>
      </c>
      <c r="M9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3.4953703703703071E-2</v>
      </c>
      <c r="N956" s="10">
        <f>IF(AND(telefony6[[#This Row],[czyAbonament_pods_sie_skonczyl]]=1,telefony6[[#This Row],[czyStacjonarny]]=1,M955&lt;=0),1,0)</f>
        <v>0</v>
      </c>
      <c r="O956" s="2">
        <f>IF(AND(telefony6[[#This Row],[czyAbonament_pods_sie_skonczyl]]=1,telefony6[[#This Row],[czyKomorkowe]]=1,P955&lt;=0),IF(P955&lt;0,TIME(1,40,0)+P955-telefony6[[#This Row],[ile_zabraklo_od_podstawy]],TIME(1,40,0)),P955)</f>
        <v>2.3935185185186086E-2</v>
      </c>
      <c r="P9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2.3935185185186086E-2</v>
      </c>
      <c r="Q956" s="10">
        <f>IF(AND(telefony6[[#This Row],[czyAbonament_pods_sie_skonczyl]]=1,P955&lt;=0,telefony6[[#This Row],[czyKomorkowe]]=1),1,0)</f>
        <v>0</v>
      </c>
      <c r="R956">
        <f>IF(LEN(telefony6[[#This Row],[nr]])&gt;=10,1,0)</f>
        <v>0</v>
      </c>
      <c r="S956">
        <f>MINUTE(IF(telefony6[[#This Row],[czyZagranicczne]]=1,CEILING(telefony6[[#This Row],[długosc_połączenia]],"00:01"),0))</f>
        <v>0</v>
      </c>
    </row>
    <row r="957" spans="1:19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 s="2">
        <f>telefony6[[#This Row],[zakonczenie]]-telefony6[[#This Row],[rozpoczecie]]</f>
        <v>4.1319444444444242E-3</v>
      </c>
      <c r="F957" s="2">
        <f t="shared" si="14"/>
        <v>-4.9240509259259273</v>
      </c>
      <c r="G957">
        <f>IF(LEN(telefony6[[#This Row],[nr]])=7,1,0)</f>
        <v>1</v>
      </c>
      <c r="H957">
        <f>IF(LEN(telefony6[[#This Row],[nr]])=8,1,0)</f>
        <v>0</v>
      </c>
      <c r="I9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-4.9281828703703718</v>
      </c>
      <c r="J957" s="2">
        <f>IF(AND(telefony6[[#This Row],[abonament pods przed]]-telefony6[[#This Row],[długosc_połączenia]]&lt;0,I956&gt;0),-telefony6[[#This Row],[ile_zostalo_abonamentu_pods]],0)</f>
        <v>0</v>
      </c>
      <c r="K957" s="10">
        <f>IF(telefony6[[#This Row],[ile_zostalo_abonamentu_pods]]&lt;0,1,0)</f>
        <v>1</v>
      </c>
      <c r="L957" s="2">
        <f>IF(AND(telefony6[[#This Row],[czyAbonament_pods_sie_skonczyl]]=1,telefony6[[#This Row],[czyStacjonarny]]=1,M956&lt;=0),IF(M956&lt;0,TIME(1,40,0)+M956,TIME(1,40,0)),M956)</f>
        <v>3.4953703703703071E-2</v>
      </c>
      <c r="M9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3.0821759259258646E-2</v>
      </c>
      <c r="N957" s="10">
        <f>IF(AND(telefony6[[#This Row],[czyAbonament_pods_sie_skonczyl]]=1,telefony6[[#This Row],[czyStacjonarny]]=1,M956&lt;=0),1,0)</f>
        <v>0</v>
      </c>
      <c r="O957" s="2">
        <f>IF(AND(telefony6[[#This Row],[czyAbonament_pods_sie_skonczyl]]=1,telefony6[[#This Row],[czyKomorkowe]]=1,P956&lt;=0),IF(P956&lt;0,TIME(1,40,0)+P956-telefony6[[#This Row],[ile_zabraklo_od_podstawy]],TIME(1,40,0)),P956)</f>
        <v>2.3935185185186086E-2</v>
      </c>
      <c r="P9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2.3935185185186086E-2</v>
      </c>
      <c r="Q957" s="10">
        <f>IF(AND(telefony6[[#This Row],[czyAbonament_pods_sie_skonczyl]]=1,P956&lt;=0,telefony6[[#This Row],[czyKomorkowe]]=1),1,0)</f>
        <v>0</v>
      </c>
      <c r="R957">
        <f>IF(LEN(telefony6[[#This Row],[nr]])&gt;=10,1,0)</f>
        <v>0</v>
      </c>
      <c r="S957">
        <f>MINUTE(IF(telefony6[[#This Row],[czyZagranicczne]]=1,CEILING(telefony6[[#This Row],[długosc_połączenia]],"00:01"),0))</f>
        <v>0</v>
      </c>
    </row>
    <row r="958" spans="1:19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 s="2">
        <f>telefony6[[#This Row],[zakonczenie]]-telefony6[[#This Row],[rozpoczecie]]</f>
        <v>2.2685185185185586E-3</v>
      </c>
      <c r="F958" s="2">
        <f t="shared" si="14"/>
        <v>-4.9281828703703718</v>
      </c>
      <c r="G958">
        <f>IF(LEN(telefony6[[#This Row],[nr]])=7,1,0)</f>
        <v>1</v>
      </c>
      <c r="H958">
        <f>IF(LEN(telefony6[[#This Row],[nr]])=8,1,0)</f>
        <v>0</v>
      </c>
      <c r="I9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-4.9304513888888906</v>
      </c>
      <c r="J958" s="2">
        <f>IF(AND(telefony6[[#This Row],[abonament pods przed]]-telefony6[[#This Row],[długosc_połączenia]]&lt;0,I957&gt;0),-telefony6[[#This Row],[ile_zostalo_abonamentu_pods]],0)</f>
        <v>0</v>
      </c>
      <c r="K958" s="10">
        <f>IF(telefony6[[#This Row],[ile_zostalo_abonamentu_pods]]&lt;0,1,0)</f>
        <v>1</v>
      </c>
      <c r="L958" s="2">
        <f>IF(AND(telefony6[[#This Row],[czyAbonament_pods_sie_skonczyl]]=1,telefony6[[#This Row],[czyStacjonarny]]=1,M957&lt;=0),IF(M957&lt;0,TIME(1,40,0)+M957,TIME(1,40,0)),M957)</f>
        <v>3.0821759259258646E-2</v>
      </c>
      <c r="M9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2.8553240740740088E-2</v>
      </c>
      <c r="N958" s="10">
        <f>IF(AND(telefony6[[#This Row],[czyAbonament_pods_sie_skonczyl]]=1,telefony6[[#This Row],[czyStacjonarny]]=1,M957&lt;=0),1,0)</f>
        <v>0</v>
      </c>
      <c r="O958" s="2">
        <f>IF(AND(telefony6[[#This Row],[czyAbonament_pods_sie_skonczyl]]=1,telefony6[[#This Row],[czyKomorkowe]]=1,P957&lt;=0),IF(P957&lt;0,TIME(1,40,0)+P957-telefony6[[#This Row],[ile_zabraklo_od_podstawy]],TIME(1,40,0)),P957)</f>
        <v>2.3935185185186086E-2</v>
      </c>
      <c r="P9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2.3935185185186086E-2</v>
      </c>
      <c r="Q958" s="10">
        <f>IF(AND(telefony6[[#This Row],[czyAbonament_pods_sie_skonczyl]]=1,P957&lt;=0,telefony6[[#This Row],[czyKomorkowe]]=1),1,0)</f>
        <v>0</v>
      </c>
      <c r="R958">
        <f>IF(LEN(telefony6[[#This Row],[nr]])&gt;=10,1,0)</f>
        <v>0</v>
      </c>
      <c r="S958">
        <f>MINUTE(IF(telefony6[[#This Row],[czyZagranicczne]]=1,CEILING(telefony6[[#This Row],[długosc_połączenia]],"00:01"),0))</f>
        <v>0</v>
      </c>
    </row>
    <row r="959" spans="1:19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 s="2">
        <f>telefony6[[#This Row],[zakonczenie]]-telefony6[[#This Row],[rozpoczecie]]</f>
        <v>7.6388888888889728E-4</v>
      </c>
      <c r="F959" s="2">
        <f t="shared" si="14"/>
        <v>-4.9304513888888906</v>
      </c>
      <c r="G959">
        <f>IF(LEN(telefony6[[#This Row],[nr]])=7,1,0)</f>
        <v>1</v>
      </c>
      <c r="H959">
        <f>IF(LEN(telefony6[[#This Row],[nr]])=8,1,0)</f>
        <v>0</v>
      </c>
      <c r="I9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-4.9312152777777793</v>
      </c>
      <c r="J959" s="2">
        <f>IF(AND(telefony6[[#This Row],[abonament pods przed]]-telefony6[[#This Row],[długosc_połączenia]]&lt;0,I958&gt;0),-telefony6[[#This Row],[ile_zostalo_abonamentu_pods]],0)</f>
        <v>0</v>
      </c>
      <c r="K959" s="10">
        <f>IF(telefony6[[#This Row],[ile_zostalo_abonamentu_pods]]&lt;0,1,0)</f>
        <v>1</v>
      </c>
      <c r="L959" s="2">
        <f>IF(AND(telefony6[[#This Row],[czyAbonament_pods_sie_skonczyl]]=1,telefony6[[#This Row],[czyStacjonarny]]=1,M958&lt;=0),IF(M958&lt;0,TIME(1,40,0)+M958,TIME(1,40,0)),M958)</f>
        <v>2.8553240740740088E-2</v>
      </c>
      <c r="M9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2.7789351851851191E-2</v>
      </c>
      <c r="N959" s="10">
        <f>IF(AND(telefony6[[#This Row],[czyAbonament_pods_sie_skonczyl]]=1,telefony6[[#This Row],[czyStacjonarny]]=1,M958&lt;=0),1,0)</f>
        <v>0</v>
      </c>
      <c r="O959" s="2">
        <f>IF(AND(telefony6[[#This Row],[czyAbonament_pods_sie_skonczyl]]=1,telefony6[[#This Row],[czyKomorkowe]]=1,P958&lt;=0),IF(P958&lt;0,TIME(1,40,0)+P958-telefony6[[#This Row],[ile_zabraklo_od_podstawy]],TIME(1,40,0)),P958)</f>
        <v>2.3935185185186086E-2</v>
      </c>
      <c r="P9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2.3935185185186086E-2</v>
      </c>
      <c r="Q959" s="10">
        <f>IF(AND(telefony6[[#This Row],[czyAbonament_pods_sie_skonczyl]]=1,P958&lt;=0,telefony6[[#This Row],[czyKomorkowe]]=1),1,0)</f>
        <v>0</v>
      </c>
      <c r="R959">
        <f>IF(LEN(telefony6[[#This Row],[nr]])&gt;=10,1,0)</f>
        <v>0</v>
      </c>
      <c r="S959">
        <f>MINUTE(IF(telefony6[[#This Row],[czyZagranicczne]]=1,CEILING(telefony6[[#This Row],[długosc_połączenia]],"00:01"),0))</f>
        <v>0</v>
      </c>
    </row>
    <row r="960" spans="1:19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 s="2">
        <f>telefony6[[#This Row],[zakonczenie]]-telefony6[[#This Row],[rozpoczecie]]</f>
        <v>1.678240740740744E-3</v>
      </c>
      <c r="F960" s="2">
        <f t="shared" si="14"/>
        <v>-4.9312152777777793</v>
      </c>
      <c r="G960">
        <f>IF(LEN(telefony6[[#This Row],[nr]])=7,1,0)</f>
        <v>0</v>
      </c>
      <c r="H960">
        <f>IF(LEN(telefony6[[#This Row],[nr]])=8,1,0)</f>
        <v>1</v>
      </c>
      <c r="I9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-4.9328935185185205</v>
      </c>
      <c r="J960" s="2">
        <f>IF(AND(telefony6[[#This Row],[abonament pods przed]]-telefony6[[#This Row],[długosc_połączenia]]&lt;0,I959&gt;0),-telefony6[[#This Row],[ile_zostalo_abonamentu_pods]],0)</f>
        <v>0</v>
      </c>
      <c r="K960" s="10">
        <f>IF(telefony6[[#This Row],[ile_zostalo_abonamentu_pods]]&lt;0,1,0)</f>
        <v>1</v>
      </c>
      <c r="L960" s="2">
        <f>IF(AND(telefony6[[#This Row],[czyAbonament_pods_sie_skonczyl]]=1,telefony6[[#This Row],[czyStacjonarny]]=1,M959&lt;=0),IF(M959&lt;0,TIME(1,40,0)+M959,TIME(1,40,0)),M959)</f>
        <v>2.7789351851851191E-2</v>
      </c>
      <c r="M9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2.7789351851851191E-2</v>
      </c>
      <c r="N960" s="10">
        <f>IF(AND(telefony6[[#This Row],[czyAbonament_pods_sie_skonczyl]]=1,telefony6[[#This Row],[czyStacjonarny]]=1,M959&lt;=0),1,0)</f>
        <v>0</v>
      </c>
      <c r="O960" s="2">
        <f>IF(AND(telefony6[[#This Row],[czyAbonament_pods_sie_skonczyl]]=1,telefony6[[#This Row],[czyKomorkowe]]=1,P959&lt;=0),IF(P959&lt;0,TIME(1,40,0)+P959-telefony6[[#This Row],[ile_zabraklo_od_podstawy]],TIME(1,40,0)),P959)</f>
        <v>2.3935185185186086E-2</v>
      </c>
      <c r="P9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0" s="10">
        <f>IF(AND(telefony6[[#This Row],[czyAbonament_pods_sie_skonczyl]]=1,P959&lt;=0,telefony6[[#This Row],[czyKomorkowe]]=1),1,0)</f>
        <v>0</v>
      </c>
      <c r="R960">
        <f>IF(LEN(telefony6[[#This Row],[nr]])&gt;=10,1,0)</f>
        <v>0</v>
      </c>
      <c r="S960">
        <f>MINUTE(IF(telefony6[[#This Row],[czyZagranicczne]]=1,CEILING(telefony6[[#This Row],[długosc_połączenia]],"00:01"),0))</f>
        <v>0</v>
      </c>
    </row>
    <row r="961" spans="1:19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 s="2">
        <f>telefony6[[#This Row],[zakonczenie]]-telefony6[[#This Row],[rozpoczecie]]</f>
        <v>7.3263888888889239E-3</v>
      </c>
      <c r="F961" s="2">
        <f t="shared" si="14"/>
        <v>-4.9328935185185205</v>
      </c>
      <c r="G961">
        <f>IF(LEN(telefony6[[#This Row],[nr]])=7,1,0)</f>
        <v>1</v>
      </c>
      <c r="H961">
        <f>IF(LEN(telefony6[[#This Row],[nr]])=8,1,0)</f>
        <v>0</v>
      </c>
      <c r="I9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-4.9402199074074096</v>
      </c>
      <c r="J961" s="2">
        <f>IF(AND(telefony6[[#This Row],[abonament pods przed]]-telefony6[[#This Row],[długosc_połączenia]]&lt;0,I960&gt;0),-telefony6[[#This Row],[ile_zostalo_abonamentu_pods]],0)</f>
        <v>0</v>
      </c>
      <c r="K961" s="10">
        <f>IF(telefony6[[#This Row],[ile_zostalo_abonamentu_pods]]&lt;0,1,0)</f>
        <v>1</v>
      </c>
      <c r="L961" s="2">
        <f>IF(AND(telefony6[[#This Row],[czyAbonament_pods_sie_skonczyl]]=1,telefony6[[#This Row],[czyStacjonarny]]=1,M960&lt;=0),IF(M960&lt;0,TIME(1,40,0)+M960,TIME(1,40,0)),M960)</f>
        <v>2.7789351851851191E-2</v>
      </c>
      <c r="M9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2.0462962962962267E-2</v>
      </c>
      <c r="N961" s="10">
        <f>IF(AND(telefony6[[#This Row],[czyAbonament_pods_sie_skonczyl]]=1,telefony6[[#This Row],[czyStacjonarny]]=1,M960&lt;=0),1,0)</f>
        <v>0</v>
      </c>
      <c r="O961" s="2">
        <f>IF(AND(telefony6[[#This Row],[czyAbonament_pods_sie_skonczyl]]=1,telefony6[[#This Row],[czyKomorkowe]]=1,P960&lt;=0),IF(P960&lt;0,TIME(1,40,0)+P960-telefony6[[#This Row],[ile_zabraklo_od_podstawy]],TIME(1,40,0)),P960)</f>
        <v>2.2256944444445342E-2</v>
      </c>
      <c r="P9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1" s="10">
        <f>IF(AND(telefony6[[#This Row],[czyAbonament_pods_sie_skonczyl]]=1,P960&lt;=0,telefony6[[#This Row],[czyKomorkowe]]=1),1,0)</f>
        <v>0</v>
      </c>
      <c r="R961">
        <f>IF(LEN(telefony6[[#This Row],[nr]])&gt;=10,1,0)</f>
        <v>0</v>
      </c>
      <c r="S961">
        <f>MINUTE(IF(telefony6[[#This Row],[czyZagranicczne]]=1,CEILING(telefony6[[#This Row],[długosc_połączenia]],"00:01"),0))</f>
        <v>0</v>
      </c>
    </row>
    <row r="962" spans="1:19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 s="2">
        <f>telefony6[[#This Row],[zakonczenie]]-telefony6[[#This Row],[rozpoczecie]]</f>
        <v>2.3148148148149916E-4</v>
      </c>
      <c r="F962" s="2">
        <f t="shared" si="14"/>
        <v>-4.9402199074074096</v>
      </c>
      <c r="G962">
        <f>IF(LEN(telefony6[[#This Row],[nr]])=7,1,0)</f>
        <v>1</v>
      </c>
      <c r="H962">
        <f>IF(LEN(telefony6[[#This Row],[nr]])=8,1,0)</f>
        <v>0</v>
      </c>
      <c r="I9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-4.9404513888888912</v>
      </c>
      <c r="J962" s="2">
        <f>IF(AND(telefony6[[#This Row],[abonament pods przed]]-telefony6[[#This Row],[długosc_połączenia]]&lt;0,I961&gt;0),-telefony6[[#This Row],[ile_zostalo_abonamentu_pods]],0)</f>
        <v>0</v>
      </c>
      <c r="K962" s="10">
        <f>IF(telefony6[[#This Row],[ile_zostalo_abonamentu_pods]]&lt;0,1,0)</f>
        <v>1</v>
      </c>
      <c r="L962" s="2">
        <f>IF(AND(telefony6[[#This Row],[czyAbonament_pods_sie_skonczyl]]=1,telefony6[[#This Row],[czyStacjonarny]]=1,M961&lt;=0),IF(M961&lt;0,TIME(1,40,0)+M961,TIME(1,40,0)),M961)</f>
        <v>2.0462962962962267E-2</v>
      </c>
      <c r="M9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2.0231481481480768E-2</v>
      </c>
      <c r="N962" s="10">
        <f>IF(AND(telefony6[[#This Row],[czyAbonament_pods_sie_skonczyl]]=1,telefony6[[#This Row],[czyStacjonarny]]=1,M961&lt;=0),1,0)</f>
        <v>0</v>
      </c>
      <c r="O962" s="2">
        <f>IF(AND(telefony6[[#This Row],[czyAbonament_pods_sie_skonczyl]]=1,telefony6[[#This Row],[czyKomorkowe]]=1,P961&lt;=0),IF(P961&lt;0,TIME(1,40,0)+P961-telefony6[[#This Row],[ile_zabraklo_od_podstawy]],TIME(1,40,0)),P961)</f>
        <v>2.2256944444445342E-2</v>
      </c>
      <c r="P9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2" s="10">
        <f>IF(AND(telefony6[[#This Row],[czyAbonament_pods_sie_skonczyl]]=1,P961&lt;=0,telefony6[[#This Row],[czyKomorkowe]]=1),1,0)</f>
        <v>0</v>
      </c>
      <c r="R962">
        <f>IF(LEN(telefony6[[#This Row],[nr]])&gt;=10,1,0)</f>
        <v>0</v>
      </c>
      <c r="S962">
        <f>MINUTE(IF(telefony6[[#This Row],[czyZagranicczne]]=1,CEILING(telefony6[[#This Row],[długosc_połączenia]],"00:01"),0))</f>
        <v>0</v>
      </c>
    </row>
    <row r="963" spans="1:19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 s="2">
        <f>telefony6[[#This Row],[zakonczenie]]-telefony6[[#This Row],[rozpoczecie]]</f>
        <v>1.1099537037037033E-2</v>
      </c>
      <c r="F963" s="2">
        <f t="shared" si="14"/>
        <v>-4.9404513888888912</v>
      </c>
      <c r="G963">
        <f>IF(LEN(telefony6[[#This Row],[nr]])=7,1,0)</f>
        <v>1</v>
      </c>
      <c r="H963">
        <f>IF(LEN(telefony6[[#This Row],[nr]])=8,1,0)</f>
        <v>0</v>
      </c>
      <c r="I9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-4.951550925925928</v>
      </c>
      <c r="J963" s="2">
        <f>IF(AND(telefony6[[#This Row],[abonament pods przed]]-telefony6[[#This Row],[długosc_połączenia]]&lt;0,I962&gt;0),-telefony6[[#This Row],[ile_zostalo_abonamentu_pods]],0)</f>
        <v>0</v>
      </c>
      <c r="K963" s="10">
        <f>IF(telefony6[[#This Row],[ile_zostalo_abonamentu_pods]]&lt;0,1,0)</f>
        <v>1</v>
      </c>
      <c r="L963" s="2">
        <f>IF(AND(telefony6[[#This Row],[czyAbonament_pods_sie_skonczyl]]=1,telefony6[[#This Row],[czyStacjonarny]]=1,M962&lt;=0),IF(M962&lt;0,TIME(1,40,0)+M962,TIME(1,40,0)),M962)</f>
        <v>2.0231481481480768E-2</v>
      </c>
      <c r="M9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9.1319444444437348E-3</v>
      </c>
      <c r="N963" s="10">
        <f>IF(AND(telefony6[[#This Row],[czyAbonament_pods_sie_skonczyl]]=1,telefony6[[#This Row],[czyStacjonarny]]=1,M962&lt;=0),1,0)</f>
        <v>0</v>
      </c>
      <c r="O963" s="2">
        <f>IF(AND(telefony6[[#This Row],[czyAbonament_pods_sie_skonczyl]]=1,telefony6[[#This Row],[czyKomorkowe]]=1,P962&lt;=0),IF(P962&lt;0,TIME(1,40,0)+P962-telefony6[[#This Row],[ile_zabraklo_od_podstawy]],TIME(1,40,0)),P962)</f>
        <v>2.2256944444445342E-2</v>
      </c>
      <c r="P9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3" s="10">
        <f>IF(AND(telefony6[[#This Row],[czyAbonament_pods_sie_skonczyl]]=1,P962&lt;=0,telefony6[[#This Row],[czyKomorkowe]]=1),1,0)</f>
        <v>0</v>
      </c>
      <c r="R963">
        <f>IF(LEN(telefony6[[#This Row],[nr]])&gt;=10,1,0)</f>
        <v>0</v>
      </c>
      <c r="S963">
        <f>MINUTE(IF(telefony6[[#This Row],[czyZagranicczne]]=1,CEILING(telefony6[[#This Row],[długosc_połączenia]],"00:01"),0))</f>
        <v>0</v>
      </c>
    </row>
    <row r="964" spans="1:19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 s="2">
        <f>telefony6[[#This Row],[zakonczenie]]-telefony6[[#This Row],[rozpoczecie]]</f>
        <v>4.6296296296299833E-4</v>
      </c>
      <c r="F964" s="2">
        <f t="shared" ref="F964:F1027" si="15">I963</f>
        <v>-4.951550925925928</v>
      </c>
      <c r="G964">
        <f>IF(LEN(telefony6[[#This Row],[nr]])=7,1,0)</f>
        <v>1</v>
      </c>
      <c r="H964">
        <f>IF(LEN(telefony6[[#This Row],[nr]])=8,1,0)</f>
        <v>0</v>
      </c>
      <c r="I9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-4.9520138888888914</v>
      </c>
      <c r="J964" s="2">
        <f>IF(AND(telefony6[[#This Row],[abonament pods przed]]-telefony6[[#This Row],[długosc_połączenia]]&lt;0,I963&gt;0),-telefony6[[#This Row],[ile_zostalo_abonamentu_pods]],0)</f>
        <v>0</v>
      </c>
      <c r="K964" s="10">
        <f>IF(telefony6[[#This Row],[ile_zostalo_abonamentu_pods]]&lt;0,1,0)</f>
        <v>1</v>
      </c>
      <c r="L964" s="2">
        <f>IF(AND(telefony6[[#This Row],[czyAbonament_pods_sie_skonczyl]]=1,telefony6[[#This Row],[czyStacjonarny]]=1,M963&lt;=0),IF(M963&lt;0,TIME(1,40,0)+M963,TIME(1,40,0)),M963)</f>
        <v>9.1319444444437348E-3</v>
      </c>
      <c r="M9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8.6689814814807364E-3</v>
      </c>
      <c r="N964" s="10">
        <f>IF(AND(telefony6[[#This Row],[czyAbonament_pods_sie_skonczyl]]=1,telefony6[[#This Row],[czyStacjonarny]]=1,M963&lt;=0),1,0)</f>
        <v>0</v>
      </c>
      <c r="O964" s="2">
        <f>IF(AND(telefony6[[#This Row],[czyAbonament_pods_sie_skonczyl]]=1,telefony6[[#This Row],[czyKomorkowe]]=1,P963&lt;=0),IF(P963&lt;0,TIME(1,40,0)+P963-telefony6[[#This Row],[ile_zabraklo_od_podstawy]],TIME(1,40,0)),P963)</f>
        <v>2.2256944444445342E-2</v>
      </c>
      <c r="P9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4" s="10">
        <f>IF(AND(telefony6[[#This Row],[czyAbonament_pods_sie_skonczyl]]=1,P963&lt;=0,telefony6[[#This Row],[czyKomorkowe]]=1),1,0)</f>
        <v>0</v>
      </c>
      <c r="R964">
        <f>IF(LEN(telefony6[[#This Row],[nr]])&gt;=10,1,0)</f>
        <v>0</v>
      </c>
      <c r="S964">
        <f>MINUTE(IF(telefony6[[#This Row],[czyZagranicczne]]=1,CEILING(telefony6[[#This Row],[długosc_połączenia]],"00:01"),0))</f>
        <v>0</v>
      </c>
    </row>
    <row r="965" spans="1:19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 s="2">
        <f>telefony6[[#This Row],[zakonczenie]]-telefony6[[#This Row],[rozpoczecie]]</f>
        <v>1.0532407407407018E-3</v>
      </c>
      <c r="F965" s="2">
        <f t="shared" si="15"/>
        <v>-4.9520138888888914</v>
      </c>
      <c r="G965">
        <f>IF(LEN(telefony6[[#This Row],[nr]])=7,1,0)</f>
        <v>1</v>
      </c>
      <c r="H965">
        <f>IF(LEN(telefony6[[#This Row],[nr]])=8,1,0)</f>
        <v>0</v>
      </c>
      <c r="I9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-4.9530671296296322</v>
      </c>
      <c r="J965" s="2">
        <f>IF(AND(telefony6[[#This Row],[abonament pods przed]]-telefony6[[#This Row],[długosc_połączenia]]&lt;0,I964&gt;0),-telefony6[[#This Row],[ile_zostalo_abonamentu_pods]],0)</f>
        <v>0</v>
      </c>
      <c r="K965" s="10">
        <f>IF(telefony6[[#This Row],[ile_zostalo_abonamentu_pods]]&lt;0,1,0)</f>
        <v>1</v>
      </c>
      <c r="L965" s="2">
        <f>IF(AND(telefony6[[#This Row],[czyAbonament_pods_sie_skonczyl]]=1,telefony6[[#This Row],[czyStacjonarny]]=1,M964&lt;=0),IF(M964&lt;0,TIME(1,40,0)+M964,TIME(1,40,0)),M964)</f>
        <v>8.6689814814807364E-3</v>
      </c>
      <c r="M9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7.6157407407400346E-3</v>
      </c>
      <c r="N965" s="10">
        <f>IF(AND(telefony6[[#This Row],[czyAbonament_pods_sie_skonczyl]]=1,telefony6[[#This Row],[czyStacjonarny]]=1,M964&lt;=0),1,0)</f>
        <v>0</v>
      </c>
      <c r="O965" s="2">
        <f>IF(AND(telefony6[[#This Row],[czyAbonament_pods_sie_skonczyl]]=1,telefony6[[#This Row],[czyKomorkowe]]=1,P964&lt;=0),IF(P964&lt;0,TIME(1,40,0)+P964-telefony6[[#This Row],[ile_zabraklo_od_podstawy]],TIME(1,40,0)),P964)</f>
        <v>2.2256944444445342E-2</v>
      </c>
      <c r="P9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5" s="10">
        <f>IF(AND(telefony6[[#This Row],[czyAbonament_pods_sie_skonczyl]]=1,P964&lt;=0,telefony6[[#This Row],[czyKomorkowe]]=1),1,0)</f>
        <v>0</v>
      </c>
      <c r="R965">
        <f>IF(LEN(telefony6[[#This Row],[nr]])&gt;=10,1,0)</f>
        <v>0</v>
      </c>
      <c r="S965">
        <f>MINUTE(IF(telefony6[[#This Row],[czyZagranicczne]]=1,CEILING(telefony6[[#This Row],[długosc_połączenia]],"00:01"),0))</f>
        <v>0</v>
      </c>
    </row>
    <row r="966" spans="1:19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 s="2">
        <f>telefony6[[#This Row],[zakonczenie]]-telefony6[[#This Row],[rozpoczecie]]</f>
        <v>6.770833333333337E-3</v>
      </c>
      <c r="F966" s="2">
        <f t="shared" si="15"/>
        <v>-4.9530671296296322</v>
      </c>
      <c r="G966">
        <f>IF(LEN(telefony6[[#This Row],[nr]])=7,1,0)</f>
        <v>1</v>
      </c>
      <c r="H966">
        <f>IF(LEN(telefony6[[#This Row],[nr]])=8,1,0)</f>
        <v>0</v>
      </c>
      <c r="I9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-4.9598379629629656</v>
      </c>
      <c r="J966" s="2">
        <f>IF(AND(telefony6[[#This Row],[abonament pods przed]]-telefony6[[#This Row],[długosc_połączenia]]&lt;0,I965&gt;0),-telefony6[[#This Row],[ile_zostalo_abonamentu_pods]],0)</f>
        <v>0</v>
      </c>
      <c r="K966" s="10">
        <f>IF(telefony6[[#This Row],[ile_zostalo_abonamentu_pods]]&lt;0,1,0)</f>
        <v>1</v>
      </c>
      <c r="L966" s="2">
        <f>IF(AND(telefony6[[#This Row],[czyAbonament_pods_sie_skonczyl]]=1,telefony6[[#This Row],[czyStacjonarny]]=1,M965&lt;=0),IF(M965&lt;0,TIME(1,40,0)+M965,TIME(1,40,0)),M965)</f>
        <v>7.6157407407400346E-3</v>
      </c>
      <c r="M9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8.4490740740669756E-4</v>
      </c>
      <c r="N966" s="10">
        <f>IF(AND(telefony6[[#This Row],[czyAbonament_pods_sie_skonczyl]]=1,telefony6[[#This Row],[czyStacjonarny]]=1,M965&lt;=0),1,0)</f>
        <v>0</v>
      </c>
      <c r="O966" s="2">
        <f>IF(AND(telefony6[[#This Row],[czyAbonament_pods_sie_skonczyl]]=1,telefony6[[#This Row],[czyKomorkowe]]=1,P965&lt;=0),IF(P965&lt;0,TIME(1,40,0)+P965-telefony6[[#This Row],[ile_zabraklo_od_podstawy]],TIME(1,40,0)),P965)</f>
        <v>2.2256944444445342E-2</v>
      </c>
      <c r="P9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6" s="10">
        <f>IF(AND(telefony6[[#This Row],[czyAbonament_pods_sie_skonczyl]]=1,P965&lt;=0,telefony6[[#This Row],[czyKomorkowe]]=1),1,0)</f>
        <v>0</v>
      </c>
      <c r="R966">
        <f>IF(LEN(telefony6[[#This Row],[nr]])&gt;=10,1,0)</f>
        <v>0</v>
      </c>
      <c r="S966">
        <f>MINUTE(IF(telefony6[[#This Row],[czyZagranicczne]]=1,CEILING(telefony6[[#This Row],[długosc_połączenia]],"00:01"),0))</f>
        <v>0</v>
      </c>
    </row>
    <row r="967" spans="1:19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 s="2">
        <f>telefony6[[#This Row],[zakonczenie]]-telefony6[[#This Row],[rozpoczecie]]</f>
        <v>4.3518518518518845E-3</v>
      </c>
      <c r="F967" s="2">
        <f t="shared" si="15"/>
        <v>-4.9598379629629656</v>
      </c>
      <c r="G967">
        <f>IF(LEN(telefony6[[#This Row],[nr]])=7,1,0)</f>
        <v>1</v>
      </c>
      <c r="H967">
        <f>IF(LEN(telefony6[[#This Row],[nr]])=8,1,0)</f>
        <v>0</v>
      </c>
      <c r="I9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-4.9641898148148176</v>
      </c>
      <c r="J967" s="2">
        <f>IF(AND(telefony6[[#This Row],[abonament pods przed]]-telefony6[[#This Row],[długosc_połączenia]]&lt;0,I966&gt;0),-telefony6[[#This Row],[ile_zostalo_abonamentu_pods]],0)</f>
        <v>0</v>
      </c>
      <c r="K967" s="10">
        <f>IF(telefony6[[#This Row],[ile_zostalo_abonamentu_pods]]&lt;0,1,0)</f>
        <v>1</v>
      </c>
      <c r="L967" s="2">
        <f>IF(AND(telefony6[[#This Row],[czyAbonament_pods_sie_skonczyl]]=1,telefony6[[#This Row],[czyStacjonarny]]=1,M966&lt;=0),IF(M966&lt;0,TIME(1,40,0)+M966,TIME(1,40,0)),M966)</f>
        <v>8.4490740740669756E-4</v>
      </c>
      <c r="M9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-3.5069444444451869E-3</v>
      </c>
      <c r="N967" s="10">
        <f>IF(AND(telefony6[[#This Row],[czyAbonament_pods_sie_skonczyl]]=1,telefony6[[#This Row],[czyStacjonarny]]=1,M966&lt;=0),1,0)</f>
        <v>0</v>
      </c>
      <c r="O967" s="2">
        <f>IF(AND(telefony6[[#This Row],[czyAbonament_pods_sie_skonczyl]]=1,telefony6[[#This Row],[czyKomorkowe]]=1,P966&lt;=0),IF(P966&lt;0,TIME(1,40,0)+P966-telefony6[[#This Row],[ile_zabraklo_od_podstawy]],TIME(1,40,0)),P966)</f>
        <v>2.2256944444445342E-2</v>
      </c>
      <c r="P9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7" s="10">
        <f>IF(AND(telefony6[[#This Row],[czyAbonament_pods_sie_skonczyl]]=1,P966&lt;=0,telefony6[[#This Row],[czyKomorkowe]]=1),1,0)</f>
        <v>0</v>
      </c>
      <c r="R967">
        <f>IF(LEN(telefony6[[#This Row],[nr]])&gt;=10,1,0)</f>
        <v>0</v>
      </c>
      <c r="S967">
        <f>MINUTE(IF(telefony6[[#This Row],[czyZagranicczne]]=1,CEILING(telefony6[[#This Row],[długosc_połączenia]],"00:01"),0))</f>
        <v>0</v>
      </c>
    </row>
    <row r="968" spans="1:19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 s="2">
        <f>telefony6[[#This Row],[zakonczenie]]-telefony6[[#This Row],[rozpoczecie]]</f>
        <v>1.4004629629629228E-3</v>
      </c>
      <c r="F968" s="2">
        <f t="shared" si="15"/>
        <v>-4.9641898148148176</v>
      </c>
      <c r="G968">
        <f>IF(LEN(telefony6[[#This Row],[nr]])=7,1,0)</f>
        <v>1</v>
      </c>
      <c r="H968">
        <f>IF(LEN(telefony6[[#This Row],[nr]])=8,1,0)</f>
        <v>0</v>
      </c>
      <c r="I9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-4.9655902777777801</v>
      </c>
      <c r="J968" s="2">
        <f>IF(AND(telefony6[[#This Row],[abonament pods przed]]-telefony6[[#This Row],[długosc_połączenia]]&lt;0,I967&gt;0),-telefony6[[#This Row],[ile_zostalo_abonamentu_pods]],0)</f>
        <v>0</v>
      </c>
      <c r="K968" s="10">
        <f>IF(telefony6[[#This Row],[ile_zostalo_abonamentu_pods]]&lt;0,1,0)</f>
        <v>1</v>
      </c>
      <c r="L968" s="2">
        <f>IF(AND(telefony6[[#This Row],[czyAbonament_pods_sie_skonczyl]]=1,telefony6[[#This Row],[czyStacjonarny]]=1,M967&lt;=0),IF(M967&lt;0,TIME(1,40,0)+M967,TIME(1,40,0)),M967)</f>
        <v>6.5937499999999261E-2</v>
      </c>
      <c r="M9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6.4537037037036338E-2</v>
      </c>
      <c r="N968" s="10">
        <f>IF(AND(telefony6[[#This Row],[czyAbonament_pods_sie_skonczyl]]=1,telefony6[[#This Row],[czyStacjonarny]]=1,M967&lt;=0),1,0)</f>
        <v>1</v>
      </c>
      <c r="O968" s="2">
        <f>IF(AND(telefony6[[#This Row],[czyAbonament_pods_sie_skonczyl]]=1,telefony6[[#This Row],[czyKomorkowe]]=1,P967&lt;=0),IF(P967&lt;0,TIME(1,40,0)+P967-telefony6[[#This Row],[ile_zabraklo_od_podstawy]],TIME(1,40,0)),P967)</f>
        <v>2.2256944444445342E-2</v>
      </c>
      <c r="P9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8" s="10">
        <f>IF(AND(telefony6[[#This Row],[czyAbonament_pods_sie_skonczyl]]=1,P967&lt;=0,telefony6[[#This Row],[czyKomorkowe]]=1),1,0)</f>
        <v>0</v>
      </c>
      <c r="R968">
        <f>IF(LEN(telefony6[[#This Row],[nr]])&gt;=10,1,0)</f>
        <v>0</v>
      </c>
      <c r="S968">
        <f>MINUTE(IF(telefony6[[#This Row],[czyZagranicczne]]=1,CEILING(telefony6[[#This Row],[długosc_połączenia]],"00:01"),0))</f>
        <v>0</v>
      </c>
    </row>
    <row r="969" spans="1:19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 s="2">
        <f>telefony6[[#This Row],[zakonczenie]]-telefony6[[#This Row],[rozpoczecie]]</f>
        <v>8.159722222222221E-3</v>
      </c>
      <c r="F969" s="2">
        <f t="shared" si="15"/>
        <v>-4.9655902777777801</v>
      </c>
      <c r="G969">
        <f>IF(LEN(telefony6[[#This Row],[nr]])=7,1,0)</f>
        <v>1</v>
      </c>
      <c r="H969">
        <f>IF(LEN(telefony6[[#This Row],[nr]])=8,1,0)</f>
        <v>0</v>
      </c>
      <c r="I9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-4.9737500000000026</v>
      </c>
      <c r="J969" s="2">
        <f>IF(AND(telefony6[[#This Row],[abonament pods przed]]-telefony6[[#This Row],[długosc_połączenia]]&lt;0,I968&gt;0),-telefony6[[#This Row],[ile_zostalo_abonamentu_pods]],0)</f>
        <v>0</v>
      </c>
      <c r="K969" s="10">
        <f>IF(telefony6[[#This Row],[ile_zostalo_abonamentu_pods]]&lt;0,1,0)</f>
        <v>1</v>
      </c>
      <c r="L969" s="2">
        <f>IF(AND(telefony6[[#This Row],[czyAbonament_pods_sie_skonczyl]]=1,telefony6[[#This Row],[czyStacjonarny]]=1,M968&lt;=0),IF(M968&lt;0,TIME(1,40,0)+M968,TIME(1,40,0)),M968)</f>
        <v>6.4537037037036338E-2</v>
      </c>
      <c r="M9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5.6377314814814117E-2</v>
      </c>
      <c r="N969" s="10">
        <f>IF(AND(telefony6[[#This Row],[czyAbonament_pods_sie_skonczyl]]=1,telefony6[[#This Row],[czyStacjonarny]]=1,M968&lt;=0),1,0)</f>
        <v>0</v>
      </c>
      <c r="O969" s="2">
        <f>IF(AND(telefony6[[#This Row],[czyAbonament_pods_sie_skonczyl]]=1,telefony6[[#This Row],[czyKomorkowe]]=1,P968&lt;=0),IF(P968&lt;0,TIME(1,40,0)+P968-telefony6[[#This Row],[ile_zabraklo_od_podstawy]],TIME(1,40,0)),P968)</f>
        <v>2.2256944444445342E-2</v>
      </c>
      <c r="P9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69" s="10">
        <f>IF(AND(telefony6[[#This Row],[czyAbonament_pods_sie_skonczyl]]=1,P968&lt;=0,telefony6[[#This Row],[czyKomorkowe]]=1),1,0)</f>
        <v>0</v>
      </c>
      <c r="R969">
        <f>IF(LEN(telefony6[[#This Row],[nr]])&gt;=10,1,0)</f>
        <v>0</v>
      </c>
      <c r="S969">
        <f>MINUTE(IF(telefony6[[#This Row],[czyZagranicczne]]=1,CEILING(telefony6[[#This Row],[długosc_połączenia]],"00:01"),0))</f>
        <v>0</v>
      </c>
    </row>
    <row r="970" spans="1:19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 s="2">
        <f>telefony6[[#This Row],[zakonczenie]]-telefony6[[#This Row],[rozpoczecie]]</f>
        <v>1.7361111111111049E-3</v>
      </c>
      <c r="F970" s="2">
        <f t="shared" si="15"/>
        <v>-4.9737500000000026</v>
      </c>
      <c r="G970">
        <f>IF(LEN(telefony6[[#This Row],[nr]])=7,1,0)</f>
        <v>1</v>
      </c>
      <c r="H970">
        <f>IF(LEN(telefony6[[#This Row],[nr]])=8,1,0)</f>
        <v>0</v>
      </c>
      <c r="I9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-4.9754861111111133</v>
      </c>
      <c r="J970" s="2">
        <f>IF(AND(telefony6[[#This Row],[abonament pods przed]]-telefony6[[#This Row],[długosc_połączenia]]&lt;0,I969&gt;0),-telefony6[[#This Row],[ile_zostalo_abonamentu_pods]],0)</f>
        <v>0</v>
      </c>
      <c r="K970" s="10">
        <f>IF(telefony6[[#This Row],[ile_zostalo_abonamentu_pods]]&lt;0,1,0)</f>
        <v>1</v>
      </c>
      <c r="L970" s="2">
        <f>IF(AND(telefony6[[#This Row],[czyAbonament_pods_sie_skonczyl]]=1,telefony6[[#This Row],[czyStacjonarny]]=1,M969&lt;=0),IF(M969&lt;0,TIME(1,40,0)+M969,TIME(1,40,0)),M969)</f>
        <v>5.6377314814814117E-2</v>
      </c>
      <c r="M9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5.4641203703703012E-2</v>
      </c>
      <c r="N970" s="10">
        <f>IF(AND(telefony6[[#This Row],[czyAbonament_pods_sie_skonczyl]]=1,telefony6[[#This Row],[czyStacjonarny]]=1,M969&lt;=0),1,0)</f>
        <v>0</v>
      </c>
      <c r="O970" s="2">
        <f>IF(AND(telefony6[[#This Row],[czyAbonament_pods_sie_skonczyl]]=1,telefony6[[#This Row],[czyKomorkowe]]=1,P969&lt;=0),IF(P969&lt;0,TIME(1,40,0)+P969-telefony6[[#This Row],[ile_zabraklo_od_podstawy]],TIME(1,40,0)),P969)</f>
        <v>2.2256944444445342E-2</v>
      </c>
      <c r="P9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70" s="10">
        <f>IF(AND(telefony6[[#This Row],[czyAbonament_pods_sie_skonczyl]]=1,P969&lt;=0,telefony6[[#This Row],[czyKomorkowe]]=1),1,0)</f>
        <v>0</v>
      </c>
      <c r="R970">
        <f>IF(LEN(telefony6[[#This Row],[nr]])&gt;=10,1,0)</f>
        <v>0</v>
      </c>
      <c r="S970">
        <f>MINUTE(IF(telefony6[[#This Row],[czyZagranicczne]]=1,CEILING(telefony6[[#This Row],[długosc_połączenia]],"00:01"),0))</f>
        <v>0</v>
      </c>
    </row>
    <row r="971" spans="1:19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 s="2">
        <f>telefony6[[#This Row],[zakonczenie]]-telefony6[[#This Row],[rozpoczecie]]</f>
        <v>9.4212962962962887E-3</v>
      </c>
      <c r="F971" s="2">
        <f t="shared" si="15"/>
        <v>-4.9754861111111133</v>
      </c>
      <c r="G971">
        <f>IF(LEN(telefony6[[#This Row],[nr]])=7,1,0)</f>
        <v>1</v>
      </c>
      <c r="H971">
        <f>IF(LEN(telefony6[[#This Row],[nr]])=8,1,0)</f>
        <v>0</v>
      </c>
      <c r="I9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-4.9849074074074098</v>
      </c>
      <c r="J971" s="2">
        <f>IF(AND(telefony6[[#This Row],[abonament pods przed]]-telefony6[[#This Row],[długosc_połączenia]]&lt;0,I970&gt;0),-telefony6[[#This Row],[ile_zostalo_abonamentu_pods]],0)</f>
        <v>0</v>
      </c>
      <c r="K971" s="10">
        <f>IF(telefony6[[#This Row],[ile_zostalo_abonamentu_pods]]&lt;0,1,0)</f>
        <v>1</v>
      </c>
      <c r="L971" s="2">
        <f>IF(AND(telefony6[[#This Row],[czyAbonament_pods_sie_skonczyl]]=1,telefony6[[#This Row],[czyStacjonarny]]=1,M970&lt;=0),IF(M970&lt;0,TIME(1,40,0)+M970,TIME(1,40,0)),M970)</f>
        <v>5.4641203703703012E-2</v>
      </c>
      <c r="M9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4.5219907407406723E-2</v>
      </c>
      <c r="N971" s="10">
        <f>IF(AND(telefony6[[#This Row],[czyAbonament_pods_sie_skonczyl]]=1,telefony6[[#This Row],[czyStacjonarny]]=1,M970&lt;=0),1,0)</f>
        <v>0</v>
      </c>
      <c r="O971" s="2">
        <f>IF(AND(telefony6[[#This Row],[czyAbonament_pods_sie_skonczyl]]=1,telefony6[[#This Row],[czyKomorkowe]]=1,P970&lt;=0),IF(P970&lt;0,TIME(1,40,0)+P970-telefony6[[#This Row],[ile_zabraklo_od_podstawy]],TIME(1,40,0)),P970)</f>
        <v>2.2256944444445342E-2</v>
      </c>
      <c r="P9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2.2256944444445342E-2</v>
      </c>
      <c r="Q971" s="10">
        <f>IF(AND(telefony6[[#This Row],[czyAbonament_pods_sie_skonczyl]]=1,P970&lt;=0,telefony6[[#This Row],[czyKomorkowe]]=1),1,0)</f>
        <v>0</v>
      </c>
      <c r="R971">
        <f>IF(LEN(telefony6[[#This Row],[nr]])&gt;=10,1,0)</f>
        <v>0</v>
      </c>
      <c r="S971">
        <f>MINUTE(IF(telefony6[[#This Row],[czyZagranicczne]]=1,CEILING(telefony6[[#This Row],[długosc_połączenia]],"00:01"),0))</f>
        <v>0</v>
      </c>
    </row>
    <row r="972" spans="1:19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 s="2">
        <f>telefony6[[#This Row],[zakonczenie]]-telefony6[[#This Row],[rozpoczecie]]</f>
        <v>8.5416666666667251E-3</v>
      </c>
      <c r="F972" s="2">
        <f t="shared" si="15"/>
        <v>-4.9849074074074098</v>
      </c>
      <c r="G972">
        <f>IF(LEN(telefony6[[#This Row],[nr]])=7,1,0)</f>
        <v>0</v>
      </c>
      <c r="H972">
        <f>IF(LEN(telefony6[[#This Row],[nr]])=8,1,0)</f>
        <v>1</v>
      </c>
      <c r="I9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-4.9934490740740767</v>
      </c>
      <c r="J972" s="2">
        <f>IF(AND(telefony6[[#This Row],[abonament pods przed]]-telefony6[[#This Row],[długosc_połączenia]]&lt;0,I971&gt;0),-telefony6[[#This Row],[ile_zostalo_abonamentu_pods]],0)</f>
        <v>0</v>
      </c>
      <c r="K972" s="10">
        <f>IF(telefony6[[#This Row],[ile_zostalo_abonamentu_pods]]&lt;0,1,0)</f>
        <v>1</v>
      </c>
      <c r="L972" s="2">
        <f>IF(AND(telefony6[[#This Row],[czyAbonament_pods_sie_skonczyl]]=1,telefony6[[#This Row],[czyStacjonarny]]=1,M971&lt;=0),IF(M971&lt;0,TIME(1,40,0)+M971,TIME(1,40,0)),M971)</f>
        <v>4.5219907407406723E-2</v>
      </c>
      <c r="M9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4.5219907407406723E-2</v>
      </c>
      <c r="N972" s="10">
        <f>IF(AND(telefony6[[#This Row],[czyAbonament_pods_sie_skonczyl]]=1,telefony6[[#This Row],[czyStacjonarny]]=1,M971&lt;=0),1,0)</f>
        <v>0</v>
      </c>
      <c r="O972" s="2">
        <f>IF(AND(telefony6[[#This Row],[czyAbonament_pods_sie_skonczyl]]=1,telefony6[[#This Row],[czyKomorkowe]]=1,P971&lt;=0),IF(P971&lt;0,TIME(1,40,0)+P971-telefony6[[#This Row],[ile_zabraklo_od_podstawy]],TIME(1,40,0)),P971)</f>
        <v>2.2256944444445342E-2</v>
      </c>
      <c r="P9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2" s="10">
        <f>IF(AND(telefony6[[#This Row],[czyAbonament_pods_sie_skonczyl]]=1,P971&lt;=0,telefony6[[#This Row],[czyKomorkowe]]=1),1,0)</f>
        <v>0</v>
      </c>
      <c r="R972">
        <f>IF(LEN(telefony6[[#This Row],[nr]])&gt;=10,1,0)</f>
        <v>0</v>
      </c>
      <c r="S972">
        <f>MINUTE(IF(telefony6[[#This Row],[czyZagranicczne]]=1,CEILING(telefony6[[#This Row],[długosc_połączenia]],"00:01"),0))</f>
        <v>0</v>
      </c>
    </row>
    <row r="973" spans="1:19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 s="2">
        <f>telefony6[[#This Row],[zakonczenie]]-telefony6[[#This Row],[rozpoczecie]]</f>
        <v>1.0578703703703618E-2</v>
      </c>
      <c r="F973" s="2">
        <f t="shared" si="15"/>
        <v>-4.9934490740740767</v>
      </c>
      <c r="G973">
        <f>IF(LEN(telefony6[[#This Row],[nr]])=7,1,0)</f>
        <v>1</v>
      </c>
      <c r="H973">
        <f>IF(LEN(telefony6[[#This Row],[nr]])=8,1,0)</f>
        <v>0</v>
      </c>
      <c r="I9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-5.0040277777777806</v>
      </c>
      <c r="J973" s="2">
        <f>IF(AND(telefony6[[#This Row],[abonament pods przed]]-telefony6[[#This Row],[długosc_połączenia]]&lt;0,I972&gt;0),-telefony6[[#This Row],[ile_zostalo_abonamentu_pods]],0)</f>
        <v>0</v>
      </c>
      <c r="K973" s="10">
        <f>IF(telefony6[[#This Row],[ile_zostalo_abonamentu_pods]]&lt;0,1,0)</f>
        <v>1</v>
      </c>
      <c r="L973" s="2">
        <f>IF(AND(telefony6[[#This Row],[czyAbonament_pods_sie_skonczyl]]=1,telefony6[[#This Row],[czyStacjonarny]]=1,M972&lt;=0),IF(M972&lt;0,TIME(1,40,0)+M972,TIME(1,40,0)),M972)</f>
        <v>4.5219907407406723E-2</v>
      </c>
      <c r="M9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3.4641203703703105E-2</v>
      </c>
      <c r="N973" s="10">
        <f>IF(AND(telefony6[[#This Row],[czyAbonament_pods_sie_skonczyl]]=1,telefony6[[#This Row],[czyStacjonarny]]=1,M972&lt;=0),1,0)</f>
        <v>0</v>
      </c>
      <c r="O973" s="2">
        <f>IF(AND(telefony6[[#This Row],[czyAbonament_pods_sie_skonczyl]]=1,telefony6[[#This Row],[czyKomorkowe]]=1,P972&lt;=0),IF(P972&lt;0,TIME(1,40,0)+P972-telefony6[[#This Row],[ile_zabraklo_od_podstawy]],TIME(1,40,0)),P972)</f>
        <v>1.3715277777778617E-2</v>
      </c>
      <c r="P9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3" s="10">
        <f>IF(AND(telefony6[[#This Row],[czyAbonament_pods_sie_skonczyl]]=1,P972&lt;=0,telefony6[[#This Row],[czyKomorkowe]]=1),1,0)</f>
        <v>0</v>
      </c>
      <c r="R973">
        <f>IF(LEN(telefony6[[#This Row],[nr]])&gt;=10,1,0)</f>
        <v>0</v>
      </c>
      <c r="S973">
        <f>MINUTE(IF(telefony6[[#This Row],[czyZagranicczne]]=1,CEILING(telefony6[[#This Row],[długosc_połączenia]],"00:01"),0))</f>
        <v>0</v>
      </c>
    </row>
    <row r="974" spans="1:19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 s="2">
        <f>telefony6[[#This Row],[zakonczenie]]-telefony6[[#This Row],[rozpoczecie]]</f>
        <v>6.6550925925925597E-3</v>
      </c>
      <c r="F974" s="2">
        <f t="shared" si="15"/>
        <v>-5.0040277777777806</v>
      </c>
      <c r="G974">
        <f>IF(LEN(telefony6[[#This Row],[nr]])=7,1,0)</f>
        <v>1</v>
      </c>
      <c r="H974">
        <f>IF(LEN(telefony6[[#This Row],[nr]])=8,1,0)</f>
        <v>0</v>
      </c>
      <c r="I9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-5.0106828703703732</v>
      </c>
      <c r="J974" s="2">
        <f>IF(AND(telefony6[[#This Row],[abonament pods przed]]-telefony6[[#This Row],[długosc_połączenia]]&lt;0,I973&gt;0),-telefony6[[#This Row],[ile_zostalo_abonamentu_pods]],0)</f>
        <v>0</v>
      </c>
      <c r="K974" s="10">
        <f>IF(telefony6[[#This Row],[ile_zostalo_abonamentu_pods]]&lt;0,1,0)</f>
        <v>1</v>
      </c>
      <c r="L974" s="2">
        <f>IF(AND(telefony6[[#This Row],[czyAbonament_pods_sie_skonczyl]]=1,telefony6[[#This Row],[czyStacjonarny]]=1,M973&lt;=0),IF(M973&lt;0,TIME(1,40,0)+M973,TIME(1,40,0)),M973)</f>
        <v>3.4641203703703105E-2</v>
      </c>
      <c r="M9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2.7986111111110545E-2</v>
      </c>
      <c r="N974" s="10">
        <f>IF(AND(telefony6[[#This Row],[czyAbonament_pods_sie_skonczyl]]=1,telefony6[[#This Row],[czyStacjonarny]]=1,M973&lt;=0),1,0)</f>
        <v>0</v>
      </c>
      <c r="O974" s="2">
        <f>IF(AND(telefony6[[#This Row],[czyAbonament_pods_sie_skonczyl]]=1,telefony6[[#This Row],[czyKomorkowe]]=1,P973&lt;=0),IF(P973&lt;0,TIME(1,40,0)+P973-telefony6[[#This Row],[ile_zabraklo_od_podstawy]],TIME(1,40,0)),P973)</f>
        <v>1.3715277777778617E-2</v>
      </c>
      <c r="P9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4" s="10">
        <f>IF(AND(telefony6[[#This Row],[czyAbonament_pods_sie_skonczyl]]=1,P973&lt;=0,telefony6[[#This Row],[czyKomorkowe]]=1),1,0)</f>
        <v>0</v>
      </c>
      <c r="R974">
        <f>IF(LEN(telefony6[[#This Row],[nr]])&gt;=10,1,0)</f>
        <v>0</v>
      </c>
      <c r="S974">
        <f>MINUTE(IF(telefony6[[#This Row],[czyZagranicczne]]=1,CEILING(telefony6[[#This Row],[długosc_połączenia]],"00:01"),0))</f>
        <v>0</v>
      </c>
    </row>
    <row r="975" spans="1:19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 s="2">
        <f>telefony6[[#This Row],[zakonczenie]]-telefony6[[#This Row],[rozpoczecie]]</f>
        <v>4.9768518518511495E-4</v>
      </c>
      <c r="F975" s="2">
        <f t="shared" si="15"/>
        <v>-5.0106828703703732</v>
      </c>
      <c r="G975">
        <f>IF(LEN(telefony6[[#This Row],[nr]])=7,1,0)</f>
        <v>1</v>
      </c>
      <c r="H975">
        <f>IF(LEN(telefony6[[#This Row],[nr]])=8,1,0)</f>
        <v>0</v>
      </c>
      <c r="I9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-5.0111805555555584</v>
      </c>
      <c r="J975" s="2">
        <f>IF(AND(telefony6[[#This Row],[abonament pods przed]]-telefony6[[#This Row],[długosc_połączenia]]&lt;0,I974&gt;0),-telefony6[[#This Row],[ile_zostalo_abonamentu_pods]],0)</f>
        <v>0</v>
      </c>
      <c r="K975" s="10">
        <f>IF(telefony6[[#This Row],[ile_zostalo_abonamentu_pods]]&lt;0,1,0)</f>
        <v>1</v>
      </c>
      <c r="L975" s="2">
        <f>IF(AND(telefony6[[#This Row],[czyAbonament_pods_sie_skonczyl]]=1,telefony6[[#This Row],[czyStacjonarny]]=1,M974&lt;=0),IF(M974&lt;0,TIME(1,40,0)+M974,TIME(1,40,0)),M974)</f>
        <v>2.7986111111110545E-2</v>
      </c>
      <c r="M9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2.748842592592543E-2</v>
      </c>
      <c r="N975" s="10">
        <f>IF(AND(telefony6[[#This Row],[czyAbonament_pods_sie_skonczyl]]=1,telefony6[[#This Row],[czyStacjonarny]]=1,M974&lt;=0),1,0)</f>
        <v>0</v>
      </c>
      <c r="O975" s="2">
        <f>IF(AND(telefony6[[#This Row],[czyAbonament_pods_sie_skonczyl]]=1,telefony6[[#This Row],[czyKomorkowe]]=1,P974&lt;=0),IF(P974&lt;0,TIME(1,40,0)+P974-telefony6[[#This Row],[ile_zabraklo_od_podstawy]],TIME(1,40,0)),P974)</f>
        <v>1.3715277777778617E-2</v>
      </c>
      <c r="P9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5" s="10">
        <f>IF(AND(telefony6[[#This Row],[czyAbonament_pods_sie_skonczyl]]=1,P974&lt;=0,telefony6[[#This Row],[czyKomorkowe]]=1),1,0)</f>
        <v>0</v>
      </c>
      <c r="R975">
        <f>IF(LEN(telefony6[[#This Row],[nr]])&gt;=10,1,0)</f>
        <v>0</v>
      </c>
      <c r="S975">
        <f>MINUTE(IF(telefony6[[#This Row],[czyZagranicczne]]=1,CEILING(telefony6[[#This Row],[długosc_połączenia]],"00:01"),0))</f>
        <v>0</v>
      </c>
    </row>
    <row r="976" spans="1:19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 s="2">
        <f>telefony6[[#This Row],[zakonczenie]]-telefony6[[#This Row],[rozpoczecie]]</f>
        <v>5.2083333333330373E-4</v>
      </c>
      <c r="F976" s="2">
        <f t="shared" si="15"/>
        <v>-5.0111805555555584</v>
      </c>
      <c r="G976">
        <f>IF(LEN(telefony6[[#This Row],[nr]])=7,1,0)</f>
        <v>1</v>
      </c>
      <c r="H976">
        <f>IF(LEN(telefony6[[#This Row],[nr]])=8,1,0)</f>
        <v>0</v>
      </c>
      <c r="I9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-5.0117013888888913</v>
      </c>
      <c r="J976" s="2">
        <f>IF(AND(telefony6[[#This Row],[abonament pods przed]]-telefony6[[#This Row],[długosc_połączenia]]&lt;0,I975&gt;0),-telefony6[[#This Row],[ile_zostalo_abonamentu_pods]],0)</f>
        <v>0</v>
      </c>
      <c r="K976" s="10">
        <f>IF(telefony6[[#This Row],[ile_zostalo_abonamentu_pods]]&lt;0,1,0)</f>
        <v>1</v>
      </c>
      <c r="L976" s="2">
        <f>IF(AND(telefony6[[#This Row],[czyAbonament_pods_sie_skonczyl]]=1,telefony6[[#This Row],[czyStacjonarny]]=1,M975&lt;=0),IF(M975&lt;0,TIME(1,40,0)+M975,TIME(1,40,0)),M975)</f>
        <v>2.748842592592543E-2</v>
      </c>
      <c r="M9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2.6967592592592127E-2</v>
      </c>
      <c r="N976" s="10">
        <f>IF(AND(telefony6[[#This Row],[czyAbonament_pods_sie_skonczyl]]=1,telefony6[[#This Row],[czyStacjonarny]]=1,M975&lt;=0),1,0)</f>
        <v>0</v>
      </c>
      <c r="O976" s="2">
        <f>IF(AND(telefony6[[#This Row],[czyAbonament_pods_sie_skonczyl]]=1,telefony6[[#This Row],[czyKomorkowe]]=1,P975&lt;=0),IF(P975&lt;0,TIME(1,40,0)+P975-telefony6[[#This Row],[ile_zabraklo_od_podstawy]],TIME(1,40,0)),P975)</f>
        <v>1.3715277777778617E-2</v>
      </c>
      <c r="P9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6" s="10">
        <f>IF(AND(telefony6[[#This Row],[czyAbonament_pods_sie_skonczyl]]=1,P975&lt;=0,telefony6[[#This Row],[czyKomorkowe]]=1),1,0)</f>
        <v>0</v>
      </c>
      <c r="R976">
        <f>IF(LEN(telefony6[[#This Row],[nr]])&gt;=10,1,0)</f>
        <v>0</v>
      </c>
      <c r="S976">
        <f>MINUTE(IF(telefony6[[#This Row],[czyZagranicczne]]=1,CEILING(telefony6[[#This Row],[długosc_połączenia]],"00:01"),0))</f>
        <v>0</v>
      </c>
    </row>
    <row r="977" spans="1:19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 s="2">
        <f>telefony6[[#This Row],[zakonczenie]]-telefony6[[#This Row],[rozpoczecie]]</f>
        <v>5.5555555555553138E-4</v>
      </c>
      <c r="F977" s="2">
        <f t="shared" si="15"/>
        <v>-5.0117013888888913</v>
      </c>
      <c r="G977">
        <f>IF(LEN(telefony6[[#This Row],[nr]])=7,1,0)</f>
        <v>1</v>
      </c>
      <c r="H977">
        <f>IF(LEN(telefony6[[#This Row],[nr]])=8,1,0)</f>
        <v>0</v>
      </c>
      <c r="I9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-5.0122569444444469</v>
      </c>
      <c r="J977" s="2">
        <f>IF(AND(telefony6[[#This Row],[abonament pods przed]]-telefony6[[#This Row],[długosc_połączenia]]&lt;0,I976&gt;0),-telefony6[[#This Row],[ile_zostalo_abonamentu_pods]],0)</f>
        <v>0</v>
      </c>
      <c r="K977" s="10">
        <f>IF(telefony6[[#This Row],[ile_zostalo_abonamentu_pods]]&lt;0,1,0)</f>
        <v>1</v>
      </c>
      <c r="L977" s="2">
        <f>IF(AND(telefony6[[#This Row],[czyAbonament_pods_sie_skonczyl]]=1,telefony6[[#This Row],[czyStacjonarny]]=1,M976&lt;=0),IF(M976&lt;0,TIME(1,40,0)+M976,TIME(1,40,0)),M976)</f>
        <v>2.6967592592592127E-2</v>
      </c>
      <c r="M9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2.6412037037036595E-2</v>
      </c>
      <c r="N977" s="10">
        <f>IF(AND(telefony6[[#This Row],[czyAbonament_pods_sie_skonczyl]]=1,telefony6[[#This Row],[czyStacjonarny]]=1,M976&lt;=0),1,0)</f>
        <v>0</v>
      </c>
      <c r="O977" s="2">
        <f>IF(AND(telefony6[[#This Row],[czyAbonament_pods_sie_skonczyl]]=1,telefony6[[#This Row],[czyKomorkowe]]=1,P976&lt;=0),IF(P976&lt;0,TIME(1,40,0)+P976-telefony6[[#This Row],[ile_zabraklo_od_podstawy]],TIME(1,40,0)),P976)</f>
        <v>1.3715277777778617E-2</v>
      </c>
      <c r="P9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7" s="10">
        <f>IF(AND(telefony6[[#This Row],[czyAbonament_pods_sie_skonczyl]]=1,P976&lt;=0,telefony6[[#This Row],[czyKomorkowe]]=1),1,0)</f>
        <v>0</v>
      </c>
      <c r="R977">
        <f>IF(LEN(telefony6[[#This Row],[nr]])&gt;=10,1,0)</f>
        <v>0</v>
      </c>
      <c r="S977">
        <f>MINUTE(IF(telefony6[[#This Row],[czyZagranicczne]]=1,CEILING(telefony6[[#This Row],[długosc_połączenia]],"00:01"),0))</f>
        <v>0</v>
      </c>
    </row>
    <row r="978" spans="1:19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 s="2">
        <f>telefony6[[#This Row],[zakonczenie]]-telefony6[[#This Row],[rozpoczecie]]</f>
        <v>7.615740740740784E-3</v>
      </c>
      <c r="F978" s="2">
        <f t="shared" si="15"/>
        <v>-5.0122569444444469</v>
      </c>
      <c r="G978">
        <f>IF(LEN(telefony6[[#This Row],[nr]])=7,1,0)</f>
        <v>1</v>
      </c>
      <c r="H978">
        <f>IF(LEN(telefony6[[#This Row],[nr]])=8,1,0)</f>
        <v>0</v>
      </c>
      <c r="I9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-5.019872685185188</v>
      </c>
      <c r="J978" s="2">
        <f>IF(AND(telefony6[[#This Row],[abonament pods przed]]-telefony6[[#This Row],[długosc_połączenia]]&lt;0,I977&gt;0),-telefony6[[#This Row],[ile_zostalo_abonamentu_pods]],0)</f>
        <v>0</v>
      </c>
      <c r="K978" s="10">
        <f>IF(telefony6[[#This Row],[ile_zostalo_abonamentu_pods]]&lt;0,1,0)</f>
        <v>1</v>
      </c>
      <c r="L978" s="2">
        <f>IF(AND(telefony6[[#This Row],[czyAbonament_pods_sie_skonczyl]]=1,telefony6[[#This Row],[czyStacjonarny]]=1,M977&lt;=0),IF(M977&lt;0,TIME(1,40,0)+M977,TIME(1,40,0)),M977)</f>
        <v>2.6412037037036595E-2</v>
      </c>
      <c r="M9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1.8796296296295811E-2</v>
      </c>
      <c r="N978" s="10">
        <f>IF(AND(telefony6[[#This Row],[czyAbonament_pods_sie_skonczyl]]=1,telefony6[[#This Row],[czyStacjonarny]]=1,M977&lt;=0),1,0)</f>
        <v>0</v>
      </c>
      <c r="O978" s="2">
        <f>IF(AND(telefony6[[#This Row],[czyAbonament_pods_sie_skonczyl]]=1,telefony6[[#This Row],[czyKomorkowe]]=1,P977&lt;=0),IF(P977&lt;0,TIME(1,40,0)+P977-telefony6[[#This Row],[ile_zabraklo_od_podstawy]],TIME(1,40,0)),P977)</f>
        <v>1.3715277777778617E-2</v>
      </c>
      <c r="P9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8" s="10">
        <f>IF(AND(telefony6[[#This Row],[czyAbonament_pods_sie_skonczyl]]=1,P977&lt;=0,telefony6[[#This Row],[czyKomorkowe]]=1),1,0)</f>
        <v>0</v>
      </c>
      <c r="R978">
        <f>IF(LEN(telefony6[[#This Row],[nr]])&gt;=10,1,0)</f>
        <v>0</v>
      </c>
      <c r="S978">
        <f>MINUTE(IF(telefony6[[#This Row],[czyZagranicczne]]=1,CEILING(telefony6[[#This Row],[długosc_połączenia]],"00:01"),0))</f>
        <v>0</v>
      </c>
    </row>
    <row r="979" spans="1:19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 s="2">
        <f>telefony6[[#This Row],[zakonczenie]]-telefony6[[#This Row],[rozpoczecie]]</f>
        <v>3.9120370370370194E-3</v>
      </c>
      <c r="F979" s="2">
        <f t="shared" si="15"/>
        <v>-5.019872685185188</v>
      </c>
      <c r="G979">
        <f>IF(LEN(telefony6[[#This Row],[nr]])=7,1,0)</f>
        <v>1</v>
      </c>
      <c r="H979">
        <f>IF(LEN(telefony6[[#This Row],[nr]])=8,1,0)</f>
        <v>0</v>
      </c>
      <c r="I9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-5.0237847222222252</v>
      </c>
      <c r="J979" s="2">
        <f>IF(AND(telefony6[[#This Row],[abonament pods przed]]-telefony6[[#This Row],[długosc_połączenia]]&lt;0,I978&gt;0),-telefony6[[#This Row],[ile_zostalo_abonamentu_pods]],0)</f>
        <v>0</v>
      </c>
      <c r="K979" s="10">
        <f>IF(telefony6[[#This Row],[ile_zostalo_abonamentu_pods]]&lt;0,1,0)</f>
        <v>1</v>
      </c>
      <c r="L979" s="2">
        <f>IF(AND(telefony6[[#This Row],[czyAbonament_pods_sie_skonczyl]]=1,telefony6[[#This Row],[czyStacjonarny]]=1,M978&lt;=0),IF(M978&lt;0,TIME(1,40,0)+M978,TIME(1,40,0)),M978)</f>
        <v>1.8796296296295811E-2</v>
      </c>
      <c r="M9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1.4884259259258792E-2</v>
      </c>
      <c r="N979" s="10">
        <f>IF(AND(telefony6[[#This Row],[czyAbonament_pods_sie_skonczyl]]=1,telefony6[[#This Row],[czyStacjonarny]]=1,M978&lt;=0),1,0)</f>
        <v>0</v>
      </c>
      <c r="O979" s="2">
        <f>IF(AND(telefony6[[#This Row],[czyAbonament_pods_sie_skonczyl]]=1,telefony6[[#This Row],[czyKomorkowe]]=1,P978&lt;=0),IF(P978&lt;0,TIME(1,40,0)+P978-telefony6[[#This Row],[ile_zabraklo_od_podstawy]],TIME(1,40,0)),P978)</f>
        <v>1.3715277777778617E-2</v>
      </c>
      <c r="P9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79" s="10">
        <f>IF(AND(telefony6[[#This Row],[czyAbonament_pods_sie_skonczyl]]=1,P978&lt;=0,telefony6[[#This Row],[czyKomorkowe]]=1),1,0)</f>
        <v>0</v>
      </c>
      <c r="R979">
        <f>IF(LEN(telefony6[[#This Row],[nr]])&gt;=10,1,0)</f>
        <v>0</v>
      </c>
      <c r="S979">
        <f>MINUTE(IF(telefony6[[#This Row],[czyZagranicczne]]=1,CEILING(telefony6[[#This Row],[długosc_połączenia]],"00:01"),0))</f>
        <v>0</v>
      </c>
    </row>
    <row r="980" spans="1:19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 s="2">
        <f>telefony6[[#This Row],[zakonczenie]]-telefony6[[#This Row],[rozpoczecie]]</f>
        <v>1.1249999999999982E-2</v>
      </c>
      <c r="F980" s="2">
        <f t="shared" si="15"/>
        <v>-5.0237847222222252</v>
      </c>
      <c r="G980">
        <f>IF(LEN(telefony6[[#This Row],[nr]])=7,1,0)</f>
        <v>1</v>
      </c>
      <c r="H980">
        <f>IF(LEN(telefony6[[#This Row],[nr]])=8,1,0)</f>
        <v>0</v>
      </c>
      <c r="I9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-5.0350347222222247</v>
      </c>
      <c r="J980" s="2">
        <f>IF(AND(telefony6[[#This Row],[abonament pods przed]]-telefony6[[#This Row],[długosc_połączenia]]&lt;0,I979&gt;0),-telefony6[[#This Row],[ile_zostalo_abonamentu_pods]],0)</f>
        <v>0</v>
      </c>
      <c r="K980" s="10">
        <f>IF(telefony6[[#This Row],[ile_zostalo_abonamentu_pods]]&lt;0,1,0)</f>
        <v>1</v>
      </c>
      <c r="L980" s="2">
        <f>IF(AND(telefony6[[#This Row],[czyAbonament_pods_sie_skonczyl]]=1,telefony6[[#This Row],[czyStacjonarny]]=1,M979&lt;=0),IF(M979&lt;0,TIME(1,40,0)+M979,TIME(1,40,0)),M979)</f>
        <v>1.4884259259258792E-2</v>
      </c>
      <c r="M9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3.6342592592588097E-3</v>
      </c>
      <c r="N980" s="10">
        <f>IF(AND(telefony6[[#This Row],[czyAbonament_pods_sie_skonczyl]]=1,telefony6[[#This Row],[czyStacjonarny]]=1,M979&lt;=0),1,0)</f>
        <v>0</v>
      </c>
      <c r="O980" s="2">
        <f>IF(AND(telefony6[[#This Row],[czyAbonament_pods_sie_skonczyl]]=1,telefony6[[#This Row],[czyKomorkowe]]=1,P979&lt;=0),IF(P979&lt;0,TIME(1,40,0)+P979-telefony6[[#This Row],[ile_zabraklo_od_podstawy]],TIME(1,40,0)),P979)</f>
        <v>1.3715277777778617E-2</v>
      </c>
      <c r="P9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1.3715277777778617E-2</v>
      </c>
      <c r="Q980" s="10">
        <f>IF(AND(telefony6[[#This Row],[czyAbonament_pods_sie_skonczyl]]=1,P979&lt;=0,telefony6[[#This Row],[czyKomorkowe]]=1),1,0)</f>
        <v>0</v>
      </c>
      <c r="R980">
        <f>IF(LEN(telefony6[[#This Row],[nr]])&gt;=10,1,0)</f>
        <v>0</v>
      </c>
      <c r="S980">
        <f>MINUTE(IF(telefony6[[#This Row],[czyZagranicczne]]=1,CEILING(telefony6[[#This Row],[długosc_połączenia]],"00:01"),0))</f>
        <v>0</v>
      </c>
    </row>
    <row r="981" spans="1:19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 s="2">
        <f>telefony6[[#This Row],[zakonczenie]]-telefony6[[#This Row],[rozpoczecie]]</f>
        <v>1.7592592592592382E-3</v>
      </c>
      <c r="F981" s="2">
        <f t="shared" si="15"/>
        <v>-5.0350347222222247</v>
      </c>
      <c r="G981">
        <f>IF(LEN(telefony6[[#This Row],[nr]])=7,1,0)</f>
        <v>0</v>
      </c>
      <c r="H981">
        <f>IF(LEN(telefony6[[#This Row],[nr]])=8,1,0)</f>
        <v>1</v>
      </c>
      <c r="I9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-5.0367939814814839</v>
      </c>
      <c r="J981" s="2">
        <f>IF(AND(telefony6[[#This Row],[abonament pods przed]]-telefony6[[#This Row],[długosc_połączenia]]&lt;0,I980&gt;0),-telefony6[[#This Row],[ile_zostalo_abonamentu_pods]],0)</f>
        <v>0</v>
      </c>
      <c r="K981" s="10">
        <f>IF(telefony6[[#This Row],[ile_zostalo_abonamentu_pods]]&lt;0,1,0)</f>
        <v>1</v>
      </c>
      <c r="L981" s="2">
        <f>IF(AND(telefony6[[#This Row],[czyAbonament_pods_sie_skonczyl]]=1,telefony6[[#This Row],[czyStacjonarny]]=1,M980&lt;=0),IF(M980&lt;0,TIME(1,40,0)+M980,TIME(1,40,0)),M980)</f>
        <v>3.6342592592588097E-3</v>
      </c>
      <c r="M9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3.6342592592588097E-3</v>
      </c>
      <c r="N981" s="10">
        <f>IF(AND(telefony6[[#This Row],[czyAbonament_pods_sie_skonczyl]]=1,telefony6[[#This Row],[czyStacjonarny]]=1,M980&lt;=0),1,0)</f>
        <v>0</v>
      </c>
      <c r="O981" s="2">
        <f>IF(AND(telefony6[[#This Row],[czyAbonament_pods_sie_skonczyl]]=1,telefony6[[#This Row],[czyKomorkowe]]=1,P980&lt;=0),IF(P980&lt;0,TIME(1,40,0)+P980-telefony6[[#This Row],[ile_zabraklo_od_podstawy]],TIME(1,40,0)),P980)</f>
        <v>1.3715277777778617E-2</v>
      </c>
      <c r="P9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1.1956018518519379E-2</v>
      </c>
      <c r="Q981" s="10">
        <f>IF(AND(telefony6[[#This Row],[czyAbonament_pods_sie_skonczyl]]=1,P980&lt;=0,telefony6[[#This Row],[czyKomorkowe]]=1),1,0)</f>
        <v>0</v>
      </c>
      <c r="R981">
        <f>IF(LEN(telefony6[[#This Row],[nr]])&gt;=10,1,0)</f>
        <v>0</v>
      </c>
      <c r="S981">
        <f>MINUTE(IF(telefony6[[#This Row],[czyZagranicczne]]=1,CEILING(telefony6[[#This Row],[długosc_połączenia]],"00:01"),0))</f>
        <v>0</v>
      </c>
    </row>
    <row r="982" spans="1:19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 s="2">
        <f>telefony6[[#This Row],[zakonczenie]]-telefony6[[#This Row],[rozpoczecie]]</f>
        <v>8.6689814814815414E-3</v>
      </c>
      <c r="F982" s="2">
        <f t="shared" si="15"/>
        <v>-5.0367939814814839</v>
      </c>
      <c r="G982">
        <f>IF(LEN(telefony6[[#This Row],[nr]])=7,1,0)</f>
        <v>0</v>
      </c>
      <c r="H982">
        <f>IF(LEN(telefony6[[#This Row],[nr]])=8,1,0)</f>
        <v>1</v>
      </c>
      <c r="I9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-5.045462962962965</v>
      </c>
      <c r="J982" s="2">
        <f>IF(AND(telefony6[[#This Row],[abonament pods przed]]-telefony6[[#This Row],[długosc_połączenia]]&lt;0,I981&gt;0),-telefony6[[#This Row],[ile_zostalo_abonamentu_pods]],0)</f>
        <v>0</v>
      </c>
      <c r="K982" s="10">
        <f>IF(telefony6[[#This Row],[ile_zostalo_abonamentu_pods]]&lt;0,1,0)</f>
        <v>1</v>
      </c>
      <c r="L982" s="2">
        <f>IF(AND(telefony6[[#This Row],[czyAbonament_pods_sie_skonczyl]]=1,telefony6[[#This Row],[czyStacjonarny]]=1,M981&lt;=0),IF(M981&lt;0,TIME(1,40,0)+M981,TIME(1,40,0)),M981)</f>
        <v>3.6342592592588097E-3</v>
      </c>
      <c r="M9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3.6342592592588097E-3</v>
      </c>
      <c r="N982" s="10">
        <f>IF(AND(telefony6[[#This Row],[czyAbonament_pods_sie_skonczyl]]=1,telefony6[[#This Row],[czyStacjonarny]]=1,M981&lt;=0),1,0)</f>
        <v>0</v>
      </c>
      <c r="O982" s="2">
        <f>IF(AND(telefony6[[#This Row],[czyAbonament_pods_sie_skonczyl]]=1,telefony6[[#This Row],[czyKomorkowe]]=1,P981&lt;=0),IF(P981&lt;0,TIME(1,40,0)+P981-telefony6[[#This Row],[ile_zabraklo_od_podstawy]],TIME(1,40,0)),P981)</f>
        <v>1.1956018518519379E-2</v>
      </c>
      <c r="P9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3.2870370370378377E-3</v>
      </c>
      <c r="Q982" s="10">
        <f>IF(AND(telefony6[[#This Row],[czyAbonament_pods_sie_skonczyl]]=1,P981&lt;=0,telefony6[[#This Row],[czyKomorkowe]]=1),1,0)</f>
        <v>0</v>
      </c>
      <c r="R982">
        <f>IF(LEN(telefony6[[#This Row],[nr]])&gt;=10,1,0)</f>
        <v>0</v>
      </c>
      <c r="S982">
        <f>MINUTE(IF(telefony6[[#This Row],[czyZagranicczne]]=1,CEILING(telefony6[[#This Row],[długosc_połączenia]],"00:01"),0))</f>
        <v>0</v>
      </c>
    </row>
    <row r="983" spans="1:19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 s="2">
        <f>telefony6[[#This Row],[zakonczenie]]-telefony6[[#This Row],[rozpoczecie]]</f>
        <v>1.1527777777777692E-2</v>
      </c>
      <c r="F983" s="2">
        <f t="shared" si="15"/>
        <v>-5.045462962962965</v>
      </c>
      <c r="G983">
        <f>IF(LEN(telefony6[[#This Row],[nr]])=7,1,0)</f>
        <v>1</v>
      </c>
      <c r="H983">
        <f>IF(LEN(telefony6[[#This Row],[nr]])=8,1,0)</f>
        <v>0</v>
      </c>
      <c r="I9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-5.0569907407407424</v>
      </c>
      <c r="J983" s="2">
        <f>IF(AND(telefony6[[#This Row],[abonament pods przed]]-telefony6[[#This Row],[długosc_połączenia]]&lt;0,I982&gt;0),-telefony6[[#This Row],[ile_zostalo_abonamentu_pods]],0)</f>
        <v>0</v>
      </c>
      <c r="K983" s="10">
        <f>IF(telefony6[[#This Row],[ile_zostalo_abonamentu_pods]]&lt;0,1,0)</f>
        <v>1</v>
      </c>
      <c r="L983" s="2">
        <f>IF(AND(telefony6[[#This Row],[czyAbonament_pods_sie_skonczyl]]=1,telefony6[[#This Row],[czyStacjonarny]]=1,M982&lt;=0),IF(M982&lt;0,TIME(1,40,0)+M982,TIME(1,40,0)),M982)</f>
        <v>3.6342592592588097E-3</v>
      </c>
      <c r="M9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-7.8935185185188828E-3</v>
      </c>
      <c r="N983" s="10">
        <f>IF(AND(telefony6[[#This Row],[czyAbonament_pods_sie_skonczyl]]=1,telefony6[[#This Row],[czyStacjonarny]]=1,M982&lt;=0),1,0)</f>
        <v>0</v>
      </c>
      <c r="O983" s="2">
        <f>IF(AND(telefony6[[#This Row],[czyAbonament_pods_sie_skonczyl]]=1,telefony6[[#This Row],[czyKomorkowe]]=1,P982&lt;=0),IF(P982&lt;0,TIME(1,40,0)+P982-telefony6[[#This Row],[ile_zabraklo_od_podstawy]],TIME(1,40,0)),P982)</f>
        <v>3.2870370370378377E-3</v>
      </c>
      <c r="P9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3.2870370370378377E-3</v>
      </c>
      <c r="Q983" s="10">
        <f>IF(AND(telefony6[[#This Row],[czyAbonament_pods_sie_skonczyl]]=1,P982&lt;=0,telefony6[[#This Row],[czyKomorkowe]]=1),1,0)</f>
        <v>0</v>
      </c>
      <c r="R983">
        <f>IF(LEN(telefony6[[#This Row],[nr]])&gt;=10,1,0)</f>
        <v>0</v>
      </c>
      <c r="S983">
        <f>MINUTE(IF(telefony6[[#This Row],[czyZagranicczne]]=1,CEILING(telefony6[[#This Row],[długosc_połączenia]],"00:01"),0))</f>
        <v>0</v>
      </c>
    </row>
    <row r="984" spans="1:19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 s="2">
        <f>telefony6[[#This Row],[zakonczenie]]-telefony6[[#This Row],[rozpoczecie]]</f>
        <v>2.3148148148188774E-5</v>
      </c>
      <c r="F984" s="2">
        <f t="shared" si="15"/>
        <v>-5.0569907407407424</v>
      </c>
      <c r="G984">
        <f>IF(LEN(telefony6[[#This Row],[nr]])=7,1,0)</f>
        <v>1</v>
      </c>
      <c r="H984">
        <f>IF(LEN(telefony6[[#This Row],[nr]])=8,1,0)</f>
        <v>0</v>
      </c>
      <c r="I9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-5.0570138888888909</v>
      </c>
      <c r="J984" s="2">
        <f>IF(AND(telefony6[[#This Row],[abonament pods przed]]-telefony6[[#This Row],[długosc_połączenia]]&lt;0,I983&gt;0),-telefony6[[#This Row],[ile_zostalo_abonamentu_pods]],0)</f>
        <v>0</v>
      </c>
      <c r="K984" s="10">
        <f>IF(telefony6[[#This Row],[ile_zostalo_abonamentu_pods]]&lt;0,1,0)</f>
        <v>1</v>
      </c>
      <c r="L984" s="2">
        <f>IF(AND(telefony6[[#This Row],[czyAbonament_pods_sie_skonczyl]]=1,telefony6[[#This Row],[czyStacjonarny]]=1,M983&lt;=0),IF(M983&lt;0,TIME(1,40,0)+M983,TIME(1,40,0)),M983)</f>
        <v>6.1550925925925565E-2</v>
      </c>
      <c r="M9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6.1527777777777376E-2</v>
      </c>
      <c r="N984" s="10">
        <f>IF(AND(telefony6[[#This Row],[czyAbonament_pods_sie_skonczyl]]=1,telefony6[[#This Row],[czyStacjonarny]]=1,M983&lt;=0),1,0)</f>
        <v>1</v>
      </c>
      <c r="O984" s="2">
        <f>IF(AND(telefony6[[#This Row],[czyAbonament_pods_sie_skonczyl]]=1,telefony6[[#This Row],[czyKomorkowe]]=1,P983&lt;=0),IF(P983&lt;0,TIME(1,40,0)+P983-telefony6[[#This Row],[ile_zabraklo_od_podstawy]],TIME(1,40,0)),P983)</f>
        <v>3.2870370370378377E-3</v>
      </c>
      <c r="P9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3.2870370370378377E-3</v>
      </c>
      <c r="Q984" s="10">
        <f>IF(AND(telefony6[[#This Row],[czyAbonament_pods_sie_skonczyl]]=1,P983&lt;=0,telefony6[[#This Row],[czyKomorkowe]]=1),1,0)</f>
        <v>0</v>
      </c>
      <c r="R984">
        <f>IF(LEN(telefony6[[#This Row],[nr]])&gt;=10,1,0)</f>
        <v>0</v>
      </c>
      <c r="S984">
        <f>MINUTE(IF(telefony6[[#This Row],[czyZagranicczne]]=1,CEILING(telefony6[[#This Row],[długosc_połączenia]],"00:01"),0))</f>
        <v>0</v>
      </c>
    </row>
    <row r="985" spans="1:19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 s="2">
        <f>telefony6[[#This Row],[zakonczenie]]-telefony6[[#This Row],[rozpoczecie]]</f>
        <v>6.3078703703703942E-3</v>
      </c>
      <c r="F985" s="2">
        <f t="shared" si="15"/>
        <v>-5.0570138888888909</v>
      </c>
      <c r="G985">
        <f>IF(LEN(telefony6[[#This Row],[nr]])=7,1,0)</f>
        <v>0</v>
      </c>
      <c r="H985">
        <f>IF(LEN(telefony6[[#This Row],[nr]])=8,1,0)</f>
        <v>1</v>
      </c>
      <c r="I9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-5.063321759259261</v>
      </c>
      <c r="J985" s="2">
        <f>IF(AND(telefony6[[#This Row],[abonament pods przed]]-telefony6[[#This Row],[długosc_połączenia]]&lt;0,I984&gt;0),-telefony6[[#This Row],[ile_zostalo_abonamentu_pods]],0)</f>
        <v>0</v>
      </c>
      <c r="K985" s="10">
        <f>IF(telefony6[[#This Row],[ile_zostalo_abonamentu_pods]]&lt;0,1,0)</f>
        <v>1</v>
      </c>
      <c r="L985" s="2">
        <f>IF(AND(telefony6[[#This Row],[czyAbonament_pods_sie_skonczyl]]=1,telefony6[[#This Row],[czyStacjonarny]]=1,M984&lt;=0),IF(M984&lt;0,TIME(1,40,0)+M984,TIME(1,40,0)),M984)</f>
        <v>6.1527777777777376E-2</v>
      </c>
      <c r="M9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6.1527777777777376E-2</v>
      </c>
      <c r="N985" s="10">
        <f>IF(AND(telefony6[[#This Row],[czyAbonament_pods_sie_skonczyl]]=1,telefony6[[#This Row],[czyStacjonarny]]=1,M984&lt;=0),1,0)</f>
        <v>0</v>
      </c>
      <c r="O985" s="2">
        <f>IF(AND(telefony6[[#This Row],[czyAbonament_pods_sie_skonczyl]]=1,telefony6[[#This Row],[czyKomorkowe]]=1,P984&lt;=0),IF(P984&lt;0,TIME(1,40,0)+P984-telefony6[[#This Row],[ile_zabraklo_od_podstawy]],TIME(1,40,0)),P984)</f>
        <v>3.2870370370378377E-3</v>
      </c>
      <c r="P9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-3.0208333333325565E-3</v>
      </c>
      <c r="Q985" s="10">
        <f>IF(AND(telefony6[[#This Row],[czyAbonament_pods_sie_skonczyl]]=1,P984&lt;=0,telefony6[[#This Row],[czyKomorkowe]]=1),1,0)</f>
        <v>0</v>
      </c>
      <c r="R985">
        <f>IF(LEN(telefony6[[#This Row],[nr]])&gt;=10,1,0)</f>
        <v>0</v>
      </c>
      <c r="S985">
        <f>MINUTE(IF(telefony6[[#This Row],[czyZagranicczne]]=1,CEILING(telefony6[[#This Row],[długosc_połączenia]],"00:01"),0))</f>
        <v>0</v>
      </c>
    </row>
    <row r="986" spans="1:19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 s="2">
        <f>telefony6[[#This Row],[zakonczenie]]-telefony6[[#This Row],[rozpoczecie]]</f>
        <v>7.7662037037037335E-3</v>
      </c>
      <c r="F986" s="2">
        <f t="shared" si="15"/>
        <v>-5.063321759259261</v>
      </c>
      <c r="G986">
        <f>IF(LEN(telefony6[[#This Row],[nr]])=7,1,0)</f>
        <v>0</v>
      </c>
      <c r="H986">
        <f>IF(LEN(telefony6[[#This Row],[nr]])=8,1,0)</f>
        <v>1</v>
      </c>
      <c r="I9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-5.0710879629629648</v>
      </c>
      <c r="J986" s="2">
        <f>IF(AND(telefony6[[#This Row],[abonament pods przed]]-telefony6[[#This Row],[długosc_połączenia]]&lt;0,I985&gt;0),-telefony6[[#This Row],[ile_zostalo_abonamentu_pods]],0)</f>
        <v>0</v>
      </c>
      <c r="K986" s="10">
        <f>IF(telefony6[[#This Row],[ile_zostalo_abonamentu_pods]]&lt;0,1,0)</f>
        <v>1</v>
      </c>
      <c r="L986" s="2">
        <f>IF(AND(telefony6[[#This Row],[czyAbonament_pods_sie_skonczyl]]=1,telefony6[[#This Row],[czyStacjonarny]]=1,M985&lt;=0),IF(M985&lt;0,TIME(1,40,0)+M985,TIME(1,40,0)),M985)</f>
        <v>6.1527777777777376E-2</v>
      </c>
      <c r="M9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6.1527777777777376E-2</v>
      </c>
      <c r="N986" s="10">
        <f>IF(AND(telefony6[[#This Row],[czyAbonament_pods_sie_skonczyl]]=1,telefony6[[#This Row],[czyStacjonarny]]=1,M985&lt;=0),1,0)</f>
        <v>0</v>
      </c>
      <c r="O986" s="2">
        <f>IF(AND(telefony6[[#This Row],[czyAbonament_pods_sie_skonczyl]]=1,telefony6[[#This Row],[czyKomorkowe]]=1,P985&lt;=0),IF(P985&lt;0,TIME(1,40,0)+P985-telefony6[[#This Row],[ile_zabraklo_od_podstawy]],TIME(1,40,0)),P985)</f>
        <v>6.6423611111111891E-2</v>
      </c>
      <c r="P9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5.8657407407408158E-2</v>
      </c>
      <c r="Q986" s="10">
        <f>IF(AND(telefony6[[#This Row],[czyAbonament_pods_sie_skonczyl]]=1,P985&lt;=0,telefony6[[#This Row],[czyKomorkowe]]=1),1,0)</f>
        <v>1</v>
      </c>
      <c r="R986">
        <f>IF(LEN(telefony6[[#This Row],[nr]])&gt;=10,1,0)</f>
        <v>0</v>
      </c>
      <c r="S986">
        <f>MINUTE(IF(telefony6[[#This Row],[czyZagranicczne]]=1,CEILING(telefony6[[#This Row],[długosc_połączenia]],"00:01"),0))</f>
        <v>0</v>
      </c>
    </row>
    <row r="987" spans="1:19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 s="2">
        <f>telefony6[[#This Row],[zakonczenie]]-telefony6[[#This Row],[rozpoczecie]]</f>
        <v>7.4074074074074181E-3</v>
      </c>
      <c r="F987" s="2">
        <f t="shared" si="15"/>
        <v>-5.0710879629629648</v>
      </c>
      <c r="G987">
        <f>IF(LEN(telefony6[[#This Row],[nr]])=7,1,0)</f>
        <v>1</v>
      </c>
      <c r="H987">
        <f>IF(LEN(telefony6[[#This Row],[nr]])=8,1,0)</f>
        <v>0</v>
      </c>
      <c r="I9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-5.0784953703703719</v>
      </c>
      <c r="J987" s="2">
        <f>IF(AND(telefony6[[#This Row],[abonament pods przed]]-telefony6[[#This Row],[długosc_połączenia]]&lt;0,I986&gt;0),-telefony6[[#This Row],[ile_zostalo_abonamentu_pods]],0)</f>
        <v>0</v>
      </c>
      <c r="K987" s="10">
        <f>IF(telefony6[[#This Row],[ile_zostalo_abonamentu_pods]]&lt;0,1,0)</f>
        <v>1</v>
      </c>
      <c r="L987" s="2">
        <f>IF(AND(telefony6[[#This Row],[czyAbonament_pods_sie_skonczyl]]=1,telefony6[[#This Row],[czyStacjonarny]]=1,M986&lt;=0),IF(M986&lt;0,TIME(1,40,0)+M986,TIME(1,40,0)),M986)</f>
        <v>6.1527777777777376E-2</v>
      </c>
      <c r="M9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5.4120370370369958E-2</v>
      </c>
      <c r="N987" s="10">
        <f>IF(AND(telefony6[[#This Row],[czyAbonament_pods_sie_skonczyl]]=1,telefony6[[#This Row],[czyStacjonarny]]=1,M986&lt;=0),1,0)</f>
        <v>0</v>
      </c>
      <c r="O987" s="2">
        <f>IF(AND(telefony6[[#This Row],[czyAbonament_pods_sie_skonczyl]]=1,telefony6[[#This Row],[czyKomorkowe]]=1,P986&lt;=0),IF(P986&lt;0,TIME(1,40,0)+P986-telefony6[[#This Row],[ile_zabraklo_od_podstawy]],TIME(1,40,0)),P986)</f>
        <v>5.8657407407408158E-2</v>
      </c>
      <c r="P9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5.8657407407408158E-2</v>
      </c>
      <c r="Q987" s="10">
        <f>IF(AND(telefony6[[#This Row],[czyAbonament_pods_sie_skonczyl]]=1,P986&lt;=0,telefony6[[#This Row],[czyKomorkowe]]=1),1,0)</f>
        <v>0</v>
      </c>
      <c r="R987">
        <f>IF(LEN(telefony6[[#This Row],[nr]])&gt;=10,1,0)</f>
        <v>0</v>
      </c>
      <c r="S987">
        <f>MINUTE(IF(telefony6[[#This Row],[czyZagranicczne]]=1,CEILING(telefony6[[#This Row],[długosc_połączenia]],"00:01"),0))</f>
        <v>0</v>
      </c>
    </row>
    <row r="988" spans="1:19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 s="2">
        <f>telefony6[[#This Row],[zakonczenie]]-telefony6[[#This Row],[rozpoczecie]]</f>
        <v>3.8078703703704475E-3</v>
      </c>
      <c r="F988" s="2">
        <f t="shared" si="15"/>
        <v>-5.0784953703703719</v>
      </c>
      <c r="G988">
        <f>IF(LEN(telefony6[[#This Row],[nr]])=7,1,0)</f>
        <v>1</v>
      </c>
      <c r="H988">
        <f>IF(LEN(telefony6[[#This Row],[nr]])=8,1,0)</f>
        <v>0</v>
      </c>
      <c r="I9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-5.0823032407407425</v>
      </c>
      <c r="J988" s="2">
        <f>IF(AND(telefony6[[#This Row],[abonament pods przed]]-telefony6[[#This Row],[długosc_połączenia]]&lt;0,I987&gt;0),-telefony6[[#This Row],[ile_zostalo_abonamentu_pods]],0)</f>
        <v>0</v>
      </c>
      <c r="K988" s="10">
        <f>IF(telefony6[[#This Row],[ile_zostalo_abonamentu_pods]]&lt;0,1,0)</f>
        <v>1</v>
      </c>
      <c r="L988" s="2">
        <f>IF(AND(telefony6[[#This Row],[czyAbonament_pods_sie_skonczyl]]=1,telefony6[[#This Row],[czyStacjonarny]]=1,M987&lt;=0),IF(M987&lt;0,TIME(1,40,0)+M987,TIME(1,40,0)),M987)</f>
        <v>5.4120370370369958E-2</v>
      </c>
      <c r="M9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5.031249999999951E-2</v>
      </c>
      <c r="N988" s="10">
        <f>IF(AND(telefony6[[#This Row],[czyAbonament_pods_sie_skonczyl]]=1,telefony6[[#This Row],[czyStacjonarny]]=1,M987&lt;=0),1,0)</f>
        <v>0</v>
      </c>
      <c r="O988" s="2">
        <f>IF(AND(telefony6[[#This Row],[czyAbonament_pods_sie_skonczyl]]=1,telefony6[[#This Row],[czyKomorkowe]]=1,P987&lt;=0),IF(P987&lt;0,TIME(1,40,0)+P987-telefony6[[#This Row],[ile_zabraklo_od_podstawy]],TIME(1,40,0)),P987)</f>
        <v>5.8657407407408158E-2</v>
      </c>
      <c r="P9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5.8657407407408158E-2</v>
      </c>
      <c r="Q988" s="10">
        <f>IF(AND(telefony6[[#This Row],[czyAbonament_pods_sie_skonczyl]]=1,P987&lt;=0,telefony6[[#This Row],[czyKomorkowe]]=1),1,0)</f>
        <v>0</v>
      </c>
      <c r="R988">
        <f>IF(LEN(telefony6[[#This Row],[nr]])&gt;=10,1,0)</f>
        <v>0</v>
      </c>
      <c r="S988">
        <f>MINUTE(IF(telefony6[[#This Row],[czyZagranicczne]]=1,CEILING(telefony6[[#This Row],[długosc_połączenia]],"00:01"),0))</f>
        <v>0</v>
      </c>
    </row>
    <row r="989" spans="1:19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 s="2">
        <f>telefony6[[#This Row],[zakonczenie]]-telefony6[[#This Row],[rozpoczecie]]</f>
        <v>5.3703703703703587E-3</v>
      </c>
      <c r="F989" s="2">
        <f t="shared" si="15"/>
        <v>-5.0823032407407425</v>
      </c>
      <c r="G989">
        <f>IF(LEN(telefony6[[#This Row],[nr]])=7,1,0)</f>
        <v>0</v>
      </c>
      <c r="H989">
        <f>IF(LEN(telefony6[[#This Row],[nr]])=8,1,0)</f>
        <v>1</v>
      </c>
      <c r="I9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-5.0876736111111125</v>
      </c>
      <c r="J989" s="2">
        <f>IF(AND(telefony6[[#This Row],[abonament pods przed]]-telefony6[[#This Row],[długosc_połączenia]]&lt;0,I988&gt;0),-telefony6[[#This Row],[ile_zostalo_abonamentu_pods]],0)</f>
        <v>0</v>
      </c>
      <c r="K989" s="10">
        <f>IF(telefony6[[#This Row],[ile_zostalo_abonamentu_pods]]&lt;0,1,0)</f>
        <v>1</v>
      </c>
      <c r="L989" s="2">
        <f>IF(AND(telefony6[[#This Row],[czyAbonament_pods_sie_skonczyl]]=1,telefony6[[#This Row],[czyStacjonarny]]=1,M988&lt;=0),IF(M988&lt;0,TIME(1,40,0)+M988,TIME(1,40,0)),M988)</f>
        <v>5.031249999999951E-2</v>
      </c>
      <c r="M9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5.031249999999951E-2</v>
      </c>
      <c r="N989" s="10">
        <f>IF(AND(telefony6[[#This Row],[czyAbonament_pods_sie_skonczyl]]=1,telefony6[[#This Row],[czyStacjonarny]]=1,M988&lt;=0),1,0)</f>
        <v>0</v>
      </c>
      <c r="O989" s="2">
        <f>IF(AND(telefony6[[#This Row],[czyAbonament_pods_sie_skonczyl]]=1,telefony6[[#This Row],[czyKomorkowe]]=1,P988&lt;=0),IF(P988&lt;0,TIME(1,40,0)+P988-telefony6[[#This Row],[ile_zabraklo_od_podstawy]],TIME(1,40,0)),P988)</f>
        <v>5.8657407407408158E-2</v>
      </c>
      <c r="P9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5.3287037037037799E-2</v>
      </c>
      <c r="Q989" s="10">
        <f>IF(AND(telefony6[[#This Row],[czyAbonament_pods_sie_skonczyl]]=1,P988&lt;=0,telefony6[[#This Row],[czyKomorkowe]]=1),1,0)</f>
        <v>0</v>
      </c>
      <c r="R989">
        <f>IF(LEN(telefony6[[#This Row],[nr]])&gt;=10,1,0)</f>
        <v>0</v>
      </c>
      <c r="S989">
        <f>MINUTE(IF(telefony6[[#This Row],[czyZagranicczne]]=1,CEILING(telefony6[[#This Row],[długosc_połączenia]],"00:01"),0))</f>
        <v>0</v>
      </c>
    </row>
    <row r="990" spans="1:19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 s="2">
        <f>telefony6[[#This Row],[zakonczenie]]-telefony6[[#This Row],[rozpoczecie]]</f>
        <v>5.5439814814814969E-3</v>
      </c>
      <c r="F990" s="2">
        <f t="shared" si="15"/>
        <v>-5.0876736111111125</v>
      </c>
      <c r="G990">
        <f>IF(LEN(telefony6[[#This Row],[nr]])=7,1,0)</f>
        <v>0</v>
      </c>
      <c r="H990">
        <f>IF(LEN(telefony6[[#This Row],[nr]])=8,1,0)</f>
        <v>0</v>
      </c>
      <c r="I9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-5.0932175925925938</v>
      </c>
      <c r="J990" s="2">
        <f>IF(AND(telefony6[[#This Row],[abonament pods przed]]-telefony6[[#This Row],[długosc_połączenia]]&lt;0,I989&gt;0),-telefony6[[#This Row],[ile_zostalo_abonamentu_pods]],0)</f>
        <v>0</v>
      </c>
      <c r="K990" s="10">
        <f>IF(telefony6[[#This Row],[ile_zostalo_abonamentu_pods]]&lt;0,1,0)</f>
        <v>1</v>
      </c>
      <c r="L990" s="2">
        <f>IF(AND(telefony6[[#This Row],[czyAbonament_pods_sie_skonczyl]]=1,telefony6[[#This Row],[czyStacjonarny]]=1,M989&lt;=0),IF(M989&lt;0,TIME(1,40,0)+M989,TIME(1,40,0)),M989)</f>
        <v>5.031249999999951E-2</v>
      </c>
      <c r="M9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5.031249999999951E-2</v>
      </c>
      <c r="N990" s="10">
        <f>IF(AND(telefony6[[#This Row],[czyAbonament_pods_sie_skonczyl]]=1,telefony6[[#This Row],[czyStacjonarny]]=1,M989&lt;=0),1,0)</f>
        <v>0</v>
      </c>
      <c r="O990" s="2">
        <f>IF(AND(telefony6[[#This Row],[czyAbonament_pods_sie_skonczyl]]=1,telefony6[[#This Row],[czyKomorkowe]]=1,P989&lt;=0),IF(P989&lt;0,TIME(1,40,0)+P989-telefony6[[#This Row],[ile_zabraklo_od_podstawy]],TIME(1,40,0)),P989)</f>
        <v>5.3287037037037799E-2</v>
      </c>
      <c r="P9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5.3287037037037799E-2</v>
      </c>
      <c r="Q990" s="10">
        <f>IF(AND(telefony6[[#This Row],[czyAbonament_pods_sie_skonczyl]]=1,P989&lt;=0,telefony6[[#This Row],[czyKomorkowe]]=1),1,0)</f>
        <v>0</v>
      </c>
      <c r="R990">
        <f>IF(LEN(telefony6[[#This Row],[nr]])&gt;=10,1,0)</f>
        <v>1</v>
      </c>
      <c r="S990">
        <f>MINUTE(IF(telefony6[[#This Row],[czyZagranicczne]]=1,CEILING(telefony6[[#This Row],[długosc_połączenia]],"00:01"),0))</f>
        <v>8</v>
      </c>
    </row>
    <row r="991" spans="1:19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 s="2">
        <f>telefony6[[#This Row],[zakonczenie]]-telefony6[[#This Row],[rozpoczecie]]</f>
        <v>7.8009259259259611E-3</v>
      </c>
      <c r="F991" s="2">
        <f t="shared" si="15"/>
        <v>-5.0932175925925938</v>
      </c>
      <c r="G991">
        <f>IF(LEN(telefony6[[#This Row],[nr]])=7,1,0)</f>
        <v>1</v>
      </c>
      <c r="H991">
        <f>IF(LEN(telefony6[[#This Row],[nr]])=8,1,0)</f>
        <v>0</v>
      </c>
      <c r="I9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-5.1010185185185195</v>
      </c>
      <c r="J991" s="2">
        <f>IF(AND(telefony6[[#This Row],[abonament pods przed]]-telefony6[[#This Row],[długosc_połączenia]]&lt;0,I990&gt;0),-telefony6[[#This Row],[ile_zostalo_abonamentu_pods]],0)</f>
        <v>0</v>
      </c>
      <c r="K991" s="10">
        <f>IF(telefony6[[#This Row],[ile_zostalo_abonamentu_pods]]&lt;0,1,0)</f>
        <v>1</v>
      </c>
      <c r="L991" s="2">
        <f>IF(AND(telefony6[[#This Row],[czyAbonament_pods_sie_skonczyl]]=1,telefony6[[#This Row],[czyStacjonarny]]=1,M990&lt;=0),IF(M990&lt;0,TIME(1,40,0)+M990,TIME(1,40,0)),M990)</f>
        <v>5.031249999999951E-2</v>
      </c>
      <c r="M9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4.2511574074073549E-2</v>
      </c>
      <c r="N991" s="10">
        <f>IF(AND(telefony6[[#This Row],[czyAbonament_pods_sie_skonczyl]]=1,telefony6[[#This Row],[czyStacjonarny]]=1,M990&lt;=0),1,0)</f>
        <v>0</v>
      </c>
      <c r="O991" s="2">
        <f>IF(AND(telefony6[[#This Row],[czyAbonament_pods_sie_skonczyl]]=1,telefony6[[#This Row],[czyKomorkowe]]=1,P990&lt;=0),IF(P990&lt;0,TIME(1,40,0)+P990-telefony6[[#This Row],[ile_zabraklo_od_podstawy]],TIME(1,40,0)),P990)</f>
        <v>5.3287037037037799E-2</v>
      </c>
      <c r="P9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5.3287037037037799E-2</v>
      </c>
      <c r="Q991" s="10">
        <f>IF(AND(telefony6[[#This Row],[czyAbonament_pods_sie_skonczyl]]=1,P990&lt;=0,telefony6[[#This Row],[czyKomorkowe]]=1),1,0)</f>
        <v>0</v>
      </c>
      <c r="R991">
        <f>IF(LEN(telefony6[[#This Row],[nr]])&gt;=10,1,0)</f>
        <v>0</v>
      </c>
      <c r="S991">
        <f>MINUTE(IF(telefony6[[#This Row],[czyZagranicczne]]=1,CEILING(telefony6[[#This Row],[długosc_połączenia]],"00:01"),0))</f>
        <v>0</v>
      </c>
    </row>
    <row r="992" spans="1:19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 s="2">
        <f>telefony6[[#This Row],[zakonczenie]]-telefony6[[#This Row],[rozpoczecie]]</f>
        <v>7.5347222222221788E-3</v>
      </c>
      <c r="F992" s="2">
        <f t="shared" si="15"/>
        <v>-5.1010185185185195</v>
      </c>
      <c r="G992">
        <f>IF(LEN(telefony6[[#This Row],[nr]])=7,1,0)</f>
        <v>1</v>
      </c>
      <c r="H992">
        <f>IF(LEN(telefony6[[#This Row],[nr]])=8,1,0)</f>
        <v>0</v>
      </c>
      <c r="I9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-5.1085532407407417</v>
      </c>
      <c r="J992" s="2">
        <f>IF(AND(telefony6[[#This Row],[abonament pods przed]]-telefony6[[#This Row],[długosc_połączenia]]&lt;0,I991&gt;0),-telefony6[[#This Row],[ile_zostalo_abonamentu_pods]],0)</f>
        <v>0</v>
      </c>
      <c r="K992" s="10">
        <f>IF(telefony6[[#This Row],[ile_zostalo_abonamentu_pods]]&lt;0,1,0)</f>
        <v>1</v>
      </c>
      <c r="L992" s="2">
        <f>IF(AND(telefony6[[#This Row],[czyAbonament_pods_sie_skonczyl]]=1,telefony6[[#This Row],[czyStacjonarny]]=1,M991&lt;=0),IF(M991&lt;0,TIME(1,40,0)+M991,TIME(1,40,0)),M991)</f>
        <v>4.2511574074073549E-2</v>
      </c>
      <c r="M9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3.497685185185137E-2</v>
      </c>
      <c r="N992" s="10">
        <f>IF(AND(telefony6[[#This Row],[czyAbonament_pods_sie_skonczyl]]=1,telefony6[[#This Row],[czyStacjonarny]]=1,M991&lt;=0),1,0)</f>
        <v>0</v>
      </c>
      <c r="O992" s="2">
        <f>IF(AND(telefony6[[#This Row],[czyAbonament_pods_sie_skonczyl]]=1,telefony6[[#This Row],[czyKomorkowe]]=1,P991&lt;=0),IF(P991&lt;0,TIME(1,40,0)+P991-telefony6[[#This Row],[ile_zabraklo_od_podstawy]],TIME(1,40,0)),P991)</f>
        <v>5.3287037037037799E-2</v>
      </c>
      <c r="P9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5.3287037037037799E-2</v>
      </c>
      <c r="Q992" s="10">
        <f>IF(AND(telefony6[[#This Row],[czyAbonament_pods_sie_skonczyl]]=1,P991&lt;=0,telefony6[[#This Row],[czyKomorkowe]]=1),1,0)</f>
        <v>0</v>
      </c>
      <c r="R992">
        <f>IF(LEN(telefony6[[#This Row],[nr]])&gt;=10,1,0)</f>
        <v>0</v>
      </c>
      <c r="S992">
        <f>MINUTE(IF(telefony6[[#This Row],[czyZagranicczne]]=1,CEILING(telefony6[[#This Row],[długosc_połączenia]],"00:01"),0))</f>
        <v>0</v>
      </c>
    </row>
    <row r="993" spans="1:19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 s="2">
        <f>telefony6[[#This Row],[zakonczenie]]-telefony6[[#This Row],[rozpoczecie]]</f>
        <v>9.1435185185185786E-3</v>
      </c>
      <c r="F993" s="2">
        <f t="shared" si="15"/>
        <v>-5.1085532407407417</v>
      </c>
      <c r="G993">
        <f>IF(LEN(telefony6[[#This Row],[nr]])=7,1,0)</f>
        <v>0</v>
      </c>
      <c r="H993">
        <f>IF(LEN(telefony6[[#This Row],[nr]])=8,1,0)</f>
        <v>1</v>
      </c>
      <c r="I9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-5.1176967592592604</v>
      </c>
      <c r="J993" s="2">
        <f>IF(AND(telefony6[[#This Row],[abonament pods przed]]-telefony6[[#This Row],[długosc_połączenia]]&lt;0,I992&gt;0),-telefony6[[#This Row],[ile_zostalo_abonamentu_pods]],0)</f>
        <v>0</v>
      </c>
      <c r="K993" s="10">
        <f>IF(telefony6[[#This Row],[ile_zostalo_abonamentu_pods]]&lt;0,1,0)</f>
        <v>1</v>
      </c>
      <c r="L993" s="2">
        <f>IF(AND(telefony6[[#This Row],[czyAbonament_pods_sie_skonczyl]]=1,telefony6[[#This Row],[czyStacjonarny]]=1,M992&lt;=0),IF(M992&lt;0,TIME(1,40,0)+M992,TIME(1,40,0)),M992)</f>
        <v>3.497685185185137E-2</v>
      </c>
      <c r="M9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3.497685185185137E-2</v>
      </c>
      <c r="N993" s="10">
        <f>IF(AND(telefony6[[#This Row],[czyAbonament_pods_sie_skonczyl]]=1,telefony6[[#This Row],[czyStacjonarny]]=1,M992&lt;=0),1,0)</f>
        <v>0</v>
      </c>
      <c r="O993" s="2">
        <f>IF(AND(telefony6[[#This Row],[czyAbonament_pods_sie_skonczyl]]=1,telefony6[[#This Row],[czyKomorkowe]]=1,P992&lt;=0),IF(P992&lt;0,TIME(1,40,0)+P992-telefony6[[#This Row],[ile_zabraklo_od_podstawy]],TIME(1,40,0)),P992)</f>
        <v>5.3287037037037799E-2</v>
      </c>
      <c r="P9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4.414351851851922E-2</v>
      </c>
      <c r="Q993" s="10">
        <f>IF(AND(telefony6[[#This Row],[czyAbonament_pods_sie_skonczyl]]=1,P992&lt;=0,telefony6[[#This Row],[czyKomorkowe]]=1),1,0)</f>
        <v>0</v>
      </c>
      <c r="R993">
        <f>IF(LEN(telefony6[[#This Row],[nr]])&gt;=10,1,0)</f>
        <v>0</v>
      </c>
      <c r="S993">
        <f>MINUTE(IF(telefony6[[#This Row],[czyZagranicczne]]=1,CEILING(telefony6[[#This Row],[długosc_połączenia]],"00:01"),0))</f>
        <v>0</v>
      </c>
    </row>
    <row r="994" spans="1:19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 s="2">
        <f>telefony6[[#This Row],[zakonczenie]]-telefony6[[#This Row],[rozpoczecie]]</f>
        <v>8.8310185185185297E-3</v>
      </c>
      <c r="F994" s="2">
        <f t="shared" si="15"/>
        <v>-5.1176967592592604</v>
      </c>
      <c r="G994">
        <f>IF(LEN(telefony6[[#This Row],[nr]])=7,1,0)</f>
        <v>1</v>
      </c>
      <c r="H994">
        <f>IF(LEN(telefony6[[#This Row],[nr]])=8,1,0)</f>
        <v>0</v>
      </c>
      <c r="I9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-5.1265277777777793</v>
      </c>
      <c r="J994" s="2">
        <f>IF(AND(telefony6[[#This Row],[abonament pods przed]]-telefony6[[#This Row],[długosc_połączenia]]&lt;0,I993&gt;0),-telefony6[[#This Row],[ile_zostalo_abonamentu_pods]],0)</f>
        <v>0</v>
      </c>
      <c r="K994" s="10">
        <f>IF(telefony6[[#This Row],[ile_zostalo_abonamentu_pods]]&lt;0,1,0)</f>
        <v>1</v>
      </c>
      <c r="L994" s="2">
        <f>IF(AND(telefony6[[#This Row],[czyAbonament_pods_sie_skonczyl]]=1,telefony6[[#This Row],[czyStacjonarny]]=1,M993&lt;=0),IF(M993&lt;0,TIME(1,40,0)+M993,TIME(1,40,0)),M993)</f>
        <v>3.497685185185137E-2</v>
      </c>
      <c r="M9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2.6145833333332841E-2</v>
      </c>
      <c r="N994" s="10">
        <f>IF(AND(telefony6[[#This Row],[czyAbonament_pods_sie_skonczyl]]=1,telefony6[[#This Row],[czyStacjonarny]]=1,M993&lt;=0),1,0)</f>
        <v>0</v>
      </c>
      <c r="O994" s="2">
        <f>IF(AND(telefony6[[#This Row],[czyAbonament_pods_sie_skonczyl]]=1,telefony6[[#This Row],[czyKomorkowe]]=1,P993&lt;=0),IF(P993&lt;0,TIME(1,40,0)+P993-telefony6[[#This Row],[ile_zabraklo_od_podstawy]],TIME(1,40,0)),P993)</f>
        <v>4.414351851851922E-2</v>
      </c>
      <c r="P9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4.414351851851922E-2</v>
      </c>
      <c r="Q994" s="10">
        <f>IF(AND(telefony6[[#This Row],[czyAbonament_pods_sie_skonczyl]]=1,P993&lt;=0,telefony6[[#This Row],[czyKomorkowe]]=1),1,0)</f>
        <v>0</v>
      </c>
      <c r="R994">
        <f>IF(LEN(telefony6[[#This Row],[nr]])&gt;=10,1,0)</f>
        <v>0</v>
      </c>
      <c r="S994">
        <f>MINUTE(IF(telefony6[[#This Row],[czyZagranicczne]]=1,CEILING(telefony6[[#This Row],[długosc_połączenia]],"00:01"),0))</f>
        <v>0</v>
      </c>
    </row>
    <row r="995" spans="1:19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 s="2">
        <f>telefony6[[#This Row],[zakonczenie]]-telefony6[[#This Row],[rozpoczecie]]</f>
        <v>8.8310185185185297E-3</v>
      </c>
      <c r="F995" s="2">
        <f t="shared" si="15"/>
        <v>-5.1265277777777793</v>
      </c>
      <c r="G995">
        <f>IF(LEN(telefony6[[#This Row],[nr]])=7,1,0)</f>
        <v>0</v>
      </c>
      <c r="H995">
        <f>IF(LEN(telefony6[[#This Row],[nr]])=8,1,0)</f>
        <v>1</v>
      </c>
      <c r="I9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-5.1353587962962983</v>
      </c>
      <c r="J995" s="2">
        <f>IF(AND(telefony6[[#This Row],[abonament pods przed]]-telefony6[[#This Row],[długosc_połączenia]]&lt;0,I994&gt;0),-telefony6[[#This Row],[ile_zostalo_abonamentu_pods]],0)</f>
        <v>0</v>
      </c>
      <c r="K995" s="10">
        <f>IF(telefony6[[#This Row],[ile_zostalo_abonamentu_pods]]&lt;0,1,0)</f>
        <v>1</v>
      </c>
      <c r="L995" s="2">
        <f>IF(AND(telefony6[[#This Row],[czyAbonament_pods_sie_skonczyl]]=1,telefony6[[#This Row],[czyStacjonarny]]=1,M994&lt;=0),IF(M994&lt;0,TIME(1,40,0)+M994,TIME(1,40,0)),M994)</f>
        <v>2.6145833333332841E-2</v>
      </c>
      <c r="M9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2.6145833333332841E-2</v>
      </c>
      <c r="N995" s="10">
        <f>IF(AND(telefony6[[#This Row],[czyAbonament_pods_sie_skonczyl]]=1,telefony6[[#This Row],[czyStacjonarny]]=1,M994&lt;=0),1,0)</f>
        <v>0</v>
      </c>
      <c r="O995" s="2">
        <f>IF(AND(telefony6[[#This Row],[czyAbonament_pods_sie_skonczyl]]=1,telefony6[[#This Row],[czyKomorkowe]]=1,P994&lt;=0),IF(P994&lt;0,TIME(1,40,0)+P994-telefony6[[#This Row],[ile_zabraklo_od_podstawy]],TIME(1,40,0)),P994)</f>
        <v>4.414351851851922E-2</v>
      </c>
      <c r="P9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3.5312500000000691E-2</v>
      </c>
      <c r="Q995" s="10">
        <f>IF(AND(telefony6[[#This Row],[czyAbonament_pods_sie_skonczyl]]=1,P994&lt;=0,telefony6[[#This Row],[czyKomorkowe]]=1),1,0)</f>
        <v>0</v>
      </c>
      <c r="R995">
        <f>IF(LEN(telefony6[[#This Row],[nr]])&gt;=10,1,0)</f>
        <v>0</v>
      </c>
      <c r="S995">
        <f>MINUTE(IF(telefony6[[#This Row],[czyZagranicczne]]=1,CEILING(telefony6[[#This Row],[długosc_połączenia]],"00:01"),0))</f>
        <v>0</v>
      </c>
    </row>
    <row r="996" spans="1:19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 s="2">
        <f>telefony6[[#This Row],[zakonczenie]]-telefony6[[#This Row],[rozpoczecie]]</f>
        <v>7.2916666666666963E-3</v>
      </c>
      <c r="F996" s="2">
        <f t="shared" si="15"/>
        <v>-5.1353587962962983</v>
      </c>
      <c r="G996">
        <f>IF(LEN(telefony6[[#This Row],[nr]])=7,1,0)</f>
        <v>0</v>
      </c>
      <c r="H996">
        <f>IF(LEN(telefony6[[#This Row],[nr]])=8,1,0)</f>
        <v>1</v>
      </c>
      <c r="I9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-5.1426504629629655</v>
      </c>
      <c r="J996" s="2">
        <f>IF(AND(telefony6[[#This Row],[abonament pods przed]]-telefony6[[#This Row],[długosc_połączenia]]&lt;0,I995&gt;0),-telefony6[[#This Row],[ile_zostalo_abonamentu_pods]],0)</f>
        <v>0</v>
      </c>
      <c r="K996" s="10">
        <f>IF(telefony6[[#This Row],[ile_zostalo_abonamentu_pods]]&lt;0,1,0)</f>
        <v>1</v>
      </c>
      <c r="L996" s="2">
        <f>IF(AND(telefony6[[#This Row],[czyAbonament_pods_sie_skonczyl]]=1,telefony6[[#This Row],[czyStacjonarny]]=1,M995&lt;=0),IF(M995&lt;0,TIME(1,40,0)+M995,TIME(1,40,0)),M995)</f>
        <v>2.6145833333332841E-2</v>
      </c>
      <c r="M9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2.6145833333332841E-2</v>
      </c>
      <c r="N996" s="10">
        <f>IF(AND(telefony6[[#This Row],[czyAbonament_pods_sie_skonczyl]]=1,telefony6[[#This Row],[czyStacjonarny]]=1,M995&lt;=0),1,0)</f>
        <v>0</v>
      </c>
      <c r="O996" s="2">
        <f>IF(AND(telefony6[[#This Row],[czyAbonament_pods_sie_skonczyl]]=1,telefony6[[#This Row],[czyKomorkowe]]=1,P995&lt;=0),IF(P995&lt;0,TIME(1,40,0)+P995-telefony6[[#This Row],[ile_zabraklo_od_podstawy]],TIME(1,40,0)),P995)</f>
        <v>3.5312500000000691E-2</v>
      </c>
      <c r="P9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996" s="10">
        <f>IF(AND(telefony6[[#This Row],[czyAbonament_pods_sie_skonczyl]]=1,P995&lt;=0,telefony6[[#This Row],[czyKomorkowe]]=1),1,0)</f>
        <v>0</v>
      </c>
      <c r="R996">
        <f>IF(LEN(telefony6[[#This Row],[nr]])&gt;=10,1,0)</f>
        <v>0</v>
      </c>
      <c r="S996">
        <f>MINUTE(IF(telefony6[[#This Row],[czyZagranicczne]]=1,CEILING(telefony6[[#This Row],[długosc_połączenia]],"00:01"),0))</f>
        <v>0</v>
      </c>
    </row>
    <row r="997" spans="1:19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 s="2">
        <f>telefony6[[#This Row],[zakonczenie]]-telefony6[[#This Row],[rozpoczecie]]</f>
        <v>3.958333333333397E-3</v>
      </c>
      <c r="F997" s="2">
        <f t="shared" si="15"/>
        <v>-5.1426504629629655</v>
      </c>
      <c r="G997">
        <f>IF(LEN(telefony6[[#This Row],[nr]])=7,1,0)</f>
        <v>1</v>
      </c>
      <c r="H997">
        <f>IF(LEN(telefony6[[#This Row],[nr]])=8,1,0)</f>
        <v>0</v>
      </c>
      <c r="I9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-5.1466087962962987</v>
      </c>
      <c r="J997" s="2">
        <f>IF(AND(telefony6[[#This Row],[abonament pods przed]]-telefony6[[#This Row],[długosc_połączenia]]&lt;0,I996&gt;0),-telefony6[[#This Row],[ile_zostalo_abonamentu_pods]],0)</f>
        <v>0</v>
      </c>
      <c r="K997" s="10">
        <f>IF(telefony6[[#This Row],[ile_zostalo_abonamentu_pods]]&lt;0,1,0)</f>
        <v>1</v>
      </c>
      <c r="L997" s="2">
        <f>IF(AND(telefony6[[#This Row],[czyAbonament_pods_sie_skonczyl]]=1,telefony6[[#This Row],[czyStacjonarny]]=1,M996&lt;=0),IF(M996&lt;0,TIME(1,40,0)+M996,TIME(1,40,0)),M996)</f>
        <v>2.6145833333332841E-2</v>
      </c>
      <c r="M9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2.2187499999999444E-2</v>
      </c>
      <c r="N997" s="10">
        <f>IF(AND(telefony6[[#This Row],[czyAbonament_pods_sie_skonczyl]]=1,telefony6[[#This Row],[czyStacjonarny]]=1,M996&lt;=0),1,0)</f>
        <v>0</v>
      </c>
      <c r="O997" s="2">
        <f>IF(AND(telefony6[[#This Row],[czyAbonament_pods_sie_skonczyl]]=1,telefony6[[#This Row],[czyKomorkowe]]=1,P996&lt;=0),IF(P996&lt;0,TIME(1,40,0)+P996-telefony6[[#This Row],[ile_zabraklo_od_podstawy]],TIME(1,40,0)),P996)</f>
        <v>2.8020833333333994E-2</v>
      </c>
      <c r="P9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997" s="10">
        <f>IF(AND(telefony6[[#This Row],[czyAbonament_pods_sie_skonczyl]]=1,P996&lt;=0,telefony6[[#This Row],[czyKomorkowe]]=1),1,0)</f>
        <v>0</v>
      </c>
      <c r="R997">
        <f>IF(LEN(telefony6[[#This Row],[nr]])&gt;=10,1,0)</f>
        <v>0</v>
      </c>
      <c r="S997">
        <f>MINUTE(IF(telefony6[[#This Row],[czyZagranicczne]]=1,CEILING(telefony6[[#This Row],[długosc_połączenia]],"00:01"),0))</f>
        <v>0</v>
      </c>
    </row>
    <row r="998" spans="1:19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 s="2">
        <f>telefony6[[#This Row],[zakonczenie]]-telefony6[[#This Row],[rozpoczecie]]</f>
        <v>1.0000000000000009E-2</v>
      </c>
      <c r="F998" s="2">
        <f t="shared" si="15"/>
        <v>-5.1466087962962987</v>
      </c>
      <c r="G998">
        <f>IF(LEN(telefony6[[#This Row],[nr]])=7,1,0)</f>
        <v>1</v>
      </c>
      <c r="H998">
        <f>IF(LEN(telefony6[[#This Row],[nr]])=8,1,0)</f>
        <v>0</v>
      </c>
      <c r="I9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-5.1566087962962985</v>
      </c>
      <c r="J998" s="2">
        <f>IF(AND(telefony6[[#This Row],[abonament pods przed]]-telefony6[[#This Row],[długosc_połączenia]]&lt;0,I997&gt;0),-telefony6[[#This Row],[ile_zostalo_abonamentu_pods]],0)</f>
        <v>0</v>
      </c>
      <c r="K998" s="10">
        <f>IF(telefony6[[#This Row],[ile_zostalo_abonamentu_pods]]&lt;0,1,0)</f>
        <v>1</v>
      </c>
      <c r="L998" s="2">
        <f>IF(AND(telefony6[[#This Row],[czyAbonament_pods_sie_skonczyl]]=1,telefony6[[#This Row],[czyStacjonarny]]=1,M997&lt;=0),IF(M997&lt;0,TIME(1,40,0)+M997,TIME(1,40,0)),M997)</f>
        <v>2.2187499999999444E-2</v>
      </c>
      <c r="M9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1.2187499999999435E-2</v>
      </c>
      <c r="N998" s="10">
        <f>IF(AND(telefony6[[#This Row],[czyAbonament_pods_sie_skonczyl]]=1,telefony6[[#This Row],[czyStacjonarny]]=1,M997&lt;=0),1,0)</f>
        <v>0</v>
      </c>
      <c r="O998" s="2">
        <f>IF(AND(telefony6[[#This Row],[czyAbonament_pods_sie_skonczyl]]=1,telefony6[[#This Row],[czyKomorkowe]]=1,P997&lt;=0),IF(P997&lt;0,TIME(1,40,0)+P997-telefony6[[#This Row],[ile_zabraklo_od_podstawy]],TIME(1,40,0)),P997)</f>
        <v>2.8020833333333994E-2</v>
      </c>
      <c r="P9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998" s="10">
        <f>IF(AND(telefony6[[#This Row],[czyAbonament_pods_sie_skonczyl]]=1,P997&lt;=0,telefony6[[#This Row],[czyKomorkowe]]=1),1,0)</f>
        <v>0</v>
      </c>
      <c r="R998">
        <f>IF(LEN(telefony6[[#This Row],[nr]])&gt;=10,1,0)</f>
        <v>0</v>
      </c>
      <c r="S998">
        <f>MINUTE(IF(telefony6[[#This Row],[czyZagranicczne]]=1,CEILING(telefony6[[#This Row],[długosc_połączenia]],"00:01"),0))</f>
        <v>0</v>
      </c>
    </row>
    <row r="999" spans="1:19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 s="2">
        <f>telefony6[[#This Row],[zakonczenie]]-telefony6[[#This Row],[rozpoczecie]]</f>
        <v>5.0115740740741543E-3</v>
      </c>
      <c r="F999" s="2">
        <f t="shared" si="15"/>
        <v>-5.1566087962962985</v>
      </c>
      <c r="G999">
        <f>IF(LEN(telefony6[[#This Row],[nr]])=7,1,0)</f>
        <v>1</v>
      </c>
      <c r="H999">
        <f>IF(LEN(telefony6[[#This Row],[nr]])=8,1,0)</f>
        <v>0</v>
      </c>
      <c r="I9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-5.1616203703703727</v>
      </c>
      <c r="J999" s="2">
        <f>IF(AND(telefony6[[#This Row],[abonament pods przed]]-telefony6[[#This Row],[długosc_połączenia]]&lt;0,I998&gt;0),-telefony6[[#This Row],[ile_zostalo_abonamentu_pods]],0)</f>
        <v>0</v>
      </c>
      <c r="K999" s="10">
        <f>IF(telefony6[[#This Row],[ile_zostalo_abonamentu_pods]]&lt;0,1,0)</f>
        <v>1</v>
      </c>
      <c r="L999" s="2">
        <f>IF(AND(telefony6[[#This Row],[czyAbonament_pods_sie_skonczyl]]=1,telefony6[[#This Row],[czyStacjonarny]]=1,M998&lt;=0),IF(M998&lt;0,TIME(1,40,0)+M998,TIME(1,40,0)),M998)</f>
        <v>1.2187499999999435E-2</v>
      </c>
      <c r="M9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7.1759259259252806E-3</v>
      </c>
      <c r="N999" s="10">
        <f>IF(AND(telefony6[[#This Row],[czyAbonament_pods_sie_skonczyl]]=1,telefony6[[#This Row],[czyStacjonarny]]=1,M998&lt;=0),1,0)</f>
        <v>0</v>
      </c>
      <c r="O999" s="2">
        <f>IF(AND(telefony6[[#This Row],[czyAbonament_pods_sie_skonczyl]]=1,telefony6[[#This Row],[czyKomorkowe]]=1,P998&lt;=0),IF(P998&lt;0,TIME(1,40,0)+P998-telefony6[[#This Row],[ile_zabraklo_od_podstawy]],TIME(1,40,0)),P998)</f>
        <v>2.8020833333333994E-2</v>
      </c>
      <c r="P9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999" s="10">
        <f>IF(AND(telefony6[[#This Row],[czyAbonament_pods_sie_skonczyl]]=1,P998&lt;=0,telefony6[[#This Row],[czyKomorkowe]]=1),1,0)</f>
        <v>0</v>
      </c>
      <c r="R999">
        <f>IF(LEN(telefony6[[#This Row],[nr]])&gt;=10,1,0)</f>
        <v>0</v>
      </c>
      <c r="S999">
        <f>MINUTE(IF(telefony6[[#This Row],[czyZagranicczne]]=1,CEILING(telefony6[[#This Row],[długosc_połączenia]],"00:01"),0))</f>
        <v>0</v>
      </c>
    </row>
    <row r="1000" spans="1:19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 s="2">
        <f>telefony6[[#This Row],[zakonczenie]]-telefony6[[#This Row],[rozpoczecie]]</f>
        <v>3.2407407407407662E-3</v>
      </c>
      <c r="F1000" s="2">
        <f t="shared" si="15"/>
        <v>-5.1616203703703727</v>
      </c>
      <c r="G1000">
        <f>IF(LEN(telefony6[[#This Row],[nr]])=7,1,0)</f>
        <v>1</v>
      </c>
      <c r="H1000">
        <f>IF(LEN(telefony6[[#This Row],[nr]])=8,1,0)</f>
        <v>0</v>
      </c>
      <c r="I10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-5.1648611111111133</v>
      </c>
      <c r="J1000" s="2">
        <f>IF(AND(telefony6[[#This Row],[abonament pods przed]]-telefony6[[#This Row],[długosc_połączenia]]&lt;0,I999&gt;0),-telefony6[[#This Row],[ile_zostalo_abonamentu_pods]],0)</f>
        <v>0</v>
      </c>
      <c r="K1000" s="10">
        <f>IF(telefony6[[#This Row],[ile_zostalo_abonamentu_pods]]&lt;0,1,0)</f>
        <v>1</v>
      </c>
      <c r="L1000" s="2">
        <f>IF(AND(telefony6[[#This Row],[czyAbonament_pods_sie_skonczyl]]=1,telefony6[[#This Row],[czyStacjonarny]]=1,M999&lt;=0),IF(M999&lt;0,TIME(1,40,0)+M999,TIME(1,40,0)),M999)</f>
        <v>7.1759259259252806E-3</v>
      </c>
      <c r="M10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3.9351851851845143E-3</v>
      </c>
      <c r="N1000" s="10">
        <f>IF(AND(telefony6[[#This Row],[czyAbonament_pods_sie_skonczyl]]=1,telefony6[[#This Row],[czyStacjonarny]]=1,M999&lt;=0),1,0)</f>
        <v>0</v>
      </c>
      <c r="O1000" s="2">
        <f>IF(AND(telefony6[[#This Row],[czyAbonament_pods_sie_skonczyl]]=1,telefony6[[#This Row],[czyKomorkowe]]=1,P999&lt;=0),IF(P999&lt;0,TIME(1,40,0)+P999-telefony6[[#This Row],[ile_zabraklo_od_podstawy]],TIME(1,40,0)),P999)</f>
        <v>2.8020833333333994E-2</v>
      </c>
      <c r="P10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0" s="10">
        <f>IF(AND(telefony6[[#This Row],[czyAbonament_pods_sie_skonczyl]]=1,P999&lt;=0,telefony6[[#This Row],[czyKomorkowe]]=1),1,0)</f>
        <v>0</v>
      </c>
      <c r="R1000">
        <f>IF(LEN(telefony6[[#This Row],[nr]])&gt;=10,1,0)</f>
        <v>0</v>
      </c>
      <c r="S1000">
        <f>MINUTE(IF(telefony6[[#This Row],[czyZagranicczne]]=1,CEILING(telefony6[[#This Row],[długosc_połączenia]],"00:01"),0))</f>
        <v>0</v>
      </c>
    </row>
    <row r="1001" spans="1:19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 s="2">
        <f>telefony6[[#This Row],[zakonczenie]]-telefony6[[#This Row],[rozpoczecie]]</f>
        <v>1.4583333333333393E-3</v>
      </c>
      <c r="F1001" s="2">
        <f t="shared" si="15"/>
        <v>-5.1648611111111133</v>
      </c>
      <c r="G1001">
        <f>IF(LEN(telefony6[[#This Row],[nr]])=7,1,0)</f>
        <v>1</v>
      </c>
      <c r="H1001">
        <f>IF(LEN(telefony6[[#This Row],[nr]])=8,1,0)</f>
        <v>0</v>
      </c>
      <c r="I10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-5.1663194444444471</v>
      </c>
      <c r="J1001" s="2">
        <f>IF(AND(telefony6[[#This Row],[abonament pods przed]]-telefony6[[#This Row],[długosc_połączenia]]&lt;0,I1000&gt;0),-telefony6[[#This Row],[ile_zostalo_abonamentu_pods]],0)</f>
        <v>0</v>
      </c>
      <c r="K1001" s="10">
        <f>IF(telefony6[[#This Row],[ile_zostalo_abonamentu_pods]]&lt;0,1,0)</f>
        <v>1</v>
      </c>
      <c r="L1001" s="2">
        <f>IF(AND(telefony6[[#This Row],[czyAbonament_pods_sie_skonczyl]]=1,telefony6[[#This Row],[czyStacjonarny]]=1,M1000&lt;=0),IF(M1000&lt;0,TIME(1,40,0)+M1000,TIME(1,40,0)),M1000)</f>
        <v>3.9351851851845143E-3</v>
      </c>
      <c r="M10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2.4768518518511751E-3</v>
      </c>
      <c r="N1001" s="10">
        <f>IF(AND(telefony6[[#This Row],[czyAbonament_pods_sie_skonczyl]]=1,telefony6[[#This Row],[czyStacjonarny]]=1,M1000&lt;=0),1,0)</f>
        <v>0</v>
      </c>
      <c r="O1001" s="2">
        <f>IF(AND(telefony6[[#This Row],[czyAbonament_pods_sie_skonczyl]]=1,telefony6[[#This Row],[czyKomorkowe]]=1,P1000&lt;=0),IF(P1000&lt;0,TIME(1,40,0)+P1000-telefony6[[#This Row],[ile_zabraklo_od_podstawy]],TIME(1,40,0)),P1000)</f>
        <v>2.8020833333333994E-2</v>
      </c>
      <c r="P10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1" s="10">
        <f>IF(AND(telefony6[[#This Row],[czyAbonament_pods_sie_skonczyl]]=1,P1000&lt;=0,telefony6[[#This Row],[czyKomorkowe]]=1),1,0)</f>
        <v>0</v>
      </c>
      <c r="R1001">
        <f>IF(LEN(telefony6[[#This Row],[nr]])&gt;=10,1,0)</f>
        <v>0</v>
      </c>
      <c r="S1001">
        <f>MINUTE(IF(telefony6[[#This Row],[czyZagranicczne]]=1,CEILING(telefony6[[#This Row],[długosc_połączenia]],"00:01"),0))</f>
        <v>0</v>
      </c>
    </row>
    <row r="1002" spans="1:19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 s="2">
        <f>telefony6[[#This Row],[zakonczenie]]-telefony6[[#This Row],[rozpoczecie]]</f>
        <v>3.7731481481482199E-3</v>
      </c>
      <c r="F1002" s="2">
        <f t="shared" si="15"/>
        <v>-5.1663194444444471</v>
      </c>
      <c r="G1002">
        <f>IF(LEN(telefony6[[#This Row],[nr]])=7,1,0)</f>
        <v>1</v>
      </c>
      <c r="H1002">
        <f>IF(LEN(telefony6[[#This Row],[nr]])=8,1,0)</f>
        <v>0</v>
      </c>
      <c r="I10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-5.1700925925925958</v>
      </c>
      <c r="J1002" s="2">
        <f>IF(AND(telefony6[[#This Row],[abonament pods przed]]-telefony6[[#This Row],[długosc_połączenia]]&lt;0,I1001&gt;0),-telefony6[[#This Row],[ile_zostalo_abonamentu_pods]],0)</f>
        <v>0</v>
      </c>
      <c r="K1002" s="10">
        <f>IF(telefony6[[#This Row],[ile_zostalo_abonamentu_pods]]&lt;0,1,0)</f>
        <v>1</v>
      </c>
      <c r="L1002" s="2">
        <f>IF(AND(telefony6[[#This Row],[czyAbonament_pods_sie_skonczyl]]=1,telefony6[[#This Row],[czyStacjonarny]]=1,M1001&lt;=0),IF(M1001&lt;0,TIME(1,40,0)+M1001,TIME(1,40,0)),M1001)</f>
        <v>2.4768518518511751E-3</v>
      </c>
      <c r="M10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-1.2962962962970448E-3</v>
      </c>
      <c r="N1002" s="10">
        <f>IF(AND(telefony6[[#This Row],[czyAbonament_pods_sie_skonczyl]]=1,telefony6[[#This Row],[czyStacjonarny]]=1,M1001&lt;=0),1,0)</f>
        <v>0</v>
      </c>
      <c r="O1002" s="2">
        <f>IF(AND(telefony6[[#This Row],[czyAbonament_pods_sie_skonczyl]]=1,telefony6[[#This Row],[czyKomorkowe]]=1,P1001&lt;=0),IF(P1001&lt;0,TIME(1,40,0)+P1001-telefony6[[#This Row],[ile_zabraklo_od_podstawy]],TIME(1,40,0)),P1001)</f>
        <v>2.8020833333333994E-2</v>
      </c>
      <c r="P10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2" s="10">
        <f>IF(AND(telefony6[[#This Row],[czyAbonament_pods_sie_skonczyl]]=1,P1001&lt;=0,telefony6[[#This Row],[czyKomorkowe]]=1),1,0)</f>
        <v>0</v>
      </c>
      <c r="R1002">
        <f>IF(LEN(telefony6[[#This Row],[nr]])&gt;=10,1,0)</f>
        <v>0</v>
      </c>
      <c r="S1002">
        <f>MINUTE(IF(telefony6[[#This Row],[czyZagranicczne]]=1,CEILING(telefony6[[#This Row],[długosc_połączenia]],"00:01"),0))</f>
        <v>0</v>
      </c>
    </row>
    <row r="1003" spans="1:19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 s="2">
        <f>telefony6[[#This Row],[zakonczenie]]-telefony6[[#This Row],[rozpoczecie]]</f>
        <v>9.2476851851852615E-3</v>
      </c>
      <c r="F1003" s="2">
        <f t="shared" si="15"/>
        <v>-5.1700925925925958</v>
      </c>
      <c r="G1003">
        <f>IF(LEN(telefony6[[#This Row],[nr]])=7,1,0)</f>
        <v>1</v>
      </c>
      <c r="H1003">
        <f>IF(LEN(telefony6[[#This Row],[nr]])=8,1,0)</f>
        <v>0</v>
      </c>
      <c r="I10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-5.1793402777777811</v>
      </c>
      <c r="J1003" s="2">
        <f>IF(AND(telefony6[[#This Row],[abonament pods przed]]-telefony6[[#This Row],[długosc_połączenia]]&lt;0,I1002&gt;0),-telefony6[[#This Row],[ile_zostalo_abonamentu_pods]],0)</f>
        <v>0</v>
      </c>
      <c r="K1003" s="10">
        <f>IF(telefony6[[#This Row],[ile_zostalo_abonamentu_pods]]&lt;0,1,0)</f>
        <v>1</v>
      </c>
      <c r="L1003" s="2">
        <f>IF(AND(telefony6[[#This Row],[czyAbonament_pods_sie_skonczyl]]=1,telefony6[[#This Row],[czyStacjonarny]]=1,M1002&lt;=0),IF(M1002&lt;0,TIME(1,40,0)+M1002,TIME(1,40,0)),M1002)</f>
        <v>6.8148148148147403E-2</v>
      </c>
      <c r="M10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5.8900462962962141E-2</v>
      </c>
      <c r="N1003" s="10">
        <f>IF(AND(telefony6[[#This Row],[czyAbonament_pods_sie_skonczyl]]=1,telefony6[[#This Row],[czyStacjonarny]]=1,M1002&lt;=0),1,0)</f>
        <v>1</v>
      </c>
      <c r="O1003" s="2">
        <f>IF(AND(telefony6[[#This Row],[czyAbonament_pods_sie_skonczyl]]=1,telefony6[[#This Row],[czyKomorkowe]]=1,P1002&lt;=0),IF(P1002&lt;0,TIME(1,40,0)+P1002-telefony6[[#This Row],[ile_zabraklo_od_podstawy]],TIME(1,40,0)),P1002)</f>
        <v>2.8020833333333994E-2</v>
      </c>
      <c r="P10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3" s="10">
        <f>IF(AND(telefony6[[#This Row],[czyAbonament_pods_sie_skonczyl]]=1,P1002&lt;=0,telefony6[[#This Row],[czyKomorkowe]]=1),1,0)</f>
        <v>0</v>
      </c>
      <c r="R1003">
        <f>IF(LEN(telefony6[[#This Row],[nr]])&gt;=10,1,0)</f>
        <v>0</v>
      </c>
      <c r="S1003">
        <f>MINUTE(IF(telefony6[[#This Row],[czyZagranicczne]]=1,CEILING(telefony6[[#This Row],[długosc_połączenia]],"00:01"),0))</f>
        <v>0</v>
      </c>
    </row>
    <row r="1004" spans="1:19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 s="2">
        <f>telefony6[[#This Row],[zakonczenie]]-telefony6[[#This Row],[rozpoczecie]]</f>
        <v>6.9907407407407973E-3</v>
      </c>
      <c r="F1004" s="2">
        <f t="shared" si="15"/>
        <v>-5.1793402777777811</v>
      </c>
      <c r="G1004">
        <f>IF(LEN(telefony6[[#This Row],[nr]])=7,1,0)</f>
        <v>0</v>
      </c>
      <c r="H1004">
        <f>IF(LEN(telefony6[[#This Row],[nr]])=8,1,0)</f>
        <v>0</v>
      </c>
      <c r="I10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-5.1863310185185219</v>
      </c>
      <c r="J1004" s="2">
        <f>IF(AND(telefony6[[#This Row],[abonament pods przed]]-telefony6[[#This Row],[długosc_połączenia]]&lt;0,I1003&gt;0),-telefony6[[#This Row],[ile_zostalo_abonamentu_pods]],0)</f>
        <v>0</v>
      </c>
      <c r="K1004" s="10">
        <f>IF(telefony6[[#This Row],[ile_zostalo_abonamentu_pods]]&lt;0,1,0)</f>
        <v>1</v>
      </c>
      <c r="L1004" s="2">
        <f>IF(AND(telefony6[[#This Row],[czyAbonament_pods_sie_skonczyl]]=1,telefony6[[#This Row],[czyStacjonarny]]=1,M1003&lt;=0),IF(M1003&lt;0,TIME(1,40,0)+M1003,TIME(1,40,0)),M1003)</f>
        <v>5.8900462962962141E-2</v>
      </c>
      <c r="M10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5.8900462962962141E-2</v>
      </c>
      <c r="N1004" s="10">
        <f>IF(AND(telefony6[[#This Row],[czyAbonament_pods_sie_skonczyl]]=1,telefony6[[#This Row],[czyStacjonarny]]=1,M1003&lt;=0),1,0)</f>
        <v>0</v>
      </c>
      <c r="O1004" s="2">
        <f>IF(AND(telefony6[[#This Row],[czyAbonament_pods_sie_skonczyl]]=1,telefony6[[#This Row],[czyKomorkowe]]=1,P1003&lt;=0),IF(P1003&lt;0,TIME(1,40,0)+P1003-telefony6[[#This Row],[ile_zabraklo_od_podstawy]],TIME(1,40,0)),P1003)</f>
        <v>2.8020833333333994E-2</v>
      </c>
      <c r="P10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4" s="10">
        <f>IF(AND(telefony6[[#This Row],[czyAbonament_pods_sie_skonczyl]]=1,P1003&lt;=0,telefony6[[#This Row],[czyKomorkowe]]=1),1,0)</f>
        <v>0</v>
      </c>
      <c r="R1004">
        <f>IF(LEN(telefony6[[#This Row],[nr]])&gt;=10,1,0)</f>
        <v>1</v>
      </c>
      <c r="S1004">
        <f>MINUTE(IF(telefony6[[#This Row],[czyZagranicczne]]=1,CEILING(telefony6[[#This Row],[długosc_połączenia]],"00:01"),0))</f>
        <v>11</v>
      </c>
    </row>
    <row r="1005" spans="1:19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 s="2">
        <f>telefony6[[#This Row],[zakonczenie]]-telefony6[[#This Row],[rozpoczecie]]</f>
        <v>3.472222222222765E-5</v>
      </c>
      <c r="F1005" s="2">
        <f t="shared" si="15"/>
        <v>-5.1863310185185219</v>
      </c>
      <c r="G1005">
        <f>IF(LEN(telefony6[[#This Row],[nr]])=7,1,0)</f>
        <v>1</v>
      </c>
      <c r="H1005">
        <f>IF(LEN(telefony6[[#This Row],[nr]])=8,1,0)</f>
        <v>0</v>
      </c>
      <c r="I10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-5.1863657407407437</v>
      </c>
      <c r="J1005" s="2">
        <f>IF(AND(telefony6[[#This Row],[abonament pods przed]]-telefony6[[#This Row],[długosc_połączenia]]&lt;0,I1004&gt;0),-telefony6[[#This Row],[ile_zostalo_abonamentu_pods]],0)</f>
        <v>0</v>
      </c>
      <c r="K1005" s="10">
        <f>IF(telefony6[[#This Row],[ile_zostalo_abonamentu_pods]]&lt;0,1,0)</f>
        <v>1</v>
      </c>
      <c r="L1005" s="2">
        <f>IF(AND(telefony6[[#This Row],[czyAbonament_pods_sie_skonczyl]]=1,telefony6[[#This Row],[czyStacjonarny]]=1,M1004&lt;=0),IF(M1004&lt;0,TIME(1,40,0)+M1004,TIME(1,40,0)),M1004)</f>
        <v>5.8900462962962141E-2</v>
      </c>
      <c r="M10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5.8865740740739914E-2</v>
      </c>
      <c r="N1005" s="10">
        <f>IF(AND(telefony6[[#This Row],[czyAbonament_pods_sie_skonczyl]]=1,telefony6[[#This Row],[czyStacjonarny]]=1,M1004&lt;=0),1,0)</f>
        <v>0</v>
      </c>
      <c r="O1005" s="2">
        <f>IF(AND(telefony6[[#This Row],[czyAbonament_pods_sie_skonczyl]]=1,telefony6[[#This Row],[czyKomorkowe]]=1,P1004&lt;=0),IF(P1004&lt;0,TIME(1,40,0)+P1004-telefony6[[#This Row],[ile_zabraklo_od_podstawy]],TIME(1,40,0)),P1004)</f>
        <v>2.8020833333333994E-2</v>
      </c>
      <c r="P10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5" s="10">
        <f>IF(AND(telefony6[[#This Row],[czyAbonament_pods_sie_skonczyl]]=1,P1004&lt;=0,telefony6[[#This Row],[czyKomorkowe]]=1),1,0)</f>
        <v>0</v>
      </c>
      <c r="R1005">
        <f>IF(LEN(telefony6[[#This Row],[nr]])&gt;=10,1,0)</f>
        <v>0</v>
      </c>
      <c r="S1005">
        <f>MINUTE(IF(telefony6[[#This Row],[czyZagranicczne]]=1,CEILING(telefony6[[#This Row],[długosc_połączenia]],"00:01"),0))</f>
        <v>0</v>
      </c>
    </row>
    <row r="1006" spans="1:19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 s="2">
        <f>telefony6[[#This Row],[zakonczenie]]-telefony6[[#This Row],[rozpoczecie]]</f>
        <v>1.1458333333334014E-3</v>
      </c>
      <c r="F1006" s="2">
        <f t="shared" si="15"/>
        <v>-5.1863657407407437</v>
      </c>
      <c r="G1006">
        <f>IF(LEN(telefony6[[#This Row],[nr]])=7,1,0)</f>
        <v>1</v>
      </c>
      <c r="H1006">
        <f>IF(LEN(telefony6[[#This Row],[nr]])=8,1,0)</f>
        <v>0</v>
      </c>
      <c r="I10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-5.1875115740740769</v>
      </c>
      <c r="J1006" s="2">
        <f>IF(AND(telefony6[[#This Row],[abonament pods przed]]-telefony6[[#This Row],[długosc_połączenia]]&lt;0,I1005&gt;0),-telefony6[[#This Row],[ile_zostalo_abonamentu_pods]],0)</f>
        <v>0</v>
      </c>
      <c r="K1006" s="10">
        <f>IF(telefony6[[#This Row],[ile_zostalo_abonamentu_pods]]&lt;0,1,0)</f>
        <v>1</v>
      </c>
      <c r="L1006" s="2">
        <f>IF(AND(telefony6[[#This Row],[czyAbonament_pods_sie_skonczyl]]=1,telefony6[[#This Row],[czyStacjonarny]]=1,M1005&lt;=0),IF(M1005&lt;0,TIME(1,40,0)+M1005,TIME(1,40,0)),M1005)</f>
        <v>5.8865740740739914E-2</v>
      </c>
      <c r="M10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5.7719907407406512E-2</v>
      </c>
      <c r="N1006" s="10">
        <f>IF(AND(telefony6[[#This Row],[czyAbonament_pods_sie_skonczyl]]=1,telefony6[[#This Row],[czyStacjonarny]]=1,M1005&lt;=0),1,0)</f>
        <v>0</v>
      </c>
      <c r="O1006" s="2">
        <f>IF(AND(telefony6[[#This Row],[czyAbonament_pods_sie_skonczyl]]=1,telefony6[[#This Row],[czyKomorkowe]]=1,P1005&lt;=0),IF(P1005&lt;0,TIME(1,40,0)+P1005-telefony6[[#This Row],[ile_zabraklo_od_podstawy]],TIME(1,40,0)),P1005)</f>
        <v>2.8020833333333994E-2</v>
      </c>
      <c r="P10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6" s="10">
        <f>IF(AND(telefony6[[#This Row],[czyAbonament_pods_sie_skonczyl]]=1,P1005&lt;=0,telefony6[[#This Row],[czyKomorkowe]]=1),1,0)</f>
        <v>0</v>
      </c>
      <c r="R1006">
        <f>IF(LEN(telefony6[[#This Row],[nr]])&gt;=10,1,0)</f>
        <v>0</v>
      </c>
      <c r="S1006">
        <f>MINUTE(IF(telefony6[[#This Row],[czyZagranicczne]]=1,CEILING(telefony6[[#This Row],[długosc_połączenia]],"00:01"),0))</f>
        <v>0</v>
      </c>
    </row>
    <row r="1007" spans="1:19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 s="2">
        <f>telefony6[[#This Row],[zakonczenie]]-telefony6[[#This Row],[rozpoczecie]]</f>
        <v>8.3912037037036091E-3</v>
      </c>
      <c r="F1007" s="2">
        <f t="shared" si="15"/>
        <v>-5.1875115740740769</v>
      </c>
      <c r="G1007">
        <f>IF(LEN(telefony6[[#This Row],[nr]])=7,1,0)</f>
        <v>1</v>
      </c>
      <c r="H1007">
        <f>IF(LEN(telefony6[[#This Row],[nr]])=8,1,0)</f>
        <v>0</v>
      </c>
      <c r="I10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-5.1959027777777802</v>
      </c>
      <c r="J1007" s="2">
        <f>IF(AND(telefony6[[#This Row],[abonament pods przed]]-telefony6[[#This Row],[długosc_połączenia]]&lt;0,I1006&gt;0),-telefony6[[#This Row],[ile_zostalo_abonamentu_pods]],0)</f>
        <v>0</v>
      </c>
      <c r="K1007" s="10">
        <f>IF(telefony6[[#This Row],[ile_zostalo_abonamentu_pods]]&lt;0,1,0)</f>
        <v>1</v>
      </c>
      <c r="L1007" s="2">
        <f>IF(AND(telefony6[[#This Row],[czyAbonament_pods_sie_skonczyl]]=1,telefony6[[#This Row],[czyStacjonarny]]=1,M1006&lt;=0),IF(M1006&lt;0,TIME(1,40,0)+M1006,TIME(1,40,0)),M1006)</f>
        <v>5.7719907407406512E-2</v>
      </c>
      <c r="M10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4.9328703703702903E-2</v>
      </c>
      <c r="N1007" s="10">
        <f>IF(AND(telefony6[[#This Row],[czyAbonament_pods_sie_skonczyl]]=1,telefony6[[#This Row],[czyStacjonarny]]=1,M1006&lt;=0),1,0)</f>
        <v>0</v>
      </c>
      <c r="O1007" s="2">
        <f>IF(AND(telefony6[[#This Row],[czyAbonament_pods_sie_skonczyl]]=1,telefony6[[#This Row],[czyKomorkowe]]=1,P1006&lt;=0),IF(P1006&lt;0,TIME(1,40,0)+P1006-telefony6[[#This Row],[ile_zabraklo_od_podstawy]],TIME(1,40,0)),P1006)</f>
        <v>2.8020833333333994E-2</v>
      </c>
      <c r="P10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7" s="10">
        <f>IF(AND(telefony6[[#This Row],[czyAbonament_pods_sie_skonczyl]]=1,P1006&lt;=0,telefony6[[#This Row],[czyKomorkowe]]=1),1,0)</f>
        <v>0</v>
      </c>
      <c r="R1007">
        <f>IF(LEN(telefony6[[#This Row],[nr]])&gt;=10,1,0)</f>
        <v>0</v>
      </c>
      <c r="S1007">
        <f>MINUTE(IF(telefony6[[#This Row],[czyZagranicczne]]=1,CEILING(telefony6[[#This Row],[długosc_połączenia]],"00:01"),0))</f>
        <v>0</v>
      </c>
    </row>
    <row r="1008" spans="1:19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 s="2">
        <f>telefony6[[#This Row],[zakonczenie]]-telefony6[[#This Row],[rozpoczecie]]</f>
        <v>5.2314814814814481E-3</v>
      </c>
      <c r="F1008" s="2">
        <f t="shared" si="15"/>
        <v>-5.1959027777777802</v>
      </c>
      <c r="G1008">
        <f>IF(LEN(telefony6[[#This Row],[nr]])=7,1,0)</f>
        <v>1</v>
      </c>
      <c r="H1008">
        <f>IF(LEN(telefony6[[#This Row],[nr]])=8,1,0)</f>
        <v>0</v>
      </c>
      <c r="I10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-5.2011342592592618</v>
      </c>
      <c r="J1008" s="2">
        <f>IF(AND(telefony6[[#This Row],[abonament pods przed]]-telefony6[[#This Row],[długosc_połączenia]]&lt;0,I1007&gt;0),-telefony6[[#This Row],[ile_zostalo_abonamentu_pods]],0)</f>
        <v>0</v>
      </c>
      <c r="K1008" s="10">
        <f>IF(telefony6[[#This Row],[ile_zostalo_abonamentu_pods]]&lt;0,1,0)</f>
        <v>1</v>
      </c>
      <c r="L1008" s="2">
        <f>IF(AND(telefony6[[#This Row],[czyAbonament_pods_sie_skonczyl]]=1,telefony6[[#This Row],[czyStacjonarny]]=1,M1007&lt;=0),IF(M1007&lt;0,TIME(1,40,0)+M1007,TIME(1,40,0)),M1007)</f>
        <v>4.9328703703702903E-2</v>
      </c>
      <c r="M10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4.4097222222221455E-2</v>
      </c>
      <c r="N1008" s="10">
        <f>IF(AND(telefony6[[#This Row],[czyAbonament_pods_sie_skonczyl]]=1,telefony6[[#This Row],[czyStacjonarny]]=1,M1007&lt;=0),1,0)</f>
        <v>0</v>
      </c>
      <c r="O1008" s="2">
        <f>IF(AND(telefony6[[#This Row],[czyAbonament_pods_sie_skonczyl]]=1,telefony6[[#This Row],[czyKomorkowe]]=1,P1007&lt;=0),IF(P1007&lt;0,TIME(1,40,0)+P1007-telefony6[[#This Row],[ile_zabraklo_od_podstawy]],TIME(1,40,0)),P1007)</f>
        <v>2.8020833333333994E-2</v>
      </c>
      <c r="P10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8" s="10">
        <f>IF(AND(telefony6[[#This Row],[czyAbonament_pods_sie_skonczyl]]=1,P1007&lt;=0,telefony6[[#This Row],[czyKomorkowe]]=1),1,0)</f>
        <v>0</v>
      </c>
      <c r="R1008">
        <f>IF(LEN(telefony6[[#This Row],[nr]])&gt;=10,1,0)</f>
        <v>0</v>
      </c>
      <c r="S1008">
        <f>MINUTE(IF(telefony6[[#This Row],[czyZagranicczne]]=1,CEILING(telefony6[[#This Row],[długosc_połączenia]],"00:01"),0))</f>
        <v>0</v>
      </c>
    </row>
    <row r="1009" spans="1:19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 s="2">
        <f>telefony6[[#This Row],[zakonczenie]]-telefony6[[#This Row],[rozpoczecie]]</f>
        <v>6.3888888888888884E-3</v>
      </c>
      <c r="F1009" s="2">
        <f t="shared" si="15"/>
        <v>-5.2011342592592618</v>
      </c>
      <c r="G1009">
        <f>IF(LEN(telefony6[[#This Row],[nr]])=7,1,0)</f>
        <v>1</v>
      </c>
      <c r="H1009">
        <f>IF(LEN(telefony6[[#This Row],[nr]])=8,1,0)</f>
        <v>0</v>
      </c>
      <c r="I10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-5.2075231481481508</v>
      </c>
      <c r="J1009" s="2">
        <f>IF(AND(telefony6[[#This Row],[abonament pods przed]]-telefony6[[#This Row],[długosc_połączenia]]&lt;0,I1008&gt;0),-telefony6[[#This Row],[ile_zostalo_abonamentu_pods]],0)</f>
        <v>0</v>
      </c>
      <c r="K1009" s="10">
        <f>IF(telefony6[[#This Row],[ile_zostalo_abonamentu_pods]]&lt;0,1,0)</f>
        <v>1</v>
      </c>
      <c r="L1009" s="2">
        <f>IF(AND(telefony6[[#This Row],[czyAbonament_pods_sie_skonczyl]]=1,telefony6[[#This Row],[czyStacjonarny]]=1,M1008&lt;=0),IF(M1008&lt;0,TIME(1,40,0)+M1008,TIME(1,40,0)),M1008)</f>
        <v>4.4097222222221455E-2</v>
      </c>
      <c r="M10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3.7708333333332567E-2</v>
      </c>
      <c r="N1009" s="10">
        <f>IF(AND(telefony6[[#This Row],[czyAbonament_pods_sie_skonczyl]]=1,telefony6[[#This Row],[czyStacjonarny]]=1,M1008&lt;=0),1,0)</f>
        <v>0</v>
      </c>
      <c r="O1009" s="2">
        <f>IF(AND(telefony6[[#This Row],[czyAbonament_pods_sie_skonczyl]]=1,telefony6[[#This Row],[czyKomorkowe]]=1,P1008&lt;=0),IF(P1008&lt;0,TIME(1,40,0)+P1008-telefony6[[#This Row],[ile_zabraklo_od_podstawy]],TIME(1,40,0)),P1008)</f>
        <v>2.8020833333333994E-2</v>
      </c>
      <c r="P10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09" s="10">
        <f>IF(AND(telefony6[[#This Row],[czyAbonament_pods_sie_skonczyl]]=1,P1008&lt;=0,telefony6[[#This Row],[czyKomorkowe]]=1),1,0)</f>
        <v>0</v>
      </c>
      <c r="R1009">
        <f>IF(LEN(telefony6[[#This Row],[nr]])&gt;=10,1,0)</f>
        <v>0</v>
      </c>
      <c r="S1009">
        <f>MINUTE(IF(telefony6[[#This Row],[czyZagranicczne]]=1,CEILING(telefony6[[#This Row],[długosc_połączenia]],"00:01"),0))</f>
        <v>0</v>
      </c>
    </row>
    <row r="1010" spans="1:19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 s="2">
        <f>telefony6[[#This Row],[zakonczenie]]-telefony6[[#This Row],[rozpoczecie]]</f>
        <v>7.0370370370370638E-3</v>
      </c>
      <c r="F1010" s="2">
        <f t="shared" si="15"/>
        <v>-5.2075231481481508</v>
      </c>
      <c r="G1010">
        <f>IF(LEN(telefony6[[#This Row],[nr]])=7,1,0)</f>
        <v>1</v>
      </c>
      <c r="H1010">
        <f>IF(LEN(telefony6[[#This Row],[nr]])=8,1,0)</f>
        <v>0</v>
      </c>
      <c r="I10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-5.2145601851851877</v>
      </c>
      <c r="J1010" s="2">
        <f>IF(AND(telefony6[[#This Row],[abonament pods przed]]-telefony6[[#This Row],[długosc_połączenia]]&lt;0,I1009&gt;0),-telefony6[[#This Row],[ile_zostalo_abonamentu_pods]],0)</f>
        <v>0</v>
      </c>
      <c r="K1010" s="10">
        <f>IF(telefony6[[#This Row],[ile_zostalo_abonamentu_pods]]&lt;0,1,0)</f>
        <v>1</v>
      </c>
      <c r="L1010" s="2">
        <f>IF(AND(telefony6[[#This Row],[czyAbonament_pods_sie_skonczyl]]=1,telefony6[[#This Row],[czyStacjonarny]]=1,M1009&lt;=0),IF(M1009&lt;0,TIME(1,40,0)+M1009,TIME(1,40,0)),M1009)</f>
        <v>3.7708333333332567E-2</v>
      </c>
      <c r="M10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3.0671296296295503E-2</v>
      </c>
      <c r="N1010" s="10">
        <f>IF(AND(telefony6[[#This Row],[czyAbonament_pods_sie_skonczyl]]=1,telefony6[[#This Row],[czyStacjonarny]]=1,M1009&lt;=0),1,0)</f>
        <v>0</v>
      </c>
      <c r="O1010" s="2">
        <f>IF(AND(telefony6[[#This Row],[czyAbonament_pods_sie_skonczyl]]=1,telefony6[[#This Row],[czyKomorkowe]]=1,P1009&lt;=0),IF(P1009&lt;0,TIME(1,40,0)+P1009-telefony6[[#This Row],[ile_zabraklo_od_podstawy]],TIME(1,40,0)),P1009)</f>
        <v>2.8020833333333994E-2</v>
      </c>
      <c r="P10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0" s="10">
        <f>IF(AND(telefony6[[#This Row],[czyAbonament_pods_sie_skonczyl]]=1,P1009&lt;=0,telefony6[[#This Row],[czyKomorkowe]]=1),1,0)</f>
        <v>0</v>
      </c>
      <c r="R1010">
        <f>IF(LEN(telefony6[[#This Row],[nr]])&gt;=10,1,0)</f>
        <v>0</v>
      </c>
      <c r="S1010">
        <f>MINUTE(IF(telefony6[[#This Row],[czyZagranicczne]]=1,CEILING(telefony6[[#This Row],[długosc_połączenia]],"00:01"),0))</f>
        <v>0</v>
      </c>
    </row>
    <row r="1011" spans="1:19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 s="2">
        <f>telefony6[[#This Row],[zakonczenie]]-telefony6[[#This Row],[rozpoczecie]]</f>
        <v>1.1574074074038876E-5</v>
      </c>
      <c r="F1011" s="2">
        <f t="shared" si="15"/>
        <v>-5.2145601851851877</v>
      </c>
      <c r="G1011">
        <f>IF(LEN(telefony6[[#This Row],[nr]])=7,1,0)</f>
        <v>1</v>
      </c>
      <c r="H1011">
        <f>IF(LEN(telefony6[[#This Row],[nr]])=8,1,0)</f>
        <v>0</v>
      </c>
      <c r="I10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-5.214571759259262</v>
      </c>
      <c r="J1011" s="2">
        <f>IF(AND(telefony6[[#This Row],[abonament pods przed]]-telefony6[[#This Row],[długosc_połączenia]]&lt;0,I1010&gt;0),-telefony6[[#This Row],[ile_zostalo_abonamentu_pods]],0)</f>
        <v>0</v>
      </c>
      <c r="K1011" s="10">
        <f>IF(telefony6[[#This Row],[ile_zostalo_abonamentu_pods]]&lt;0,1,0)</f>
        <v>1</v>
      </c>
      <c r="L1011" s="2">
        <f>IF(AND(telefony6[[#This Row],[czyAbonament_pods_sie_skonczyl]]=1,telefony6[[#This Row],[czyStacjonarny]]=1,M1010&lt;=0),IF(M1010&lt;0,TIME(1,40,0)+M1010,TIME(1,40,0)),M1010)</f>
        <v>3.0671296296295503E-2</v>
      </c>
      <c r="M10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3.0659722222221464E-2</v>
      </c>
      <c r="N1011" s="10">
        <f>IF(AND(telefony6[[#This Row],[czyAbonament_pods_sie_skonczyl]]=1,telefony6[[#This Row],[czyStacjonarny]]=1,M1010&lt;=0),1,0)</f>
        <v>0</v>
      </c>
      <c r="O1011" s="2">
        <f>IF(AND(telefony6[[#This Row],[czyAbonament_pods_sie_skonczyl]]=1,telefony6[[#This Row],[czyKomorkowe]]=1,P1010&lt;=0),IF(P1010&lt;0,TIME(1,40,0)+P1010-telefony6[[#This Row],[ile_zabraklo_od_podstawy]],TIME(1,40,0)),P1010)</f>
        <v>2.8020833333333994E-2</v>
      </c>
      <c r="P10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1" s="10">
        <f>IF(AND(telefony6[[#This Row],[czyAbonament_pods_sie_skonczyl]]=1,P1010&lt;=0,telefony6[[#This Row],[czyKomorkowe]]=1),1,0)</f>
        <v>0</v>
      </c>
      <c r="R1011">
        <f>IF(LEN(telefony6[[#This Row],[nr]])&gt;=10,1,0)</f>
        <v>0</v>
      </c>
      <c r="S1011">
        <f>MINUTE(IF(telefony6[[#This Row],[czyZagranicczne]]=1,CEILING(telefony6[[#This Row],[długosc_połączenia]],"00:01"),0))</f>
        <v>0</v>
      </c>
    </row>
    <row r="1012" spans="1:19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 s="2">
        <f>telefony6[[#This Row],[zakonczenie]]-telefony6[[#This Row],[rozpoczecie]]</f>
        <v>7.6388888888888618E-3</v>
      </c>
      <c r="F1012" s="2">
        <f t="shared" si="15"/>
        <v>-5.214571759259262</v>
      </c>
      <c r="G1012">
        <f>IF(LEN(telefony6[[#This Row],[nr]])=7,1,0)</f>
        <v>1</v>
      </c>
      <c r="H1012">
        <f>IF(LEN(telefony6[[#This Row],[nr]])=8,1,0)</f>
        <v>0</v>
      </c>
      <c r="I10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-5.2222106481481507</v>
      </c>
      <c r="J1012" s="2">
        <f>IF(AND(telefony6[[#This Row],[abonament pods przed]]-telefony6[[#This Row],[długosc_połączenia]]&lt;0,I1011&gt;0),-telefony6[[#This Row],[ile_zostalo_abonamentu_pods]],0)</f>
        <v>0</v>
      </c>
      <c r="K1012" s="10">
        <f>IF(telefony6[[#This Row],[ile_zostalo_abonamentu_pods]]&lt;0,1,0)</f>
        <v>1</v>
      </c>
      <c r="L1012" s="2">
        <f>IF(AND(telefony6[[#This Row],[czyAbonament_pods_sie_skonczyl]]=1,telefony6[[#This Row],[czyStacjonarny]]=1,M1011&lt;=0),IF(M1011&lt;0,TIME(1,40,0)+M1011,TIME(1,40,0)),M1011)</f>
        <v>3.0659722222221464E-2</v>
      </c>
      <c r="M10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2.3020833333332602E-2</v>
      </c>
      <c r="N1012" s="10">
        <f>IF(AND(telefony6[[#This Row],[czyAbonament_pods_sie_skonczyl]]=1,telefony6[[#This Row],[czyStacjonarny]]=1,M1011&lt;=0),1,0)</f>
        <v>0</v>
      </c>
      <c r="O1012" s="2">
        <f>IF(AND(telefony6[[#This Row],[czyAbonament_pods_sie_skonczyl]]=1,telefony6[[#This Row],[czyKomorkowe]]=1,P1011&lt;=0),IF(P1011&lt;0,TIME(1,40,0)+P1011-telefony6[[#This Row],[ile_zabraklo_od_podstawy]],TIME(1,40,0)),P1011)</f>
        <v>2.8020833333333994E-2</v>
      </c>
      <c r="P10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2" s="10">
        <f>IF(AND(telefony6[[#This Row],[czyAbonament_pods_sie_skonczyl]]=1,P1011&lt;=0,telefony6[[#This Row],[czyKomorkowe]]=1),1,0)</f>
        <v>0</v>
      </c>
      <c r="R1012">
        <f>IF(LEN(telefony6[[#This Row],[nr]])&gt;=10,1,0)</f>
        <v>0</v>
      </c>
      <c r="S1012">
        <f>MINUTE(IF(telefony6[[#This Row],[czyZagranicczne]]=1,CEILING(telefony6[[#This Row],[długosc_połączenia]],"00:01"),0))</f>
        <v>0</v>
      </c>
    </row>
    <row r="1013" spans="1:19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 s="2">
        <f>telefony6[[#This Row],[zakonczenie]]-telefony6[[#This Row],[rozpoczecie]]</f>
        <v>8.9699074074074403E-3</v>
      </c>
      <c r="F1013" s="2">
        <f t="shared" si="15"/>
        <v>-5.2222106481481507</v>
      </c>
      <c r="G1013">
        <f>IF(LEN(telefony6[[#This Row],[nr]])=7,1,0)</f>
        <v>1</v>
      </c>
      <c r="H1013">
        <f>IF(LEN(telefony6[[#This Row],[nr]])=8,1,0)</f>
        <v>0</v>
      </c>
      <c r="I10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-5.2311805555555582</v>
      </c>
      <c r="J1013" s="2">
        <f>IF(AND(telefony6[[#This Row],[abonament pods przed]]-telefony6[[#This Row],[długosc_połączenia]]&lt;0,I1012&gt;0),-telefony6[[#This Row],[ile_zostalo_abonamentu_pods]],0)</f>
        <v>0</v>
      </c>
      <c r="K1013" s="10">
        <f>IF(telefony6[[#This Row],[ile_zostalo_abonamentu_pods]]&lt;0,1,0)</f>
        <v>1</v>
      </c>
      <c r="L1013" s="2">
        <f>IF(AND(telefony6[[#This Row],[czyAbonament_pods_sie_skonczyl]]=1,telefony6[[#This Row],[czyStacjonarny]]=1,M1012&lt;=0),IF(M1012&lt;0,TIME(1,40,0)+M1012,TIME(1,40,0)),M1012)</f>
        <v>2.3020833333332602E-2</v>
      </c>
      <c r="M10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1.4050925925925162E-2</v>
      </c>
      <c r="N1013" s="10">
        <f>IF(AND(telefony6[[#This Row],[czyAbonament_pods_sie_skonczyl]]=1,telefony6[[#This Row],[czyStacjonarny]]=1,M1012&lt;=0),1,0)</f>
        <v>0</v>
      </c>
      <c r="O1013" s="2">
        <f>IF(AND(telefony6[[#This Row],[czyAbonament_pods_sie_skonczyl]]=1,telefony6[[#This Row],[czyKomorkowe]]=1,P1012&lt;=0),IF(P1012&lt;0,TIME(1,40,0)+P1012-telefony6[[#This Row],[ile_zabraklo_od_podstawy]],TIME(1,40,0)),P1012)</f>
        <v>2.8020833333333994E-2</v>
      </c>
      <c r="P10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3" s="10">
        <f>IF(AND(telefony6[[#This Row],[czyAbonament_pods_sie_skonczyl]]=1,P1012&lt;=0,telefony6[[#This Row],[czyKomorkowe]]=1),1,0)</f>
        <v>0</v>
      </c>
      <c r="R1013">
        <f>IF(LEN(telefony6[[#This Row],[nr]])&gt;=10,1,0)</f>
        <v>0</v>
      </c>
      <c r="S1013">
        <f>MINUTE(IF(telefony6[[#This Row],[czyZagranicczne]]=1,CEILING(telefony6[[#This Row],[długosc_połączenia]],"00:01"),0))</f>
        <v>0</v>
      </c>
    </row>
    <row r="1014" spans="1:19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 s="2">
        <f>telefony6[[#This Row],[zakonczenie]]-telefony6[[#This Row],[rozpoczecie]]</f>
        <v>3.3564814814814881E-3</v>
      </c>
      <c r="F1014" s="2">
        <f t="shared" si="15"/>
        <v>-5.2311805555555582</v>
      </c>
      <c r="G1014">
        <f>IF(LEN(telefony6[[#This Row],[nr]])=7,1,0)</f>
        <v>1</v>
      </c>
      <c r="H1014">
        <f>IF(LEN(telefony6[[#This Row],[nr]])=8,1,0)</f>
        <v>0</v>
      </c>
      <c r="I10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-5.2345370370370397</v>
      </c>
      <c r="J1014" s="2">
        <f>IF(AND(telefony6[[#This Row],[abonament pods przed]]-telefony6[[#This Row],[długosc_połączenia]]&lt;0,I1013&gt;0),-telefony6[[#This Row],[ile_zostalo_abonamentu_pods]],0)</f>
        <v>0</v>
      </c>
      <c r="K1014" s="10">
        <f>IF(telefony6[[#This Row],[ile_zostalo_abonamentu_pods]]&lt;0,1,0)</f>
        <v>1</v>
      </c>
      <c r="L1014" s="2">
        <f>IF(AND(telefony6[[#This Row],[czyAbonament_pods_sie_skonczyl]]=1,telefony6[[#This Row],[czyStacjonarny]]=1,M1013&lt;=0),IF(M1013&lt;0,TIME(1,40,0)+M1013,TIME(1,40,0)),M1013)</f>
        <v>1.4050925925925162E-2</v>
      </c>
      <c r="M10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1.0694444444443674E-2</v>
      </c>
      <c r="N1014" s="10">
        <f>IF(AND(telefony6[[#This Row],[czyAbonament_pods_sie_skonczyl]]=1,telefony6[[#This Row],[czyStacjonarny]]=1,M1013&lt;=0),1,0)</f>
        <v>0</v>
      </c>
      <c r="O1014" s="2">
        <f>IF(AND(telefony6[[#This Row],[czyAbonament_pods_sie_skonczyl]]=1,telefony6[[#This Row],[czyKomorkowe]]=1,P1013&lt;=0),IF(P1013&lt;0,TIME(1,40,0)+P1013-telefony6[[#This Row],[ile_zabraklo_od_podstawy]],TIME(1,40,0)),P1013)</f>
        <v>2.8020833333333994E-2</v>
      </c>
      <c r="P10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4" s="10">
        <f>IF(AND(telefony6[[#This Row],[czyAbonament_pods_sie_skonczyl]]=1,P1013&lt;=0,telefony6[[#This Row],[czyKomorkowe]]=1),1,0)</f>
        <v>0</v>
      </c>
      <c r="R1014">
        <f>IF(LEN(telefony6[[#This Row],[nr]])&gt;=10,1,0)</f>
        <v>0</v>
      </c>
      <c r="S1014">
        <f>MINUTE(IF(telefony6[[#This Row],[czyZagranicczne]]=1,CEILING(telefony6[[#This Row],[długosc_połączenia]],"00:01"),0))</f>
        <v>0</v>
      </c>
    </row>
    <row r="1015" spans="1:19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 s="2">
        <f>telefony6[[#This Row],[zakonczenie]]-telefony6[[#This Row],[rozpoczecie]]</f>
        <v>1.1215277777777755E-2</v>
      </c>
      <c r="F1015" s="2">
        <f t="shared" si="15"/>
        <v>-5.2345370370370397</v>
      </c>
      <c r="G1015">
        <f>IF(LEN(telefony6[[#This Row],[nr]])=7,1,0)</f>
        <v>1</v>
      </c>
      <c r="H1015">
        <f>IF(LEN(telefony6[[#This Row],[nr]])=8,1,0)</f>
        <v>0</v>
      </c>
      <c r="I10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-5.2457523148148173</v>
      </c>
      <c r="J1015" s="2">
        <f>IF(AND(telefony6[[#This Row],[abonament pods przed]]-telefony6[[#This Row],[długosc_połączenia]]&lt;0,I1014&gt;0),-telefony6[[#This Row],[ile_zostalo_abonamentu_pods]],0)</f>
        <v>0</v>
      </c>
      <c r="K1015" s="10">
        <f>IF(telefony6[[#This Row],[ile_zostalo_abonamentu_pods]]&lt;0,1,0)</f>
        <v>1</v>
      </c>
      <c r="L1015" s="2">
        <f>IF(AND(telefony6[[#This Row],[czyAbonament_pods_sie_skonczyl]]=1,telefony6[[#This Row],[czyStacjonarny]]=1,M1014&lt;=0),IF(M1014&lt;0,TIME(1,40,0)+M1014,TIME(1,40,0)),M1014)</f>
        <v>1.0694444444443674E-2</v>
      </c>
      <c r="M10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-5.2083333333408088E-4</v>
      </c>
      <c r="N1015" s="10">
        <f>IF(AND(telefony6[[#This Row],[czyAbonament_pods_sie_skonczyl]]=1,telefony6[[#This Row],[czyStacjonarny]]=1,M1014&lt;=0),1,0)</f>
        <v>0</v>
      </c>
      <c r="O1015" s="2">
        <f>IF(AND(telefony6[[#This Row],[czyAbonament_pods_sie_skonczyl]]=1,telefony6[[#This Row],[czyKomorkowe]]=1,P1014&lt;=0),IF(P1014&lt;0,TIME(1,40,0)+P1014-telefony6[[#This Row],[ile_zabraklo_od_podstawy]],TIME(1,40,0)),P1014)</f>
        <v>2.8020833333333994E-2</v>
      </c>
      <c r="P10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5" s="10">
        <f>IF(AND(telefony6[[#This Row],[czyAbonament_pods_sie_skonczyl]]=1,P1014&lt;=0,telefony6[[#This Row],[czyKomorkowe]]=1),1,0)</f>
        <v>0</v>
      </c>
      <c r="R1015">
        <f>IF(LEN(telefony6[[#This Row],[nr]])&gt;=10,1,0)</f>
        <v>0</v>
      </c>
      <c r="S1015">
        <f>MINUTE(IF(telefony6[[#This Row],[czyZagranicczne]]=1,CEILING(telefony6[[#This Row],[długosc_połączenia]],"00:01"),0))</f>
        <v>0</v>
      </c>
    </row>
    <row r="1016" spans="1:19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 s="2">
        <f>telefony6[[#This Row],[zakonczenie]]-telefony6[[#This Row],[rozpoczecie]]</f>
        <v>9.1203703703703898E-3</v>
      </c>
      <c r="F1016" s="2">
        <f t="shared" si="15"/>
        <v>-5.2457523148148173</v>
      </c>
      <c r="G1016">
        <f>IF(LEN(telefony6[[#This Row],[nr]])=7,1,0)</f>
        <v>0</v>
      </c>
      <c r="H1016">
        <f>IF(LEN(telefony6[[#This Row],[nr]])=8,1,0)</f>
        <v>0</v>
      </c>
      <c r="I10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-5.2548726851851875</v>
      </c>
      <c r="J1016" s="2">
        <f>IF(AND(telefony6[[#This Row],[abonament pods przed]]-telefony6[[#This Row],[długosc_połączenia]]&lt;0,I1015&gt;0),-telefony6[[#This Row],[ile_zostalo_abonamentu_pods]],0)</f>
        <v>0</v>
      </c>
      <c r="K1016" s="10">
        <f>IF(telefony6[[#This Row],[ile_zostalo_abonamentu_pods]]&lt;0,1,0)</f>
        <v>1</v>
      </c>
      <c r="L1016" s="2">
        <f>IF(AND(telefony6[[#This Row],[czyAbonament_pods_sie_skonczyl]]=1,telefony6[[#This Row],[czyStacjonarny]]=1,M1015&lt;=0),IF(M1015&lt;0,TIME(1,40,0)+M1015,TIME(1,40,0)),M1015)</f>
        <v>-5.2083333333408088E-4</v>
      </c>
      <c r="M10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-5.2083333333408088E-4</v>
      </c>
      <c r="N1016" s="10">
        <f>IF(AND(telefony6[[#This Row],[czyAbonament_pods_sie_skonczyl]]=1,telefony6[[#This Row],[czyStacjonarny]]=1,M1015&lt;=0),1,0)</f>
        <v>0</v>
      </c>
      <c r="O1016" s="2">
        <f>IF(AND(telefony6[[#This Row],[czyAbonament_pods_sie_skonczyl]]=1,telefony6[[#This Row],[czyKomorkowe]]=1,P1015&lt;=0),IF(P1015&lt;0,TIME(1,40,0)+P1015-telefony6[[#This Row],[ile_zabraklo_od_podstawy]],TIME(1,40,0)),P1015)</f>
        <v>2.8020833333333994E-2</v>
      </c>
      <c r="P10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6" s="10">
        <f>IF(AND(telefony6[[#This Row],[czyAbonament_pods_sie_skonczyl]]=1,P1015&lt;=0,telefony6[[#This Row],[czyKomorkowe]]=1),1,0)</f>
        <v>0</v>
      </c>
      <c r="R1016">
        <f>IF(LEN(telefony6[[#This Row],[nr]])&gt;=10,1,0)</f>
        <v>1</v>
      </c>
      <c r="S1016">
        <f>MINUTE(IF(telefony6[[#This Row],[czyZagranicczne]]=1,CEILING(telefony6[[#This Row],[długosc_połączenia]],"00:01"),0))</f>
        <v>14</v>
      </c>
    </row>
    <row r="1017" spans="1:19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 s="2">
        <f>telefony6[[#This Row],[zakonczenie]]-telefony6[[#This Row],[rozpoczecie]]</f>
        <v>1.0902777777777761E-2</v>
      </c>
      <c r="F1017" s="2">
        <f t="shared" si="15"/>
        <v>-5.2548726851851875</v>
      </c>
      <c r="G1017">
        <f>IF(LEN(telefony6[[#This Row],[nr]])=7,1,0)</f>
        <v>1</v>
      </c>
      <c r="H1017">
        <f>IF(LEN(telefony6[[#This Row],[nr]])=8,1,0)</f>
        <v>0</v>
      </c>
      <c r="I10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-5.2657754629629654</v>
      </c>
      <c r="J1017" s="2">
        <f>IF(AND(telefony6[[#This Row],[abonament pods przed]]-telefony6[[#This Row],[długosc_połączenia]]&lt;0,I1016&gt;0),-telefony6[[#This Row],[ile_zostalo_abonamentu_pods]],0)</f>
        <v>0</v>
      </c>
      <c r="K1017" s="10">
        <f>IF(telefony6[[#This Row],[ile_zostalo_abonamentu_pods]]&lt;0,1,0)</f>
        <v>1</v>
      </c>
      <c r="L1017" s="2">
        <f>IF(AND(telefony6[[#This Row],[czyAbonament_pods_sie_skonczyl]]=1,telefony6[[#This Row],[czyStacjonarny]]=1,M1016&lt;=0),IF(M1016&lt;0,TIME(1,40,0)+M1016,TIME(1,40,0)),M1016)</f>
        <v>6.8923611111110367E-2</v>
      </c>
      <c r="M10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5.8020833333332605E-2</v>
      </c>
      <c r="N1017" s="10">
        <f>IF(AND(telefony6[[#This Row],[czyAbonament_pods_sie_skonczyl]]=1,telefony6[[#This Row],[czyStacjonarny]]=1,M1016&lt;=0),1,0)</f>
        <v>1</v>
      </c>
      <c r="O1017" s="2">
        <f>IF(AND(telefony6[[#This Row],[czyAbonament_pods_sie_skonczyl]]=1,telefony6[[#This Row],[czyKomorkowe]]=1,P1016&lt;=0),IF(P1016&lt;0,TIME(1,40,0)+P1016-telefony6[[#This Row],[ile_zabraklo_od_podstawy]],TIME(1,40,0)),P1016)</f>
        <v>2.8020833333333994E-2</v>
      </c>
      <c r="P10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7" s="10">
        <f>IF(AND(telefony6[[#This Row],[czyAbonament_pods_sie_skonczyl]]=1,P1016&lt;=0,telefony6[[#This Row],[czyKomorkowe]]=1),1,0)</f>
        <v>0</v>
      </c>
      <c r="R1017">
        <f>IF(LEN(telefony6[[#This Row],[nr]])&gt;=10,1,0)</f>
        <v>0</v>
      </c>
      <c r="S1017">
        <f>MINUTE(IF(telefony6[[#This Row],[czyZagranicczne]]=1,CEILING(telefony6[[#This Row],[długosc_połączenia]],"00:01"),0))</f>
        <v>0</v>
      </c>
    </row>
    <row r="1018" spans="1:19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 s="2">
        <f>telefony6[[#This Row],[zakonczenie]]-telefony6[[#This Row],[rozpoczecie]]</f>
        <v>2.2685185185185586E-3</v>
      </c>
      <c r="F1018" s="2">
        <f t="shared" si="15"/>
        <v>-5.2657754629629654</v>
      </c>
      <c r="G1018">
        <f>IF(LEN(telefony6[[#This Row],[nr]])=7,1,0)</f>
        <v>1</v>
      </c>
      <c r="H1018">
        <f>IF(LEN(telefony6[[#This Row],[nr]])=8,1,0)</f>
        <v>0</v>
      </c>
      <c r="I10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-5.2680439814814841</v>
      </c>
      <c r="J1018" s="2">
        <f>IF(AND(telefony6[[#This Row],[abonament pods przed]]-telefony6[[#This Row],[długosc_połączenia]]&lt;0,I1017&gt;0),-telefony6[[#This Row],[ile_zostalo_abonamentu_pods]],0)</f>
        <v>0</v>
      </c>
      <c r="K1018" s="10">
        <f>IF(telefony6[[#This Row],[ile_zostalo_abonamentu_pods]]&lt;0,1,0)</f>
        <v>1</v>
      </c>
      <c r="L1018" s="2">
        <f>IF(AND(telefony6[[#This Row],[czyAbonament_pods_sie_skonczyl]]=1,telefony6[[#This Row],[czyStacjonarny]]=1,M1017&lt;=0),IF(M1017&lt;0,TIME(1,40,0)+M1017,TIME(1,40,0)),M1017)</f>
        <v>5.8020833333332605E-2</v>
      </c>
      <c r="M10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5.5752314814814047E-2</v>
      </c>
      <c r="N1018" s="10">
        <f>IF(AND(telefony6[[#This Row],[czyAbonament_pods_sie_skonczyl]]=1,telefony6[[#This Row],[czyStacjonarny]]=1,M1017&lt;=0),1,0)</f>
        <v>0</v>
      </c>
      <c r="O1018" s="2">
        <f>IF(AND(telefony6[[#This Row],[czyAbonament_pods_sie_skonczyl]]=1,telefony6[[#This Row],[czyKomorkowe]]=1,P1017&lt;=0),IF(P1017&lt;0,TIME(1,40,0)+P1017-telefony6[[#This Row],[ile_zabraklo_od_podstawy]],TIME(1,40,0)),P1017)</f>
        <v>2.8020833333333994E-2</v>
      </c>
      <c r="P10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8" s="10">
        <f>IF(AND(telefony6[[#This Row],[czyAbonament_pods_sie_skonczyl]]=1,P1017&lt;=0,telefony6[[#This Row],[czyKomorkowe]]=1),1,0)</f>
        <v>0</v>
      </c>
      <c r="R1018">
        <f>IF(LEN(telefony6[[#This Row],[nr]])&gt;=10,1,0)</f>
        <v>0</v>
      </c>
      <c r="S1018">
        <f>MINUTE(IF(telefony6[[#This Row],[czyZagranicczne]]=1,CEILING(telefony6[[#This Row],[długosc_połączenia]],"00:01"),0))</f>
        <v>0</v>
      </c>
    </row>
    <row r="1019" spans="1:19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 s="2">
        <f>telefony6[[#This Row],[zakonczenie]]-telefony6[[#This Row],[rozpoczecie]]</f>
        <v>3.9930555555555691E-3</v>
      </c>
      <c r="F1019" s="2">
        <f t="shared" si="15"/>
        <v>-5.2680439814814841</v>
      </c>
      <c r="G1019">
        <f>IF(LEN(telefony6[[#This Row],[nr]])=7,1,0)</f>
        <v>1</v>
      </c>
      <c r="H1019">
        <f>IF(LEN(telefony6[[#This Row],[nr]])=8,1,0)</f>
        <v>0</v>
      </c>
      <c r="I10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-5.2720370370370393</v>
      </c>
      <c r="J1019" s="2">
        <f>IF(AND(telefony6[[#This Row],[abonament pods przed]]-telefony6[[#This Row],[długosc_połączenia]]&lt;0,I1018&gt;0),-telefony6[[#This Row],[ile_zostalo_abonamentu_pods]],0)</f>
        <v>0</v>
      </c>
      <c r="K1019" s="10">
        <f>IF(telefony6[[#This Row],[ile_zostalo_abonamentu_pods]]&lt;0,1,0)</f>
        <v>1</v>
      </c>
      <c r="L1019" s="2">
        <f>IF(AND(telefony6[[#This Row],[czyAbonament_pods_sie_skonczyl]]=1,telefony6[[#This Row],[czyStacjonarny]]=1,M1018&lt;=0),IF(M1018&lt;0,TIME(1,40,0)+M1018,TIME(1,40,0)),M1018)</f>
        <v>5.5752314814814047E-2</v>
      </c>
      <c r="M10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5.1759259259258478E-2</v>
      </c>
      <c r="N1019" s="10">
        <f>IF(AND(telefony6[[#This Row],[czyAbonament_pods_sie_skonczyl]]=1,telefony6[[#This Row],[czyStacjonarny]]=1,M1018&lt;=0),1,0)</f>
        <v>0</v>
      </c>
      <c r="O1019" s="2">
        <f>IF(AND(telefony6[[#This Row],[czyAbonament_pods_sie_skonczyl]]=1,telefony6[[#This Row],[czyKomorkowe]]=1,P1018&lt;=0),IF(P1018&lt;0,TIME(1,40,0)+P1018-telefony6[[#This Row],[ile_zabraklo_od_podstawy]],TIME(1,40,0)),P1018)</f>
        <v>2.8020833333333994E-2</v>
      </c>
      <c r="P10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19" s="10">
        <f>IF(AND(telefony6[[#This Row],[czyAbonament_pods_sie_skonczyl]]=1,P1018&lt;=0,telefony6[[#This Row],[czyKomorkowe]]=1),1,0)</f>
        <v>0</v>
      </c>
      <c r="R1019">
        <f>IF(LEN(telefony6[[#This Row],[nr]])&gt;=10,1,0)</f>
        <v>0</v>
      </c>
      <c r="S1019">
        <f>MINUTE(IF(telefony6[[#This Row],[czyZagranicczne]]=1,CEILING(telefony6[[#This Row],[długosc_połączenia]],"00:01"),0))</f>
        <v>0</v>
      </c>
    </row>
    <row r="1020" spans="1:19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 s="2">
        <f>telefony6[[#This Row],[zakonczenie]]-telefony6[[#This Row],[rozpoczecie]]</f>
        <v>5.1504629629629539E-3</v>
      </c>
      <c r="F1020" s="2">
        <f t="shared" si="15"/>
        <v>-5.2720370370370393</v>
      </c>
      <c r="G1020">
        <f>IF(LEN(telefony6[[#This Row],[nr]])=7,1,0)</f>
        <v>1</v>
      </c>
      <c r="H1020">
        <f>IF(LEN(telefony6[[#This Row],[nr]])=8,1,0)</f>
        <v>0</v>
      </c>
      <c r="I10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-5.2771875000000019</v>
      </c>
      <c r="J1020" s="2">
        <f>IF(AND(telefony6[[#This Row],[abonament pods przed]]-telefony6[[#This Row],[długosc_połączenia]]&lt;0,I1019&gt;0),-telefony6[[#This Row],[ile_zostalo_abonamentu_pods]],0)</f>
        <v>0</v>
      </c>
      <c r="K1020" s="10">
        <f>IF(telefony6[[#This Row],[ile_zostalo_abonamentu_pods]]&lt;0,1,0)</f>
        <v>1</v>
      </c>
      <c r="L1020" s="2">
        <f>IF(AND(telefony6[[#This Row],[czyAbonament_pods_sie_skonczyl]]=1,telefony6[[#This Row],[czyStacjonarny]]=1,M1019&lt;=0),IF(M1019&lt;0,TIME(1,40,0)+M1019,TIME(1,40,0)),M1019)</f>
        <v>5.1759259259258478E-2</v>
      </c>
      <c r="M10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4.6608796296295524E-2</v>
      </c>
      <c r="N1020" s="10">
        <f>IF(AND(telefony6[[#This Row],[czyAbonament_pods_sie_skonczyl]]=1,telefony6[[#This Row],[czyStacjonarny]]=1,M1019&lt;=0),1,0)</f>
        <v>0</v>
      </c>
      <c r="O1020" s="2">
        <f>IF(AND(telefony6[[#This Row],[czyAbonament_pods_sie_skonczyl]]=1,telefony6[[#This Row],[czyKomorkowe]]=1,P1019&lt;=0),IF(P1019&lt;0,TIME(1,40,0)+P1019-telefony6[[#This Row],[ile_zabraklo_od_podstawy]],TIME(1,40,0)),P1019)</f>
        <v>2.8020833333333994E-2</v>
      </c>
      <c r="P10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20" s="10">
        <f>IF(AND(telefony6[[#This Row],[czyAbonament_pods_sie_skonczyl]]=1,P1019&lt;=0,telefony6[[#This Row],[czyKomorkowe]]=1),1,0)</f>
        <v>0</v>
      </c>
      <c r="R1020">
        <f>IF(LEN(telefony6[[#This Row],[nr]])&gt;=10,1,0)</f>
        <v>0</v>
      </c>
      <c r="S1020">
        <f>MINUTE(IF(telefony6[[#This Row],[czyZagranicczne]]=1,CEILING(telefony6[[#This Row],[długosc_połączenia]],"00:01"),0))</f>
        <v>0</v>
      </c>
    </row>
    <row r="1021" spans="1:19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 s="2">
        <f>telefony6[[#This Row],[zakonczenie]]-telefony6[[#This Row],[rozpoczecie]]</f>
        <v>7.4074074074076401E-4</v>
      </c>
      <c r="F1021" s="2">
        <f t="shared" si="15"/>
        <v>-5.2771875000000019</v>
      </c>
      <c r="G1021">
        <f>IF(LEN(telefony6[[#This Row],[nr]])=7,1,0)</f>
        <v>1</v>
      </c>
      <c r="H1021">
        <f>IF(LEN(telefony6[[#This Row],[nr]])=8,1,0)</f>
        <v>0</v>
      </c>
      <c r="I10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-5.2779282407407431</v>
      </c>
      <c r="J1021" s="2">
        <f>IF(AND(telefony6[[#This Row],[abonament pods przed]]-telefony6[[#This Row],[długosc_połączenia]]&lt;0,I1020&gt;0),-telefony6[[#This Row],[ile_zostalo_abonamentu_pods]],0)</f>
        <v>0</v>
      </c>
      <c r="K1021" s="10">
        <f>IF(telefony6[[#This Row],[ile_zostalo_abonamentu_pods]]&lt;0,1,0)</f>
        <v>1</v>
      </c>
      <c r="L1021" s="2">
        <f>IF(AND(telefony6[[#This Row],[czyAbonament_pods_sie_skonczyl]]=1,telefony6[[#This Row],[czyStacjonarny]]=1,M1020&lt;=0),IF(M1020&lt;0,TIME(1,40,0)+M1020,TIME(1,40,0)),M1020)</f>
        <v>4.6608796296295524E-2</v>
      </c>
      <c r="M10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4.586805555555476E-2</v>
      </c>
      <c r="N1021" s="10">
        <f>IF(AND(telefony6[[#This Row],[czyAbonament_pods_sie_skonczyl]]=1,telefony6[[#This Row],[czyStacjonarny]]=1,M1020&lt;=0),1,0)</f>
        <v>0</v>
      </c>
      <c r="O1021" s="2">
        <f>IF(AND(telefony6[[#This Row],[czyAbonament_pods_sie_skonczyl]]=1,telefony6[[#This Row],[czyKomorkowe]]=1,P1020&lt;=0),IF(P1020&lt;0,TIME(1,40,0)+P1020-telefony6[[#This Row],[ile_zabraklo_od_podstawy]],TIME(1,40,0)),P1020)</f>
        <v>2.8020833333333994E-2</v>
      </c>
      <c r="P10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2.8020833333333994E-2</v>
      </c>
      <c r="Q1021" s="10">
        <f>IF(AND(telefony6[[#This Row],[czyAbonament_pods_sie_skonczyl]]=1,P1020&lt;=0,telefony6[[#This Row],[czyKomorkowe]]=1),1,0)</f>
        <v>0</v>
      </c>
      <c r="R1021">
        <f>IF(LEN(telefony6[[#This Row],[nr]])&gt;=10,1,0)</f>
        <v>0</v>
      </c>
      <c r="S1021">
        <f>MINUTE(IF(telefony6[[#This Row],[czyZagranicczne]]=1,CEILING(telefony6[[#This Row],[długosc_połączenia]],"00:01"),0))</f>
        <v>0</v>
      </c>
    </row>
    <row r="1022" spans="1:19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 s="2">
        <f>telefony6[[#This Row],[zakonczenie]]-telefony6[[#This Row],[rozpoczecie]]</f>
        <v>5.2199074074074092E-3</v>
      </c>
      <c r="F1022" s="2">
        <f t="shared" si="15"/>
        <v>-5.2779282407407431</v>
      </c>
      <c r="G1022">
        <f>IF(LEN(telefony6[[#This Row],[nr]])=7,1,0)</f>
        <v>0</v>
      </c>
      <c r="H1022">
        <f>IF(LEN(telefony6[[#This Row],[nr]])=8,1,0)</f>
        <v>1</v>
      </c>
      <c r="I10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-5.2831481481481504</v>
      </c>
      <c r="J1022" s="2">
        <f>IF(AND(telefony6[[#This Row],[abonament pods przed]]-telefony6[[#This Row],[długosc_połączenia]]&lt;0,I1021&gt;0),-telefony6[[#This Row],[ile_zostalo_abonamentu_pods]],0)</f>
        <v>0</v>
      </c>
      <c r="K1022" s="10">
        <f>IF(telefony6[[#This Row],[ile_zostalo_abonamentu_pods]]&lt;0,1,0)</f>
        <v>1</v>
      </c>
      <c r="L1022" s="2">
        <f>IF(AND(telefony6[[#This Row],[czyAbonament_pods_sie_skonczyl]]=1,telefony6[[#This Row],[czyStacjonarny]]=1,M1021&lt;=0),IF(M1021&lt;0,TIME(1,40,0)+M1021,TIME(1,40,0)),M1021)</f>
        <v>4.586805555555476E-2</v>
      </c>
      <c r="M10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4.586805555555476E-2</v>
      </c>
      <c r="N1022" s="10">
        <f>IF(AND(telefony6[[#This Row],[czyAbonament_pods_sie_skonczyl]]=1,telefony6[[#This Row],[czyStacjonarny]]=1,M1021&lt;=0),1,0)</f>
        <v>0</v>
      </c>
      <c r="O1022" s="2">
        <f>IF(AND(telefony6[[#This Row],[czyAbonament_pods_sie_skonczyl]]=1,telefony6[[#This Row],[czyKomorkowe]]=1,P1021&lt;=0),IF(P1021&lt;0,TIME(1,40,0)+P1021-telefony6[[#This Row],[ile_zabraklo_od_podstawy]],TIME(1,40,0)),P1021)</f>
        <v>2.8020833333333994E-2</v>
      </c>
      <c r="P10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2.2800925925926585E-2</v>
      </c>
      <c r="Q1022" s="10">
        <f>IF(AND(telefony6[[#This Row],[czyAbonament_pods_sie_skonczyl]]=1,P1021&lt;=0,telefony6[[#This Row],[czyKomorkowe]]=1),1,0)</f>
        <v>0</v>
      </c>
      <c r="R1022">
        <f>IF(LEN(telefony6[[#This Row],[nr]])&gt;=10,1,0)</f>
        <v>0</v>
      </c>
      <c r="S1022">
        <f>MINUTE(IF(telefony6[[#This Row],[czyZagranicczne]]=1,CEILING(telefony6[[#This Row],[długosc_połączenia]],"00:01"),0))</f>
        <v>0</v>
      </c>
    </row>
    <row r="1023" spans="1:19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 s="2">
        <f>telefony6[[#This Row],[zakonczenie]]-telefony6[[#This Row],[rozpoczecie]]</f>
        <v>2.1990740740740478E-3</v>
      </c>
      <c r="F1023" s="2">
        <f t="shared" si="15"/>
        <v>-5.2831481481481504</v>
      </c>
      <c r="G1023">
        <f>IF(LEN(telefony6[[#This Row],[nr]])=7,1,0)</f>
        <v>1</v>
      </c>
      <c r="H1023">
        <f>IF(LEN(telefony6[[#This Row],[nr]])=8,1,0)</f>
        <v>0</v>
      </c>
      <c r="I10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-5.2853472222222244</v>
      </c>
      <c r="J1023" s="2">
        <f>IF(AND(telefony6[[#This Row],[abonament pods przed]]-telefony6[[#This Row],[długosc_połączenia]]&lt;0,I1022&gt;0),-telefony6[[#This Row],[ile_zostalo_abonamentu_pods]],0)</f>
        <v>0</v>
      </c>
      <c r="K1023" s="10">
        <f>IF(telefony6[[#This Row],[ile_zostalo_abonamentu_pods]]&lt;0,1,0)</f>
        <v>1</v>
      </c>
      <c r="L1023" s="2">
        <f>IF(AND(telefony6[[#This Row],[czyAbonament_pods_sie_skonczyl]]=1,telefony6[[#This Row],[czyStacjonarny]]=1,M1022&lt;=0),IF(M1022&lt;0,TIME(1,40,0)+M1022,TIME(1,40,0)),M1022)</f>
        <v>4.586805555555476E-2</v>
      </c>
      <c r="M10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4.3668981481480712E-2</v>
      </c>
      <c r="N1023" s="10">
        <f>IF(AND(telefony6[[#This Row],[czyAbonament_pods_sie_skonczyl]]=1,telefony6[[#This Row],[czyStacjonarny]]=1,M1022&lt;=0),1,0)</f>
        <v>0</v>
      </c>
      <c r="O1023" s="2">
        <f>IF(AND(telefony6[[#This Row],[czyAbonament_pods_sie_skonczyl]]=1,telefony6[[#This Row],[czyKomorkowe]]=1,P1022&lt;=0),IF(P1022&lt;0,TIME(1,40,0)+P1022-telefony6[[#This Row],[ile_zabraklo_od_podstawy]],TIME(1,40,0)),P1022)</f>
        <v>2.2800925925926585E-2</v>
      </c>
      <c r="P10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2.2800925925926585E-2</v>
      </c>
      <c r="Q1023" s="10">
        <f>IF(AND(telefony6[[#This Row],[czyAbonament_pods_sie_skonczyl]]=1,P1022&lt;=0,telefony6[[#This Row],[czyKomorkowe]]=1),1,0)</f>
        <v>0</v>
      </c>
      <c r="R1023">
        <f>IF(LEN(telefony6[[#This Row],[nr]])&gt;=10,1,0)</f>
        <v>0</v>
      </c>
      <c r="S1023">
        <f>MINUTE(IF(telefony6[[#This Row],[czyZagranicczne]]=1,CEILING(telefony6[[#This Row],[długosc_połączenia]],"00:01"),0))</f>
        <v>0</v>
      </c>
    </row>
    <row r="1024" spans="1:19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 s="2">
        <f>telefony6[[#This Row],[zakonczenie]]-telefony6[[#This Row],[rozpoczecie]]</f>
        <v>1.2615740740740677E-3</v>
      </c>
      <c r="F1024" s="2">
        <f t="shared" si="15"/>
        <v>-5.2853472222222244</v>
      </c>
      <c r="G1024">
        <f>IF(LEN(telefony6[[#This Row],[nr]])=7,1,0)</f>
        <v>1</v>
      </c>
      <c r="H1024">
        <f>IF(LEN(telefony6[[#This Row],[nr]])=8,1,0)</f>
        <v>0</v>
      </c>
      <c r="I10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-5.2866087962962984</v>
      </c>
      <c r="J1024" s="2">
        <f>IF(AND(telefony6[[#This Row],[abonament pods przed]]-telefony6[[#This Row],[długosc_połączenia]]&lt;0,I1023&gt;0),-telefony6[[#This Row],[ile_zostalo_abonamentu_pods]],0)</f>
        <v>0</v>
      </c>
      <c r="K1024" s="10">
        <f>IF(telefony6[[#This Row],[ile_zostalo_abonamentu_pods]]&lt;0,1,0)</f>
        <v>1</v>
      </c>
      <c r="L1024" s="2">
        <f>IF(AND(telefony6[[#This Row],[czyAbonament_pods_sie_skonczyl]]=1,telefony6[[#This Row],[czyStacjonarny]]=1,M1023&lt;=0),IF(M1023&lt;0,TIME(1,40,0)+M1023,TIME(1,40,0)),M1023)</f>
        <v>4.3668981481480712E-2</v>
      </c>
      <c r="M10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4.2407407407406644E-2</v>
      </c>
      <c r="N1024" s="10">
        <f>IF(AND(telefony6[[#This Row],[czyAbonament_pods_sie_skonczyl]]=1,telefony6[[#This Row],[czyStacjonarny]]=1,M1023&lt;=0),1,0)</f>
        <v>0</v>
      </c>
      <c r="O1024" s="2">
        <f>IF(AND(telefony6[[#This Row],[czyAbonament_pods_sie_skonczyl]]=1,telefony6[[#This Row],[czyKomorkowe]]=1,P1023&lt;=0),IF(P1023&lt;0,TIME(1,40,0)+P1023-telefony6[[#This Row],[ile_zabraklo_od_podstawy]],TIME(1,40,0)),P1023)</f>
        <v>2.2800925925926585E-2</v>
      </c>
      <c r="P10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2.2800925925926585E-2</v>
      </c>
      <c r="Q1024" s="10">
        <f>IF(AND(telefony6[[#This Row],[czyAbonament_pods_sie_skonczyl]]=1,P1023&lt;=0,telefony6[[#This Row],[czyKomorkowe]]=1),1,0)</f>
        <v>0</v>
      </c>
      <c r="R1024">
        <f>IF(LEN(telefony6[[#This Row],[nr]])&gt;=10,1,0)</f>
        <v>0</v>
      </c>
      <c r="S1024">
        <f>MINUTE(IF(telefony6[[#This Row],[czyZagranicczne]]=1,CEILING(telefony6[[#This Row],[długosc_połączenia]],"00:01"),0))</f>
        <v>0</v>
      </c>
    </row>
    <row r="1025" spans="1:19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 s="2">
        <f>telefony6[[#This Row],[zakonczenie]]-telefony6[[#This Row],[rozpoczecie]]</f>
        <v>1.7476851851851438E-3</v>
      </c>
      <c r="F1025" s="2">
        <f t="shared" si="15"/>
        <v>-5.2866087962962984</v>
      </c>
      <c r="G1025">
        <f>IF(LEN(telefony6[[#This Row],[nr]])=7,1,0)</f>
        <v>1</v>
      </c>
      <c r="H1025">
        <f>IF(LEN(telefony6[[#This Row],[nr]])=8,1,0)</f>
        <v>0</v>
      </c>
      <c r="I10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-5.2883564814814834</v>
      </c>
      <c r="J1025" s="2">
        <f>IF(AND(telefony6[[#This Row],[abonament pods przed]]-telefony6[[#This Row],[długosc_połączenia]]&lt;0,I1024&gt;0),-telefony6[[#This Row],[ile_zostalo_abonamentu_pods]],0)</f>
        <v>0</v>
      </c>
      <c r="K1025" s="10">
        <f>IF(telefony6[[#This Row],[ile_zostalo_abonamentu_pods]]&lt;0,1,0)</f>
        <v>1</v>
      </c>
      <c r="L1025" s="2">
        <f>IF(AND(telefony6[[#This Row],[czyAbonament_pods_sie_skonczyl]]=1,telefony6[[#This Row],[czyStacjonarny]]=1,M1024&lt;=0),IF(M1024&lt;0,TIME(1,40,0)+M1024,TIME(1,40,0)),M1024)</f>
        <v>4.2407407407406644E-2</v>
      </c>
      <c r="M10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4.06597222222215E-2</v>
      </c>
      <c r="N1025" s="10">
        <f>IF(AND(telefony6[[#This Row],[czyAbonament_pods_sie_skonczyl]]=1,telefony6[[#This Row],[czyStacjonarny]]=1,M1024&lt;=0),1,0)</f>
        <v>0</v>
      </c>
      <c r="O1025" s="2">
        <f>IF(AND(telefony6[[#This Row],[czyAbonament_pods_sie_skonczyl]]=1,telefony6[[#This Row],[czyKomorkowe]]=1,P1024&lt;=0),IF(P1024&lt;0,TIME(1,40,0)+P1024-telefony6[[#This Row],[ile_zabraklo_od_podstawy]],TIME(1,40,0)),P1024)</f>
        <v>2.2800925925926585E-2</v>
      </c>
      <c r="P10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2.2800925925926585E-2</v>
      </c>
      <c r="Q1025" s="10">
        <f>IF(AND(telefony6[[#This Row],[czyAbonament_pods_sie_skonczyl]]=1,P1024&lt;=0,telefony6[[#This Row],[czyKomorkowe]]=1),1,0)</f>
        <v>0</v>
      </c>
      <c r="R1025">
        <f>IF(LEN(telefony6[[#This Row],[nr]])&gt;=10,1,0)</f>
        <v>0</v>
      </c>
      <c r="S1025">
        <f>MINUTE(IF(telefony6[[#This Row],[czyZagranicczne]]=1,CEILING(telefony6[[#This Row],[długosc_połączenia]],"00:01"),0))</f>
        <v>0</v>
      </c>
    </row>
    <row r="1026" spans="1:19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 s="2">
        <f>telefony6[[#This Row],[zakonczenie]]-telefony6[[#This Row],[rozpoczecie]]</f>
        <v>4.69907407407405E-3</v>
      </c>
      <c r="F1026" s="2">
        <f t="shared" si="15"/>
        <v>-5.2883564814814834</v>
      </c>
      <c r="G1026">
        <f>IF(LEN(telefony6[[#This Row],[nr]])=7,1,0)</f>
        <v>0</v>
      </c>
      <c r="H1026">
        <f>IF(LEN(telefony6[[#This Row],[nr]])=8,1,0)</f>
        <v>1</v>
      </c>
      <c r="I10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-5.2930555555555578</v>
      </c>
      <c r="J1026" s="2">
        <f>IF(AND(telefony6[[#This Row],[abonament pods przed]]-telefony6[[#This Row],[długosc_połączenia]]&lt;0,I1025&gt;0),-telefony6[[#This Row],[ile_zostalo_abonamentu_pods]],0)</f>
        <v>0</v>
      </c>
      <c r="K1026" s="10">
        <f>IF(telefony6[[#This Row],[ile_zostalo_abonamentu_pods]]&lt;0,1,0)</f>
        <v>1</v>
      </c>
      <c r="L1026" s="2">
        <f>IF(AND(telefony6[[#This Row],[czyAbonament_pods_sie_skonczyl]]=1,telefony6[[#This Row],[czyStacjonarny]]=1,M1025&lt;=0),IF(M1025&lt;0,TIME(1,40,0)+M1025,TIME(1,40,0)),M1025)</f>
        <v>4.06597222222215E-2</v>
      </c>
      <c r="M10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4.06597222222215E-2</v>
      </c>
      <c r="N1026" s="10">
        <f>IF(AND(telefony6[[#This Row],[czyAbonament_pods_sie_skonczyl]]=1,telefony6[[#This Row],[czyStacjonarny]]=1,M1025&lt;=0),1,0)</f>
        <v>0</v>
      </c>
      <c r="O1026" s="2">
        <f>IF(AND(telefony6[[#This Row],[czyAbonament_pods_sie_skonczyl]]=1,telefony6[[#This Row],[czyKomorkowe]]=1,P1025&lt;=0),IF(P1025&lt;0,TIME(1,40,0)+P1025-telefony6[[#This Row],[ile_zabraklo_od_podstawy]],TIME(1,40,0)),P1025)</f>
        <v>2.2800925925926585E-2</v>
      </c>
      <c r="P10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1.8101851851852535E-2</v>
      </c>
      <c r="Q1026" s="10">
        <f>IF(AND(telefony6[[#This Row],[czyAbonament_pods_sie_skonczyl]]=1,P1025&lt;=0,telefony6[[#This Row],[czyKomorkowe]]=1),1,0)</f>
        <v>0</v>
      </c>
      <c r="R1026">
        <f>IF(LEN(telefony6[[#This Row],[nr]])&gt;=10,1,0)</f>
        <v>0</v>
      </c>
      <c r="S1026">
        <f>MINUTE(IF(telefony6[[#This Row],[czyZagranicczne]]=1,CEILING(telefony6[[#This Row],[długosc_połączenia]],"00:01"),0))</f>
        <v>0</v>
      </c>
    </row>
    <row r="1027" spans="1:19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 s="2">
        <f>telefony6[[#This Row],[zakonczenie]]-telefony6[[#This Row],[rozpoczecie]]</f>
        <v>3.3449074074073937E-3</v>
      </c>
      <c r="F1027" s="2">
        <f t="shared" si="15"/>
        <v>-5.2930555555555578</v>
      </c>
      <c r="G1027">
        <f>IF(LEN(telefony6[[#This Row],[nr]])=7,1,0)</f>
        <v>1</v>
      </c>
      <c r="H1027">
        <f>IF(LEN(telefony6[[#This Row],[nr]])=8,1,0)</f>
        <v>0</v>
      </c>
      <c r="I10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-5.2964004629629651</v>
      </c>
      <c r="J1027" s="2">
        <f>IF(AND(telefony6[[#This Row],[abonament pods przed]]-telefony6[[#This Row],[długosc_połączenia]]&lt;0,I1026&gt;0),-telefony6[[#This Row],[ile_zostalo_abonamentu_pods]],0)</f>
        <v>0</v>
      </c>
      <c r="K1027" s="10">
        <f>IF(telefony6[[#This Row],[ile_zostalo_abonamentu_pods]]&lt;0,1,0)</f>
        <v>1</v>
      </c>
      <c r="L1027" s="2">
        <f>IF(AND(telefony6[[#This Row],[czyAbonament_pods_sie_skonczyl]]=1,telefony6[[#This Row],[czyStacjonarny]]=1,M1026&lt;=0),IF(M1026&lt;0,TIME(1,40,0)+M1026,TIME(1,40,0)),M1026)</f>
        <v>4.06597222222215E-2</v>
      </c>
      <c r="M10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3.7314814814814107E-2</v>
      </c>
      <c r="N1027" s="10">
        <f>IF(AND(telefony6[[#This Row],[czyAbonament_pods_sie_skonczyl]]=1,telefony6[[#This Row],[czyStacjonarny]]=1,M1026&lt;=0),1,0)</f>
        <v>0</v>
      </c>
      <c r="O1027" s="2">
        <f>IF(AND(telefony6[[#This Row],[czyAbonament_pods_sie_skonczyl]]=1,telefony6[[#This Row],[czyKomorkowe]]=1,P1026&lt;=0),IF(P1026&lt;0,TIME(1,40,0)+P1026-telefony6[[#This Row],[ile_zabraklo_od_podstawy]],TIME(1,40,0)),P1026)</f>
        <v>1.8101851851852535E-2</v>
      </c>
      <c r="P10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1.8101851851852535E-2</v>
      </c>
      <c r="Q1027" s="10">
        <f>IF(AND(telefony6[[#This Row],[czyAbonament_pods_sie_skonczyl]]=1,P1026&lt;=0,telefony6[[#This Row],[czyKomorkowe]]=1),1,0)</f>
        <v>0</v>
      </c>
      <c r="R1027">
        <f>IF(LEN(telefony6[[#This Row],[nr]])&gt;=10,1,0)</f>
        <v>0</v>
      </c>
      <c r="S1027">
        <f>MINUTE(IF(telefony6[[#This Row],[czyZagranicczne]]=1,CEILING(telefony6[[#This Row],[długosc_połączenia]],"00:01"),0))</f>
        <v>0</v>
      </c>
    </row>
    <row r="1028" spans="1:19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 s="2">
        <f>telefony6[[#This Row],[zakonczenie]]-telefony6[[#This Row],[rozpoczecie]]</f>
        <v>5.0578703703703654E-3</v>
      </c>
      <c r="F1028" s="2">
        <f t="shared" ref="F1028:F1091" si="16">I1027</f>
        <v>-5.2964004629629651</v>
      </c>
      <c r="G1028">
        <f>IF(LEN(telefony6[[#This Row],[nr]])=7,1,0)</f>
        <v>1</v>
      </c>
      <c r="H1028">
        <f>IF(LEN(telefony6[[#This Row],[nr]])=8,1,0)</f>
        <v>0</v>
      </c>
      <c r="I10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-5.3014583333333354</v>
      </c>
      <c r="J1028" s="2">
        <f>IF(AND(telefony6[[#This Row],[abonament pods przed]]-telefony6[[#This Row],[długosc_połączenia]]&lt;0,I1027&gt;0),-telefony6[[#This Row],[ile_zostalo_abonamentu_pods]],0)</f>
        <v>0</v>
      </c>
      <c r="K1028" s="10">
        <f>IF(telefony6[[#This Row],[ile_zostalo_abonamentu_pods]]&lt;0,1,0)</f>
        <v>1</v>
      </c>
      <c r="L1028" s="2">
        <f>IF(AND(telefony6[[#This Row],[czyAbonament_pods_sie_skonczyl]]=1,telefony6[[#This Row],[czyStacjonarny]]=1,M1027&lt;=0),IF(M1027&lt;0,TIME(1,40,0)+M1027,TIME(1,40,0)),M1027)</f>
        <v>3.7314814814814107E-2</v>
      </c>
      <c r="M10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3.2256944444443741E-2</v>
      </c>
      <c r="N1028" s="10">
        <f>IF(AND(telefony6[[#This Row],[czyAbonament_pods_sie_skonczyl]]=1,telefony6[[#This Row],[czyStacjonarny]]=1,M1027&lt;=0),1,0)</f>
        <v>0</v>
      </c>
      <c r="O1028" s="2">
        <f>IF(AND(telefony6[[#This Row],[czyAbonament_pods_sie_skonczyl]]=1,telefony6[[#This Row],[czyKomorkowe]]=1,P1027&lt;=0),IF(P1027&lt;0,TIME(1,40,0)+P1027-telefony6[[#This Row],[ile_zabraklo_od_podstawy]],TIME(1,40,0)),P1027)</f>
        <v>1.8101851851852535E-2</v>
      </c>
      <c r="P10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1.8101851851852535E-2</v>
      </c>
      <c r="Q1028" s="10">
        <f>IF(AND(telefony6[[#This Row],[czyAbonament_pods_sie_skonczyl]]=1,P1027&lt;=0,telefony6[[#This Row],[czyKomorkowe]]=1),1,0)</f>
        <v>0</v>
      </c>
      <c r="R1028">
        <f>IF(LEN(telefony6[[#This Row],[nr]])&gt;=10,1,0)</f>
        <v>0</v>
      </c>
      <c r="S1028">
        <f>MINUTE(IF(telefony6[[#This Row],[czyZagranicczne]]=1,CEILING(telefony6[[#This Row],[długosc_połączenia]],"00:01"),0))</f>
        <v>0</v>
      </c>
    </row>
    <row r="1029" spans="1:19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 s="2">
        <f>telefony6[[#This Row],[zakonczenie]]-telefony6[[#This Row],[rozpoczecie]]</f>
        <v>1.0810185185185228E-2</v>
      </c>
      <c r="F1029" s="2">
        <f t="shared" si="16"/>
        <v>-5.3014583333333354</v>
      </c>
      <c r="G1029">
        <f>IF(LEN(telefony6[[#This Row],[nr]])=7,1,0)</f>
        <v>1</v>
      </c>
      <c r="H1029">
        <f>IF(LEN(telefony6[[#This Row],[nr]])=8,1,0)</f>
        <v>0</v>
      </c>
      <c r="I10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-5.312268518518521</v>
      </c>
      <c r="J1029" s="2">
        <f>IF(AND(telefony6[[#This Row],[abonament pods przed]]-telefony6[[#This Row],[długosc_połączenia]]&lt;0,I1028&gt;0),-telefony6[[#This Row],[ile_zostalo_abonamentu_pods]],0)</f>
        <v>0</v>
      </c>
      <c r="K1029" s="10">
        <f>IF(telefony6[[#This Row],[ile_zostalo_abonamentu_pods]]&lt;0,1,0)</f>
        <v>1</v>
      </c>
      <c r="L1029" s="2">
        <f>IF(AND(telefony6[[#This Row],[czyAbonament_pods_sie_skonczyl]]=1,telefony6[[#This Row],[czyStacjonarny]]=1,M1028&lt;=0),IF(M1028&lt;0,TIME(1,40,0)+M1028,TIME(1,40,0)),M1028)</f>
        <v>3.2256944444443741E-2</v>
      </c>
      <c r="M10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2.1446759259258513E-2</v>
      </c>
      <c r="N1029" s="10">
        <f>IF(AND(telefony6[[#This Row],[czyAbonament_pods_sie_skonczyl]]=1,telefony6[[#This Row],[czyStacjonarny]]=1,M1028&lt;=0),1,0)</f>
        <v>0</v>
      </c>
      <c r="O1029" s="2">
        <f>IF(AND(telefony6[[#This Row],[czyAbonament_pods_sie_skonczyl]]=1,telefony6[[#This Row],[czyKomorkowe]]=1,P1028&lt;=0),IF(P1028&lt;0,TIME(1,40,0)+P1028-telefony6[[#This Row],[ile_zabraklo_od_podstawy]],TIME(1,40,0)),P1028)</f>
        <v>1.8101851851852535E-2</v>
      </c>
      <c r="P10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1.8101851851852535E-2</v>
      </c>
      <c r="Q1029" s="10">
        <f>IF(AND(telefony6[[#This Row],[czyAbonament_pods_sie_skonczyl]]=1,P1028&lt;=0,telefony6[[#This Row],[czyKomorkowe]]=1),1,0)</f>
        <v>0</v>
      </c>
      <c r="R1029">
        <f>IF(LEN(telefony6[[#This Row],[nr]])&gt;=10,1,0)</f>
        <v>0</v>
      </c>
      <c r="S1029">
        <f>MINUTE(IF(telefony6[[#This Row],[czyZagranicczne]]=1,CEILING(telefony6[[#This Row],[długosc_połączenia]],"00:01"),0))</f>
        <v>0</v>
      </c>
    </row>
    <row r="1030" spans="1:19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 s="2">
        <f>telefony6[[#This Row],[zakonczenie]]-telefony6[[#This Row],[rozpoczecie]]</f>
        <v>1.1805555555555736E-3</v>
      </c>
      <c r="F1030" s="2">
        <f t="shared" si="16"/>
        <v>-5.312268518518521</v>
      </c>
      <c r="G1030">
        <f>IF(LEN(telefony6[[#This Row],[nr]])=7,1,0)</f>
        <v>0</v>
      </c>
      <c r="H1030">
        <f>IF(LEN(telefony6[[#This Row],[nr]])=8,1,0)</f>
        <v>1</v>
      </c>
      <c r="I10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-5.313449074074077</v>
      </c>
      <c r="J1030" s="2">
        <f>IF(AND(telefony6[[#This Row],[abonament pods przed]]-telefony6[[#This Row],[długosc_połączenia]]&lt;0,I1029&gt;0),-telefony6[[#This Row],[ile_zostalo_abonamentu_pods]],0)</f>
        <v>0</v>
      </c>
      <c r="K1030" s="10">
        <f>IF(telefony6[[#This Row],[ile_zostalo_abonamentu_pods]]&lt;0,1,0)</f>
        <v>1</v>
      </c>
      <c r="L1030" s="2">
        <f>IF(AND(telefony6[[#This Row],[czyAbonament_pods_sie_skonczyl]]=1,telefony6[[#This Row],[czyStacjonarny]]=1,M1029&lt;=0),IF(M1029&lt;0,TIME(1,40,0)+M1029,TIME(1,40,0)),M1029)</f>
        <v>2.1446759259258513E-2</v>
      </c>
      <c r="M10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2.1446759259258513E-2</v>
      </c>
      <c r="N1030" s="10">
        <f>IF(AND(telefony6[[#This Row],[czyAbonament_pods_sie_skonczyl]]=1,telefony6[[#This Row],[czyStacjonarny]]=1,M1029&lt;=0),1,0)</f>
        <v>0</v>
      </c>
      <c r="O1030" s="2">
        <f>IF(AND(telefony6[[#This Row],[czyAbonament_pods_sie_skonczyl]]=1,telefony6[[#This Row],[czyKomorkowe]]=1,P1029&lt;=0),IF(P1029&lt;0,TIME(1,40,0)+P1029-telefony6[[#This Row],[ile_zabraklo_od_podstawy]],TIME(1,40,0)),P1029)</f>
        <v>1.8101851851852535E-2</v>
      </c>
      <c r="P10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0" s="10">
        <f>IF(AND(telefony6[[#This Row],[czyAbonament_pods_sie_skonczyl]]=1,P1029&lt;=0,telefony6[[#This Row],[czyKomorkowe]]=1),1,0)</f>
        <v>0</v>
      </c>
      <c r="R1030">
        <f>IF(LEN(telefony6[[#This Row],[nr]])&gt;=10,1,0)</f>
        <v>0</v>
      </c>
      <c r="S1030">
        <f>MINUTE(IF(telefony6[[#This Row],[czyZagranicczne]]=1,CEILING(telefony6[[#This Row],[długosc_połączenia]],"00:01"),0))</f>
        <v>0</v>
      </c>
    </row>
    <row r="1031" spans="1:19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 s="2">
        <f>telefony6[[#This Row],[zakonczenie]]-telefony6[[#This Row],[rozpoczecie]]</f>
        <v>1.7361111111108274E-4</v>
      </c>
      <c r="F1031" s="2">
        <f t="shared" si="16"/>
        <v>-5.313449074074077</v>
      </c>
      <c r="G1031">
        <f>IF(LEN(telefony6[[#This Row],[nr]])=7,1,0)</f>
        <v>1</v>
      </c>
      <c r="H1031">
        <f>IF(LEN(telefony6[[#This Row],[nr]])=8,1,0)</f>
        <v>0</v>
      </c>
      <c r="I10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-5.3136226851851882</v>
      </c>
      <c r="J1031" s="2">
        <f>IF(AND(telefony6[[#This Row],[abonament pods przed]]-telefony6[[#This Row],[długosc_połączenia]]&lt;0,I1030&gt;0),-telefony6[[#This Row],[ile_zostalo_abonamentu_pods]],0)</f>
        <v>0</v>
      </c>
      <c r="K1031" s="10">
        <f>IF(telefony6[[#This Row],[ile_zostalo_abonamentu_pods]]&lt;0,1,0)</f>
        <v>1</v>
      </c>
      <c r="L1031" s="2">
        <f>IF(AND(telefony6[[#This Row],[czyAbonament_pods_sie_skonczyl]]=1,telefony6[[#This Row],[czyStacjonarny]]=1,M1030&lt;=0),IF(M1030&lt;0,TIME(1,40,0)+M1030,TIME(1,40,0)),M1030)</f>
        <v>2.1446759259258513E-2</v>
      </c>
      <c r="M10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2.127314814814743E-2</v>
      </c>
      <c r="N1031" s="10">
        <f>IF(AND(telefony6[[#This Row],[czyAbonament_pods_sie_skonczyl]]=1,telefony6[[#This Row],[czyStacjonarny]]=1,M1030&lt;=0),1,0)</f>
        <v>0</v>
      </c>
      <c r="O1031" s="2">
        <f>IF(AND(telefony6[[#This Row],[czyAbonament_pods_sie_skonczyl]]=1,telefony6[[#This Row],[czyKomorkowe]]=1,P1030&lt;=0),IF(P1030&lt;0,TIME(1,40,0)+P1030-telefony6[[#This Row],[ile_zabraklo_od_podstawy]],TIME(1,40,0)),P1030)</f>
        <v>1.6921296296296962E-2</v>
      </c>
      <c r="P10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1" s="10">
        <f>IF(AND(telefony6[[#This Row],[czyAbonament_pods_sie_skonczyl]]=1,P1030&lt;=0,telefony6[[#This Row],[czyKomorkowe]]=1),1,0)</f>
        <v>0</v>
      </c>
      <c r="R1031">
        <f>IF(LEN(telefony6[[#This Row],[nr]])&gt;=10,1,0)</f>
        <v>0</v>
      </c>
      <c r="S1031">
        <f>MINUTE(IF(telefony6[[#This Row],[czyZagranicczne]]=1,CEILING(telefony6[[#This Row],[długosc_połączenia]],"00:01"),0))</f>
        <v>0</v>
      </c>
    </row>
    <row r="1032" spans="1:19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 s="2">
        <f>telefony6[[#This Row],[zakonczenie]]-telefony6[[#This Row],[rozpoczecie]]</f>
        <v>1.8055555555555602E-3</v>
      </c>
      <c r="F1032" s="2">
        <f t="shared" si="16"/>
        <v>-5.3136226851851882</v>
      </c>
      <c r="G1032">
        <f>IF(LEN(telefony6[[#This Row],[nr]])=7,1,0)</f>
        <v>0</v>
      </c>
      <c r="H1032">
        <f>IF(LEN(telefony6[[#This Row],[nr]])=8,1,0)</f>
        <v>0</v>
      </c>
      <c r="I10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-5.3154282407407436</v>
      </c>
      <c r="J1032" s="2">
        <f>IF(AND(telefony6[[#This Row],[abonament pods przed]]-telefony6[[#This Row],[długosc_połączenia]]&lt;0,I1031&gt;0),-telefony6[[#This Row],[ile_zostalo_abonamentu_pods]],0)</f>
        <v>0</v>
      </c>
      <c r="K1032" s="10">
        <f>IF(telefony6[[#This Row],[ile_zostalo_abonamentu_pods]]&lt;0,1,0)</f>
        <v>1</v>
      </c>
      <c r="L1032" s="2">
        <f>IF(AND(telefony6[[#This Row],[czyAbonament_pods_sie_skonczyl]]=1,telefony6[[#This Row],[czyStacjonarny]]=1,M1031&lt;=0),IF(M1031&lt;0,TIME(1,40,0)+M1031,TIME(1,40,0)),M1031)</f>
        <v>2.127314814814743E-2</v>
      </c>
      <c r="M10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2.127314814814743E-2</v>
      </c>
      <c r="N1032" s="10">
        <f>IF(AND(telefony6[[#This Row],[czyAbonament_pods_sie_skonczyl]]=1,telefony6[[#This Row],[czyStacjonarny]]=1,M1031&lt;=0),1,0)</f>
        <v>0</v>
      </c>
      <c r="O1032" s="2">
        <f>IF(AND(telefony6[[#This Row],[czyAbonament_pods_sie_skonczyl]]=1,telefony6[[#This Row],[czyKomorkowe]]=1,P1031&lt;=0),IF(P1031&lt;0,TIME(1,40,0)+P1031-telefony6[[#This Row],[ile_zabraklo_od_podstawy]],TIME(1,40,0)),P1031)</f>
        <v>1.6921296296296962E-2</v>
      </c>
      <c r="P10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2" s="10">
        <f>IF(AND(telefony6[[#This Row],[czyAbonament_pods_sie_skonczyl]]=1,P1031&lt;=0,telefony6[[#This Row],[czyKomorkowe]]=1),1,0)</f>
        <v>0</v>
      </c>
      <c r="R1032">
        <f>IF(LEN(telefony6[[#This Row],[nr]])&gt;=10,1,0)</f>
        <v>1</v>
      </c>
      <c r="S1032">
        <f>MINUTE(IF(telefony6[[#This Row],[czyZagranicczne]]=1,CEILING(telefony6[[#This Row],[długosc_połączenia]],"00:01"),0))</f>
        <v>3</v>
      </c>
    </row>
    <row r="1033" spans="1:19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 s="2">
        <f>telefony6[[#This Row],[zakonczenie]]-telefony6[[#This Row],[rozpoczecie]]</f>
        <v>9.7453703703703765E-3</v>
      </c>
      <c r="F1033" s="2">
        <f t="shared" si="16"/>
        <v>-5.3154282407407436</v>
      </c>
      <c r="G1033">
        <f>IF(LEN(telefony6[[#This Row],[nr]])=7,1,0)</f>
        <v>1</v>
      </c>
      <c r="H1033">
        <f>IF(LEN(telefony6[[#This Row],[nr]])=8,1,0)</f>
        <v>0</v>
      </c>
      <c r="I10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-5.3251736111111141</v>
      </c>
      <c r="J1033" s="2">
        <f>IF(AND(telefony6[[#This Row],[abonament pods przed]]-telefony6[[#This Row],[długosc_połączenia]]&lt;0,I1032&gt;0),-telefony6[[#This Row],[ile_zostalo_abonamentu_pods]],0)</f>
        <v>0</v>
      </c>
      <c r="K1033" s="10">
        <f>IF(telefony6[[#This Row],[ile_zostalo_abonamentu_pods]]&lt;0,1,0)</f>
        <v>1</v>
      </c>
      <c r="L1033" s="2">
        <f>IF(AND(telefony6[[#This Row],[czyAbonament_pods_sie_skonczyl]]=1,telefony6[[#This Row],[czyStacjonarny]]=1,M1032&lt;=0),IF(M1032&lt;0,TIME(1,40,0)+M1032,TIME(1,40,0)),M1032)</f>
        <v>2.127314814814743E-2</v>
      </c>
      <c r="M10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1.1527777777777054E-2</v>
      </c>
      <c r="N1033" s="10">
        <f>IF(AND(telefony6[[#This Row],[czyAbonament_pods_sie_skonczyl]]=1,telefony6[[#This Row],[czyStacjonarny]]=1,M1032&lt;=0),1,0)</f>
        <v>0</v>
      </c>
      <c r="O1033" s="2">
        <f>IF(AND(telefony6[[#This Row],[czyAbonament_pods_sie_skonczyl]]=1,telefony6[[#This Row],[czyKomorkowe]]=1,P1032&lt;=0),IF(P1032&lt;0,TIME(1,40,0)+P1032-telefony6[[#This Row],[ile_zabraklo_od_podstawy]],TIME(1,40,0)),P1032)</f>
        <v>1.6921296296296962E-2</v>
      </c>
      <c r="P10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3" s="10">
        <f>IF(AND(telefony6[[#This Row],[czyAbonament_pods_sie_skonczyl]]=1,P1032&lt;=0,telefony6[[#This Row],[czyKomorkowe]]=1),1,0)</f>
        <v>0</v>
      </c>
      <c r="R1033">
        <f>IF(LEN(telefony6[[#This Row],[nr]])&gt;=10,1,0)</f>
        <v>0</v>
      </c>
      <c r="S1033">
        <f>MINUTE(IF(telefony6[[#This Row],[czyZagranicczne]]=1,CEILING(telefony6[[#This Row],[długosc_połączenia]],"00:01"),0))</f>
        <v>0</v>
      </c>
    </row>
    <row r="1034" spans="1:19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 s="2">
        <f>telefony6[[#This Row],[zakonczenie]]-telefony6[[#This Row],[rozpoczecie]]</f>
        <v>7.3379629629629628E-3</v>
      </c>
      <c r="F1034" s="2">
        <f t="shared" si="16"/>
        <v>-5.3251736111111141</v>
      </c>
      <c r="G1034">
        <f>IF(LEN(telefony6[[#This Row],[nr]])=7,1,0)</f>
        <v>1</v>
      </c>
      <c r="H1034">
        <f>IF(LEN(telefony6[[#This Row],[nr]])=8,1,0)</f>
        <v>0</v>
      </c>
      <c r="I10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-5.3325115740740774</v>
      </c>
      <c r="J1034" s="2">
        <f>IF(AND(telefony6[[#This Row],[abonament pods przed]]-telefony6[[#This Row],[długosc_połączenia]]&lt;0,I1033&gt;0),-telefony6[[#This Row],[ile_zostalo_abonamentu_pods]],0)</f>
        <v>0</v>
      </c>
      <c r="K1034" s="10">
        <f>IF(telefony6[[#This Row],[ile_zostalo_abonamentu_pods]]&lt;0,1,0)</f>
        <v>1</v>
      </c>
      <c r="L1034" s="2">
        <f>IF(AND(telefony6[[#This Row],[czyAbonament_pods_sie_skonczyl]]=1,telefony6[[#This Row],[czyStacjonarny]]=1,M1033&lt;=0),IF(M1033&lt;0,TIME(1,40,0)+M1033,TIME(1,40,0)),M1033)</f>
        <v>1.1527777777777054E-2</v>
      </c>
      <c r="M10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4.1898148148140912E-3</v>
      </c>
      <c r="N1034" s="10">
        <f>IF(AND(telefony6[[#This Row],[czyAbonament_pods_sie_skonczyl]]=1,telefony6[[#This Row],[czyStacjonarny]]=1,M1033&lt;=0),1,0)</f>
        <v>0</v>
      </c>
      <c r="O1034" s="2">
        <f>IF(AND(telefony6[[#This Row],[czyAbonament_pods_sie_skonczyl]]=1,telefony6[[#This Row],[czyKomorkowe]]=1,P1033&lt;=0),IF(P1033&lt;0,TIME(1,40,0)+P1033-telefony6[[#This Row],[ile_zabraklo_od_podstawy]],TIME(1,40,0)),P1033)</f>
        <v>1.6921296296296962E-2</v>
      </c>
      <c r="P10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4" s="10">
        <f>IF(AND(telefony6[[#This Row],[czyAbonament_pods_sie_skonczyl]]=1,P1033&lt;=0,telefony6[[#This Row],[czyKomorkowe]]=1),1,0)</f>
        <v>0</v>
      </c>
      <c r="R1034">
        <f>IF(LEN(telefony6[[#This Row],[nr]])&gt;=10,1,0)</f>
        <v>0</v>
      </c>
      <c r="S1034">
        <f>MINUTE(IF(telefony6[[#This Row],[czyZagranicczne]]=1,CEILING(telefony6[[#This Row],[długosc_połączenia]],"00:01"),0))</f>
        <v>0</v>
      </c>
    </row>
    <row r="1035" spans="1:19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 s="2">
        <f>telefony6[[#This Row],[zakonczenie]]-telefony6[[#This Row],[rozpoczecie]]</f>
        <v>6.9907407407407418E-3</v>
      </c>
      <c r="F1035" s="2">
        <f t="shared" si="16"/>
        <v>-5.3325115740740774</v>
      </c>
      <c r="G1035">
        <f>IF(LEN(telefony6[[#This Row],[nr]])=7,1,0)</f>
        <v>1</v>
      </c>
      <c r="H1035">
        <f>IF(LEN(telefony6[[#This Row],[nr]])=8,1,0)</f>
        <v>0</v>
      </c>
      <c r="I10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-5.3395023148148182</v>
      </c>
      <c r="J1035" s="2">
        <f>IF(AND(telefony6[[#This Row],[abonament pods przed]]-telefony6[[#This Row],[długosc_połączenia]]&lt;0,I1034&gt;0),-telefony6[[#This Row],[ile_zostalo_abonamentu_pods]],0)</f>
        <v>0</v>
      </c>
      <c r="K1035" s="10">
        <f>IF(telefony6[[#This Row],[ile_zostalo_abonamentu_pods]]&lt;0,1,0)</f>
        <v>1</v>
      </c>
      <c r="L1035" s="2">
        <f>IF(AND(telefony6[[#This Row],[czyAbonament_pods_sie_skonczyl]]=1,telefony6[[#This Row],[czyStacjonarny]]=1,M1034&lt;=0),IF(M1034&lt;0,TIME(1,40,0)+M1034,TIME(1,40,0)),M1034)</f>
        <v>4.1898148148140912E-3</v>
      </c>
      <c r="M10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-2.8009259259266506E-3</v>
      </c>
      <c r="N1035" s="10">
        <f>IF(AND(telefony6[[#This Row],[czyAbonament_pods_sie_skonczyl]]=1,telefony6[[#This Row],[czyStacjonarny]]=1,M1034&lt;=0),1,0)</f>
        <v>0</v>
      </c>
      <c r="O1035" s="2">
        <f>IF(AND(telefony6[[#This Row],[czyAbonament_pods_sie_skonczyl]]=1,telefony6[[#This Row],[czyKomorkowe]]=1,P1034&lt;=0),IF(P1034&lt;0,TIME(1,40,0)+P1034-telefony6[[#This Row],[ile_zabraklo_od_podstawy]],TIME(1,40,0)),P1034)</f>
        <v>1.6921296296296962E-2</v>
      </c>
      <c r="P10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5" s="10">
        <f>IF(AND(telefony6[[#This Row],[czyAbonament_pods_sie_skonczyl]]=1,P1034&lt;=0,telefony6[[#This Row],[czyKomorkowe]]=1),1,0)</f>
        <v>0</v>
      </c>
      <c r="R1035">
        <f>IF(LEN(telefony6[[#This Row],[nr]])&gt;=10,1,0)</f>
        <v>0</v>
      </c>
      <c r="S1035">
        <f>MINUTE(IF(telefony6[[#This Row],[czyZagranicczne]]=1,CEILING(telefony6[[#This Row],[długosc_połączenia]],"00:01"),0))</f>
        <v>0</v>
      </c>
    </row>
    <row r="1036" spans="1:19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 s="2">
        <f>telefony6[[#This Row],[zakonczenie]]-telefony6[[#This Row],[rozpoczecie]]</f>
        <v>8.5879629629629362E-3</v>
      </c>
      <c r="F1036" s="2">
        <f t="shared" si="16"/>
        <v>-5.3395023148148182</v>
      </c>
      <c r="G1036">
        <f>IF(LEN(telefony6[[#This Row],[nr]])=7,1,0)</f>
        <v>1</v>
      </c>
      <c r="H1036">
        <f>IF(LEN(telefony6[[#This Row],[nr]])=8,1,0)</f>
        <v>0</v>
      </c>
      <c r="I10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-5.3480902777777812</v>
      </c>
      <c r="J1036" s="2">
        <f>IF(AND(telefony6[[#This Row],[abonament pods przed]]-telefony6[[#This Row],[długosc_połączenia]]&lt;0,I1035&gt;0),-telefony6[[#This Row],[ile_zostalo_abonamentu_pods]],0)</f>
        <v>0</v>
      </c>
      <c r="K1036" s="10">
        <f>IF(telefony6[[#This Row],[ile_zostalo_abonamentu_pods]]&lt;0,1,0)</f>
        <v>1</v>
      </c>
      <c r="L1036" s="2">
        <f>IF(AND(telefony6[[#This Row],[czyAbonament_pods_sie_skonczyl]]=1,telefony6[[#This Row],[czyStacjonarny]]=1,M1035&lt;=0),IF(M1035&lt;0,TIME(1,40,0)+M1035,TIME(1,40,0)),M1035)</f>
        <v>6.6643518518517797E-2</v>
      </c>
      <c r="M10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5.8055555555554861E-2</v>
      </c>
      <c r="N1036" s="10">
        <f>IF(AND(telefony6[[#This Row],[czyAbonament_pods_sie_skonczyl]]=1,telefony6[[#This Row],[czyStacjonarny]]=1,M1035&lt;=0),1,0)</f>
        <v>1</v>
      </c>
      <c r="O1036" s="2">
        <f>IF(AND(telefony6[[#This Row],[czyAbonament_pods_sie_skonczyl]]=1,telefony6[[#This Row],[czyKomorkowe]]=1,P1035&lt;=0),IF(P1035&lt;0,TIME(1,40,0)+P1035-telefony6[[#This Row],[ile_zabraklo_od_podstawy]],TIME(1,40,0)),P1035)</f>
        <v>1.6921296296296962E-2</v>
      </c>
      <c r="P10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1.6921296296296962E-2</v>
      </c>
      <c r="Q1036" s="10">
        <f>IF(AND(telefony6[[#This Row],[czyAbonament_pods_sie_skonczyl]]=1,P1035&lt;=0,telefony6[[#This Row],[czyKomorkowe]]=1),1,0)</f>
        <v>0</v>
      </c>
      <c r="R1036">
        <f>IF(LEN(telefony6[[#This Row],[nr]])&gt;=10,1,0)</f>
        <v>0</v>
      </c>
      <c r="S1036">
        <f>MINUTE(IF(telefony6[[#This Row],[czyZagranicczne]]=1,CEILING(telefony6[[#This Row],[długosc_połączenia]],"00:01"),0))</f>
        <v>0</v>
      </c>
    </row>
    <row r="1037" spans="1:19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 s="2">
        <f>telefony6[[#This Row],[zakonczenie]]-telefony6[[#This Row],[rozpoczecie]]</f>
        <v>2.7430555555555958E-3</v>
      </c>
      <c r="F1037" s="2">
        <f t="shared" si="16"/>
        <v>-5.3480902777777812</v>
      </c>
      <c r="G1037">
        <f>IF(LEN(telefony6[[#This Row],[nr]])=7,1,0)</f>
        <v>0</v>
      </c>
      <c r="H1037">
        <f>IF(LEN(telefony6[[#This Row],[nr]])=8,1,0)</f>
        <v>1</v>
      </c>
      <c r="I10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-5.3508333333333367</v>
      </c>
      <c r="J1037" s="2">
        <f>IF(AND(telefony6[[#This Row],[abonament pods przed]]-telefony6[[#This Row],[długosc_połączenia]]&lt;0,I1036&gt;0),-telefony6[[#This Row],[ile_zostalo_abonamentu_pods]],0)</f>
        <v>0</v>
      </c>
      <c r="K1037" s="10">
        <f>IF(telefony6[[#This Row],[ile_zostalo_abonamentu_pods]]&lt;0,1,0)</f>
        <v>1</v>
      </c>
      <c r="L1037" s="2">
        <f>IF(AND(telefony6[[#This Row],[czyAbonament_pods_sie_skonczyl]]=1,telefony6[[#This Row],[czyStacjonarny]]=1,M1036&lt;=0),IF(M1036&lt;0,TIME(1,40,0)+M1036,TIME(1,40,0)),M1036)</f>
        <v>5.8055555555554861E-2</v>
      </c>
      <c r="M10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5.8055555555554861E-2</v>
      </c>
      <c r="N1037" s="10">
        <f>IF(AND(telefony6[[#This Row],[czyAbonament_pods_sie_skonczyl]]=1,telefony6[[#This Row],[czyStacjonarny]]=1,M1036&lt;=0),1,0)</f>
        <v>0</v>
      </c>
      <c r="O1037" s="2">
        <f>IF(AND(telefony6[[#This Row],[czyAbonament_pods_sie_skonczyl]]=1,telefony6[[#This Row],[czyKomorkowe]]=1,P1036&lt;=0),IF(P1036&lt;0,TIME(1,40,0)+P1036-telefony6[[#This Row],[ile_zabraklo_od_podstawy]],TIME(1,40,0)),P1036)</f>
        <v>1.6921296296296962E-2</v>
      </c>
      <c r="P10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1.4178240740741366E-2</v>
      </c>
      <c r="Q1037" s="10">
        <f>IF(AND(telefony6[[#This Row],[czyAbonament_pods_sie_skonczyl]]=1,P1036&lt;=0,telefony6[[#This Row],[czyKomorkowe]]=1),1,0)</f>
        <v>0</v>
      </c>
      <c r="R1037">
        <f>IF(LEN(telefony6[[#This Row],[nr]])&gt;=10,1,0)</f>
        <v>0</v>
      </c>
      <c r="S1037">
        <f>MINUTE(IF(telefony6[[#This Row],[czyZagranicczne]]=1,CEILING(telefony6[[#This Row],[długosc_połączenia]],"00:01"),0))</f>
        <v>0</v>
      </c>
    </row>
    <row r="1038" spans="1:19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 s="2">
        <f>telefony6[[#This Row],[zakonczenie]]-telefony6[[#This Row],[rozpoczecie]]</f>
        <v>5.0000000000000044E-3</v>
      </c>
      <c r="F1038" s="2">
        <f t="shared" si="16"/>
        <v>-5.3508333333333367</v>
      </c>
      <c r="G1038">
        <f>IF(LEN(telefony6[[#This Row],[nr]])=7,1,0)</f>
        <v>1</v>
      </c>
      <c r="H1038">
        <f>IF(LEN(telefony6[[#This Row],[nr]])=8,1,0)</f>
        <v>0</v>
      </c>
      <c r="I10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-5.3558333333333366</v>
      </c>
      <c r="J1038" s="2">
        <f>IF(AND(telefony6[[#This Row],[abonament pods przed]]-telefony6[[#This Row],[długosc_połączenia]]&lt;0,I1037&gt;0),-telefony6[[#This Row],[ile_zostalo_abonamentu_pods]],0)</f>
        <v>0</v>
      </c>
      <c r="K1038" s="10">
        <f>IF(telefony6[[#This Row],[ile_zostalo_abonamentu_pods]]&lt;0,1,0)</f>
        <v>1</v>
      </c>
      <c r="L1038" s="2">
        <f>IF(AND(telefony6[[#This Row],[czyAbonament_pods_sie_skonczyl]]=1,telefony6[[#This Row],[czyStacjonarny]]=1,M1037&lt;=0),IF(M1037&lt;0,TIME(1,40,0)+M1037,TIME(1,40,0)),M1037)</f>
        <v>5.8055555555554861E-2</v>
      </c>
      <c r="M10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5.3055555555554856E-2</v>
      </c>
      <c r="N1038" s="10">
        <f>IF(AND(telefony6[[#This Row],[czyAbonament_pods_sie_skonczyl]]=1,telefony6[[#This Row],[czyStacjonarny]]=1,M1037&lt;=0),1,0)</f>
        <v>0</v>
      </c>
      <c r="O1038" s="2">
        <f>IF(AND(telefony6[[#This Row],[czyAbonament_pods_sie_skonczyl]]=1,telefony6[[#This Row],[czyKomorkowe]]=1,P1037&lt;=0),IF(P1037&lt;0,TIME(1,40,0)+P1037-telefony6[[#This Row],[ile_zabraklo_od_podstawy]],TIME(1,40,0)),P1037)</f>
        <v>1.4178240740741366E-2</v>
      </c>
      <c r="P10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1.4178240740741366E-2</v>
      </c>
      <c r="Q1038" s="10">
        <f>IF(AND(telefony6[[#This Row],[czyAbonament_pods_sie_skonczyl]]=1,P1037&lt;=0,telefony6[[#This Row],[czyKomorkowe]]=1),1,0)</f>
        <v>0</v>
      </c>
      <c r="R1038">
        <f>IF(LEN(telefony6[[#This Row],[nr]])&gt;=10,1,0)</f>
        <v>0</v>
      </c>
      <c r="S1038">
        <f>MINUTE(IF(telefony6[[#This Row],[czyZagranicczne]]=1,CEILING(telefony6[[#This Row],[długosc_połączenia]],"00:01"),0))</f>
        <v>0</v>
      </c>
    </row>
    <row r="1039" spans="1:19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 s="2">
        <f>telefony6[[#This Row],[zakonczenie]]-telefony6[[#This Row],[rozpoczecie]]</f>
        <v>1.4930555555555669E-3</v>
      </c>
      <c r="F1039" s="2">
        <f t="shared" si="16"/>
        <v>-5.3558333333333366</v>
      </c>
      <c r="G1039">
        <f>IF(LEN(telefony6[[#This Row],[nr]])=7,1,0)</f>
        <v>0</v>
      </c>
      <c r="H1039">
        <f>IF(LEN(telefony6[[#This Row],[nr]])=8,1,0)</f>
        <v>1</v>
      </c>
      <c r="I10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-5.3573263888888922</v>
      </c>
      <c r="J1039" s="2">
        <f>IF(AND(telefony6[[#This Row],[abonament pods przed]]-telefony6[[#This Row],[długosc_połączenia]]&lt;0,I1038&gt;0),-telefony6[[#This Row],[ile_zostalo_abonamentu_pods]],0)</f>
        <v>0</v>
      </c>
      <c r="K1039" s="10">
        <f>IF(telefony6[[#This Row],[ile_zostalo_abonamentu_pods]]&lt;0,1,0)</f>
        <v>1</v>
      </c>
      <c r="L1039" s="2">
        <f>IF(AND(telefony6[[#This Row],[czyAbonament_pods_sie_skonczyl]]=1,telefony6[[#This Row],[czyStacjonarny]]=1,M1038&lt;=0),IF(M1038&lt;0,TIME(1,40,0)+M1038,TIME(1,40,0)),M1038)</f>
        <v>5.3055555555554856E-2</v>
      </c>
      <c r="M10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5.3055555555554856E-2</v>
      </c>
      <c r="N1039" s="10">
        <f>IF(AND(telefony6[[#This Row],[czyAbonament_pods_sie_skonczyl]]=1,telefony6[[#This Row],[czyStacjonarny]]=1,M1038&lt;=0),1,0)</f>
        <v>0</v>
      </c>
      <c r="O1039" s="2">
        <f>IF(AND(telefony6[[#This Row],[czyAbonament_pods_sie_skonczyl]]=1,telefony6[[#This Row],[czyKomorkowe]]=1,P1038&lt;=0),IF(P1038&lt;0,TIME(1,40,0)+P1038-telefony6[[#This Row],[ile_zabraklo_od_podstawy]],TIME(1,40,0)),P1038)</f>
        <v>1.4178240740741366E-2</v>
      </c>
      <c r="P10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1.2685185185185799E-2</v>
      </c>
      <c r="Q1039" s="10">
        <f>IF(AND(telefony6[[#This Row],[czyAbonament_pods_sie_skonczyl]]=1,P1038&lt;=0,telefony6[[#This Row],[czyKomorkowe]]=1),1,0)</f>
        <v>0</v>
      </c>
      <c r="R1039">
        <f>IF(LEN(telefony6[[#This Row],[nr]])&gt;=10,1,0)</f>
        <v>0</v>
      </c>
      <c r="S1039">
        <f>MINUTE(IF(telefony6[[#This Row],[czyZagranicczne]]=1,CEILING(telefony6[[#This Row],[długosc_połączenia]],"00:01"),0))</f>
        <v>0</v>
      </c>
    </row>
    <row r="1040" spans="1:19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 s="2">
        <f>telefony6[[#This Row],[zakonczenie]]-telefony6[[#This Row],[rozpoczecie]]</f>
        <v>2.523148148148191E-3</v>
      </c>
      <c r="F1040" s="2">
        <f t="shared" si="16"/>
        <v>-5.3573263888888922</v>
      </c>
      <c r="G1040">
        <f>IF(LEN(telefony6[[#This Row],[nr]])=7,1,0)</f>
        <v>0</v>
      </c>
      <c r="H1040">
        <f>IF(LEN(telefony6[[#This Row],[nr]])=8,1,0)</f>
        <v>1</v>
      </c>
      <c r="I10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-5.3598495370370403</v>
      </c>
      <c r="J1040" s="2">
        <f>IF(AND(telefony6[[#This Row],[abonament pods przed]]-telefony6[[#This Row],[długosc_połączenia]]&lt;0,I1039&gt;0),-telefony6[[#This Row],[ile_zostalo_abonamentu_pods]],0)</f>
        <v>0</v>
      </c>
      <c r="K1040" s="10">
        <f>IF(telefony6[[#This Row],[ile_zostalo_abonamentu_pods]]&lt;0,1,0)</f>
        <v>1</v>
      </c>
      <c r="L1040" s="2">
        <f>IF(AND(telefony6[[#This Row],[czyAbonament_pods_sie_skonczyl]]=1,telefony6[[#This Row],[czyStacjonarny]]=1,M1039&lt;=0),IF(M1039&lt;0,TIME(1,40,0)+M1039,TIME(1,40,0)),M1039)</f>
        <v>5.3055555555554856E-2</v>
      </c>
      <c r="M10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5.3055555555554856E-2</v>
      </c>
      <c r="N1040" s="10">
        <f>IF(AND(telefony6[[#This Row],[czyAbonament_pods_sie_skonczyl]]=1,telefony6[[#This Row],[czyStacjonarny]]=1,M1039&lt;=0),1,0)</f>
        <v>0</v>
      </c>
      <c r="O1040" s="2">
        <f>IF(AND(telefony6[[#This Row],[czyAbonament_pods_sie_skonczyl]]=1,telefony6[[#This Row],[czyKomorkowe]]=1,P1039&lt;=0),IF(P1039&lt;0,TIME(1,40,0)+P1039-telefony6[[#This Row],[ile_zabraklo_od_podstawy]],TIME(1,40,0)),P1039)</f>
        <v>1.2685185185185799E-2</v>
      </c>
      <c r="P10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0" s="10">
        <f>IF(AND(telefony6[[#This Row],[czyAbonament_pods_sie_skonczyl]]=1,P1039&lt;=0,telefony6[[#This Row],[czyKomorkowe]]=1),1,0)</f>
        <v>0</v>
      </c>
      <c r="R1040">
        <f>IF(LEN(telefony6[[#This Row],[nr]])&gt;=10,1,0)</f>
        <v>0</v>
      </c>
      <c r="S1040">
        <f>MINUTE(IF(telefony6[[#This Row],[czyZagranicczne]]=1,CEILING(telefony6[[#This Row],[długosc_połączenia]],"00:01"),0))</f>
        <v>0</v>
      </c>
    </row>
    <row r="1041" spans="1:19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 s="2">
        <f>telefony6[[#This Row],[zakonczenie]]-telefony6[[#This Row],[rozpoczecie]]</f>
        <v>1.1307870370370343E-2</v>
      </c>
      <c r="F1041" s="2">
        <f t="shared" si="16"/>
        <v>-5.3598495370370403</v>
      </c>
      <c r="G1041">
        <f>IF(LEN(telefony6[[#This Row],[nr]])=7,1,0)</f>
        <v>1</v>
      </c>
      <c r="H1041">
        <f>IF(LEN(telefony6[[#This Row],[nr]])=8,1,0)</f>
        <v>0</v>
      </c>
      <c r="I10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-5.3711574074074102</v>
      </c>
      <c r="J1041" s="2">
        <f>IF(AND(telefony6[[#This Row],[abonament pods przed]]-telefony6[[#This Row],[długosc_połączenia]]&lt;0,I1040&gt;0),-telefony6[[#This Row],[ile_zostalo_abonamentu_pods]],0)</f>
        <v>0</v>
      </c>
      <c r="K1041" s="10">
        <f>IF(telefony6[[#This Row],[ile_zostalo_abonamentu_pods]]&lt;0,1,0)</f>
        <v>1</v>
      </c>
      <c r="L1041" s="2">
        <f>IF(AND(telefony6[[#This Row],[czyAbonament_pods_sie_skonczyl]]=1,telefony6[[#This Row],[czyStacjonarny]]=1,M1040&lt;=0),IF(M1040&lt;0,TIME(1,40,0)+M1040,TIME(1,40,0)),M1040)</f>
        <v>5.3055555555554856E-2</v>
      </c>
      <c r="M10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4.1747685185184513E-2</v>
      </c>
      <c r="N1041" s="10">
        <f>IF(AND(telefony6[[#This Row],[czyAbonament_pods_sie_skonczyl]]=1,telefony6[[#This Row],[czyStacjonarny]]=1,M1040&lt;=0),1,0)</f>
        <v>0</v>
      </c>
      <c r="O1041" s="2">
        <f>IF(AND(telefony6[[#This Row],[czyAbonament_pods_sie_skonczyl]]=1,telefony6[[#This Row],[czyKomorkowe]]=1,P1040&lt;=0),IF(P1040&lt;0,TIME(1,40,0)+P1040-telefony6[[#This Row],[ile_zabraklo_od_podstawy]],TIME(1,40,0)),P1040)</f>
        <v>1.0162037037037608E-2</v>
      </c>
      <c r="P10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1" s="10">
        <f>IF(AND(telefony6[[#This Row],[czyAbonament_pods_sie_skonczyl]]=1,P1040&lt;=0,telefony6[[#This Row],[czyKomorkowe]]=1),1,0)</f>
        <v>0</v>
      </c>
      <c r="R1041">
        <f>IF(LEN(telefony6[[#This Row],[nr]])&gt;=10,1,0)</f>
        <v>0</v>
      </c>
      <c r="S1041">
        <f>MINUTE(IF(telefony6[[#This Row],[czyZagranicczne]]=1,CEILING(telefony6[[#This Row],[długosc_połączenia]],"00:01"),0))</f>
        <v>0</v>
      </c>
    </row>
    <row r="1042" spans="1:19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 s="2">
        <f>telefony6[[#This Row],[zakonczenie]]-telefony6[[#This Row],[rozpoczecie]]</f>
        <v>6.9444444444444198E-4</v>
      </c>
      <c r="F1042" s="2">
        <f t="shared" si="16"/>
        <v>-5.3711574074074102</v>
      </c>
      <c r="G1042">
        <f>IF(LEN(telefony6[[#This Row],[nr]])=7,1,0)</f>
        <v>1</v>
      </c>
      <c r="H1042">
        <f>IF(LEN(telefony6[[#This Row],[nr]])=8,1,0)</f>
        <v>0</v>
      </c>
      <c r="I10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-5.3718518518518543</v>
      </c>
      <c r="J1042" s="2">
        <f>IF(AND(telefony6[[#This Row],[abonament pods przed]]-telefony6[[#This Row],[długosc_połączenia]]&lt;0,I1041&gt;0),-telefony6[[#This Row],[ile_zostalo_abonamentu_pods]],0)</f>
        <v>0</v>
      </c>
      <c r="K1042" s="10">
        <f>IF(telefony6[[#This Row],[ile_zostalo_abonamentu_pods]]&lt;0,1,0)</f>
        <v>1</v>
      </c>
      <c r="L1042" s="2">
        <f>IF(AND(telefony6[[#This Row],[czyAbonament_pods_sie_skonczyl]]=1,telefony6[[#This Row],[czyStacjonarny]]=1,M1041&lt;=0),IF(M1041&lt;0,TIME(1,40,0)+M1041,TIME(1,40,0)),M1041)</f>
        <v>4.1747685185184513E-2</v>
      </c>
      <c r="M10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4.1053240740740071E-2</v>
      </c>
      <c r="N1042" s="10">
        <f>IF(AND(telefony6[[#This Row],[czyAbonament_pods_sie_skonczyl]]=1,telefony6[[#This Row],[czyStacjonarny]]=1,M1041&lt;=0),1,0)</f>
        <v>0</v>
      </c>
      <c r="O1042" s="2">
        <f>IF(AND(telefony6[[#This Row],[czyAbonament_pods_sie_skonczyl]]=1,telefony6[[#This Row],[czyKomorkowe]]=1,P1041&lt;=0),IF(P1041&lt;0,TIME(1,40,0)+P1041-telefony6[[#This Row],[ile_zabraklo_od_podstawy]],TIME(1,40,0)),P1041)</f>
        <v>1.0162037037037608E-2</v>
      </c>
      <c r="P10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2" s="10">
        <f>IF(AND(telefony6[[#This Row],[czyAbonament_pods_sie_skonczyl]]=1,P1041&lt;=0,telefony6[[#This Row],[czyKomorkowe]]=1),1,0)</f>
        <v>0</v>
      </c>
      <c r="R1042">
        <f>IF(LEN(telefony6[[#This Row],[nr]])&gt;=10,1,0)</f>
        <v>0</v>
      </c>
      <c r="S1042">
        <f>MINUTE(IF(telefony6[[#This Row],[czyZagranicczne]]=1,CEILING(telefony6[[#This Row],[długosc_połączenia]],"00:01"),0))</f>
        <v>0</v>
      </c>
    </row>
    <row r="1043" spans="1:19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 s="2">
        <f>telefony6[[#This Row],[zakonczenie]]-telefony6[[#This Row],[rozpoczecie]]</f>
        <v>4.9884259259259101E-3</v>
      </c>
      <c r="F1043" s="2">
        <f t="shared" si="16"/>
        <v>-5.3718518518518543</v>
      </c>
      <c r="G1043">
        <f>IF(LEN(telefony6[[#This Row],[nr]])=7,1,0)</f>
        <v>1</v>
      </c>
      <c r="H1043">
        <f>IF(LEN(telefony6[[#This Row],[nr]])=8,1,0)</f>
        <v>0</v>
      </c>
      <c r="I10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-5.37684027777778</v>
      </c>
      <c r="J1043" s="2">
        <f>IF(AND(telefony6[[#This Row],[abonament pods przed]]-telefony6[[#This Row],[długosc_połączenia]]&lt;0,I1042&gt;0),-telefony6[[#This Row],[ile_zostalo_abonamentu_pods]],0)</f>
        <v>0</v>
      </c>
      <c r="K1043" s="10">
        <f>IF(telefony6[[#This Row],[ile_zostalo_abonamentu_pods]]&lt;0,1,0)</f>
        <v>1</v>
      </c>
      <c r="L1043" s="2">
        <f>IF(AND(telefony6[[#This Row],[czyAbonament_pods_sie_skonczyl]]=1,telefony6[[#This Row],[czyStacjonarny]]=1,M1042&lt;=0),IF(M1042&lt;0,TIME(1,40,0)+M1042,TIME(1,40,0)),M1042)</f>
        <v>4.1053240740740071E-2</v>
      </c>
      <c r="M10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3.6064814814814161E-2</v>
      </c>
      <c r="N1043" s="10">
        <f>IF(AND(telefony6[[#This Row],[czyAbonament_pods_sie_skonczyl]]=1,telefony6[[#This Row],[czyStacjonarny]]=1,M1042&lt;=0),1,0)</f>
        <v>0</v>
      </c>
      <c r="O1043" s="2">
        <f>IF(AND(telefony6[[#This Row],[czyAbonament_pods_sie_skonczyl]]=1,telefony6[[#This Row],[czyKomorkowe]]=1,P1042&lt;=0),IF(P1042&lt;0,TIME(1,40,0)+P1042-telefony6[[#This Row],[ile_zabraklo_od_podstawy]],TIME(1,40,0)),P1042)</f>
        <v>1.0162037037037608E-2</v>
      </c>
      <c r="P10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3" s="10">
        <f>IF(AND(telefony6[[#This Row],[czyAbonament_pods_sie_skonczyl]]=1,P1042&lt;=0,telefony6[[#This Row],[czyKomorkowe]]=1),1,0)</f>
        <v>0</v>
      </c>
      <c r="R1043">
        <f>IF(LEN(telefony6[[#This Row],[nr]])&gt;=10,1,0)</f>
        <v>0</v>
      </c>
      <c r="S1043">
        <f>MINUTE(IF(telefony6[[#This Row],[czyZagranicczne]]=1,CEILING(telefony6[[#This Row],[długosc_połączenia]],"00:01"),0))</f>
        <v>0</v>
      </c>
    </row>
    <row r="1044" spans="1:19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 s="2">
        <f>telefony6[[#This Row],[zakonczenie]]-telefony6[[#This Row],[rozpoczecie]]</f>
        <v>3.3564814814818211E-4</v>
      </c>
      <c r="F1044" s="2">
        <f t="shared" si="16"/>
        <v>-5.37684027777778</v>
      </c>
      <c r="G1044">
        <f>IF(LEN(telefony6[[#This Row],[nr]])=7,1,0)</f>
        <v>1</v>
      </c>
      <c r="H1044">
        <f>IF(LEN(telefony6[[#This Row],[nr]])=8,1,0)</f>
        <v>0</v>
      </c>
      <c r="I10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-5.3771759259259282</v>
      </c>
      <c r="J1044" s="2">
        <f>IF(AND(telefony6[[#This Row],[abonament pods przed]]-telefony6[[#This Row],[długosc_połączenia]]&lt;0,I1043&gt;0),-telefony6[[#This Row],[ile_zostalo_abonamentu_pods]],0)</f>
        <v>0</v>
      </c>
      <c r="K1044" s="10">
        <f>IF(telefony6[[#This Row],[ile_zostalo_abonamentu_pods]]&lt;0,1,0)</f>
        <v>1</v>
      </c>
      <c r="L1044" s="2">
        <f>IF(AND(telefony6[[#This Row],[czyAbonament_pods_sie_skonczyl]]=1,telefony6[[#This Row],[czyStacjonarny]]=1,M1043&lt;=0),IF(M1043&lt;0,TIME(1,40,0)+M1043,TIME(1,40,0)),M1043)</f>
        <v>3.6064814814814161E-2</v>
      </c>
      <c r="M10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3.5729166666665979E-2</v>
      </c>
      <c r="N1044" s="10">
        <f>IF(AND(telefony6[[#This Row],[czyAbonament_pods_sie_skonczyl]]=1,telefony6[[#This Row],[czyStacjonarny]]=1,M1043&lt;=0),1,0)</f>
        <v>0</v>
      </c>
      <c r="O1044" s="2">
        <f>IF(AND(telefony6[[#This Row],[czyAbonament_pods_sie_skonczyl]]=1,telefony6[[#This Row],[czyKomorkowe]]=1,P1043&lt;=0),IF(P1043&lt;0,TIME(1,40,0)+P1043-telefony6[[#This Row],[ile_zabraklo_od_podstawy]],TIME(1,40,0)),P1043)</f>
        <v>1.0162037037037608E-2</v>
      </c>
      <c r="P10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4" s="10">
        <f>IF(AND(telefony6[[#This Row],[czyAbonament_pods_sie_skonczyl]]=1,P1043&lt;=0,telefony6[[#This Row],[czyKomorkowe]]=1),1,0)</f>
        <v>0</v>
      </c>
      <c r="R1044">
        <f>IF(LEN(telefony6[[#This Row],[nr]])&gt;=10,1,0)</f>
        <v>0</v>
      </c>
      <c r="S1044">
        <f>MINUTE(IF(telefony6[[#This Row],[czyZagranicczne]]=1,CEILING(telefony6[[#This Row],[długosc_połączenia]],"00:01"),0))</f>
        <v>0</v>
      </c>
    </row>
    <row r="1045" spans="1:19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 s="2">
        <f>telefony6[[#This Row],[zakonczenie]]-telefony6[[#This Row],[rozpoczecie]]</f>
        <v>9.9189814814815147E-3</v>
      </c>
      <c r="F1045" s="2">
        <f t="shared" si="16"/>
        <v>-5.3771759259259282</v>
      </c>
      <c r="G1045">
        <f>IF(LEN(telefony6[[#This Row],[nr]])=7,1,0)</f>
        <v>1</v>
      </c>
      <c r="H1045">
        <f>IF(LEN(telefony6[[#This Row],[nr]])=8,1,0)</f>
        <v>0</v>
      </c>
      <c r="I10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-5.3870949074074099</v>
      </c>
      <c r="J1045" s="2">
        <f>IF(AND(telefony6[[#This Row],[abonament pods przed]]-telefony6[[#This Row],[długosc_połączenia]]&lt;0,I1044&gt;0),-telefony6[[#This Row],[ile_zostalo_abonamentu_pods]],0)</f>
        <v>0</v>
      </c>
      <c r="K1045" s="10">
        <f>IF(telefony6[[#This Row],[ile_zostalo_abonamentu_pods]]&lt;0,1,0)</f>
        <v>1</v>
      </c>
      <c r="L1045" s="2">
        <f>IF(AND(telefony6[[#This Row],[czyAbonament_pods_sie_skonczyl]]=1,telefony6[[#This Row],[czyStacjonarny]]=1,M1044&lt;=0),IF(M1044&lt;0,TIME(1,40,0)+M1044,TIME(1,40,0)),M1044)</f>
        <v>3.5729166666665979E-2</v>
      </c>
      <c r="M10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2.5810185185184464E-2</v>
      </c>
      <c r="N1045" s="10">
        <f>IF(AND(telefony6[[#This Row],[czyAbonament_pods_sie_skonczyl]]=1,telefony6[[#This Row],[czyStacjonarny]]=1,M1044&lt;=0),1,0)</f>
        <v>0</v>
      </c>
      <c r="O1045" s="2">
        <f>IF(AND(telefony6[[#This Row],[czyAbonament_pods_sie_skonczyl]]=1,telefony6[[#This Row],[czyKomorkowe]]=1,P1044&lt;=0),IF(P1044&lt;0,TIME(1,40,0)+P1044-telefony6[[#This Row],[ile_zabraklo_od_podstawy]],TIME(1,40,0)),P1044)</f>
        <v>1.0162037037037608E-2</v>
      </c>
      <c r="P10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1.0162037037037608E-2</v>
      </c>
      <c r="Q1045" s="10">
        <f>IF(AND(telefony6[[#This Row],[czyAbonament_pods_sie_skonczyl]]=1,P1044&lt;=0,telefony6[[#This Row],[czyKomorkowe]]=1),1,0)</f>
        <v>0</v>
      </c>
      <c r="R1045">
        <f>IF(LEN(telefony6[[#This Row],[nr]])&gt;=10,1,0)</f>
        <v>0</v>
      </c>
      <c r="S1045">
        <f>MINUTE(IF(telefony6[[#This Row],[czyZagranicczne]]=1,CEILING(telefony6[[#This Row],[długosc_połączenia]],"00:01"),0))</f>
        <v>0</v>
      </c>
    </row>
    <row r="1046" spans="1:19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 s="2">
        <f>telefony6[[#This Row],[zakonczenie]]-telefony6[[#This Row],[rozpoczecie]]</f>
        <v>3.0208333333333059E-3</v>
      </c>
      <c r="F1046" s="2">
        <f t="shared" si="16"/>
        <v>-5.3870949074074099</v>
      </c>
      <c r="G1046">
        <f>IF(LEN(telefony6[[#This Row],[nr]])=7,1,0)</f>
        <v>0</v>
      </c>
      <c r="H1046">
        <f>IF(LEN(telefony6[[#This Row],[nr]])=8,1,0)</f>
        <v>1</v>
      </c>
      <c r="I10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-5.3901157407407432</v>
      </c>
      <c r="J1046" s="2">
        <f>IF(AND(telefony6[[#This Row],[abonament pods przed]]-telefony6[[#This Row],[długosc_połączenia]]&lt;0,I1045&gt;0),-telefony6[[#This Row],[ile_zostalo_abonamentu_pods]],0)</f>
        <v>0</v>
      </c>
      <c r="K1046" s="10">
        <f>IF(telefony6[[#This Row],[ile_zostalo_abonamentu_pods]]&lt;0,1,0)</f>
        <v>1</v>
      </c>
      <c r="L1046" s="2">
        <f>IF(AND(telefony6[[#This Row],[czyAbonament_pods_sie_skonczyl]]=1,telefony6[[#This Row],[czyStacjonarny]]=1,M1045&lt;=0),IF(M1045&lt;0,TIME(1,40,0)+M1045,TIME(1,40,0)),M1045)</f>
        <v>2.5810185185184464E-2</v>
      </c>
      <c r="M10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2.5810185185184464E-2</v>
      </c>
      <c r="N1046" s="10">
        <f>IF(AND(telefony6[[#This Row],[czyAbonament_pods_sie_skonczyl]]=1,telefony6[[#This Row],[czyStacjonarny]]=1,M1045&lt;=0),1,0)</f>
        <v>0</v>
      </c>
      <c r="O1046" s="2">
        <f>IF(AND(telefony6[[#This Row],[czyAbonament_pods_sie_skonczyl]]=1,telefony6[[#This Row],[czyKomorkowe]]=1,P1045&lt;=0),IF(P1045&lt;0,TIME(1,40,0)+P1045-telefony6[[#This Row],[ile_zabraklo_od_podstawy]],TIME(1,40,0)),P1045)</f>
        <v>1.0162037037037608E-2</v>
      </c>
      <c r="P10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46" s="10">
        <f>IF(AND(telefony6[[#This Row],[czyAbonament_pods_sie_skonczyl]]=1,P1045&lt;=0,telefony6[[#This Row],[czyKomorkowe]]=1),1,0)</f>
        <v>0</v>
      </c>
      <c r="R1046">
        <f>IF(LEN(telefony6[[#This Row],[nr]])&gt;=10,1,0)</f>
        <v>0</v>
      </c>
      <c r="S1046">
        <f>MINUTE(IF(telefony6[[#This Row],[czyZagranicczne]]=1,CEILING(telefony6[[#This Row],[długosc_połączenia]],"00:01"),0))</f>
        <v>0</v>
      </c>
    </row>
    <row r="1047" spans="1:19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 s="2">
        <f>telefony6[[#This Row],[zakonczenie]]-telefony6[[#This Row],[rozpoczecie]]</f>
        <v>2.1759259259259145E-3</v>
      </c>
      <c r="F1047" s="2">
        <f t="shared" si="16"/>
        <v>-5.3901157407407432</v>
      </c>
      <c r="G1047">
        <f>IF(LEN(telefony6[[#This Row],[nr]])=7,1,0)</f>
        <v>1</v>
      </c>
      <c r="H1047">
        <f>IF(LEN(telefony6[[#This Row],[nr]])=8,1,0)</f>
        <v>0</v>
      </c>
      <c r="I10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-5.3922916666666687</v>
      </c>
      <c r="J1047" s="2">
        <f>IF(AND(telefony6[[#This Row],[abonament pods przed]]-telefony6[[#This Row],[długosc_połączenia]]&lt;0,I1046&gt;0),-telefony6[[#This Row],[ile_zostalo_abonamentu_pods]],0)</f>
        <v>0</v>
      </c>
      <c r="K1047" s="10">
        <f>IF(telefony6[[#This Row],[ile_zostalo_abonamentu_pods]]&lt;0,1,0)</f>
        <v>1</v>
      </c>
      <c r="L1047" s="2">
        <f>IF(AND(telefony6[[#This Row],[czyAbonament_pods_sie_skonczyl]]=1,telefony6[[#This Row],[czyStacjonarny]]=1,M1046&lt;=0),IF(M1046&lt;0,TIME(1,40,0)+M1046,TIME(1,40,0)),M1046)</f>
        <v>2.5810185185184464E-2</v>
      </c>
      <c r="M10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2.363425925925855E-2</v>
      </c>
      <c r="N1047" s="10">
        <f>IF(AND(telefony6[[#This Row],[czyAbonament_pods_sie_skonczyl]]=1,telefony6[[#This Row],[czyStacjonarny]]=1,M1046&lt;=0),1,0)</f>
        <v>0</v>
      </c>
      <c r="O1047" s="2">
        <f>IF(AND(telefony6[[#This Row],[czyAbonament_pods_sie_skonczyl]]=1,telefony6[[#This Row],[czyKomorkowe]]=1,P1046&lt;=0),IF(P1046&lt;0,TIME(1,40,0)+P1046-telefony6[[#This Row],[ile_zabraklo_od_podstawy]],TIME(1,40,0)),P1046)</f>
        <v>7.1412037037043019E-3</v>
      </c>
      <c r="P10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47" s="10">
        <f>IF(AND(telefony6[[#This Row],[czyAbonament_pods_sie_skonczyl]]=1,P1046&lt;=0,telefony6[[#This Row],[czyKomorkowe]]=1),1,0)</f>
        <v>0</v>
      </c>
      <c r="R1047">
        <f>IF(LEN(telefony6[[#This Row],[nr]])&gt;=10,1,0)</f>
        <v>0</v>
      </c>
      <c r="S1047">
        <f>MINUTE(IF(telefony6[[#This Row],[czyZagranicczne]]=1,CEILING(telefony6[[#This Row],[długosc_połączenia]],"00:01"),0))</f>
        <v>0</v>
      </c>
    </row>
    <row r="1048" spans="1:19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 s="2">
        <f>telefony6[[#This Row],[zakonczenie]]-telefony6[[#This Row],[rozpoczecie]]</f>
        <v>1.1574074074074403E-3</v>
      </c>
      <c r="F1048" s="2">
        <f t="shared" si="16"/>
        <v>-5.3922916666666687</v>
      </c>
      <c r="G1048">
        <f>IF(LEN(telefony6[[#This Row],[nr]])=7,1,0)</f>
        <v>1</v>
      </c>
      <c r="H1048">
        <f>IF(LEN(telefony6[[#This Row],[nr]])=8,1,0)</f>
        <v>0</v>
      </c>
      <c r="I10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-5.3934490740740761</v>
      </c>
      <c r="J1048" s="2">
        <f>IF(AND(telefony6[[#This Row],[abonament pods przed]]-telefony6[[#This Row],[długosc_połączenia]]&lt;0,I1047&gt;0),-telefony6[[#This Row],[ile_zostalo_abonamentu_pods]],0)</f>
        <v>0</v>
      </c>
      <c r="K1048" s="10">
        <f>IF(telefony6[[#This Row],[ile_zostalo_abonamentu_pods]]&lt;0,1,0)</f>
        <v>1</v>
      </c>
      <c r="L1048" s="2">
        <f>IF(AND(telefony6[[#This Row],[czyAbonament_pods_sie_skonczyl]]=1,telefony6[[#This Row],[czyStacjonarny]]=1,M1047&lt;=0),IF(M1047&lt;0,TIME(1,40,0)+M1047,TIME(1,40,0)),M1047)</f>
        <v>2.363425925925855E-2</v>
      </c>
      <c r="M10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2.247685185185111E-2</v>
      </c>
      <c r="N1048" s="10">
        <f>IF(AND(telefony6[[#This Row],[czyAbonament_pods_sie_skonczyl]]=1,telefony6[[#This Row],[czyStacjonarny]]=1,M1047&lt;=0),1,0)</f>
        <v>0</v>
      </c>
      <c r="O1048" s="2">
        <f>IF(AND(telefony6[[#This Row],[czyAbonament_pods_sie_skonczyl]]=1,telefony6[[#This Row],[czyKomorkowe]]=1,P1047&lt;=0),IF(P1047&lt;0,TIME(1,40,0)+P1047-telefony6[[#This Row],[ile_zabraklo_od_podstawy]],TIME(1,40,0)),P1047)</f>
        <v>7.1412037037043019E-3</v>
      </c>
      <c r="P10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48" s="10">
        <f>IF(AND(telefony6[[#This Row],[czyAbonament_pods_sie_skonczyl]]=1,P1047&lt;=0,telefony6[[#This Row],[czyKomorkowe]]=1),1,0)</f>
        <v>0</v>
      </c>
      <c r="R1048">
        <f>IF(LEN(telefony6[[#This Row],[nr]])&gt;=10,1,0)</f>
        <v>0</v>
      </c>
      <c r="S1048">
        <f>MINUTE(IF(telefony6[[#This Row],[czyZagranicczne]]=1,CEILING(telefony6[[#This Row],[długosc_połączenia]],"00:01"),0))</f>
        <v>0</v>
      </c>
    </row>
    <row r="1049" spans="1:19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 s="2">
        <f>telefony6[[#This Row],[zakonczenie]]-telefony6[[#This Row],[rozpoczecie]]</f>
        <v>5.0925925925926485E-4</v>
      </c>
      <c r="F1049" s="2">
        <f t="shared" si="16"/>
        <v>-5.3934490740740761</v>
      </c>
      <c r="G1049">
        <f>IF(LEN(telefony6[[#This Row],[nr]])=7,1,0)</f>
        <v>1</v>
      </c>
      <c r="H1049">
        <f>IF(LEN(telefony6[[#This Row],[nr]])=8,1,0)</f>
        <v>0</v>
      </c>
      <c r="I10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-5.3939583333333356</v>
      </c>
      <c r="J1049" s="2">
        <f>IF(AND(telefony6[[#This Row],[abonament pods przed]]-telefony6[[#This Row],[długosc_połączenia]]&lt;0,I1048&gt;0),-telefony6[[#This Row],[ile_zostalo_abonamentu_pods]],0)</f>
        <v>0</v>
      </c>
      <c r="K1049" s="10">
        <f>IF(telefony6[[#This Row],[ile_zostalo_abonamentu_pods]]&lt;0,1,0)</f>
        <v>1</v>
      </c>
      <c r="L1049" s="2">
        <f>IF(AND(telefony6[[#This Row],[czyAbonament_pods_sie_skonczyl]]=1,telefony6[[#This Row],[czyStacjonarny]]=1,M1048&lt;=0),IF(M1048&lt;0,TIME(1,40,0)+M1048,TIME(1,40,0)),M1048)</f>
        <v>2.247685185185111E-2</v>
      </c>
      <c r="M10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2.1967592592591845E-2</v>
      </c>
      <c r="N1049" s="10">
        <f>IF(AND(telefony6[[#This Row],[czyAbonament_pods_sie_skonczyl]]=1,telefony6[[#This Row],[czyStacjonarny]]=1,M1048&lt;=0),1,0)</f>
        <v>0</v>
      </c>
      <c r="O1049" s="2">
        <f>IF(AND(telefony6[[#This Row],[czyAbonament_pods_sie_skonczyl]]=1,telefony6[[#This Row],[czyKomorkowe]]=1,P1048&lt;=0),IF(P1048&lt;0,TIME(1,40,0)+P1048-telefony6[[#This Row],[ile_zabraklo_od_podstawy]],TIME(1,40,0)),P1048)</f>
        <v>7.1412037037043019E-3</v>
      </c>
      <c r="P10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49" s="10">
        <f>IF(AND(telefony6[[#This Row],[czyAbonament_pods_sie_skonczyl]]=1,P1048&lt;=0,telefony6[[#This Row],[czyKomorkowe]]=1),1,0)</f>
        <v>0</v>
      </c>
      <c r="R1049">
        <f>IF(LEN(telefony6[[#This Row],[nr]])&gt;=10,1,0)</f>
        <v>0</v>
      </c>
      <c r="S1049">
        <f>MINUTE(IF(telefony6[[#This Row],[czyZagranicczne]]=1,CEILING(telefony6[[#This Row],[długosc_połączenia]],"00:01"),0))</f>
        <v>0</v>
      </c>
    </row>
    <row r="1050" spans="1:19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 s="2">
        <f>telefony6[[#This Row],[zakonczenie]]-telefony6[[#This Row],[rozpoczecie]]</f>
        <v>7.0486111111111582E-3</v>
      </c>
      <c r="F1050" s="2">
        <f t="shared" si="16"/>
        <v>-5.3939583333333356</v>
      </c>
      <c r="G1050">
        <f>IF(LEN(telefony6[[#This Row],[nr]])=7,1,0)</f>
        <v>1</v>
      </c>
      <c r="H1050">
        <f>IF(LEN(telefony6[[#This Row],[nr]])=8,1,0)</f>
        <v>0</v>
      </c>
      <c r="I10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-5.4010069444444468</v>
      </c>
      <c r="J1050" s="2">
        <f>IF(AND(telefony6[[#This Row],[abonament pods przed]]-telefony6[[#This Row],[długosc_połączenia]]&lt;0,I1049&gt;0),-telefony6[[#This Row],[ile_zostalo_abonamentu_pods]],0)</f>
        <v>0</v>
      </c>
      <c r="K1050" s="10">
        <f>IF(telefony6[[#This Row],[ile_zostalo_abonamentu_pods]]&lt;0,1,0)</f>
        <v>1</v>
      </c>
      <c r="L1050" s="2">
        <f>IF(AND(telefony6[[#This Row],[czyAbonament_pods_sie_skonczyl]]=1,telefony6[[#This Row],[czyStacjonarny]]=1,M1049&lt;=0),IF(M1049&lt;0,TIME(1,40,0)+M1049,TIME(1,40,0)),M1049)</f>
        <v>2.1967592592591845E-2</v>
      </c>
      <c r="M10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1.4918981481480686E-2</v>
      </c>
      <c r="N1050" s="10">
        <f>IF(AND(telefony6[[#This Row],[czyAbonament_pods_sie_skonczyl]]=1,telefony6[[#This Row],[czyStacjonarny]]=1,M1049&lt;=0),1,0)</f>
        <v>0</v>
      </c>
      <c r="O1050" s="2">
        <f>IF(AND(telefony6[[#This Row],[czyAbonament_pods_sie_skonczyl]]=1,telefony6[[#This Row],[czyKomorkowe]]=1,P1049&lt;=0),IF(P1049&lt;0,TIME(1,40,0)+P1049-telefony6[[#This Row],[ile_zabraklo_od_podstawy]],TIME(1,40,0)),P1049)</f>
        <v>7.1412037037043019E-3</v>
      </c>
      <c r="P10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50" s="10">
        <f>IF(AND(telefony6[[#This Row],[czyAbonament_pods_sie_skonczyl]]=1,P1049&lt;=0,telefony6[[#This Row],[czyKomorkowe]]=1),1,0)</f>
        <v>0</v>
      </c>
      <c r="R1050">
        <f>IF(LEN(telefony6[[#This Row],[nr]])&gt;=10,1,0)</f>
        <v>0</v>
      </c>
      <c r="S1050">
        <f>MINUTE(IF(telefony6[[#This Row],[czyZagranicczne]]=1,CEILING(telefony6[[#This Row],[długosc_połączenia]],"00:01"),0))</f>
        <v>0</v>
      </c>
    </row>
    <row r="1051" spans="1:19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 s="2">
        <f>telefony6[[#This Row],[zakonczenie]]-telefony6[[#This Row],[rozpoczecie]]</f>
        <v>3.1828703703703498E-3</v>
      </c>
      <c r="F1051" s="2">
        <f t="shared" si="16"/>
        <v>-5.4010069444444468</v>
      </c>
      <c r="G1051">
        <f>IF(LEN(telefony6[[#This Row],[nr]])=7,1,0)</f>
        <v>1</v>
      </c>
      <c r="H1051">
        <f>IF(LEN(telefony6[[#This Row],[nr]])=8,1,0)</f>
        <v>0</v>
      </c>
      <c r="I10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-5.4041898148148171</v>
      </c>
      <c r="J1051" s="2">
        <f>IF(AND(telefony6[[#This Row],[abonament pods przed]]-telefony6[[#This Row],[długosc_połączenia]]&lt;0,I1050&gt;0),-telefony6[[#This Row],[ile_zostalo_abonamentu_pods]],0)</f>
        <v>0</v>
      </c>
      <c r="K1051" s="10">
        <f>IF(telefony6[[#This Row],[ile_zostalo_abonamentu_pods]]&lt;0,1,0)</f>
        <v>1</v>
      </c>
      <c r="L1051" s="2">
        <f>IF(AND(telefony6[[#This Row],[czyAbonament_pods_sie_skonczyl]]=1,telefony6[[#This Row],[czyStacjonarny]]=1,M1050&lt;=0),IF(M1050&lt;0,TIME(1,40,0)+M1050,TIME(1,40,0)),M1050)</f>
        <v>1.4918981481480686E-2</v>
      </c>
      <c r="M10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1.1736111111110337E-2</v>
      </c>
      <c r="N1051" s="10">
        <f>IF(AND(telefony6[[#This Row],[czyAbonament_pods_sie_skonczyl]]=1,telefony6[[#This Row],[czyStacjonarny]]=1,M1050&lt;=0),1,0)</f>
        <v>0</v>
      </c>
      <c r="O1051" s="2">
        <f>IF(AND(telefony6[[#This Row],[czyAbonament_pods_sie_skonczyl]]=1,telefony6[[#This Row],[czyKomorkowe]]=1,P1050&lt;=0),IF(P1050&lt;0,TIME(1,40,0)+P1050-telefony6[[#This Row],[ile_zabraklo_od_podstawy]],TIME(1,40,0)),P1050)</f>
        <v>7.1412037037043019E-3</v>
      </c>
      <c r="P10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7.1412037037043019E-3</v>
      </c>
      <c r="Q1051" s="10">
        <f>IF(AND(telefony6[[#This Row],[czyAbonament_pods_sie_skonczyl]]=1,P1050&lt;=0,telefony6[[#This Row],[czyKomorkowe]]=1),1,0)</f>
        <v>0</v>
      </c>
      <c r="R1051">
        <f>IF(LEN(telefony6[[#This Row],[nr]])&gt;=10,1,0)</f>
        <v>0</v>
      </c>
      <c r="S1051">
        <f>MINUTE(IF(telefony6[[#This Row],[czyZagranicczne]]=1,CEILING(telefony6[[#This Row],[długosc_połączenia]],"00:01"),0))</f>
        <v>0</v>
      </c>
    </row>
    <row r="1052" spans="1:19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 s="2">
        <f>telefony6[[#This Row],[zakonczenie]]-telefony6[[#This Row],[rozpoczecie]]</f>
        <v>3.6921296296296147E-3</v>
      </c>
      <c r="F1052" s="2">
        <f t="shared" si="16"/>
        <v>-5.4041898148148171</v>
      </c>
      <c r="G1052">
        <f>IF(LEN(telefony6[[#This Row],[nr]])=7,1,0)</f>
        <v>0</v>
      </c>
      <c r="H1052">
        <f>IF(LEN(telefony6[[#This Row],[nr]])=8,1,0)</f>
        <v>1</v>
      </c>
      <c r="I10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-5.4078819444444468</v>
      </c>
      <c r="J1052" s="2">
        <f>IF(AND(telefony6[[#This Row],[abonament pods przed]]-telefony6[[#This Row],[długosc_połączenia]]&lt;0,I1051&gt;0),-telefony6[[#This Row],[ile_zostalo_abonamentu_pods]],0)</f>
        <v>0</v>
      </c>
      <c r="K1052" s="10">
        <f>IF(telefony6[[#This Row],[ile_zostalo_abonamentu_pods]]&lt;0,1,0)</f>
        <v>1</v>
      </c>
      <c r="L1052" s="2">
        <f>IF(AND(telefony6[[#This Row],[czyAbonament_pods_sie_skonczyl]]=1,telefony6[[#This Row],[czyStacjonarny]]=1,M1051&lt;=0),IF(M1051&lt;0,TIME(1,40,0)+M1051,TIME(1,40,0)),M1051)</f>
        <v>1.1736111111110337E-2</v>
      </c>
      <c r="M10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1.1736111111110337E-2</v>
      </c>
      <c r="N1052" s="10">
        <f>IF(AND(telefony6[[#This Row],[czyAbonament_pods_sie_skonczyl]]=1,telefony6[[#This Row],[czyStacjonarny]]=1,M1051&lt;=0),1,0)</f>
        <v>0</v>
      </c>
      <c r="O1052" s="2">
        <f>IF(AND(telefony6[[#This Row],[czyAbonament_pods_sie_skonczyl]]=1,telefony6[[#This Row],[czyKomorkowe]]=1,P1051&lt;=0),IF(P1051&lt;0,TIME(1,40,0)+P1051-telefony6[[#This Row],[ile_zabraklo_od_podstawy]],TIME(1,40,0)),P1051)</f>
        <v>7.1412037037043019E-3</v>
      </c>
      <c r="P10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3.4490740740746872E-3</v>
      </c>
      <c r="Q1052" s="10">
        <f>IF(AND(telefony6[[#This Row],[czyAbonament_pods_sie_skonczyl]]=1,P1051&lt;=0,telefony6[[#This Row],[czyKomorkowe]]=1),1,0)</f>
        <v>0</v>
      </c>
      <c r="R1052">
        <f>IF(LEN(telefony6[[#This Row],[nr]])&gt;=10,1,0)</f>
        <v>0</v>
      </c>
      <c r="S1052">
        <f>MINUTE(IF(telefony6[[#This Row],[czyZagranicczne]]=1,CEILING(telefony6[[#This Row],[długosc_połączenia]],"00:01"),0))</f>
        <v>0</v>
      </c>
    </row>
    <row r="1053" spans="1:19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 s="2">
        <f>telefony6[[#This Row],[zakonczenie]]-telefony6[[#This Row],[rozpoczecie]]</f>
        <v>3.5763888888888928E-3</v>
      </c>
      <c r="F1053" s="2">
        <f t="shared" si="16"/>
        <v>-5.4078819444444468</v>
      </c>
      <c r="G1053">
        <f>IF(LEN(telefony6[[#This Row],[nr]])=7,1,0)</f>
        <v>1</v>
      </c>
      <c r="H1053">
        <f>IF(LEN(telefony6[[#This Row],[nr]])=8,1,0)</f>
        <v>0</v>
      </c>
      <c r="I10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-5.4114583333333357</v>
      </c>
      <c r="J1053" s="2">
        <f>IF(AND(telefony6[[#This Row],[abonament pods przed]]-telefony6[[#This Row],[długosc_połączenia]]&lt;0,I1052&gt;0),-telefony6[[#This Row],[ile_zostalo_abonamentu_pods]],0)</f>
        <v>0</v>
      </c>
      <c r="K1053" s="10">
        <f>IF(telefony6[[#This Row],[ile_zostalo_abonamentu_pods]]&lt;0,1,0)</f>
        <v>1</v>
      </c>
      <c r="L1053" s="2">
        <f>IF(AND(telefony6[[#This Row],[czyAbonament_pods_sie_skonczyl]]=1,telefony6[[#This Row],[czyStacjonarny]]=1,M1052&lt;=0),IF(M1052&lt;0,TIME(1,40,0)+M1052,TIME(1,40,0)),M1052)</f>
        <v>1.1736111111110337E-2</v>
      </c>
      <c r="M10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8.1597222222214438E-3</v>
      </c>
      <c r="N1053" s="10">
        <f>IF(AND(telefony6[[#This Row],[czyAbonament_pods_sie_skonczyl]]=1,telefony6[[#This Row],[czyStacjonarny]]=1,M1052&lt;=0),1,0)</f>
        <v>0</v>
      </c>
      <c r="O1053" s="2">
        <f>IF(AND(telefony6[[#This Row],[czyAbonament_pods_sie_skonczyl]]=1,telefony6[[#This Row],[czyKomorkowe]]=1,P1052&lt;=0),IF(P1052&lt;0,TIME(1,40,0)+P1052-telefony6[[#This Row],[ile_zabraklo_od_podstawy]],TIME(1,40,0)),P1052)</f>
        <v>3.4490740740746872E-3</v>
      </c>
      <c r="P10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3.4490740740746872E-3</v>
      </c>
      <c r="Q1053" s="10">
        <f>IF(AND(telefony6[[#This Row],[czyAbonament_pods_sie_skonczyl]]=1,P1052&lt;=0,telefony6[[#This Row],[czyKomorkowe]]=1),1,0)</f>
        <v>0</v>
      </c>
      <c r="R1053">
        <f>IF(LEN(telefony6[[#This Row],[nr]])&gt;=10,1,0)</f>
        <v>0</v>
      </c>
      <c r="S1053">
        <f>MINUTE(IF(telefony6[[#This Row],[czyZagranicczne]]=1,CEILING(telefony6[[#This Row],[długosc_połączenia]],"00:01"),0))</f>
        <v>0</v>
      </c>
    </row>
    <row r="1054" spans="1:19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 s="2">
        <f>telefony6[[#This Row],[zakonczenie]]-telefony6[[#This Row],[rozpoczecie]]</f>
        <v>4.3865740740740566E-3</v>
      </c>
      <c r="F1054" s="2">
        <f t="shared" si="16"/>
        <v>-5.4114583333333357</v>
      </c>
      <c r="G1054">
        <f>IF(LEN(telefony6[[#This Row],[nr]])=7,1,0)</f>
        <v>0</v>
      </c>
      <c r="H1054">
        <f>IF(LEN(telefony6[[#This Row],[nr]])=8,1,0)</f>
        <v>1</v>
      </c>
      <c r="I10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-5.4158449074074095</v>
      </c>
      <c r="J1054" s="2">
        <f>IF(AND(telefony6[[#This Row],[abonament pods przed]]-telefony6[[#This Row],[długosc_połączenia]]&lt;0,I1053&gt;0),-telefony6[[#This Row],[ile_zostalo_abonamentu_pods]],0)</f>
        <v>0</v>
      </c>
      <c r="K1054" s="10">
        <f>IF(telefony6[[#This Row],[ile_zostalo_abonamentu_pods]]&lt;0,1,0)</f>
        <v>1</v>
      </c>
      <c r="L1054" s="2">
        <f>IF(AND(telefony6[[#This Row],[czyAbonament_pods_sie_skonczyl]]=1,telefony6[[#This Row],[czyStacjonarny]]=1,M1053&lt;=0),IF(M1053&lt;0,TIME(1,40,0)+M1053,TIME(1,40,0)),M1053)</f>
        <v>8.1597222222214438E-3</v>
      </c>
      <c r="M10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8.1597222222214438E-3</v>
      </c>
      <c r="N1054" s="10">
        <f>IF(AND(telefony6[[#This Row],[czyAbonament_pods_sie_skonczyl]]=1,telefony6[[#This Row],[czyStacjonarny]]=1,M1053&lt;=0),1,0)</f>
        <v>0</v>
      </c>
      <c r="O1054" s="2">
        <f>IF(AND(telefony6[[#This Row],[czyAbonament_pods_sie_skonczyl]]=1,telefony6[[#This Row],[czyKomorkowe]]=1,P1053&lt;=0),IF(P1053&lt;0,TIME(1,40,0)+P1053-telefony6[[#This Row],[ile_zabraklo_od_podstawy]],TIME(1,40,0)),P1053)</f>
        <v>3.4490740740746872E-3</v>
      </c>
      <c r="P10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4" s="10">
        <f>IF(AND(telefony6[[#This Row],[czyAbonament_pods_sie_skonczyl]]=1,P1053&lt;=0,telefony6[[#This Row],[czyKomorkowe]]=1),1,0)</f>
        <v>0</v>
      </c>
      <c r="R1054">
        <f>IF(LEN(telefony6[[#This Row],[nr]])&gt;=10,1,0)</f>
        <v>0</v>
      </c>
      <c r="S1054">
        <f>MINUTE(IF(telefony6[[#This Row],[czyZagranicczne]]=1,CEILING(telefony6[[#This Row],[długosc_połączenia]],"00:01"),0))</f>
        <v>0</v>
      </c>
    </row>
    <row r="1055" spans="1:19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 s="2">
        <f>telefony6[[#This Row],[zakonczenie]]-telefony6[[#This Row],[rozpoczecie]]</f>
        <v>2.5694444444444575E-3</v>
      </c>
      <c r="F1055" s="2">
        <f t="shared" si="16"/>
        <v>-5.4158449074074095</v>
      </c>
      <c r="G1055">
        <f>IF(LEN(telefony6[[#This Row],[nr]])=7,1,0)</f>
        <v>1</v>
      </c>
      <c r="H1055">
        <f>IF(LEN(telefony6[[#This Row],[nr]])=8,1,0)</f>
        <v>0</v>
      </c>
      <c r="I10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-5.4184143518518537</v>
      </c>
      <c r="J1055" s="2">
        <f>IF(AND(telefony6[[#This Row],[abonament pods przed]]-telefony6[[#This Row],[długosc_połączenia]]&lt;0,I1054&gt;0),-telefony6[[#This Row],[ile_zostalo_abonamentu_pods]],0)</f>
        <v>0</v>
      </c>
      <c r="K1055" s="10">
        <f>IF(telefony6[[#This Row],[ile_zostalo_abonamentu_pods]]&lt;0,1,0)</f>
        <v>1</v>
      </c>
      <c r="L1055" s="2">
        <f>IF(AND(telefony6[[#This Row],[czyAbonament_pods_sie_skonczyl]]=1,telefony6[[#This Row],[czyStacjonarny]]=1,M1054&lt;=0),IF(M1054&lt;0,TIME(1,40,0)+M1054,TIME(1,40,0)),M1054)</f>
        <v>8.1597222222214438E-3</v>
      </c>
      <c r="M10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5.5902777777769863E-3</v>
      </c>
      <c r="N1055" s="10">
        <f>IF(AND(telefony6[[#This Row],[czyAbonament_pods_sie_skonczyl]]=1,telefony6[[#This Row],[czyStacjonarny]]=1,M1054&lt;=0),1,0)</f>
        <v>0</v>
      </c>
      <c r="O1055" s="2">
        <f>IF(AND(telefony6[[#This Row],[czyAbonament_pods_sie_skonczyl]]=1,telefony6[[#This Row],[czyKomorkowe]]=1,P1054&lt;=0),IF(P1054&lt;0,TIME(1,40,0)+P1054-telefony6[[#This Row],[ile_zabraklo_od_podstawy]],TIME(1,40,0)),P1054)</f>
        <v>-9.3749999999936939E-4</v>
      </c>
      <c r="P10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5" s="10">
        <f>IF(AND(telefony6[[#This Row],[czyAbonament_pods_sie_skonczyl]]=1,P1054&lt;=0,telefony6[[#This Row],[czyKomorkowe]]=1),1,0)</f>
        <v>0</v>
      </c>
      <c r="R1055">
        <f>IF(LEN(telefony6[[#This Row],[nr]])&gt;=10,1,0)</f>
        <v>0</v>
      </c>
      <c r="S1055">
        <f>MINUTE(IF(telefony6[[#This Row],[czyZagranicczne]]=1,CEILING(telefony6[[#This Row],[długosc_połączenia]],"00:01"),0))</f>
        <v>0</v>
      </c>
    </row>
    <row r="1056" spans="1:19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 s="2">
        <f>telefony6[[#This Row],[zakonczenie]]-telefony6[[#This Row],[rozpoczecie]]</f>
        <v>9.4444444444444775E-3</v>
      </c>
      <c r="F1056" s="2">
        <f t="shared" si="16"/>
        <v>-5.4184143518518537</v>
      </c>
      <c r="G1056">
        <f>IF(LEN(telefony6[[#This Row],[nr]])=7,1,0)</f>
        <v>1</v>
      </c>
      <c r="H1056">
        <f>IF(LEN(telefony6[[#This Row],[nr]])=8,1,0)</f>
        <v>0</v>
      </c>
      <c r="I10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-5.4278587962962979</v>
      </c>
      <c r="J1056" s="2">
        <f>IF(AND(telefony6[[#This Row],[abonament pods przed]]-telefony6[[#This Row],[długosc_połączenia]]&lt;0,I1055&gt;0),-telefony6[[#This Row],[ile_zostalo_abonamentu_pods]],0)</f>
        <v>0</v>
      </c>
      <c r="K1056" s="10">
        <f>IF(telefony6[[#This Row],[ile_zostalo_abonamentu_pods]]&lt;0,1,0)</f>
        <v>1</v>
      </c>
      <c r="L1056" s="2">
        <f>IF(AND(telefony6[[#This Row],[czyAbonament_pods_sie_skonczyl]]=1,telefony6[[#This Row],[czyStacjonarny]]=1,M1055&lt;=0),IF(M1055&lt;0,TIME(1,40,0)+M1055,TIME(1,40,0)),M1055)</f>
        <v>5.5902777777769863E-3</v>
      </c>
      <c r="M10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-3.8541666666674912E-3</v>
      </c>
      <c r="N1056" s="10">
        <f>IF(AND(telefony6[[#This Row],[czyAbonament_pods_sie_skonczyl]]=1,telefony6[[#This Row],[czyStacjonarny]]=1,M1055&lt;=0),1,0)</f>
        <v>0</v>
      </c>
      <c r="O1056" s="2">
        <f>IF(AND(telefony6[[#This Row],[czyAbonament_pods_sie_skonczyl]]=1,telefony6[[#This Row],[czyKomorkowe]]=1,P1055&lt;=0),IF(P1055&lt;0,TIME(1,40,0)+P1055-telefony6[[#This Row],[ile_zabraklo_od_podstawy]],TIME(1,40,0)),P1055)</f>
        <v>-9.3749999999936939E-4</v>
      </c>
      <c r="P10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6" s="10">
        <f>IF(AND(telefony6[[#This Row],[czyAbonament_pods_sie_skonczyl]]=1,P1055&lt;=0,telefony6[[#This Row],[czyKomorkowe]]=1),1,0)</f>
        <v>0</v>
      </c>
      <c r="R1056">
        <f>IF(LEN(telefony6[[#This Row],[nr]])&gt;=10,1,0)</f>
        <v>0</v>
      </c>
      <c r="S1056">
        <f>MINUTE(IF(telefony6[[#This Row],[czyZagranicczne]]=1,CEILING(telefony6[[#This Row],[długosc_połączenia]],"00:01"),0))</f>
        <v>0</v>
      </c>
    </row>
    <row r="1057" spans="1:19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 s="2">
        <f>telefony6[[#This Row],[zakonczenie]]-telefony6[[#This Row],[rozpoczecie]]</f>
        <v>7.0254629629629139E-3</v>
      </c>
      <c r="F1057" s="2">
        <f t="shared" si="16"/>
        <v>-5.4278587962962979</v>
      </c>
      <c r="G1057">
        <f>IF(LEN(telefony6[[#This Row],[nr]])=7,1,0)</f>
        <v>1</v>
      </c>
      <c r="H1057">
        <f>IF(LEN(telefony6[[#This Row],[nr]])=8,1,0)</f>
        <v>0</v>
      </c>
      <c r="I10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-5.4348842592592606</v>
      </c>
      <c r="J1057" s="2">
        <f>IF(AND(telefony6[[#This Row],[abonament pods przed]]-telefony6[[#This Row],[długosc_połączenia]]&lt;0,I1056&gt;0),-telefony6[[#This Row],[ile_zostalo_abonamentu_pods]],0)</f>
        <v>0</v>
      </c>
      <c r="K1057" s="10">
        <f>IF(telefony6[[#This Row],[ile_zostalo_abonamentu_pods]]&lt;0,1,0)</f>
        <v>1</v>
      </c>
      <c r="L1057" s="2">
        <f>IF(AND(telefony6[[#This Row],[czyAbonament_pods_sie_skonczyl]]=1,telefony6[[#This Row],[czyStacjonarny]]=1,M1056&lt;=0),IF(M1056&lt;0,TIME(1,40,0)+M1056,TIME(1,40,0)),M1056)</f>
        <v>6.5590277777776956E-2</v>
      </c>
      <c r="M10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5.8564814814814042E-2</v>
      </c>
      <c r="N1057" s="10">
        <f>IF(AND(telefony6[[#This Row],[czyAbonament_pods_sie_skonczyl]]=1,telefony6[[#This Row],[czyStacjonarny]]=1,M1056&lt;=0),1,0)</f>
        <v>1</v>
      </c>
      <c r="O1057" s="2">
        <f>IF(AND(telefony6[[#This Row],[czyAbonament_pods_sie_skonczyl]]=1,telefony6[[#This Row],[czyKomorkowe]]=1,P1056&lt;=0),IF(P1056&lt;0,TIME(1,40,0)+P1056-telefony6[[#This Row],[ile_zabraklo_od_podstawy]],TIME(1,40,0)),P1056)</f>
        <v>-9.3749999999936939E-4</v>
      </c>
      <c r="P10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7" s="10">
        <f>IF(AND(telefony6[[#This Row],[czyAbonament_pods_sie_skonczyl]]=1,P1056&lt;=0,telefony6[[#This Row],[czyKomorkowe]]=1),1,0)</f>
        <v>0</v>
      </c>
      <c r="R1057">
        <f>IF(LEN(telefony6[[#This Row],[nr]])&gt;=10,1,0)</f>
        <v>0</v>
      </c>
      <c r="S1057">
        <f>MINUTE(IF(telefony6[[#This Row],[czyZagranicczne]]=1,CEILING(telefony6[[#This Row],[długosc_połączenia]],"00:01"),0))</f>
        <v>0</v>
      </c>
    </row>
    <row r="1058" spans="1:19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 s="2">
        <f>telefony6[[#This Row],[zakonczenie]]-telefony6[[#This Row],[rozpoczecie]]</f>
        <v>1.1446759259259254E-2</v>
      </c>
      <c r="F1058" s="2">
        <f t="shared" si="16"/>
        <v>-5.4348842592592606</v>
      </c>
      <c r="G1058">
        <f>IF(LEN(telefony6[[#This Row],[nr]])=7,1,0)</f>
        <v>1</v>
      </c>
      <c r="H1058">
        <f>IF(LEN(telefony6[[#This Row],[nr]])=8,1,0)</f>
        <v>0</v>
      </c>
      <c r="I10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-5.4463310185185199</v>
      </c>
      <c r="J1058" s="2">
        <f>IF(AND(telefony6[[#This Row],[abonament pods przed]]-telefony6[[#This Row],[długosc_połączenia]]&lt;0,I1057&gt;0),-telefony6[[#This Row],[ile_zostalo_abonamentu_pods]],0)</f>
        <v>0</v>
      </c>
      <c r="K1058" s="10">
        <f>IF(telefony6[[#This Row],[ile_zostalo_abonamentu_pods]]&lt;0,1,0)</f>
        <v>1</v>
      </c>
      <c r="L1058" s="2">
        <f>IF(AND(telefony6[[#This Row],[czyAbonament_pods_sie_skonczyl]]=1,telefony6[[#This Row],[czyStacjonarny]]=1,M1057&lt;=0),IF(M1057&lt;0,TIME(1,40,0)+M1057,TIME(1,40,0)),M1057)</f>
        <v>5.8564814814814042E-2</v>
      </c>
      <c r="M10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4.7118055555554789E-2</v>
      </c>
      <c r="N1058" s="10">
        <f>IF(AND(telefony6[[#This Row],[czyAbonament_pods_sie_skonczyl]]=1,telefony6[[#This Row],[czyStacjonarny]]=1,M1057&lt;=0),1,0)</f>
        <v>0</v>
      </c>
      <c r="O1058" s="2">
        <f>IF(AND(telefony6[[#This Row],[czyAbonament_pods_sie_skonczyl]]=1,telefony6[[#This Row],[czyKomorkowe]]=1,P1057&lt;=0),IF(P1057&lt;0,TIME(1,40,0)+P1057-telefony6[[#This Row],[ile_zabraklo_od_podstawy]],TIME(1,40,0)),P1057)</f>
        <v>-9.3749999999936939E-4</v>
      </c>
      <c r="P10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8" s="10">
        <f>IF(AND(telefony6[[#This Row],[czyAbonament_pods_sie_skonczyl]]=1,P1057&lt;=0,telefony6[[#This Row],[czyKomorkowe]]=1),1,0)</f>
        <v>0</v>
      </c>
      <c r="R1058">
        <f>IF(LEN(telefony6[[#This Row],[nr]])&gt;=10,1,0)</f>
        <v>0</v>
      </c>
      <c r="S1058">
        <f>MINUTE(IF(telefony6[[#This Row],[czyZagranicczne]]=1,CEILING(telefony6[[#This Row],[długosc_połączenia]],"00:01"),0))</f>
        <v>0</v>
      </c>
    </row>
    <row r="1059" spans="1:19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 s="2">
        <f>telefony6[[#This Row],[zakonczenie]]-telefony6[[#This Row],[rozpoczecie]]</f>
        <v>1.0763888888888351E-3</v>
      </c>
      <c r="F1059" s="2">
        <f t="shared" si="16"/>
        <v>-5.4463310185185199</v>
      </c>
      <c r="G1059">
        <f>IF(LEN(telefony6[[#This Row],[nr]])=7,1,0)</f>
        <v>1</v>
      </c>
      <c r="H1059">
        <f>IF(LEN(telefony6[[#This Row],[nr]])=8,1,0)</f>
        <v>0</v>
      </c>
      <c r="I10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-5.4474074074074084</v>
      </c>
      <c r="J1059" s="2">
        <f>IF(AND(telefony6[[#This Row],[abonament pods przed]]-telefony6[[#This Row],[długosc_połączenia]]&lt;0,I1058&gt;0),-telefony6[[#This Row],[ile_zostalo_abonamentu_pods]],0)</f>
        <v>0</v>
      </c>
      <c r="K1059" s="10">
        <f>IF(telefony6[[#This Row],[ile_zostalo_abonamentu_pods]]&lt;0,1,0)</f>
        <v>1</v>
      </c>
      <c r="L1059" s="2">
        <f>IF(AND(telefony6[[#This Row],[czyAbonament_pods_sie_skonczyl]]=1,telefony6[[#This Row],[czyStacjonarny]]=1,M1058&lt;=0),IF(M1058&lt;0,TIME(1,40,0)+M1058,TIME(1,40,0)),M1058)</f>
        <v>4.7118055555554789E-2</v>
      </c>
      <c r="M10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4.6041666666665954E-2</v>
      </c>
      <c r="N1059" s="10">
        <f>IF(AND(telefony6[[#This Row],[czyAbonament_pods_sie_skonczyl]]=1,telefony6[[#This Row],[czyStacjonarny]]=1,M1058&lt;=0),1,0)</f>
        <v>0</v>
      </c>
      <c r="O1059" s="2">
        <f>IF(AND(telefony6[[#This Row],[czyAbonament_pods_sie_skonczyl]]=1,telefony6[[#This Row],[czyKomorkowe]]=1,P1058&lt;=0),IF(P1058&lt;0,TIME(1,40,0)+P1058-telefony6[[#This Row],[ile_zabraklo_od_podstawy]],TIME(1,40,0)),P1058)</f>
        <v>-9.3749999999936939E-4</v>
      </c>
      <c r="P10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59" s="10">
        <f>IF(AND(telefony6[[#This Row],[czyAbonament_pods_sie_skonczyl]]=1,P1058&lt;=0,telefony6[[#This Row],[czyKomorkowe]]=1),1,0)</f>
        <v>0</v>
      </c>
      <c r="R1059">
        <f>IF(LEN(telefony6[[#This Row],[nr]])&gt;=10,1,0)</f>
        <v>0</v>
      </c>
      <c r="S1059">
        <f>MINUTE(IF(telefony6[[#This Row],[czyZagranicczne]]=1,CEILING(telefony6[[#This Row],[długosc_połączenia]],"00:01"),0))</f>
        <v>0</v>
      </c>
    </row>
    <row r="1060" spans="1:19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 s="2">
        <f>telefony6[[#This Row],[zakonczenie]]-telefony6[[#This Row],[rozpoczecie]]</f>
        <v>6.377314814814794E-3</v>
      </c>
      <c r="F1060" s="2">
        <f t="shared" si="16"/>
        <v>-5.4474074074074084</v>
      </c>
      <c r="G1060">
        <f>IF(LEN(telefony6[[#This Row],[nr]])=7,1,0)</f>
        <v>1</v>
      </c>
      <c r="H1060">
        <f>IF(LEN(telefony6[[#This Row],[nr]])=8,1,0)</f>
        <v>0</v>
      </c>
      <c r="I10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-5.4537847222222231</v>
      </c>
      <c r="J1060" s="2">
        <f>IF(AND(telefony6[[#This Row],[abonament pods przed]]-telefony6[[#This Row],[długosc_połączenia]]&lt;0,I1059&gt;0),-telefony6[[#This Row],[ile_zostalo_abonamentu_pods]],0)</f>
        <v>0</v>
      </c>
      <c r="K1060" s="10">
        <f>IF(telefony6[[#This Row],[ile_zostalo_abonamentu_pods]]&lt;0,1,0)</f>
        <v>1</v>
      </c>
      <c r="L1060" s="2">
        <f>IF(AND(telefony6[[#This Row],[czyAbonament_pods_sie_skonczyl]]=1,telefony6[[#This Row],[czyStacjonarny]]=1,M1059&lt;=0),IF(M1059&lt;0,TIME(1,40,0)+M1059,TIME(1,40,0)),M1059)</f>
        <v>4.6041666666665954E-2</v>
      </c>
      <c r="M10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3.966435185185116E-2</v>
      </c>
      <c r="N1060" s="10">
        <f>IF(AND(telefony6[[#This Row],[czyAbonament_pods_sie_skonczyl]]=1,telefony6[[#This Row],[czyStacjonarny]]=1,M1059&lt;=0),1,0)</f>
        <v>0</v>
      </c>
      <c r="O1060" s="2">
        <f>IF(AND(telefony6[[#This Row],[czyAbonament_pods_sie_skonczyl]]=1,telefony6[[#This Row],[czyKomorkowe]]=1,P1059&lt;=0),IF(P1059&lt;0,TIME(1,40,0)+P1059-telefony6[[#This Row],[ile_zabraklo_od_podstawy]],TIME(1,40,0)),P1059)</f>
        <v>-9.3749999999936939E-4</v>
      </c>
      <c r="P10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60" s="10">
        <f>IF(AND(telefony6[[#This Row],[czyAbonament_pods_sie_skonczyl]]=1,P1059&lt;=0,telefony6[[#This Row],[czyKomorkowe]]=1),1,0)</f>
        <v>0</v>
      </c>
      <c r="R1060">
        <f>IF(LEN(telefony6[[#This Row],[nr]])&gt;=10,1,0)</f>
        <v>0</v>
      </c>
      <c r="S1060">
        <f>MINUTE(IF(telefony6[[#This Row],[czyZagranicczne]]=1,CEILING(telefony6[[#This Row],[długosc_połączenia]],"00:01"),0))</f>
        <v>0</v>
      </c>
    </row>
    <row r="1061" spans="1:19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 s="2">
        <f>telefony6[[#This Row],[zakonczenie]]-telefony6[[#This Row],[rozpoczecie]]</f>
        <v>1.1099537037037088E-2</v>
      </c>
      <c r="F1061" s="2">
        <f t="shared" si="16"/>
        <v>-5.4537847222222231</v>
      </c>
      <c r="G1061">
        <f>IF(LEN(telefony6[[#This Row],[nr]])=7,1,0)</f>
        <v>1</v>
      </c>
      <c r="H1061">
        <f>IF(LEN(telefony6[[#This Row],[nr]])=8,1,0)</f>
        <v>0</v>
      </c>
      <c r="I10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-5.4648842592592599</v>
      </c>
      <c r="J1061" s="2">
        <f>IF(AND(telefony6[[#This Row],[abonament pods przed]]-telefony6[[#This Row],[długosc_połączenia]]&lt;0,I1060&gt;0),-telefony6[[#This Row],[ile_zostalo_abonamentu_pods]],0)</f>
        <v>0</v>
      </c>
      <c r="K1061" s="10">
        <f>IF(telefony6[[#This Row],[ile_zostalo_abonamentu_pods]]&lt;0,1,0)</f>
        <v>1</v>
      </c>
      <c r="L1061" s="2">
        <f>IF(AND(telefony6[[#This Row],[czyAbonament_pods_sie_skonczyl]]=1,telefony6[[#This Row],[czyStacjonarny]]=1,M1060&lt;=0),IF(M1060&lt;0,TIME(1,40,0)+M1060,TIME(1,40,0)),M1060)</f>
        <v>3.966435185185116E-2</v>
      </c>
      <c r="M10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2.8564814814814071E-2</v>
      </c>
      <c r="N1061" s="10">
        <f>IF(AND(telefony6[[#This Row],[czyAbonament_pods_sie_skonczyl]]=1,telefony6[[#This Row],[czyStacjonarny]]=1,M1060&lt;=0),1,0)</f>
        <v>0</v>
      </c>
      <c r="O1061" s="2">
        <f>IF(AND(telefony6[[#This Row],[czyAbonament_pods_sie_skonczyl]]=1,telefony6[[#This Row],[czyKomorkowe]]=1,P1060&lt;=0),IF(P1060&lt;0,TIME(1,40,0)+P1060-telefony6[[#This Row],[ile_zabraklo_od_podstawy]],TIME(1,40,0)),P1060)</f>
        <v>-9.3749999999936939E-4</v>
      </c>
      <c r="P10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-9.3749999999936939E-4</v>
      </c>
      <c r="Q1061" s="10">
        <f>IF(AND(telefony6[[#This Row],[czyAbonament_pods_sie_skonczyl]]=1,P1060&lt;=0,telefony6[[#This Row],[czyKomorkowe]]=1),1,0)</f>
        <v>0</v>
      </c>
      <c r="R1061">
        <f>IF(LEN(telefony6[[#This Row],[nr]])&gt;=10,1,0)</f>
        <v>0</v>
      </c>
      <c r="S1061">
        <f>MINUTE(IF(telefony6[[#This Row],[czyZagranicczne]]=1,CEILING(telefony6[[#This Row],[długosc_połączenia]],"00:01"),0))</f>
        <v>0</v>
      </c>
    </row>
    <row r="1062" spans="1:19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 s="2">
        <f>telefony6[[#This Row],[zakonczenie]]-telefony6[[#This Row],[rozpoczecie]]</f>
        <v>1.7592592592592937E-3</v>
      </c>
      <c r="F1062" s="2">
        <f t="shared" si="16"/>
        <v>-5.4648842592592599</v>
      </c>
      <c r="G1062">
        <f>IF(LEN(telefony6[[#This Row],[nr]])=7,1,0)</f>
        <v>0</v>
      </c>
      <c r="H1062">
        <f>IF(LEN(telefony6[[#This Row],[nr]])=8,1,0)</f>
        <v>1</v>
      </c>
      <c r="I10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-5.4666435185185192</v>
      </c>
      <c r="J1062" s="2">
        <f>IF(AND(telefony6[[#This Row],[abonament pods przed]]-telefony6[[#This Row],[długosc_połączenia]]&lt;0,I1061&gt;0),-telefony6[[#This Row],[ile_zostalo_abonamentu_pods]],0)</f>
        <v>0</v>
      </c>
      <c r="K1062" s="10">
        <f>IF(telefony6[[#This Row],[ile_zostalo_abonamentu_pods]]&lt;0,1,0)</f>
        <v>1</v>
      </c>
      <c r="L1062" s="2">
        <f>IF(AND(telefony6[[#This Row],[czyAbonament_pods_sie_skonczyl]]=1,telefony6[[#This Row],[czyStacjonarny]]=1,M1061&lt;=0),IF(M1061&lt;0,TIME(1,40,0)+M1061,TIME(1,40,0)),M1061)</f>
        <v>2.8564814814814071E-2</v>
      </c>
      <c r="M10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2.8564814814814071E-2</v>
      </c>
      <c r="N1062" s="10">
        <f>IF(AND(telefony6[[#This Row],[czyAbonament_pods_sie_skonczyl]]=1,telefony6[[#This Row],[czyStacjonarny]]=1,M1061&lt;=0),1,0)</f>
        <v>0</v>
      </c>
      <c r="O1062" s="2">
        <f>IF(AND(telefony6[[#This Row],[czyAbonament_pods_sie_skonczyl]]=1,telefony6[[#This Row],[czyKomorkowe]]=1,P1061&lt;=0),IF(P1061&lt;0,TIME(1,40,0)+P1061-telefony6[[#This Row],[ile_zabraklo_od_podstawy]],TIME(1,40,0)),P1061)</f>
        <v>6.8506944444445078E-2</v>
      </c>
      <c r="P10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6.6747685185185784E-2</v>
      </c>
      <c r="Q1062" s="10">
        <f>IF(AND(telefony6[[#This Row],[czyAbonament_pods_sie_skonczyl]]=1,P1061&lt;=0,telefony6[[#This Row],[czyKomorkowe]]=1),1,0)</f>
        <v>1</v>
      </c>
      <c r="R1062">
        <f>IF(LEN(telefony6[[#This Row],[nr]])&gt;=10,1,0)</f>
        <v>0</v>
      </c>
      <c r="S1062">
        <f>MINUTE(IF(telefony6[[#This Row],[czyZagranicczne]]=1,CEILING(telefony6[[#This Row],[długosc_połączenia]],"00:01"),0))</f>
        <v>0</v>
      </c>
    </row>
    <row r="1063" spans="1:19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 s="2">
        <f>telefony6[[#This Row],[zakonczenie]]-telefony6[[#This Row],[rozpoczecie]]</f>
        <v>1.3888888888885509E-4</v>
      </c>
      <c r="F1063" s="2">
        <f t="shared" si="16"/>
        <v>-5.4666435185185192</v>
      </c>
      <c r="G1063">
        <f>IF(LEN(telefony6[[#This Row],[nr]])=7,1,0)</f>
        <v>1</v>
      </c>
      <c r="H1063">
        <f>IF(LEN(telefony6[[#This Row],[nr]])=8,1,0)</f>
        <v>0</v>
      </c>
      <c r="I10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-5.4667824074074076</v>
      </c>
      <c r="J1063" s="2">
        <f>IF(AND(telefony6[[#This Row],[abonament pods przed]]-telefony6[[#This Row],[długosc_połączenia]]&lt;0,I1062&gt;0),-telefony6[[#This Row],[ile_zostalo_abonamentu_pods]],0)</f>
        <v>0</v>
      </c>
      <c r="K1063" s="10">
        <f>IF(telefony6[[#This Row],[ile_zostalo_abonamentu_pods]]&lt;0,1,0)</f>
        <v>1</v>
      </c>
      <c r="L1063" s="2">
        <f>IF(AND(telefony6[[#This Row],[czyAbonament_pods_sie_skonczyl]]=1,telefony6[[#This Row],[czyStacjonarny]]=1,M1062&lt;=0),IF(M1062&lt;0,TIME(1,40,0)+M1062,TIME(1,40,0)),M1062)</f>
        <v>2.8564814814814071E-2</v>
      </c>
      <c r="M10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2.8425925925925216E-2</v>
      </c>
      <c r="N1063" s="10">
        <f>IF(AND(telefony6[[#This Row],[czyAbonament_pods_sie_skonczyl]]=1,telefony6[[#This Row],[czyStacjonarny]]=1,M1062&lt;=0),1,0)</f>
        <v>0</v>
      </c>
      <c r="O1063" s="2">
        <f>IF(AND(telefony6[[#This Row],[czyAbonament_pods_sie_skonczyl]]=1,telefony6[[#This Row],[czyKomorkowe]]=1,P1062&lt;=0),IF(P1062&lt;0,TIME(1,40,0)+P1062-telefony6[[#This Row],[ile_zabraklo_od_podstawy]],TIME(1,40,0)),P1062)</f>
        <v>6.6747685185185784E-2</v>
      </c>
      <c r="P10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6.6747685185185784E-2</v>
      </c>
      <c r="Q1063" s="10">
        <f>IF(AND(telefony6[[#This Row],[czyAbonament_pods_sie_skonczyl]]=1,P1062&lt;=0,telefony6[[#This Row],[czyKomorkowe]]=1),1,0)</f>
        <v>0</v>
      </c>
      <c r="R1063">
        <f>IF(LEN(telefony6[[#This Row],[nr]])&gt;=10,1,0)</f>
        <v>0</v>
      </c>
      <c r="S1063">
        <f>MINUTE(IF(telefony6[[#This Row],[czyZagranicczne]]=1,CEILING(telefony6[[#This Row],[długosc_połączenia]],"00:01"),0))</f>
        <v>0</v>
      </c>
    </row>
    <row r="1064" spans="1:19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 s="2">
        <f>telefony6[[#This Row],[zakonczenie]]-telefony6[[#This Row],[rozpoczecie]]</f>
        <v>9.1898148148147896E-3</v>
      </c>
      <c r="F1064" s="2">
        <f t="shared" si="16"/>
        <v>-5.4667824074074076</v>
      </c>
      <c r="G1064">
        <f>IF(LEN(telefony6[[#This Row],[nr]])=7,1,0)</f>
        <v>0</v>
      </c>
      <c r="H1064">
        <f>IF(LEN(telefony6[[#This Row],[nr]])=8,1,0)</f>
        <v>1</v>
      </c>
      <c r="I10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-5.4759722222222225</v>
      </c>
      <c r="J1064" s="2">
        <f>IF(AND(telefony6[[#This Row],[abonament pods przed]]-telefony6[[#This Row],[długosc_połączenia]]&lt;0,I1063&gt;0),-telefony6[[#This Row],[ile_zostalo_abonamentu_pods]],0)</f>
        <v>0</v>
      </c>
      <c r="K1064" s="10">
        <f>IF(telefony6[[#This Row],[ile_zostalo_abonamentu_pods]]&lt;0,1,0)</f>
        <v>1</v>
      </c>
      <c r="L1064" s="2">
        <f>IF(AND(telefony6[[#This Row],[czyAbonament_pods_sie_skonczyl]]=1,telefony6[[#This Row],[czyStacjonarny]]=1,M1063&lt;=0),IF(M1063&lt;0,TIME(1,40,0)+M1063,TIME(1,40,0)),M1063)</f>
        <v>2.8425925925925216E-2</v>
      </c>
      <c r="M10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2.8425925925925216E-2</v>
      </c>
      <c r="N1064" s="10">
        <f>IF(AND(telefony6[[#This Row],[czyAbonament_pods_sie_skonczyl]]=1,telefony6[[#This Row],[czyStacjonarny]]=1,M1063&lt;=0),1,0)</f>
        <v>0</v>
      </c>
      <c r="O1064" s="2">
        <f>IF(AND(telefony6[[#This Row],[czyAbonament_pods_sie_skonczyl]]=1,telefony6[[#This Row],[czyKomorkowe]]=1,P1063&lt;=0),IF(P1063&lt;0,TIME(1,40,0)+P1063-telefony6[[#This Row],[ile_zabraklo_od_podstawy]],TIME(1,40,0)),P1063)</f>
        <v>6.6747685185185784E-2</v>
      </c>
      <c r="P10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4" s="10">
        <f>IF(AND(telefony6[[#This Row],[czyAbonament_pods_sie_skonczyl]]=1,P1063&lt;=0,telefony6[[#This Row],[czyKomorkowe]]=1),1,0)</f>
        <v>0</v>
      </c>
      <c r="R1064">
        <f>IF(LEN(telefony6[[#This Row],[nr]])&gt;=10,1,0)</f>
        <v>0</v>
      </c>
      <c r="S1064">
        <f>MINUTE(IF(telefony6[[#This Row],[czyZagranicczne]]=1,CEILING(telefony6[[#This Row],[długosc_połączenia]],"00:01"),0))</f>
        <v>0</v>
      </c>
    </row>
    <row r="1065" spans="1:19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 s="2">
        <f>telefony6[[#This Row],[zakonczenie]]-telefony6[[#This Row],[rozpoczecie]]</f>
        <v>7.2337962962962798E-3</v>
      </c>
      <c r="F1065" s="2">
        <f t="shared" si="16"/>
        <v>-5.4759722222222225</v>
      </c>
      <c r="G1065">
        <f>IF(LEN(telefony6[[#This Row],[nr]])=7,1,0)</f>
        <v>1</v>
      </c>
      <c r="H1065">
        <f>IF(LEN(telefony6[[#This Row],[nr]])=8,1,0)</f>
        <v>0</v>
      </c>
      <c r="I10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-5.4832060185185192</v>
      </c>
      <c r="J1065" s="2">
        <f>IF(AND(telefony6[[#This Row],[abonament pods przed]]-telefony6[[#This Row],[długosc_połączenia]]&lt;0,I1064&gt;0),-telefony6[[#This Row],[ile_zostalo_abonamentu_pods]],0)</f>
        <v>0</v>
      </c>
      <c r="K1065" s="10">
        <f>IF(telefony6[[#This Row],[ile_zostalo_abonamentu_pods]]&lt;0,1,0)</f>
        <v>1</v>
      </c>
      <c r="L1065" s="2">
        <f>IF(AND(telefony6[[#This Row],[czyAbonament_pods_sie_skonczyl]]=1,telefony6[[#This Row],[czyStacjonarny]]=1,M1064&lt;=0),IF(M1064&lt;0,TIME(1,40,0)+M1064,TIME(1,40,0)),M1064)</f>
        <v>2.8425925925925216E-2</v>
      </c>
      <c r="M10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2.1192129629628936E-2</v>
      </c>
      <c r="N1065" s="10">
        <f>IF(AND(telefony6[[#This Row],[czyAbonament_pods_sie_skonczyl]]=1,telefony6[[#This Row],[czyStacjonarny]]=1,M1064&lt;=0),1,0)</f>
        <v>0</v>
      </c>
      <c r="O1065" s="2">
        <f>IF(AND(telefony6[[#This Row],[czyAbonament_pods_sie_skonczyl]]=1,telefony6[[#This Row],[czyKomorkowe]]=1,P1064&lt;=0),IF(P1064&lt;0,TIME(1,40,0)+P1064-telefony6[[#This Row],[ile_zabraklo_od_podstawy]],TIME(1,40,0)),P1064)</f>
        <v>5.7557870370370995E-2</v>
      </c>
      <c r="P10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5" s="10">
        <f>IF(AND(telefony6[[#This Row],[czyAbonament_pods_sie_skonczyl]]=1,P1064&lt;=0,telefony6[[#This Row],[czyKomorkowe]]=1),1,0)</f>
        <v>0</v>
      </c>
      <c r="R1065">
        <f>IF(LEN(telefony6[[#This Row],[nr]])&gt;=10,1,0)</f>
        <v>0</v>
      </c>
      <c r="S1065">
        <f>MINUTE(IF(telefony6[[#This Row],[czyZagranicczne]]=1,CEILING(telefony6[[#This Row],[długosc_połączenia]],"00:01"),0))</f>
        <v>0</v>
      </c>
    </row>
    <row r="1066" spans="1:19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 s="2">
        <f>telefony6[[#This Row],[zakonczenie]]-telefony6[[#This Row],[rozpoczecie]]</f>
        <v>9.4212962962962887E-3</v>
      </c>
      <c r="F1066" s="2">
        <f t="shared" si="16"/>
        <v>-5.4832060185185192</v>
      </c>
      <c r="G1066">
        <f>IF(LEN(telefony6[[#This Row],[nr]])=7,1,0)</f>
        <v>1</v>
      </c>
      <c r="H1066">
        <f>IF(LEN(telefony6[[#This Row],[nr]])=8,1,0)</f>
        <v>0</v>
      </c>
      <c r="I10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-5.4926273148148157</v>
      </c>
      <c r="J1066" s="2">
        <f>IF(AND(telefony6[[#This Row],[abonament pods przed]]-telefony6[[#This Row],[długosc_połączenia]]&lt;0,I1065&gt;0),-telefony6[[#This Row],[ile_zostalo_abonamentu_pods]],0)</f>
        <v>0</v>
      </c>
      <c r="K1066" s="10">
        <f>IF(telefony6[[#This Row],[ile_zostalo_abonamentu_pods]]&lt;0,1,0)</f>
        <v>1</v>
      </c>
      <c r="L1066" s="2">
        <f>IF(AND(telefony6[[#This Row],[czyAbonament_pods_sie_skonczyl]]=1,telefony6[[#This Row],[czyStacjonarny]]=1,M1065&lt;=0),IF(M1065&lt;0,TIME(1,40,0)+M1065,TIME(1,40,0)),M1065)</f>
        <v>2.1192129629628936E-2</v>
      </c>
      <c r="M10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1.1770833333332648E-2</v>
      </c>
      <c r="N1066" s="10">
        <f>IF(AND(telefony6[[#This Row],[czyAbonament_pods_sie_skonczyl]]=1,telefony6[[#This Row],[czyStacjonarny]]=1,M1065&lt;=0),1,0)</f>
        <v>0</v>
      </c>
      <c r="O1066" s="2">
        <f>IF(AND(telefony6[[#This Row],[czyAbonament_pods_sie_skonczyl]]=1,telefony6[[#This Row],[czyKomorkowe]]=1,P1065&lt;=0),IF(P1065&lt;0,TIME(1,40,0)+P1065-telefony6[[#This Row],[ile_zabraklo_od_podstawy]],TIME(1,40,0)),P1065)</f>
        <v>5.7557870370370995E-2</v>
      </c>
      <c r="P10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6" s="10">
        <f>IF(AND(telefony6[[#This Row],[czyAbonament_pods_sie_skonczyl]]=1,P1065&lt;=0,telefony6[[#This Row],[czyKomorkowe]]=1),1,0)</f>
        <v>0</v>
      </c>
      <c r="R1066">
        <f>IF(LEN(telefony6[[#This Row],[nr]])&gt;=10,1,0)</f>
        <v>0</v>
      </c>
      <c r="S1066">
        <f>MINUTE(IF(telefony6[[#This Row],[czyZagranicczne]]=1,CEILING(telefony6[[#This Row],[długosc_połączenia]],"00:01"),0))</f>
        <v>0</v>
      </c>
    </row>
    <row r="1067" spans="1:19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 s="2">
        <f>telefony6[[#This Row],[zakonczenie]]-telefony6[[#This Row],[rozpoczecie]]</f>
        <v>1.1562499999999976E-2</v>
      </c>
      <c r="F1067" s="2">
        <f t="shared" si="16"/>
        <v>-5.4926273148148157</v>
      </c>
      <c r="G1067">
        <f>IF(LEN(telefony6[[#This Row],[nr]])=7,1,0)</f>
        <v>1</v>
      </c>
      <c r="H1067">
        <f>IF(LEN(telefony6[[#This Row],[nr]])=8,1,0)</f>
        <v>0</v>
      </c>
      <c r="I10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-5.5041898148148158</v>
      </c>
      <c r="J1067" s="2">
        <f>IF(AND(telefony6[[#This Row],[abonament pods przed]]-telefony6[[#This Row],[długosc_połączenia]]&lt;0,I1066&gt;0),-telefony6[[#This Row],[ile_zostalo_abonamentu_pods]],0)</f>
        <v>0</v>
      </c>
      <c r="K1067" s="10">
        <f>IF(telefony6[[#This Row],[ile_zostalo_abonamentu_pods]]&lt;0,1,0)</f>
        <v>1</v>
      </c>
      <c r="L1067" s="2">
        <f>IF(AND(telefony6[[#This Row],[czyAbonament_pods_sie_skonczyl]]=1,telefony6[[#This Row],[czyStacjonarny]]=1,M1066&lt;=0),IF(M1066&lt;0,TIME(1,40,0)+M1066,TIME(1,40,0)),M1066)</f>
        <v>1.1770833333332648E-2</v>
      </c>
      <c r="M10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2.0833333333267201E-4</v>
      </c>
      <c r="N1067" s="10">
        <f>IF(AND(telefony6[[#This Row],[czyAbonament_pods_sie_skonczyl]]=1,telefony6[[#This Row],[czyStacjonarny]]=1,M1066&lt;=0),1,0)</f>
        <v>0</v>
      </c>
      <c r="O1067" s="2">
        <f>IF(AND(telefony6[[#This Row],[czyAbonament_pods_sie_skonczyl]]=1,telefony6[[#This Row],[czyKomorkowe]]=1,P1066&lt;=0),IF(P1066&lt;0,TIME(1,40,0)+P1066-telefony6[[#This Row],[ile_zabraklo_od_podstawy]],TIME(1,40,0)),P1066)</f>
        <v>5.7557870370370995E-2</v>
      </c>
      <c r="P10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7" s="10">
        <f>IF(AND(telefony6[[#This Row],[czyAbonament_pods_sie_skonczyl]]=1,P1066&lt;=0,telefony6[[#This Row],[czyKomorkowe]]=1),1,0)</f>
        <v>0</v>
      </c>
      <c r="R1067">
        <f>IF(LEN(telefony6[[#This Row],[nr]])&gt;=10,1,0)</f>
        <v>0</v>
      </c>
      <c r="S1067">
        <f>MINUTE(IF(telefony6[[#This Row],[czyZagranicczne]]=1,CEILING(telefony6[[#This Row],[długosc_połączenia]],"00:01"),0))</f>
        <v>0</v>
      </c>
    </row>
    <row r="1068" spans="1:19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 s="2">
        <f>telefony6[[#This Row],[zakonczenie]]-telefony6[[#This Row],[rozpoczecie]]</f>
        <v>5.6712962962962576E-3</v>
      </c>
      <c r="F1068" s="2">
        <f t="shared" si="16"/>
        <v>-5.5041898148148158</v>
      </c>
      <c r="G1068">
        <f>IF(LEN(telefony6[[#This Row],[nr]])=7,1,0)</f>
        <v>0</v>
      </c>
      <c r="H1068">
        <f>IF(LEN(telefony6[[#This Row],[nr]])=8,1,0)</f>
        <v>0</v>
      </c>
      <c r="I10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-5.5098611111111122</v>
      </c>
      <c r="J1068" s="2">
        <f>IF(AND(telefony6[[#This Row],[abonament pods przed]]-telefony6[[#This Row],[długosc_połączenia]]&lt;0,I1067&gt;0),-telefony6[[#This Row],[ile_zostalo_abonamentu_pods]],0)</f>
        <v>0</v>
      </c>
      <c r="K1068" s="10">
        <f>IF(telefony6[[#This Row],[ile_zostalo_abonamentu_pods]]&lt;0,1,0)</f>
        <v>1</v>
      </c>
      <c r="L1068" s="2">
        <f>IF(AND(telefony6[[#This Row],[czyAbonament_pods_sie_skonczyl]]=1,telefony6[[#This Row],[czyStacjonarny]]=1,M1067&lt;=0),IF(M1067&lt;0,TIME(1,40,0)+M1067,TIME(1,40,0)),M1067)</f>
        <v>2.0833333333267201E-4</v>
      </c>
      <c r="M10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2.0833333333267201E-4</v>
      </c>
      <c r="N1068" s="10">
        <f>IF(AND(telefony6[[#This Row],[czyAbonament_pods_sie_skonczyl]]=1,telefony6[[#This Row],[czyStacjonarny]]=1,M1067&lt;=0),1,0)</f>
        <v>0</v>
      </c>
      <c r="O1068" s="2">
        <f>IF(AND(telefony6[[#This Row],[czyAbonament_pods_sie_skonczyl]]=1,telefony6[[#This Row],[czyKomorkowe]]=1,P1067&lt;=0),IF(P1067&lt;0,TIME(1,40,0)+P1067-telefony6[[#This Row],[ile_zabraklo_od_podstawy]],TIME(1,40,0)),P1067)</f>
        <v>5.7557870370370995E-2</v>
      </c>
      <c r="P10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8" s="10">
        <f>IF(AND(telefony6[[#This Row],[czyAbonament_pods_sie_skonczyl]]=1,P1067&lt;=0,telefony6[[#This Row],[czyKomorkowe]]=1),1,0)</f>
        <v>0</v>
      </c>
      <c r="R1068">
        <f>IF(LEN(telefony6[[#This Row],[nr]])&gt;=10,1,0)</f>
        <v>1</v>
      </c>
      <c r="S1068">
        <f>MINUTE(IF(telefony6[[#This Row],[czyZagranicczne]]=1,CEILING(telefony6[[#This Row],[długosc_połączenia]],"00:01"),0))</f>
        <v>9</v>
      </c>
    </row>
    <row r="1069" spans="1:19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 s="2">
        <f>telefony6[[#This Row],[zakonczenie]]-telefony6[[#This Row],[rozpoczecie]]</f>
        <v>1.1273148148148115E-2</v>
      </c>
      <c r="F1069" s="2">
        <f t="shared" si="16"/>
        <v>-5.5098611111111122</v>
      </c>
      <c r="G1069">
        <f>IF(LEN(telefony6[[#This Row],[nr]])=7,1,0)</f>
        <v>1</v>
      </c>
      <c r="H1069">
        <f>IF(LEN(telefony6[[#This Row],[nr]])=8,1,0)</f>
        <v>0</v>
      </c>
      <c r="I10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-5.5211342592592603</v>
      </c>
      <c r="J1069" s="2">
        <f>IF(AND(telefony6[[#This Row],[abonament pods przed]]-telefony6[[#This Row],[długosc_połączenia]]&lt;0,I1068&gt;0),-telefony6[[#This Row],[ile_zostalo_abonamentu_pods]],0)</f>
        <v>0</v>
      </c>
      <c r="K1069" s="10">
        <f>IF(telefony6[[#This Row],[ile_zostalo_abonamentu_pods]]&lt;0,1,0)</f>
        <v>1</v>
      </c>
      <c r="L1069" s="2">
        <f>IF(AND(telefony6[[#This Row],[czyAbonament_pods_sie_skonczyl]]=1,telefony6[[#This Row],[czyStacjonarny]]=1,M1068&lt;=0),IF(M1068&lt;0,TIME(1,40,0)+M1068,TIME(1,40,0)),M1068)</f>
        <v>2.0833333333267201E-4</v>
      </c>
      <c r="M10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-1.1064814814815443E-2</v>
      </c>
      <c r="N1069" s="10">
        <f>IF(AND(telefony6[[#This Row],[czyAbonament_pods_sie_skonczyl]]=1,telefony6[[#This Row],[czyStacjonarny]]=1,M1068&lt;=0),1,0)</f>
        <v>0</v>
      </c>
      <c r="O1069" s="2">
        <f>IF(AND(telefony6[[#This Row],[czyAbonament_pods_sie_skonczyl]]=1,telefony6[[#This Row],[czyKomorkowe]]=1,P1068&lt;=0),IF(P1068&lt;0,TIME(1,40,0)+P1068-telefony6[[#This Row],[ile_zabraklo_od_podstawy]],TIME(1,40,0)),P1068)</f>
        <v>5.7557870370370995E-2</v>
      </c>
      <c r="P10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69" s="10">
        <f>IF(AND(telefony6[[#This Row],[czyAbonament_pods_sie_skonczyl]]=1,P1068&lt;=0,telefony6[[#This Row],[czyKomorkowe]]=1),1,0)</f>
        <v>0</v>
      </c>
      <c r="R1069">
        <f>IF(LEN(telefony6[[#This Row],[nr]])&gt;=10,1,0)</f>
        <v>0</v>
      </c>
      <c r="S1069">
        <f>MINUTE(IF(telefony6[[#This Row],[czyZagranicczne]]=1,CEILING(telefony6[[#This Row],[długosc_połączenia]],"00:01"),0))</f>
        <v>0</v>
      </c>
    </row>
    <row r="1070" spans="1:19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 s="2">
        <f>telefony6[[#This Row],[zakonczenie]]-telefony6[[#This Row],[rozpoczecie]]</f>
        <v>4.9768518518518157E-3</v>
      </c>
      <c r="F1070" s="2">
        <f t="shared" si="16"/>
        <v>-5.5211342592592603</v>
      </c>
      <c r="G1070">
        <f>IF(LEN(telefony6[[#This Row],[nr]])=7,1,0)</f>
        <v>1</v>
      </c>
      <c r="H1070">
        <f>IF(LEN(telefony6[[#This Row],[nr]])=8,1,0)</f>
        <v>0</v>
      </c>
      <c r="I10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-5.5261111111111116</v>
      </c>
      <c r="J1070" s="2">
        <f>IF(AND(telefony6[[#This Row],[abonament pods przed]]-telefony6[[#This Row],[długosc_połączenia]]&lt;0,I1069&gt;0),-telefony6[[#This Row],[ile_zostalo_abonamentu_pods]],0)</f>
        <v>0</v>
      </c>
      <c r="K1070" s="10">
        <f>IF(telefony6[[#This Row],[ile_zostalo_abonamentu_pods]]&lt;0,1,0)</f>
        <v>1</v>
      </c>
      <c r="L1070" s="2">
        <f>IF(AND(telefony6[[#This Row],[czyAbonament_pods_sie_skonczyl]]=1,telefony6[[#This Row],[czyStacjonarny]]=1,M1069&lt;=0),IF(M1069&lt;0,TIME(1,40,0)+M1069,TIME(1,40,0)),M1069)</f>
        <v>5.8379629629629004E-2</v>
      </c>
      <c r="M10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5.3402777777777188E-2</v>
      </c>
      <c r="N1070" s="10">
        <f>IF(AND(telefony6[[#This Row],[czyAbonament_pods_sie_skonczyl]]=1,telefony6[[#This Row],[czyStacjonarny]]=1,M1069&lt;=0),1,0)</f>
        <v>1</v>
      </c>
      <c r="O1070" s="2">
        <f>IF(AND(telefony6[[#This Row],[czyAbonament_pods_sie_skonczyl]]=1,telefony6[[#This Row],[czyKomorkowe]]=1,P1069&lt;=0),IF(P1069&lt;0,TIME(1,40,0)+P1069-telefony6[[#This Row],[ile_zabraklo_od_podstawy]],TIME(1,40,0)),P1069)</f>
        <v>5.7557870370370995E-2</v>
      </c>
      <c r="P10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70" s="10">
        <f>IF(AND(telefony6[[#This Row],[czyAbonament_pods_sie_skonczyl]]=1,P1069&lt;=0,telefony6[[#This Row],[czyKomorkowe]]=1),1,0)</f>
        <v>0</v>
      </c>
      <c r="R1070">
        <f>IF(LEN(telefony6[[#This Row],[nr]])&gt;=10,1,0)</f>
        <v>0</v>
      </c>
      <c r="S1070">
        <f>MINUTE(IF(telefony6[[#This Row],[czyZagranicczne]]=1,CEILING(telefony6[[#This Row],[długosc_połączenia]],"00:01"),0))</f>
        <v>0</v>
      </c>
    </row>
    <row r="1071" spans="1:19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 s="2">
        <f>telefony6[[#This Row],[zakonczenie]]-telefony6[[#This Row],[rozpoczecie]]</f>
        <v>2.0833333333333259E-3</v>
      </c>
      <c r="F1071" s="2">
        <f t="shared" si="16"/>
        <v>-5.5261111111111116</v>
      </c>
      <c r="G1071">
        <f>IF(LEN(telefony6[[#This Row],[nr]])=7,1,0)</f>
        <v>1</v>
      </c>
      <c r="H1071">
        <f>IF(LEN(telefony6[[#This Row],[nr]])=8,1,0)</f>
        <v>0</v>
      </c>
      <c r="I10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-5.5281944444444449</v>
      </c>
      <c r="J1071" s="2">
        <f>IF(AND(telefony6[[#This Row],[abonament pods przed]]-telefony6[[#This Row],[długosc_połączenia]]&lt;0,I1070&gt;0),-telefony6[[#This Row],[ile_zostalo_abonamentu_pods]],0)</f>
        <v>0</v>
      </c>
      <c r="K1071" s="10">
        <f>IF(telefony6[[#This Row],[ile_zostalo_abonamentu_pods]]&lt;0,1,0)</f>
        <v>1</v>
      </c>
      <c r="L1071" s="2">
        <f>IF(AND(telefony6[[#This Row],[czyAbonament_pods_sie_skonczyl]]=1,telefony6[[#This Row],[czyStacjonarny]]=1,M1070&lt;=0),IF(M1070&lt;0,TIME(1,40,0)+M1070,TIME(1,40,0)),M1070)</f>
        <v>5.3402777777777188E-2</v>
      </c>
      <c r="M10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5.1319444444443862E-2</v>
      </c>
      <c r="N1071" s="10">
        <f>IF(AND(telefony6[[#This Row],[czyAbonament_pods_sie_skonczyl]]=1,telefony6[[#This Row],[czyStacjonarny]]=1,M1070&lt;=0),1,0)</f>
        <v>0</v>
      </c>
      <c r="O1071" s="2">
        <f>IF(AND(telefony6[[#This Row],[czyAbonament_pods_sie_skonczyl]]=1,telefony6[[#This Row],[czyKomorkowe]]=1,P1070&lt;=0),IF(P1070&lt;0,TIME(1,40,0)+P1070-telefony6[[#This Row],[ile_zabraklo_od_podstawy]],TIME(1,40,0)),P1070)</f>
        <v>5.7557870370370995E-2</v>
      </c>
      <c r="P10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71" s="10">
        <f>IF(AND(telefony6[[#This Row],[czyAbonament_pods_sie_skonczyl]]=1,P1070&lt;=0,telefony6[[#This Row],[czyKomorkowe]]=1),1,0)</f>
        <v>0</v>
      </c>
      <c r="R1071">
        <f>IF(LEN(telefony6[[#This Row],[nr]])&gt;=10,1,0)</f>
        <v>0</v>
      </c>
      <c r="S1071">
        <f>MINUTE(IF(telefony6[[#This Row],[czyZagranicczne]]=1,CEILING(telefony6[[#This Row],[długosc_połączenia]],"00:01"),0))</f>
        <v>0</v>
      </c>
    </row>
    <row r="1072" spans="1:19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 s="2">
        <f>telefony6[[#This Row],[zakonczenie]]-telefony6[[#This Row],[rozpoczecie]]</f>
        <v>4.895833333333266E-3</v>
      </c>
      <c r="F1072" s="2">
        <f t="shared" si="16"/>
        <v>-5.5281944444444449</v>
      </c>
      <c r="G1072">
        <f>IF(LEN(telefony6[[#This Row],[nr]])=7,1,0)</f>
        <v>1</v>
      </c>
      <c r="H1072">
        <f>IF(LEN(telefony6[[#This Row],[nr]])=8,1,0)</f>
        <v>0</v>
      </c>
      <c r="I10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-5.5330902777777782</v>
      </c>
      <c r="J1072" s="2">
        <f>IF(AND(telefony6[[#This Row],[abonament pods przed]]-telefony6[[#This Row],[długosc_połączenia]]&lt;0,I1071&gt;0),-telefony6[[#This Row],[ile_zostalo_abonamentu_pods]],0)</f>
        <v>0</v>
      </c>
      <c r="K1072" s="10">
        <f>IF(telefony6[[#This Row],[ile_zostalo_abonamentu_pods]]&lt;0,1,0)</f>
        <v>1</v>
      </c>
      <c r="L1072" s="2">
        <f>IF(AND(telefony6[[#This Row],[czyAbonament_pods_sie_skonczyl]]=1,telefony6[[#This Row],[czyStacjonarny]]=1,M1071&lt;=0),IF(M1071&lt;0,TIME(1,40,0)+M1071,TIME(1,40,0)),M1071)</f>
        <v>5.1319444444443862E-2</v>
      </c>
      <c r="M10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4.6423611111110596E-2</v>
      </c>
      <c r="N1072" s="10">
        <f>IF(AND(telefony6[[#This Row],[czyAbonament_pods_sie_skonczyl]]=1,telefony6[[#This Row],[czyStacjonarny]]=1,M1071&lt;=0),1,0)</f>
        <v>0</v>
      </c>
      <c r="O1072" s="2">
        <f>IF(AND(telefony6[[#This Row],[czyAbonament_pods_sie_skonczyl]]=1,telefony6[[#This Row],[czyKomorkowe]]=1,P1071&lt;=0),IF(P1071&lt;0,TIME(1,40,0)+P1071-telefony6[[#This Row],[ile_zabraklo_od_podstawy]],TIME(1,40,0)),P1071)</f>
        <v>5.7557870370370995E-2</v>
      </c>
      <c r="P10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72" s="10">
        <f>IF(AND(telefony6[[#This Row],[czyAbonament_pods_sie_skonczyl]]=1,P1071&lt;=0,telefony6[[#This Row],[czyKomorkowe]]=1),1,0)</f>
        <v>0</v>
      </c>
      <c r="R1072">
        <f>IF(LEN(telefony6[[#This Row],[nr]])&gt;=10,1,0)</f>
        <v>0</v>
      </c>
      <c r="S1072">
        <f>MINUTE(IF(telefony6[[#This Row],[czyZagranicczne]]=1,CEILING(telefony6[[#This Row],[długosc_połączenia]],"00:01"),0))</f>
        <v>0</v>
      </c>
    </row>
    <row r="1073" spans="1:19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 s="2">
        <f>telefony6[[#This Row],[zakonczenie]]-telefony6[[#This Row],[rozpoczecie]]</f>
        <v>4.5138888888889284E-3</v>
      </c>
      <c r="F1073" s="2">
        <f t="shared" si="16"/>
        <v>-5.5330902777777782</v>
      </c>
      <c r="G1073">
        <f>IF(LEN(telefony6[[#This Row],[nr]])=7,1,0)</f>
        <v>1</v>
      </c>
      <c r="H1073">
        <f>IF(LEN(telefony6[[#This Row],[nr]])=8,1,0)</f>
        <v>0</v>
      </c>
      <c r="I10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-5.5376041666666671</v>
      </c>
      <c r="J1073" s="2">
        <f>IF(AND(telefony6[[#This Row],[abonament pods przed]]-telefony6[[#This Row],[długosc_połączenia]]&lt;0,I1072&gt;0),-telefony6[[#This Row],[ile_zostalo_abonamentu_pods]],0)</f>
        <v>0</v>
      </c>
      <c r="K1073" s="10">
        <f>IF(telefony6[[#This Row],[ile_zostalo_abonamentu_pods]]&lt;0,1,0)</f>
        <v>1</v>
      </c>
      <c r="L1073" s="2">
        <f>IF(AND(telefony6[[#This Row],[czyAbonament_pods_sie_skonczyl]]=1,telefony6[[#This Row],[czyStacjonarny]]=1,M1072&lt;=0),IF(M1072&lt;0,TIME(1,40,0)+M1072,TIME(1,40,0)),M1072)</f>
        <v>4.6423611111110596E-2</v>
      </c>
      <c r="M10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4.1909722222221668E-2</v>
      </c>
      <c r="N1073" s="10">
        <f>IF(AND(telefony6[[#This Row],[czyAbonament_pods_sie_skonczyl]]=1,telefony6[[#This Row],[czyStacjonarny]]=1,M1072&lt;=0),1,0)</f>
        <v>0</v>
      </c>
      <c r="O1073" s="2">
        <f>IF(AND(telefony6[[#This Row],[czyAbonament_pods_sie_skonczyl]]=1,telefony6[[#This Row],[czyKomorkowe]]=1,P1072&lt;=0),IF(P1072&lt;0,TIME(1,40,0)+P1072-telefony6[[#This Row],[ile_zabraklo_od_podstawy]],TIME(1,40,0)),P1072)</f>
        <v>5.7557870370370995E-2</v>
      </c>
      <c r="P10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5.7557870370370995E-2</v>
      </c>
      <c r="Q1073" s="10">
        <f>IF(AND(telefony6[[#This Row],[czyAbonament_pods_sie_skonczyl]]=1,P1072&lt;=0,telefony6[[#This Row],[czyKomorkowe]]=1),1,0)</f>
        <v>0</v>
      </c>
      <c r="R1073">
        <f>IF(LEN(telefony6[[#This Row],[nr]])&gt;=10,1,0)</f>
        <v>0</v>
      </c>
      <c r="S1073">
        <f>MINUTE(IF(telefony6[[#This Row],[czyZagranicczne]]=1,CEILING(telefony6[[#This Row],[długosc_połączenia]],"00:01"),0))</f>
        <v>0</v>
      </c>
    </row>
    <row r="1074" spans="1:19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 s="2">
        <f>telefony6[[#This Row],[zakonczenie]]-telefony6[[#This Row],[rozpoczecie]]</f>
        <v>1.0486111111111085E-2</v>
      </c>
      <c r="F1074" s="2">
        <f t="shared" si="16"/>
        <v>-5.5376041666666671</v>
      </c>
      <c r="G1074">
        <f>IF(LEN(telefony6[[#This Row],[nr]])=7,1,0)</f>
        <v>0</v>
      </c>
      <c r="H1074">
        <f>IF(LEN(telefony6[[#This Row],[nr]])=8,1,0)</f>
        <v>1</v>
      </c>
      <c r="I10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-5.5480902777777779</v>
      </c>
      <c r="J1074" s="2">
        <f>IF(AND(telefony6[[#This Row],[abonament pods przed]]-telefony6[[#This Row],[długosc_połączenia]]&lt;0,I1073&gt;0),-telefony6[[#This Row],[ile_zostalo_abonamentu_pods]],0)</f>
        <v>0</v>
      </c>
      <c r="K1074" s="10">
        <f>IF(telefony6[[#This Row],[ile_zostalo_abonamentu_pods]]&lt;0,1,0)</f>
        <v>1</v>
      </c>
      <c r="L1074" s="2">
        <f>IF(AND(telefony6[[#This Row],[czyAbonament_pods_sie_skonczyl]]=1,telefony6[[#This Row],[czyStacjonarny]]=1,M1073&lt;=0),IF(M1073&lt;0,TIME(1,40,0)+M1073,TIME(1,40,0)),M1073)</f>
        <v>4.1909722222221668E-2</v>
      </c>
      <c r="M10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4.1909722222221668E-2</v>
      </c>
      <c r="N1074" s="10">
        <f>IF(AND(telefony6[[#This Row],[czyAbonament_pods_sie_skonczyl]]=1,telefony6[[#This Row],[czyStacjonarny]]=1,M1073&lt;=0),1,0)</f>
        <v>0</v>
      </c>
      <c r="O1074" s="2">
        <f>IF(AND(telefony6[[#This Row],[czyAbonament_pods_sie_skonczyl]]=1,telefony6[[#This Row],[czyKomorkowe]]=1,P1073&lt;=0),IF(P1073&lt;0,TIME(1,40,0)+P1073-telefony6[[#This Row],[ile_zabraklo_od_podstawy]],TIME(1,40,0)),P1073)</f>
        <v>5.7557870370370995E-2</v>
      </c>
      <c r="P10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4.707175925925991E-2</v>
      </c>
      <c r="Q1074" s="10">
        <f>IF(AND(telefony6[[#This Row],[czyAbonament_pods_sie_skonczyl]]=1,P1073&lt;=0,telefony6[[#This Row],[czyKomorkowe]]=1),1,0)</f>
        <v>0</v>
      </c>
      <c r="R1074">
        <f>IF(LEN(telefony6[[#This Row],[nr]])&gt;=10,1,0)</f>
        <v>0</v>
      </c>
      <c r="S1074">
        <f>MINUTE(IF(telefony6[[#This Row],[czyZagranicczne]]=1,CEILING(telefony6[[#This Row],[długosc_połączenia]],"00:01"),0))</f>
        <v>0</v>
      </c>
    </row>
    <row r="1075" spans="1:19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 s="2">
        <f>telefony6[[#This Row],[zakonczenie]]-telefony6[[#This Row],[rozpoczecie]]</f>
        <v>3.4490740740741321E-3</v>
      </c>
      <c r="F1075" s="2">
        <f t="shared" si="16"/>
        <v>-5.5480902777777779</v>
      </c>
      <c r="G1075">
        <f>IF(LEN(telefony6[[#This Row],[nr]])=7,1,0)</f>
        <v>0</v>
      </c>
      <c r="H1075">
        <f>IF(LEN(telefony6[[#This Row],[nr]])=8,1,0)</f>
        <v>1</v>
      </c>
      <c r="I10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-5.5515393518518517</v>
      </c>
      <c r="J1075" s="2">
        <f>IF(AND(telefony6[[#This Row],[abonament pods przed]]-telefony6[[#This Row],[długosc_połączenia]]&lt;0,I1074&gt;0),-telefony6[[#This Row],[ile_zostalo_abonamentu_pods]],0)</f>
        <v>0</v>
      </c>
      <c r="K1075" s="10">
        <f>IF(telefony6[[#This Row],[ile_zostalo_abonamentu_pods]]&lt;0,1,0)</f>
        <v>1</v>
      </c>
      <c r="L1075" s="2">
        <f>IF(AND(telefony6[[#This Row],[czyAbonament_pods_sie_skonczyl]]=1,telefony6[[#This Row],[czyStacjonarny]]=1,M1074&lt;=0),IF(M1074&lt;0,TIME(1,40,0)+M1074,TIME(1,40,0)),M1074)</f>
        <v>4.1909722222221668E-2</v>
      </c>
      <c r="M10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4.1909722222221668E-2</v>
      </c>
      <c r="N1075" s="10">
        <f>IF(AND(telefony6[[#This Row],[czyAbonament_pods_sie_skonczyl]]=1,telefony6[[#This Row],[czyStacjonarny]]=1,M1074&lt;=0),1,0)</f>
        <v>0</v>
      </c>
      <c r="O1075" s="2">
        <f>IF(AND(telefony6[[#This Row],[czyAbonament_pods_sie_skonczyl]]=1,telefony6[[#This Row],[czyKomorkowe]]=1,P1074&lt;=0),IF(P1074&lt;0,TIME(1,40,0)+P1074-telefony6[[#This Row],[ile_zabraklo_od_podstawy]],TIME(1,40,0)),P1074)</f>
        <v>4.707175925925991E-2</v>
      </c>
      <c r="P10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4.3622685185185778E-2</v>
      </c>
      <c r="Q1075" s="10">
        <f>IF(AND(telefony6[[#This Row],[czyAbonament_pods_sie_skonczyl]]=1,P1074&lt;=0,telefony6[[#This Row],[czyKomorkowe]]=1),1,0)</f>
        <v>0</v>
      </c>
      <c r="R1075">
        <f>IF(LEN(telefony6[[#This Row],[nr]])&gt;=10,1,0)</f>
        <v>0</v>
      </c>
      <c r="S1075">
        <f>MINUTE(IF(telefony6[[#This Row],[czyZagranicczne]]=1,CEILING(telefony6[[#This Row],[długosc_połączenia]],"00:01"),0))</f>
        <v>0</v>
      </c>
    </row>
    <row r="1076" spans="1:19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 s="2">
        <f>telefony6[[#This Row],[zakonczenie]]-telefony6[[#This Row],[rozpoczecie]]</f>
        <v>5.7175925925926352E-3</v>
      </c>
      <c r="F1076" s="2">
        <f t="shared" si="16"/>
        <v>-5.5515393518518517</v>
      </c>
      <c r="G1076">
        <f>IF(LEN(telefony6[[#This Row],[nr]])=7,1,0)</f>
        <v>1</v>
      </c>
      <c r="H1076">
        <f>IF(LEN(telefony6[[#This Row],[nr]])=8,1,0)</f>
        <v>0</v>
      </c>
      <c r="I10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-5.5572569444444442</v>
      </c>
      <c r="J1076" s="2">
        <f>IF(AND(telefony6[[#This Row],[abonament pods przed]]-telefony6[[#This Row],[długosc_połączenia]]&lt;0,I1075&gt;0),-telefony6[[#This Row],[ile_zostalo_abonamentu_pods]],0)</f>
        <v>0</v>
      </c>
      <c r="K1076" s="10">
        <f>IF(telefony6[[#This Row],[ile_zostalo_abonamentu_pods]]&lt;0,1,0)</f>
        <v>1</v>
      </c>
      <c r="L1076" s="2">
        <f>IF(AND(telefony6[[#This Row],[czyAbonament_pods_sie_skonczyl]]=1,telefony6[[#This Row],[czyStacjonarny]]=1,M1075&lt;=0),IF(M1075&lt;0,TIME(1,40,0)+M1075,TIME(1,40,0)),M1075)</f>
        <v>4.1909722222221668E-2</v>
      </c>
      <c r="M10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3.6192129629629033E-2</v>
      </c>
      <c r="N1076" s="10">
        <f>IF(AND(telefony6[[#This Row],[czyAbonament_pods_sie_skonczyl]]=1,telefony6[[#This Row],[czyStacjonarny]]=1,M1075&lt;=0),1,0)</f>
        <v>0</v>
      </c>
      <c r="O1076" s="2">
        <f>IF(AND(telefony6[[#This Row],[czyAbonament_pods_sie_skonczyl]]=1,telefony6[[#This Row],[czyKomorkowe]]=1,P1075&lt;=0),IF(P1075&lt;0,TIME(1,40,0)+P1075-telefony6[[#This Row],[ile_zabraklo_od_podstawy]],TIME(1,40,0)),P1075)</f>
        <v>4.3622685185185778E-2</v>
      </c>
      <c r="P10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4.3622685185185778E-2</v>
      </c>
      <c r="Q1076" s="10">
        <f>IF(AND(telefony6[[#This Row],[czyAbonament_pods_sie_skonczyl]]=1,P1075&lt;=0,telefony6[[#This Row],[czyKomorkowe]]=1),1,0)</f>
        <v>0</v>
      </c>
      <c r="R1076">
        <f>IF(LEN(telefony6[[#This Row],[nr]])&gt;=10,1,0)</f>
        <v>0</v>
      </c>
      <c r="S1076">
        <f>MINUTE(IF(telefony6[[#This Row],[czyZagranicczne]]=1,CEILING(telefony6[[#This Row],[długosc_połączenia]],"00:01"),0))</f>
        <v>0</v>
      </c>
    </row>
    <row r="1077" spans="1:19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 s="2">
        <f>telefony6[[#This Row],[zakonczenie]]-telefony6[[#This Row],[rozpoczecie]]</f>
        <v>4.4212962962962843E-3</v>
      </c>
      <c r="F1077" s="2">
        <f t="shared" si="16"/>
        <v>-5.5572569444444442</v>
      </c>
      <c r="G1077">
        <f>IF(LEN(telefony6[[#This Row],[nr]])=7,1,0)</f>
        <v>0</v>
      </c>
      <c r="H1077">
        <f>IF(LEN(telefony6[[#This Row],[nr]])=8,1,0)</f>
        <v>1</v>
      </c>
      <c r="I10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-5.5616782407407408</v>
      </c>
      <c r="J1077" s="2">
        <f>IF(AND(telefony6[[#This Row],[abonament pods przed]]-telefony6[[#This Row],[długosc_połączenia]]&lt;0,I1076&gt;0),-telefony6[[#This Row],[ile_zostalo_abonamentu_pods]],0)</f>
        <v>0</v>
      </c>
      <c r="K1077" s="10">
        <f>IF(telefony6[[#This Row],[ile_zostalo_abonamentu_pods]]&lt;0,1,0)</f>
        <v>1</v>
      </c>
      <c r="L1077" s="2">
        <f>IF(AND(telefony6[[#This Row],[czyAbonament_pods_sie_skonczyl]]=1,telefony6[[#This Row],[czyStacjonarny]]=1,M1076&lt;=0),IF(M1076&lt;0,TIME(1,40,0)+M1076,TIME(1,40,0)),M1076)</f>
        <v>3.6192129629629033E-2</v>
      </c>
      <c r="M10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3.6192129629629033E-2</v>
      </c>
      <c r="N1077" s="10">
        <f>IF(AND(telefony6[[#This Row],[czyAbonament_pods_sie_skonczyl]]=1,telefony6[[#This Row],[czyStacjonarny]]=1,M1076&lt;=0),1,0)</f>
        <v>0</v>
      </c>
      <c r="O1077" s="2">
        <f>IF(AND(telefony6[[#This Row],[czyAbonament_pods_sie_skonczyl]]=1,telefony6[[#This Row],[czyKomorkowe]]=1,P1076&lt;=0),IF(P1076&lt;0,TIME(1,40,0)+P1076-telefony6[[#This Row],[ile_zabraklo_od_podstawy]],TIME(1,40,0)),P1076)</f>
        <v>4.3622685185185778E-2</v>
      </c>
      <c r="P10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3.9201388888889493E-2</v>
      </c>
      <c r="Q1077" s="10">
        <f>IF(AND(telefony6[[#This Row],[czyAbonament_pods_sie_skonczyl]]=1,P1076&lt;=0,telefony6[[#This Row],[czyKomorkowe]]=1),1,0)</f>
        <v>0</v>
      </c>
      <c r="R1077">
        <f>IF(LEN(telefony6[[#This Row],[nr]])&gt;=10,1,0)</f>
        <v>0</v>
      </c>
      <c r="S1077">
        <f>MINUTE(IF(telefony6[[#This Row],[czyZagranicczne]]=1,CEILING(telefony6[[#This Row],[długosc_połączenia]],"00:01"),0))</f>
        <v>0</v>
      </c>
    </row>
    <row r="1078" spans="1:19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 s="2">
        <f>telefony6[[#This Row],[zakonczenie]]-telefony6[[#This Row],[rozpoczecie]]</f>
        <v>8.3217592592592649E-3</v>
      </c>
      <c r="F1078" s="2">
        <f t="shared" si="16"/>
        <v>-5.5616782407407408</v>
      </c>
      <c r="G1078">
        <f>IF(LEN(telefony6[[#This Row],[nr]])=7,1,0)</f>
        <v>1</v>
      </c>
      <c r="H1078">
        <f>IF(LEN(telefony6[[#This Row],[nr]])=8,1,0)</f>
        <v>0</v>
      </c>
      <c r="I10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-5.57</v>
      </c>
      <c r="J1078" s="2">
        <f>IF(AND(telefony6[[#This Row],[abonament pods przed]]-telefony6[[#This Row],[długosc_połączenia]]&lt;0,I1077&gt;0),-telefony6[[#This Row],[ile_zostalo_abonamentu_pods]],0)</f>
        <v>0</v>
      </c>
      <c r="K1078" s="10">
        <f>IF(telefony6[[#This Row],[ile_zostalo_abonamentu_pods]]&lt;0,1,0)</f>
        <v>1</v>
      </c>
      <c r="L1078" s="2">
        <f>IF(AND(telefony6[[#This Row],[czyAbonament_pods_sie_skonczyl]]=1,telefony6[[#This Row],[czyStacjonarny]]=1,M1077&lt;=0),IF(M1077&lt;0,TIME(1,40,0)+M1077,TIME(1,40,0)),M1077)</f>
        <v>3.6192129629629033E-2</v>
      </c>
      <c r="M10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2.7870370370369768E-2</v>
      </c>
      <c r="N1078" s="10">
        <f>IF(AND(telefony6[[#This Row],[czyAbonament_pods_sie_skonczyl]]=1,telefony6[[#This Row],[czyStacjonarny]]=1,M1077&lt;=0),1,0)</f>
        <v>0</v>
      </c>
      <c r="O1078" s="2">
        <f>IF(AND(telefony6[[#This Row],[czyAbonament_pods_sie_skonczyl]]=1,telefony6[[#This Row],[czyKomorkowe]]=1,P1077&lt;=0),IF(P1077&lt;0,TIME(1,40,0)+P1077-telefony6[[#This Row],[ile_zabraklo_od_podstawy]],TIME(1,40,0)),P1077)</f>
        <v>3.9201388888889493E-2</v>
      </c>
      <c r="P10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3.9201388888889493E-2</v>
      </c>
      <c r="Q1078" s="10">
        <f>IF(AND(telefony6[[#This Row],[czyAbonament_pods_sie_skonczyl]]=1,P1077&lt;=0,telefony6[[#This Row],[czyKomorkowe]]=1),1,0)</f>
        <v>0</v>
      </c>
      <c r="R1078">
        <f>IF(LEN(telefony6[[#This Row],[nr]])&gt;=10,1,0)</f>
        <v>0</v>
      </c>
      <c r="S1078">
        <f>MINUTE(IF(telefony6[[#This Row],[czyZagranicczne]]=1,CEILING(telefony6[[#This Row],[długosc_połączenia]],"00:01"),0))</f>
        <v>0</v>
      </c>
    </row>
    <row r="1079" spans="1:19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 s="2">
        <f>telefony6[[#This Row],[zakonczenie]]-telefony6[[#This Row],[rozpoczecie]]</f>
        <v>5.7175925925925242E-3</v>
      </c>
      <c r="F1079" s="2">
        <f t="shared" si="16"/>
        <v>-5.57</v>
      </c>
      <c r="G1079">
        <f>IF(LEN(telefony6[[#This Row],[nr]])=7,1,0)</f>
        <v>0</v>
      </c>
      <c r="H1079">
        <f>IF(LEN(telefony6[[#This Row],[nr]])=8,1,0)</f>
        <v>1</v>
      </c>
      <c r="I10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-5.5757175925925928</v>
      </c>
      <c r="J1079" s="2">
        <f>IF(AND(telefony6[[#This Row],[abonament pods przed]]-telefony6[[#This Row],[długosc_połączenia]]&lt;0,I1078&gt;0),-telefony6[[#This Row],[ile_zostalo_abonamentu_pods]],0)</f>
        <v>0</v>
      </c>
      <c r="K1079" s="10">
        <f>IF(telefony6[[#This Row],[ile_zostalo_abonamentu_pods]]&lt;0,1,0)</f>
        <v>1</v>
      </c>
      <c r="L1079" s="2">
        <f>IF(AND(telefony6[[#This Row],[czyAbonament_pods_sie_skonczyl]]=1,telefony6[[#This Row],[czyStacjonarny]]=1,M1078&lt;=0),IF(M1078&lt;0,TIME(1,40,0)+M1078,TIME(1,40,0)),M1078)</f>
        <v>2.7870370370369768E-2</v>
      </c>
      <c r="M10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2.7870370370369768E-2</v>
      </c>
      <c r="N1079" s="10">
        <f>IF(AND(telefony6[[#This Row],[czyAbonament_pods_sie_skonczyl]]=1,telefony6[[#This Row],[czyStacjonarny]]=1,M1078&lt;=0),1,0)</f>
        <v>0</v>
      </c>
      <c r="O1079" s="2">
        <f>IF(AND(telefony6[[#This Row],[czyAbonament_pods_sie_skonczyl]]=1,telefony6[[#This Row],[czyKomorkowe]]=1,P1078&lt;=0),IF(P1078&lt;0,TIME(1,40,0)+P1078-telefony6[[#This Row],[ile_zabraklo_od_podstawy]],TIME(1,40,0)),P1078)</f>
        <v>3.9201388888889493E-2</v>
      </c>
      <c r="P10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3.3483796296296969E-2</v>
      </c>
      <c r="Q1079" s="10">
        <f>IF(AND(telefony6[[#This Row],[czyAbonament_pods_sie_skonczyl]]=1,P1078&lt;=0,telefony6[[#This Row],[czyKomorkowe]]=1),1,0)</f>
        <v>0</v>
      </c>
      <c r="R1079">
        <f>IF(LEN(telefony6[[#This Row],[nr]])&gt;=10,1,0)</f>
        <v>0</v>
      </c>
      <c r="S1079">
        <f>MINUTE(IF(telefony6[[#This Row],[czyZagranicczne]]=1,CEILING(telefony6[[#This Row],[długosc_połączenia]],"00:01"),0))</f>
        <v>0</v>
      </c>
    </row>
    <row r="1080" spans="1:19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 s="2">
        <f>telefony6[[#This Row],[zakonczenie]]-telefony6[[#This Row],[rozpoczecie]]</f>
        <v>7.3032407407407351E-3</v>
      </c>
      <c r="F1080" s="2">
        <f t="shared" si="16"/>
        <v>-5.5757175925925928</v>
      </c>
      <c r="G1080">
        <f>IF(LEN(telefony6[[#This Row],[nr]])=7,1,0)</f>
        <v>1</v>
      </c>
      <c r="H1080">
        <f>IF(LEN(telefony6[[#This Row],[nr]])=8,1,0)</f>
        <v>0</v>
      </c>
      <c r="I10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-5.5830208333333333</v>
      </c>
      <c r="J1080" s="2">
        <f>IF(AND(telefony6[[#This Row],[abonament pods przed]]-telefony6[[#This Row],[długosc_połączenia]]&lt;0,I1079&gt;0),-telefony6[[#This Row],[ile_zostalo_abonamentu_pods]],0)</f>
        <v>0</v>
      </c>
      <c r="K1080" s="10">
        <f>IF(telefony6[[#This Row],[ile_zostalo_abonamentu_pods]]&lt;0,1,0)</f>
        <v>1</v>
      </c>
      <c r="L1080" s="2">
        <f>IF(AND(telefony6[[#This Row],[czyAbonament_pods_sie_skonczyl]]=1,telefony6[[#This Row],[czyStacjonarny]]=1,M1079&lt;=0),IF(M1079&lt;0,TIME(1,40,0)+M1079,TIME(1,40,0)),M1079)</f>
        <v>2.7870370370369768E-2</v>
      </c>
      <c r="M10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2.0567129629629033E-2</v>
      </c>
      <c r="N1080" s="10">
        <f>IF(AND(telefony6[[#This Row],[czyAbonament_pods_sie_skonczyl]]=1,telefony6[[#This Row],[czyStacjonarny]]=1,M1079&lt;=0),1,0)</f>
        <v>0</v>
      </c>
      <c r="O1080" s="2">
        <f>IF(AND(telefony6[[#This Row],[czyAbonament_pods_sie_skonczyl]]=1,telefony6[[#This Row],[czyKomorkowe]]=1,P1079&lt;=0),IF(P1079&lt;0,TIME(1,40,0)+P1079-telefony6[[#This Row],[ile_zabraklo_od_podstawy]],TIME(1,40,0)),P1079)</f>
        <v>3.3483796296296969E-2</v>
      </c>
      <c r="P10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3.3483796296296969E-2</v>
      </c>
      <c r="Q1080" s="10">
        <f>IF(AND(telefony6[[#This Row],[czyAbonament_pods_sie_skonczyl]]=1,P1079&lt;=0,telefony6[[#This Row],[czyKomorkowe]]=1),1,0)</f>
        <v>0</v>
      </c>
      <c r="R1080">
        <f>IF(LEN(telefony6[[#This Row],[nr]])&gt;=10,1,0)</f>
        <v>0</v>
      </c>
      <c r="S1080">
        <f>MINUTE(IF(telefony6[[#This Row],[czyZagranicczne]]=1,CEILING(telefony6[[#This Row],[długosc_połączenia]],"00:01"),0))</f>
        <v>0</v>
      </c>
    </row>
    <row r="1081" spans="1:19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 s="2">
        <f>telefony6[[#This Row],[zakonczenie]]-telefony6[[#This Row],[rozpoczecie]]</f>
        <v>2.372685185185186E-3</v>
      </c>
      <c r="F1081" s="2">
        <f t="shared" si="16"/>
        <v>-5.5830208333333333</v>
      </c>
      <c r="G1081">
        <f>IF(LEN(telefony6[[#This Row],[nr]])=7,1,0)</f>
        <v>1</v>
      </c>
      <c r="H1081">
        <f>IF(LEN(telefony6[[#This Row],[nr]])=8,1,0)</f>
        <v>0</v>
      </c>
      <c r="I10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-5.5853935185185186</v>
      </c>
      <c r="J1081" s="2">
        <f>IF(AND(telefony6[[#This Row],[abonament pods przed]]-telefony6[[#This Row],[długosc_połączenia]]&lt;0,I1080&gt;0),-telefony6[[#This Row],[ile_zostalo_abonamentu_pods]],0)</f>
        <v>0</v>
      </c>
      <c r="K1081" s="10">
        <f>IF(telefony6[[#This Row],[ile_zostalo_abonamentu_pods]]&lt;0,1,0)</f>
        <v>1</v>
      </c>
      <c r="L1081" s="2">
        <f>IF(AND(telefony6[[#This Row],[czyAbonament_pods_sie_skonczyl]]=1,telefony6[[#This Row],[czyStacjonarny]]=1,M1080&lt;=0),IF(M1080&lt;0,TIME(1,40,0)+M1080,TIME(1,40,0)),M1080)</f>
        <v>2.0567129629629033E-2</v>
      </c>
      <c r="M10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1.8194444444443847E-2</v>
      </c>
      <c r="N1081" s="10">
        <f>IF(AND(telefony6[[#This Row],[czyAbonament_pods_sie_skonczyl]]=1,telefony6[[#This Row],[czyStacjonarny]]=1,M1080&lt;=0),1,0)</f>
        <v>0</v>
      </c>
      <c r="O1081" s="2">
        <f>IF(AND(telefony6[[#This Row],[czyAbonament_pods_sie_skonczyl]]=1,telefony6[[#This Row],[czyKomorkowe]]=1,P1080&lt;=0),IF(P1080&lt;0,TIME(1,40,0)+P1080-telefony6[[#This Row],[ile_zabraklo_od_podstawy]],TIME(1,40,0)),P1080)</f>
        <v>3.3483796296296969E-2</v>
      </c>
      <c r="P10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3.3483796296296969E-2</v>
      </c>
      <c r="Q1081" s="10">
        <f>IF(AND(telefony6[[#This Row],[czyAbonament_pods_sie_skonczyl]]=1,P1080&lt;=0,telefony6[[#This Row],[czyKomorkowe]]=1),1,0)</f>
        <v>0</v>
      </c>
      <c r="R1081">
        <f>IF(LEN(telefony6[[#This Row],[nr]])&gt;=10,1,0)</f>
        <v>0</v>
      </c>
      <c r="S1081">
        <f>MINUTE(IF(telefony6[[#This Row],[czyZagranicczne]]=1,CEILING(telefony6[[#This Row],[długosc_połączenia]],"00:01"),0))</f>
        <v>0</v>
      </c>
    </row>
    <row r="1082" spans="1:19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 s="2">
        <f>telefony6[[#This Row],[zakonczenie]]-telefony6[[#This Row],[rozpoczecie]]</f>
        <v>7.5347222222221788E-3</v>
      </c>
      <c r="F1082" s="2">
        <f t="shared" si="16"/>
        <v>-5.5853935185185186</v>
      </c>
      <c r="G1082">
        <f>IF(LEN(telefony6[[#This Row],[nr]])=7,1,0)</f>
        <v>0</v>
      </c>
      <c r="H1082">
        <f>IF(LEN(telefony6[[#This Row],[nr]])=8,1,0)</f>
        <v>1</v>
      </c>
      <c r="I10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-5.5929282407407408</v>
      </c>
      <c r="J1082" s="2">
        <f>IF(AND(telefony6[[#This Row],[abonament pods przed]]-telefony6[[#This Row],[długosc_połączenia]]&lt;0,I1081&gt;0),-telefony6[[#This Row],[ile_zostalo_abonamentu_pods]],0)</f>
        <v>0</v>
      </c>
      <c r="K1082" s="10">
        <f>IF(telefony6[[#This Row],[ile_zostalo_abonamentu_pods]]&lt;0,1,0)</f>
        <v>1</v>
      </c>
      <c r="L1082" s="2">
        <f>IF(AND(telefony6[[#This Row],[czyAbonament_pods_sie_skonczyl]]=1,telefony6[[#This Row],[czyStacjonarny]]=1,M1081&lt;=0),IF(M1081&lt;0,TIME(1,40,0)+M1081,TIME(1,40,0)),M1081)</f>
        <v>1.8194444444443847E-2</v>
      </c>
      <c r="M10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1.8194444444443847E-2</v>
      </c>
      <c r="N1082" s="10">
        <f>IF(AND(telefony6[[#This Row],[czyAbonament_pods_sie_skonczyl]]=1,telefony6[[#This Row],[czyStacjonarny]]=1,M1081&lt;=0),1,0)</f>
        <v>0</v>
      </c>
      <c r="O1082" s="2">
        <f>IF(AND(telefony6[[#This Row],[czyAbonament_pods_sie_skonczyl]]=1,telefony6[[#This Row],[czyKomorkowe]]=1,P1081&lt;=0),IF(P1081&lt;0,TIME(1,40,0)+P1081-telefony6[[#This Row],[ile_zabraklo_od_podstawy]],TIME(1,40,0)),P1081)</f>
        <v>3.3483796296296969E-2</v>
      </c>
      <c r="P10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2.594907407407479E-2</v>
      </c>
      <c r="Q1082" s="10">
        <f>IF(AND(telefony6[[#This Row],[czyAbonament_pods_sie_skonczyl]]=1,P1081&lt;=0,telefony6[[#This Row],[czyKomorkowe]]=1),1,0)</f>
        <v>0</v>
      </c>
      <c r="R1082">
        <f>IF(LEN(telefony6[[#This Row],[nr]])&gt;=10,1,0)</f>
        <v>0</v>
      </c>
      <c r="S1082">
        <f>MINUTE(IF(telefony6[[#This Row],[czyZagranicczne]]=1,CEILING(telefony6[[#This Row],[długosc_połączenia]],"00:01"),0))</f>
        <v>0</v>
      </c>
    </row>
    <row r="1083" spans="1:19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 s="2">
        <f>telefony6[[#This Row],[zakonczenie]]-telefony6[[#This Row],[rozpoczecie]]</f>
        <v>1.2037037037037068E-3</v>
      </c>
      <c r="F1083" s="2">
        <f t="shared" si="16"/>
        <v>-5.5929282407407408</v>
      </c>
      <c r="G1083">
        <f>IF(LEN(telefony6[[#This Row],[nr]])=7,1,0)</f>
        <v>1</v>
      </c>
      <c r="H1083">
        <f>IF(LEN(telefony6[[#This Row],[nr]])=8,1,0)</f>
        <v>0</v>
      </c>
      <c r="I10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-5.5941319444444444</v>
      </c>
      <c r="J1083" s="2">
        <f>IF(AND(telefony6[[#This Row],[abonament pods przed]]-telefony6[[#This Row],[długosc_połączenia]]&lt;0,I1082&gt;0),-telefony6[[#This Row],[ile_zostalo_abonamentu_pods]],0)</f>
        <v>0</v>
      </c>
      <c r="K1083" s="10">
        <f>IF(telefony6[[#This Row],[ile_zostalo_abonamentu_pods]]&lt;0,1,0)</f>
        <v>1</v>
      </c>
      <c r="L1083" s="2">
        <f>IF(AND(telefony6[[#This Row],[czyAbonament_pods_sie_skonczyl]]=1,telefony6[[#This Row],[czyStacjonarny]]=1,M1082&lt;=0),IF(M1082&lt;0,TIME(1,40,0)+M1082,TIME(1,40,0)),M1082)</f>
        <v>1.8194444444443847E-2</v>
      </c>
      <c r="M10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1.699074074074014E-2</v>
      </c>
      <c r="N1083" s="10">
        <f>IF(AND(telefony6[[#This Row],[czyAbonament_pods_sie_skonczyl]]=1,telefony6[[#This Row],[czyStacjonarny]]=1,M1082&lt;=0),1,0)</f>
        <v>0</v>
      </c>
      <c r="O1083" s="2">
        <f>IF(AND(telefony6[[#This Row],[czyAbonament_pods_sie_skonczyl]]=1,telefony6[[#This Row],[czyKomorkowe]]=1,P1082&lt;=0),IF(P1082&lt;0,TIME(1,40,0)+P1082-telefony6[[#This Row],[ile_zabraklo_od_podstawy]],TIME(1,40,0)),P1082)</f>
        <v>2.594907407407479E-2</v>
      </c>
      <c r="P10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2.594907407407479E-2</v>
      </c>
      <c r="Q1083" s="10">
        <f>IF(AND(telefony6[[#This Row],[czyAbonament_pods_sie_skonczyl]]=1,P1082&lt;=0,telefony6[[#This Row],[czyKomorkowe]]=1),1,0)</f>
        <v>0</v>
      </c>
      <c r="R1083">
        <f>IF(LEN(telefony6[[#This Row],[nr]])&gt;=10,1,0)</f>
        <v>0</v>
      </c>
      <c r="S1083">
        <f>MINUTE(IF(telefony6[[#This Row],[czyZagranicczne]]=1,CEILING(telefony6[[#This Row],[długosc_połączenia]],"00:01"),0))</f>
        <v>0</v>
      </c>
    </row>
    <row r="1084" spans="1:19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 s="2">
        <f>telefony6[[#This Row],[zakonczenie]]-telefony6[[#This Row],[rozpoczecie]]</f>
        <v>1.0578703703703729E-2</v>
      </c>
      <c r="F1084" s="2">
        <f t="shared" si="16"/>
        <v>-5.5941319444444444</v>
      </c>
      <c r="G1084">
        <f>IF(LEN(telefony6[[#This Row],[nr]])=7,1,0)</f>
        <v>1</v>
      </c>
      <c r="H1084">
        <f>IF(LEN(telefony6[[#This Row],[nr]])=8,1,0)</f>
        <v>0</v>
      </c>
      <c r="I10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-5.6047106481481483</v>
      </c>
      <c r="J1084" s="2">
        <f>IF(AND(telefony6[[#This Row],[abonament pods przed]]-telefony6[[#This Row],[długosc_połączenia]]&lt;0,I1083&gt;0),-telefony6[[#This Row],[ile_zostalo_abonamentu_pods]],0)</f>
        <v>0</v>
      </c>
      <c r="K1084" s="10">
        <f>IF(telefony6[[#This Row],[ile_zostalo_abonamentu_pods]]&lt;0,1,0)</f>
        <v>1</v>
      </c>
      <c r="L1084" s="2">
        <f>IF(AND(telefony6[[#This Row],[czyAbonament_pods_sie_skonczyl]]=1,telefony6[[#This Row],[czyStacjonarny]]=1,M1083&lt;=0),IF(M1083&lt;0,TIME(1,40,0)+M1083,TIME(1,40,0)),M1083)</f>
        <v>1.699074074074014E-2</v>
      </c>
      <c r="M10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6.412037037036411E-3</v>
      </c>
      <c r="N1084" s="10">
        <f>IF(AND(telefony6[[#This Row],[czyAbonament_pods_sie_skonczyl]]=1,telefony6[[#This Row],[czyStacjonarny]]=1,M1083&lt;=0),1,0)</f>
        <v>0</v>
      </c>
      <c r="O1084" s="2">
        <f>IF(AND(telefony6[[#This Row],[czyAbonament_pods_sie_skonczyl]]=1,telefony6[[#This Row],[czyKomorkowe]]=1,P1083&lt;=0),IF(P1083&lt;0,TIME(1,40,0)+P1083-telefony6[[#This Row],[ile_zabraklo_od_podstawy]],TIME(1,40,0)),P1083)</f>
        <v>2.594907407407479E-2</v>
      </c>
      <c r="P10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2.594907407407479E-2</v>
      </c>
      <c r="Q1084" s="10">
        <f>IF(AND(telefony6[[#This Row],[czyAbonament_pods_sie_skonczyl]]=1,P1083&lt;=0,telefony6[[#This Row],[czyKomorkowe]]=1),1,0)</f>
        <v>0</v>
      </c>
      <c r="R1084">
        <f>IF(LEN(telefony6[[#This Row],[nr]])&gt;=10,1,0)</f>
        <v>0</v>
      </c>
      <c r="S1084">
        <f>MINUTE(IF(telefony6[[#This Row],[czyZagranicczne]]=1,CEILING(telefony6[[#This Row],[długosc_połączenia]],"00:01"),0))</f>
        <v>0</v>
      </c>
    </row>
    <row r="1085" spans="1:19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 s="2">
        <f>telefony6[[#This Row],[zakonczenie]]-telefony6[[#This Row],[rozpoczecie]]</f>
        <v>7.5694444444444065E-3</v>
      </c>
      <c r="F1085" s="2">
        <f t="shared" si="16"/>
        <v>-5.6047106481481483</v>
      </c>
      <c r="G1085">
        <f>IF(LEN(telefony6[[#This Row],[nr]])=7,1,0)</f>
        <v>0</v>
      </c>
      <c r="H1085">
        <f>IF(LEN(telefony6[[#This Row],[nr]])=8,1,0)</f>
        <v>1</v>
      </c>
      <c r="I10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-5.6122800925925924</v>
      </c>
      <c r="J1085" s="2">
        <f>IF(AND(telefony6[[#This Row],[abonament pods przed]]-telefony6[[#This Row],[długosc_połączenia]]&lt;0,I1084&gt;0),-telefony6[[#This Row],[ile_zostalo_abonamentu_pods]],0)</f>
        <v>0</v>
      </c>
      <c r="K1085" s="10">
        <f>IF(telefony6[[#This Row],[ile_zostalo_abonamentu_pods]]&lt;0,1,0)</f>
        <v>1</v>
      </c>
      <c r="L1085" s="2">
        <f>IF(AND(telefony6[[#This Row],[czyAbonament_pods_sie_skonczyl]]=1,telefony6[[#This Row],[czyStacjonarny]]=1,M1084&lt;=0),IF(M1084&lt;0,TIME(1,40,0)+M1084,TIME(1,40,0)),M1084)</f>
        <v>6.412037037036411E-3</v>
      </c>
      <c r="M10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6.412037037036411E-3</v>
      </c>
      <c r="N1085" s="10">
        <f>IF(AND(telefony6[[#This Row],[czyAbonament_pods_sie_skonczyl]]=1,telefony6[[#This Row],[czyStacjonarny]]=1,M1084&lt;=0),1,0)</f>
        <v>0</v>
      </c>
      <c r="O1085" s="2">
        <f>IF(AND(telefony6[[#This Row],[czyAbonament_pods_sie_skonczyl]]=1,telefony6[[#This Row],[czyKomorkowe]]=1,P1084&lt;=0),IF(P1084&lt;0,TIME(1,40,0)+P1084-telefony6[[#This Row],[ile_zabraklo_od_podstawy]],TIME(1,40,0)),P1084)</f>
        <v>2.594907407407479E-2</v>
      </c>
      <c r="P10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85" s="10">
        <f>IF(AND(telefony6[[#This Row],[czyAbonament_pods_sie_skonczyl]]=1,P1084&lt;=0,telefony6[[#This Row],[czyKomorkowe]]=1),1,0)</f>
        <v>0</v>
      </c>
      <c r="R1085">
        <f>IF(LEN(telefony6[[#This Row],[nr]])&gt;=10,1,0)</f>
        <v>0</v>
      </c>
      <c r="S1085">
        <f>MINUTE(IF(telefony6[[#This Row],[czyZagranicczne]]=1,CEILING(telefony6[[#This Row],[długosc_połączenia]],"00:01"),0))</f>
        <v>0</v>
      </c>
    </row>
    <row r="1086" spans="1:19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 s="2">
        <f>telefony6[[#This Row],[zakonczenie]]-telefony6[[#This Row],[rozpoczecie]]</f>
        <v>7.6967592592592782E-3</v>
      </c>
      <c r="F1086" s="2">
        <f t="shared" si="16"/>
        <v>-5.6122800925925924</v>
      </c>
      <c r="G1086">
        <f>IF(LEN(telefony6[[#This Row],[nr]])=7,1,0)</f>
        <v>1</v>
      </c>
      <c r="H1086">
        <f>IF(LEN(telefony6[[#This Row],[nr]])=8,1,0)</f>
        <v>0</v>
      </c>
      <c r="I10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-5.6199768518518516</v>
      </c>
      <c r="J1086" s="2">
        <f>IF(AND(telefony6[[#This Row],[abonament pods przed]]-telefony6[[#This Row],[długosc_połączenia]]&lt;0,I1085&gt;0),-telefony6[[#This Row],[ile_zostalo_abonamentu_pods]],0)</f>
        <v>0</v>
      </c>
      <c r="K1086" s="10">
        <f>IF(telefony6[[#This Row],[ile_zostalo_abonamentu_pods]]&lt;0,1,0)</f>
        <v>1</v>
      </c>
      <c r="L1086" s="2">
        <f>IF(AND(telefony6[[#This Row],[czyAbonament_pods_sie_skonczyl]]=1,telefony6[[#This Row],[czyStacjonarny]]=1,M1085&lt;=0),IF(M1085&lt;0,TIME(1,40,0)+M1085,TIME(1,40,0)),M1085)</f>
        <v>6.412037037036411E-3</v>
      </c>
      <c r="M10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-1.2847222222228671E-3</v>
      </c>
      <c r="N1086" s="10">
        <f>IF(AND(telefony6[[#This Row],[czyAbonament_pods_sie_skonczyl]]=1,telefony6[[#This Row],[czyStacjonarny]]=1,M1085&lt;=0),1,0)</f>
        <v>0</v>
      </c>
      <c r="O1086" s="2">
        <f>IF(AND(telefony6[[#This Row],[czyAbonament_pods_sie_skonczyl]]=1,telefony6[[#This Row],[czyKomorkowe]]=1,P1085&lt;=0),IF(P1085&lt;0,TIME(1,40,0)+P1085-telefony6[[#This Row],[ile_zabraklo_od_podstawy]],TIME(1,40,0)),P1085)</f>
        <v>1.8379629629630384E-2</v>
      </c>
      <c r="P10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86" s="10">
        <f>IF(AND(telefony6[[#This Row],[czyAbonament_pods_sie_skonczyl]]=1,P1085&lt;=0,telefony6[[#This Row],[czyKomorkowe]]=1),1,0)</f>
        <v>0</v>
      </c>
      <c r="R1086">
        <f>IF(LEN(telefony6[[#This Row],[nr]])&gt;=10,1,0)</f>
        <v>0</v>
      </c>
      <c r="S1086">
        <f>MINUTE(IF(telefony6[[#This Row],[czyZagranicczne]]=1,CEILING(telefony6[[#This Row],[długosc_połączenia]],"00:01"),0))</f>
        <v>0</v>
      </c>
    </row>
    <row r="1087" spans="1:19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 s="2">
        <f>telefony6[[#This Row],[zakonczenie]]-telefony6[[#This Row],[rozpoczecie]]</f>
        <v>4.8611111111107608E-4</v>
      </c>
      <c r="F1087" s="2">
        <f t="shared" si="16"/>
        <v>-5.6199768518518516</v>
      </c>
      <c r="G1087">
        <f>IF(LEN(telefony6[[#This Row],[nr]])=7,1,0)</f>
        <v>1</v>
      </c>
      <c r="H1087">
        <f>IF(LEN(telefony6[[#This Row],[nr]])=8,1,0)</f>
        <v>0</v>
      </c>
      <c r="I10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-5.6204629629629625</v>
      </c>
      <c r="J1087" s="2">
        <f>IF(AND(telefony6[[#This Row],[abonament pods przed]]-telefony6[[#This Row],[długosc_połączenia]]&lt;0,I1086&gt;0),-telefony6[[#This Row],[ile_zostalo_abonamentu_pods]],0)</f>
        <v>0</v>
      </c>
      <c r="K1087" s="10">
        <f>IF(telefony6[[#This Row],[ile_zostalo_abonamentu_pods]]&lt;0,1,0)</f>
        <v>1</v>
      </c>
      <c r="L1087" s="2">
        <f>IF(AND(telefony6[[#This Row],[czyAbonament_pods_sie_skonczyl]]=1,telefony6[[#This Row],[czyStacjonarny]]=1,M1086&lt;=0),IF(M1086&lt;0,TIME(1,40,0)+M1086,TIME(1,40,0)),M1086)</f>
        <v>6.815972222222158E-2</v>
      </c>
      <c r="M10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6.7673611111110504E-2</v>
      </c>
      <c r="N1087" s="10">
        <f>IF(AND(telefony6[[#This Row],[czyAbonament_pods_sie_skonczyl]]=1,telefony6[[#This Row],[czyStacjonarny]]=1,M1086&lt;=0),1,0)</f>
        <v>1</v>
      </c>
      <c r="O1087" s="2">
        <f>IF(AND(telefony6[[#This Row],[czyAbonament_pods_sie_skonczyl]]=1,telefony6[[#This Row],[czyKomorkowe]]=1,P1086&lt;=0),IF(P1086&lt;0,TIME(1,40,0)+P1086-telefony6[[#This Row],[ile_zabraklo_od_podstawy]],TIME(1,40,0)),P1086)</f>
        <v>1.8379629629630384E-2</v>
      </c>
      <c r="P10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87" s="10">
        <f>IF(AND(telefony6[[#This Row],[czyAbonament_pods_sie_skonczyl]]=1,P1086&lt;=0,telefony6[[#This Row],[czyKomorkowe]]=1),1,0)</f>
        <v>0</v>
      </c>
      <c r="R1087">
        <f>IF(LEN(telefony6[[#This Row],[nr]])&gt;=10,1,0)</f>
        <v>0</v>
      </c>
      <c r="S1087">
        <f>MINUTE(IF(telefony6[[#This Row],[czyZagranicczne]]=1,CEILING(telefony6[[#This Row],[długosc_połączenia]],"00:01"),0))</f>
        <v>0</v>
      </c>
    </row>
    <row r="1088" spans="1:19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 s="2">
        <f>telefony6[[#This Row],[zakonczenie]]-telefony6[[#This Row],[rozpoczecie]]</f>
        <v>9.0624999999999734E-3</v>
      </c>
      <c r="F1088" s="2">
        <f t="shared" si="16"/>
        <v>-5.6204629629629625</v>
      </c>
      <c r="G1088">
        <f>IF(LEN(telefony6[[#This Row],[nr]])=7,1,0)</f>
        <v>1</v>
      </c>
      <c r="H1088">
        <f>IF(LEN(telefony6[[#This Row],[nr]])=8,1,0)</f>
        <v>0</v>
      </c>
      <c r="I10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-5.6295254629629623</v>
      </c>
      <c r="J1088" s="2">
        <f>IF(AND(telefony6[[#This Row],[abonament pods przed]]-telefony6[[#This Row],[długosc_połączenia]]&lt;0,I1087&gt;0),-telefony6[[#This Row],[ile_zostalo_abonamentu_pods]],0)</f>
        <v>0</v>
      </c>
      <c r="K1088" s="10">
        <f>IF(telefony6[[#This Row],[ile_zostalo_abonamentu_pods]]&lt;0,1,0)</f>
        <v>1</v>
      </c>
      <c r="L1088" s="2">
        <f>IF(AND(telefony6[[#This Row],[czyAbonament_pods_sie_skonczyl]]=1,telefony6[[#This Row],[czyStacjonarny]]=1,M1087&lt;=0),IF(M1087&lt;0,TIME(1,40,0)+M1087,TIME(1,40,0)),M1087)</f>
        <v>6.7673611111110504E-2</v>
      </c>
      <c r="M10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5.8611111111110531E-2</v>
      </c>
      <c r="N1088" s="10">
        <f>IF(AND(telefony6[[#This Row],[czyAbonament_pods_sie_skonczyl]]=1,telefony6[[#This Row],[czyStacjonarny]]=1,M1087&lt;=0),1,0)</f>
        <v>0</v>
      </c>
      <c r="O1088" s="2">
        <f>IF(AND(telefony6[[#This Row],[czyAbonament_pods_sie_skonczyl]]=1,telefony6[[#This Row],[czyKomorkowe]]=1,P1087&lt;=0),IF(P1087&lt;0,TIME(1,40,0)+P1087-telefony6[[#This Row],[ile_zabraklo_od_podstawy]],TIME(1,40,0)),P1087)</f>
        <v>1.8379629629630384E-2</v>
      </c>
      <c r="P10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88" s="10">
        <f>IF(AND(telefony6[[#This Row],[czyAbonament_pods_sie_skonczyl]]=1,P1087&lt;=0,telefony6[[#This Row],[czyKomorkowe]]=1),1,0)</f>
        <v>0</v>
      </c>
      <c r="R1088">
        <f>IF(LEN(telefony6[[#This Row],[nr]])&gt;=10,1,0)</f>
        <v>0</v>
      </c>
      <c r="S1088">
        <f>MINUTE(IF(telefony6[[#This Row],[czyZagranicczne]]=1,CEILING(telefony6[[#This Row],[długosc_połączenia]],"00:01"),0))</f>
        <v>0</v>
      </c>
    </row>
    <row r="1089" spans="1:19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 s="2">
        <f>telefony6[[#This Row],[zakonczenie]]-telefony6[[#This Row],[rozpoczecie]]</f>
        <v>2.2222222222222365E-3</v>
      </c>
      <c r="F1089" s="2">
        <f t="shared" si="16"/>
        <v>-5.6295254629629623</v>
      </c>
      <c r="G1089">
        <f>IF(LEN(telefony6[[#This Row],[nr]])=7,1,0)</f>
        <v>0</v>
      </c>
      <c r="H1089">
        <f>IF(LEN(telefony6[[#This Row],[nr]])=8,1,0)</f>
        <v>0</v>
      </c>
      <c r="I10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-5.6317476851851849</v>
      </c>
      <c r="J1089" s="2">
        <f>IF(AND(telefony6[[#This Row],[abonament pods przed]]-telefony6[[#This Row],[długosc_połączenia]]&lt;0,I1088&gt;0),-telefony6[[#This Row],[ile_zostalo_abonamentu_pods]],0)</f>
        <v>0</v>
      </c>
      <c r="K1089" s="10">
        <f>IF(telefony6[[#This Row],[ile_zostalo_abonamentu_pods]]&lt;0,1,0)</f>
        <v>1</v>
      </c>
      <c r="L1089" s="2">
        <f>IF(AND(telefony6[[#This Row],[czyAbonament_pods_sie_skonczyl]]=1,telefony6[[#This Row],[czyStacjonarny]]=1,M1088&lt;=0),IF(M1088&lt;0,TIME(1,40,0)+M1088,TIME(1,40,0)),M1088)</f>
        <v>5.8611111111110531E-2</v>
      </c>
      <c r="M10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5.8611111111110531E-2</v>
      </c>
      <c r="N1089" s="10">
        <f>IF(AND(telefony6[[#This Row],[czyAbonament_pods_sie_skonczyl]]=1,telefony6[[#This Row],[czyStacjonarny]]=1,M1088&lt;=0),1,0)</f>
        <v>0</v>
      </c>
      <c r="O1089" s="2">
        <f>IF(AND(telefony6[[#This Row],[czyAbonament_pods_sie_skonczyl]]=1,telefony6[[#This Row],[czyKomorkowe]]=1,P1088&lt;=0),IF(P1088&lt;0,TIME(1,40,0)+P1088-telefony6[[#This Row],[ile_zabraklo_od_podstawy]],TIME(1,40,0)),P1088)</f>
        <v>1.8379629629630384E-2</v>
      </c>
      <c r="P10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89" s="10">
        <f>IF(AND(telefony6[[#This Row],[czyAbonament_pods_sie_skonczyl]]=1,P1088&lt;=0,telefony6[[#This Row],[czyKomorkowe]]=1),1,0)</f>
        <v>0</v>
      </c>
      <c r="R1089">
        <f>IF(LEN(telefony6[[#This Row],[nr]])&gt;=10,1,0)</f>
        <v>1</v>
      </c>
      <c r="S1089">
        <f>MINUTE(IF(telefony6[[#This Row],[czyZagranicczne]]=1,CEILING(telefony6[[#This Row],[długosc_połączenia]],"00:01"),0))</f>
        <v>4</v>
      </c>
    </row>
    <row r="1090" spans="1:19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 s="2">
        <f>telefony6[[#This Row],[zakonczenie]]-telefony6[[#This Row],[rozpoczecie]]</f>
        <v>1.8865740740741099E-3</v>
      </c>
      <c r="F1090" s="2">
        <f t="shared" si="16"/>
        <v>-5.6317476851851849</v>
      </c>
      <c r="G1090">
        <f>IF(LEN(telefony6[[#This Row],[nr]])=7,1,0)</f>
        <v>1</v>
      </c>
      <c r="H1090">
        <f>IF(LEN(telefony6[[#This Row],[nr]])=8,1,0)</f>
        <v>0</v>
      </c>
      <c r="I10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-5.6336342592592592</v>
      </c>
      <c r="J1090" s="2">
        <f>IF(AND(telefony6[[#This Row],[abonament pods przed]]-telefony6[[#This Row],[długosc_połączenia]]&lt;0,I1089&gt;0),-telefony6[[#This Row],[ile_zostalo_abonamentu_pods]],0)</f>
        <v>0</v>
      </c>
      <c r="K1090" s="10">
        <f>IF(telefony6[[#This Row],[ile_zostalo_abonamentu_pods]]&lt;0,1,0)</f>
        <v>1</v>
      </c>
      <c r="L1090" s="2">
        <f>IF(AND(telefony6[[#This Row],[czyAbonament_pods_sie_skonczyl]]=1,telefony6[[#This Row],[czyStacjonarny]]=1,M1089&lt;=0),IF(M1089&lt;0,TIME(1,40,0)+M1089,TIME(1,40,0)),M1089)</f>
        <v>5.8611111111110531E-2</v>
      </c>
      <c r="M10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5.6724537037036421E-2</v>
      </c>
      <c r="N1090" s="10">
        <f>IF(AND(telefony6[[#This Row],[czyAbonament_pods_sie_skonczyl]]=1,telefony6[[#This Row],[czyStacjonarny]]=1,M1089&lt;=0),1,0)</f>
        <v>0</v>
      </c>
      <c r="O1090" s="2">
        <f>IF(AND(telefony6[[#This Row],[czyAbonament_pods_sie_skonczyl]]=1,telefony6[[#This Row],[czyKomorkowe]]=1,P1089&lt;=0),IF(P1089&lt;0,TIME(1,40,0)+P1089-telefony6[[#This Row],[ile_zabraklo_od_podstawy]],TIME(1,40,0)),P1089)</f>
        <v>1.8379629629630384E-2</v>
      </c>
      <c r="P10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1.8379629629630384E-2</v>
      </c>
      <c r="Q1090" s="10">
        <f>IF(AND(telefony6[[#This Row],[czyAbonament_pods_sie_skonczyl]]=1,P1089&lt;=0,telefony6[[#This Row],[czyKomorkowe]]=1),1,0)</f>
        <v>0</v>
      </c>
      <c r="R1090">
        <f>IF(LEN(telefony6[[#This Row],[nr]])&gt;=10,1,0)</f>
        <v>0</v>
      </c>
      <c r="S1090">
        <f>MINUTE(IF(telefony6[[#This Row],[czyZagranicczne]]=1,CEILING(telefony6[[#This Row],[długosc_połączenia]],"00:01"),0))</f>
        <v>0</v>
      </c>
    </row>
    <row r="1091" spans="1:19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 s="2">
        <f>telefony6[[#This Row],[zakonczenie]]-telefony6[[#This Row],[rozpoczecie]]</f>
        <v>1.0624999999999996E-2</v>
      </c>
      <c r="F1091" s="2">
        <f t="shared" si="16"/>
        <v>-5.6336342592592592</v>
      </c>
      <c r="G1091">
        <f>IF(LEN(telefony6[[#This Row],[nr]])=7,1,0)</f>
        <v>0</v>
      </c>
      <c r="H1091">
        <f>IF(LEN(telefony6[[#This Row],[nr]])=8,1,0)</f>
        <v>1</v>
      </c>
      <c r="I10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-5.6442592592592593</v>
      </c>
      <c r="J1091" s="2">
        <f>IF(AND(telefony6[[#This Row],[abonament pods przed]]-telefony6[[#This Row],[długosc_połączenia]]&lt;0,I1090&gt;0),-telefony6[[#This Row],[ile_zostalo_abonamentu_pods]],0)</f>
        <v>0</v>
      </c>
      <c r="K1091" s="10">
        <f>IF(telefony6[[#This Row],[ile_zostalo_abonamentu_pods]]&lt;0,1,0)</f>
        <v>1</v>
      </c>
      <c r="L1091" s="2">
        <f>IF(AND(telefony6[[#This Row],[czyAbonament_pods_sie_skonczyl]]=1,telefony6[[#This Row],[czyStacjonarny]]=1,M1090&lt;=0),IF(M1090&lt;0,TIME(1,40,0)+M1090,TIME(1,40,0)),M1090)</f>
        <v>5.6724537037036421E-2</v>
      </c>
      <c r="M10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5.6724537037036421E-2</v>
      </c>
      <c r="N1091" s="10">
        <f>IF(AND(telefony6[[#This Row],[czyAbonament_pods_sie_skonczyl]]=1,telefony6[[#This Row],[czyStacjonarny]]=1,M1090&lt;=0),1,0)</f>
        <v>0</v>
      </c>
      <c r="O1091" s="2">
        <f>IF(AND(telefony6[[#This Row],[czyAbonament_pods_sie_skonczyl]]=1,telefony6[[#This Row],[czyKomorkowe]]=1,P1090&lt;=0),IF(P1090&lt;0,TIME(1,40,0)+P1090-telefony6[[#This Row],[ile_zabraklo_od_podstawy]],TIME(1,40,0)),P1090)</f>
        <v>1.8379629629630384E-2</v>
      </c>
      <c r="P10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7.7546296296303885E-3</v>
      </c>
      <c r="Q1091" s="10">
        <f>IF(AND(telefony6[[#This Row],[czyAbonament_pods_sie_skonczyl]]=1,P1090&lt;=0,telefony6[[#This Row],[czyKomorkowe]]=1),1,0)</f>
        <v>0</v>
      </c>
      <c r="R1091">
        <f>IF(LEN(telefony6[[#This Row],[nr]])&gt;=10,1,0)</f>
        <v>0</v>
      </c>
      <c r="S1091">
        <f>MINUTE(IF(telefony6[[#This Row],[czyZagranicczne]]=1,CEILING(telefony6[[#This Row],[długosc_połączenia]],"00:01"),0))</f>
        <v>0</v>
      </c>
    </row>
    <row r="1092" spans="1:19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 s="2">
        <f>telefony6[[#This Row],[zakonczenie]]-telefony6[[#This Row],[rozpoczecie]]</f>
        <v>9.68749999999996E-3</v>
      </c>
      <c r="F1092" s="2">
        <f t="shared" ref="F1092:F1155" si="17">I1091</f>
        <v>-5.6442592592592593</v>
      </c>
      <c r="G1092">
        <f>IF(LEN(telefony6[[#This Row],[nr]])=7,1,0)</f>
        <v>1</v>
      </c>
      <c r="H1092">
        <f>IF(LEN(telefony6[[#This Row],[nr]])=8,1,0)</f>
        <v>0</v>
      </c>
      <c r="I10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-5.6539467592592594</v>
      </c>
      <c r="J1092" s="2">
        <f>IF(AND(telefony6[[#This Row],[abonament pods przed]]-telefony6[[#This Row],[długosc_połączenia]]&lt;0,I1091&gt;0),-telefony6[[#This Row],[ile_zostalo_abonamentu_pods]],0)</f>
        <v>0</v>
      </c>
      <c r="K1092" s="10">
        <f>IF(telefony6[[#This Row],[ile_zostalo_abonamentu_pods]]&lt;0,1,0)</f>
        <v>1</v>
      </c>
      <c r="L1092" s="2">
        <f>IF(AND(telefony6[[#This Row],[czyAbonament_pods_sie_skonczyl]]=1,telefony6[[#This Row],[czyStacjonarny]]=1,M1091&lt;=0),IF(M1091&lt;0,TIME(1,40,0)+M1091,TIME(1,40,0)),M1091)</f>
        <v>5.6724537037036421E-2</v>
      </c>
      <c r="M10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4.7037037037036461E-2</v>
      </c>
      <c r="N1092" s="10">
        <f>IF(AND(telefony6[[#This Row],[czyAbonament_pods_sie_skonczyl]]=1,telefony6[[#This Row],[czyStacjonarny]]=1,M1091&lt;=0),1,0)</f>
        <v>0</v>
      </c>
      <c r="O1092" s="2">
        <f>IF(AND(telefony6[[#This Row],[czyAbonament_pods_sie_skonczyl]]=1,telefony6[[#This Row],[czyKomorkowe]]=1,P1091&lt;=0),IF(P1091&lt;0,TIME(1,40,0)+P1091-telefony6[[#This Row],[ile_zabraklo_od_podstawy]],TIME(1,40,0)),P1091)</f>
        <v>7.7546296296303885E-3</v>
      </c>
      <c r="P10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7.7546296296303885E-3</v>
      </c>
      <c r="Q1092" s="10">
        <f>IF(AND(telefony6[[#This Row],[czyAbonament_pods_sie_skonczyl]]=1,P1091&lt;=0,telefony6[[#This Row],[czyKomorkowe]]=1),1,0)</f>
        <v>0</v>
      </c>
      <c r="R1092">
        <f>IF(LEN(telefony6[[#This Row],[nr]])&gt;=10,1,0)</f>
        <v>0</v>
      </c>
      <c r="S1092">
        <f>MINUTE(IF(telefony6[[#This Row],[czyZagranicczne]]=1,CEILING(telefony6[[#This Row],[długosc_połączenia]],"00:01"),0))</f>
        <v>0</v>
      </c>
    </row>
    <row r="1093" spans="1:19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 s="2">
        <f>telefony6[[#This Row],[zakonczenie]]-telefony6[[#This Row],[rozpoczecie]]</f>
        <v>2.8935185185184897E-3</v>
      </c>
      <c r="F1093" s="2">
        <f t="shared" si="17"/>
        <v>-5.6539467592592594</v>
      </c>
      <c r="G1093">
        <f>IF(LEN(telefony6[[#This Row],[nr]])=7,1,0)</f>
        <v>0</v>
      </c>
      <c r="H1093">
        <f>IF(LEN(telefony6[[#This Row],[nr]])=8,1,0)</f>
        <v>1</v>
      </c>
      <c r="I10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-5.6568402777777775</v>
      </c>
      <c r="J1093" s="2">
        <f>IF(AND(telefony6[[#This Row],[abonament pods przed]]-telefony6[[#This Row],[długosc_połączenia]]&lt;0,I1092&gt;0),-telefony6[[#This Row],[ile_zostalo_abonamentu_pods]],0)</f>
        <v>0</v>
      </c>
      <c r="K1093" s="10">
        <f>IF(telefony6[[#This Row],[ile_zostalo_abonamentu_pods]]&lt;0,1,0)</f>
        <v>1</v>
      </c>
      <c r="L1093" s="2">
        <f>IF(AND(telefony6[[#This Row],[czyAbonament_pods_sie_skonczyl]]=1,telefony6[[#This Row],[czyStacjonarny]]=1,M1092&lt;=0),IF(M1092&lt;0,TIME(1,40,0)+M1092,TIME(1,40,0)),M1092)</f>
        <v>4.7037037037036461E-2</v>
      </c>
      <c r="M10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4.7037037037036461E-2</v>
      </c>
      <c r="N1093" s="10">
        <f>IF(AND(telefony6[[#This Row],[czyAbonament_pods_sie_skonczyl]]=1,telefony6[[#This Row],[czyStacjonarny]]=1,M1092&lt;=0),1,0)</f>
        <v>0</v>
      </c>
      <c r="O1093" s="2">
        <f>IF(AND(telefony6[[#This Row],[czyAbonament_pods_sie_skonczyl]]=1,telefony6[[#This Row],[czyKomorkowe]]=1,P1092&lt;=0),IF(P1092&lt;0,TIME(1,40,0)+P1092-telefony6[[#This Row],[ile_zabraklo_od_podstawy]],TIME(1,40,0)),P1092)</f>
        <v>7.7546296296303885E-3</v>
      </c>
      <c r="P10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4.8611111111118988E-3</v>
      </c>
      <c r="Q1093" s="10">
        <f>IF(AND(telefony6[[#This Row],[czyAbonament_pods_sie_skonczyl]]=1,P1092&lt;=0,telefony6[[#This Row],[czyKomorkowe]]=1),1,0)</f>
        <v>0</v>
      </c>
      <c r="R1093">
        <f>IF(LEN(telefony6[[#This Row],[nr]])&gt;=10,1,0)</f>
        <v>0</v>
      </c>
      <c r="S1093">
        <f>MINUTE(IF(telefony6[[#This Row],[czyZagranicczne]]=1,CEILING(telefony6[[#This Row],[długosc_połączenia]],"00:01"),0))</f>
        <v>0</v>
      </c>
    </row>
    <row r="1094" spans="1:19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 s="2">
        <f>telefony6[[#This Row],[zakonczenie]]-telefony6[[#This Row],[rozpoczecie]]</f>
        <v>3.3217592592592604E-3</v>
      </c>
      <c r="F1094" s="2">
        <f t="shared" si="17"/>
        <v>-5.6568402777777775</v>
      </c>
      <c r="G1094">
        <f>IF(LEN(telefony6[[#This Row],[nr]])=7,1,0)</f>
        <v>1</v>
      </c>
      <c r="H1094">
        <f>IF(LEN(telefony6[[#This Row],[nr]])=8,1,0)</f>
        <v>0</v>
      </c>
      <c r="I10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-5.6601620370370371</v>
      </c>
      <c r="J1094" s="2">
        <f>IF(AND(telefony6[[#This Row],[abonament pods przed]]-telefony6[[#This Row],[długosc_połączenia]]&lt;0,I1093&gt;0),-telefony6[[#This Row],[ile_zostalo_abonamentu_pods]],0)</f>
        <v>0</v>
      </c>
      <c r="K1094" s="10">
        <f>IF(telefony6[[#This Row],[ile_zostalo_abonamentu_pods]]&lt;0,1,0)</f>
        <v>1</v>
      </c>
      <c r="L1094" s="2">
        <f>IF(AND(telefony6[[#This Row],[czyAbonament_pods_sie_skonczyl]]=1,telefony6[[#This Row],[czyStacjonarny]]=1,M1093&lt;=0),IF(M1093&lt;0,TIME(1,40,0)+M1093,TIME(1,40,0)),M1093)</f>
        <v>4.7037037037036461E-2</v>
      </c>
      <c r="M10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4.3715277777777201E-2</v>
      </c>
      <c r="N1094" s="10">
        <f>IF(AND(telefony6[[#This Row],[czyAbonament_pods_sie_skonczyl]]=1,telefony6[[#This Row],[czyStacjonarny]]=1,M1093&lt;=0),1,0)</f>
        <v>0</v>
      </c>
      <c r="O1094" s="2">
        <f>IF(AND(telefony6[[#This Row],[czyAbonament_pods_sie_skonczyl]]=1,telefony6[[#This Row],[czyKomorkowe]]=1,P1093&lt;=0),IF(P1093&lt;0,TIME(1,40,0)+P1093-telefony6[[#This Row],[ile_zabraklo_od_podstawy]],TIME(1,40,0)),P1093)</f>
        <v>4.8611111111118988E-3</v>
      </c>
      <c r="P10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4.8611111111118988E-3</v>
      </c>
      <c r="Q1094" s="10">
        <f>IF(AND(telefony6[[#This Row],[czyAbonament_pods_sie_skonczyl]]=1,P1093&lt;=0,telefony6[[#This Row],[czyKomorkowe]]=1),1,0)</f>
        <v>0</v>
      </c>
      <c r="R1094">
        <f>IF(LEN(telefony6[[#This Row],[nr]])&gt;=10,1,0)</f>
        <v>0</v>
      </c>
      <c r="S1094">
        <f>MINUTE(IF(telefony6[[#This Row],[czyZagranicczne]]=1,CEILING(telefony6[[#This Row],[długosc_połączenia]],"00:01"),0))</f>
        <v>0</v>
      </c>
    </row>
    <row r="1095" spans="1:19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 s="2">
        <f>telefony6[[#This Row],[zakonczenie]]-telefony6[[#This Row],[rozpoczecie]]</f>
        <v>3.7847222222222587E-3</v>
      </c>
      <c r="F1095" s="2">
        <f t="shared" si="17"/>
        <v>-5.6601620370370371</v>
      </c>
      <c r="G1095">
        <f>IF(LEN(telefony6[[#This Row],[nr]])=7,1,0)</f>
        <v>0</v>
      </c>
      <c r="H1095">
        <f>IF(LEN(telefony6[[#This Row],[nr]])=8,1,0)</f>
        <v>1</v>
      </c>
      <c r="I10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-5.6639467592592592</v>
      </c>
      <c r="J1095" s="2">
        <f>IF(AND(telefony6[[#This Row],[abonament pods przed]]-telefony6[[#This Row],[długosc_połączenia]]&lt;0,I1094&gt;0),-telefony6[[#This Row],[ile_zostalo_abonamentu_pods]],0)</f>
        <v>0</v>
      </c>
      <c r="K1095" s="10">
        <f>IF(telefony6[[#This Row],[ile_zostalo_abonamentu_pods]]&lt;0,1,0)</f>
        <v>1</v>
      </c>
      <c r="L1095" s="2">
        <f>IF(AND(telefony6[[#This Row],[czyAbonament_pods_sie_skonczyl]]=1,telefony6[[#This Row],[czyStacjonarny]]=1,M1094&lt;=0),IF(M1094&lt;0,TIME(1,40,0)+M1094,TIME(1,40,0)),M1094)</f>
        <v>4.3715277777777201E-2</v>
      </c>
      <c r="M10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4.3715277777777201E-2</v>
      </c>
      <c r="N1095" s="10">
        <f>IF(AND(telefony6[[#This Row],[czyAbonament_pods_sie_skonczyl]]=1,telefony6[[#This Row],[czyStacjonarny]]=1,M1094&lt;=0),1,0)</f>
        <v>0</v>
      </c>
      <c r="O1095" s="2">
        <f>IF(AND(telefony6[[#This Row],[czyAbonament_pods_sie_skonczyl]]=1,telefony6[[#This Row],[czyKomorkowe]]=1,P1094&lt;=0),IF(P1094&lt;0,TIME(1,40,0)+P1094-telefony6[[#This Row],[ile_zabraklo_od_podstawy]],TIME(1,40,0)),P1094)</f>
        <v>4.8611111111118988E-3</v>
      </c>
      <c r="P10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1.07638888888964E-3</v>
      </c>
      <c r="Q1095" s="10">
        <f>IF(AND(telefony6[[#This Row],[czyAbonament_pods_sie_skonczyl]]=1,P1094&lt;=0,telefony6[[#This Row],[czyKomorkowe]]=1),1,0)</f>
        <v>0</v>
      </c>
      <c r="R1095">
        <f>IF(LEN(telefony6[[#This Row],[nr]])&gt;=10,1,0)</f>
        <v>0</v>
      </c>
      <c r="S1095">
        <f>MINUTE(IF(telefony6[[#This Row],[czyZagranicczne]]=1,CEILING(telefony6[[#This Row],[długosc_połączenia]],"00:01"),0))</f>
        <v>0</v>
      </c>
    </row>
    <row r="1096" spans="1:19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 s="2">
        <f>telefony6[[#This Row],[zakonczenie]]-telefony6[[#This Row],[rozpoczecie]]</f>
        <v>9.8726851851851372E-3</v>
      </c>
      <c r="F1096" s="2">
        <f t="shared" si="17"/>
        <v>-5.6639467592592592</v>
      </c>
      <c r="G1096">
        <f>IF(LEN(telefony6[[#This Row],[nr]])=7,1,0)</f>
        <v>0</v>
      </c>
      <c r="H1096">
        <f>IF(LEN(telefony6[[#This Row],[nr]])=8,1,0)</f>
        <v>1</v>
      </c>
      <c r="I10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-5.6738194444444439</v>
      </c>
      <c r="J1096" s="2">
        <f>IF(AND(telefony6[[#This Row],[abonament pods przed]]-telefony6[[#This Row],[długosc_połączenia]]&lt;0,I1095&gt;0),-telefony6[[#This Row],[ile_zostalo_abonamentu_pods]],0)</f>
        <v>0</v>
      </c>
      <c r="K1096" s="10">
        <f>IF(telefony6[[#This Row],[ile_zostalo_abonamentu_pods]]&lt;0,1,0)</f>
        <v>1</v>
      </c>
      <c r="L1096" s="2">
        <f>IF(AND(telefony6[[#This Row],[czyAbonament_pods_sie_skonczyl]]=1,telefony6[[#This Row],[czyStacjonarny]]=1,M1095&lt;=0),IF(M1095&lt;0,TIME(1,40,0)+M1095,TIME(1,40,0)),M1095)</f>
        <v>4.3715277777777201E-2</v>
      </c>
      <c r="M10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4.3715277777777201E-2</v>
      </c>
      <c r="N1096" s="10">
        <f>IF(AND(telefony6[[#This Row],[czyAbonament_pods_sie_skonczyl]]=1,telefony6[[#This Row],[czyStacjonarny]]=1,M1095&lt;=0),1,0)</f>
        <v>0</v>
      </c>
      <c r="O1096" s="2">
        <f>IF(AND(telefony6[[#This Row],[czyAbonament_pods_sie_skonczyl]]=1,telefony6[[#This Row],[czyKomorkowe]]=1,P1095&lt;=0),IF(P1095&lt;0,TIME(1,40,0)+P1095-telefony6[[#This Row],[ile_zabraklo_od_podstawy]],TIME(1,40,0)),P1095)</f>
        <v>1.07638888888964E-3</v>
      </c>
      <c r="P10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096" s="10">
        <f>IF(AND(telefony6[[#This Row],[czyAbonament_pods_sie_skonczyl]]=1,P1095&lt;=0,telefony6[[#This Row],[czyKomorkowe]]=1),1,0)</f>
        <v>0</v>
      </c>
      <c r="R1096">
        <f>IF(LEN(telefony6[[#This Row],[nr]])&gt;=10,1,0)</f>
        <v>0</v>
      </c>
      <c r="S1096">
        <f>MINUTE(IF(telefony6[[#This Row],[czyZagranicczne]]=1,CEILING(telefony6[[#This Row],[długosc_połączenia]],"00:01"),0))</f>
        <v>0</v>
      </c>
    </row>
    <row r="1097" spans="1:19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 s="2">
        <f>telefony6[[#This Row],[zakonczenie]]-telefony6[[#This Row],[rozpoczecie]]</f>
        <v>3.958333333333397E-3</v>
      </c>
      <c r="F1097" s="2">
        <f t="shared" si="17"/>
        <v>-5.6738194444444439</v>
      </c>
      <c r="G1097">
        <f>IF(LEN(telefony6[[#This Row],[nr]])=7,1,0)</f>
        <v>1</v>
      </c>
      <c r="H1097">
        <f>IF(LEN(telefony6[[#This Row],[nr]])=8,1,0)</f>
        <v>0</v>
      </c>
      <c r="I10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-5.6777777777777771</v>
      </c>
      <c r="J1097" s="2">
        <f>IF(AND(telefony6[[#This Row],[abonament pods przed]]-telefony6[[#This Row],[długosc_połączenia]]&lt;0,I1096&gt;0),-telefony6[[#This Row],[ile_zostalo_abonamentu_pods]],0)</f>
        <v>0</v>
      </c>
      <c r="K1097" s="10">
        <f>IF(telefony6[[#This Row],[ile_zostalo_abonamentu_pods]]&lt;0,1,0)</f>
        <v>1</v>
      </c>
      <c r="L1097" s="2">
        <f>IF(AND(telefony6[[#This Row],[czyAbonament_pods_sie_skonczyl]]=1,telefony6[[#This Row],[czyStacjonarny]]=1,M1096&lt;=0),IF(M1096&lt;0,TIME(1,40,0)+M1096,TIME(1,40,0)),M1096)</f>
        <v>4.3715277777777201E-2</v>
      </c>
      <c r="M10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3.9756944444443804E-2</v>
      </c>
      <c r="N1097" s="10">
        <f>IF(AND(telefony6[[#This Row],[czyAbonament_pods_sie_skonczyl]]=1,telefony6[[#This Row],[czyStacjonarny]]=1,M1096&lt;=0),1,0)</f>
        <v>0</v>
      </c>
      <c r="O1097" s="2">
        <f>IF(AND(telefony6[[#This Row],[czyAbonament_pods_sie_skonczyl]]=1,telefony6[[#This Row],[czyKomorkowe]]=1,P1096&lt;=0),IF(P1096&lt;0,TIME(1,40,0)+P1096-telefony6[[#This Row],[ile_zabraklo_od_podstawy]],TIME(1,40,0)),P1096)</f>
        <v>-8.7962962962954971E-3</v>
      </c>
      <c r="P10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097" s="10">
        <f>IF(AND(telefony6[[#This Row],[czyAbonament_pods_sie_skonczyl]]=1,P1096&lt;=0,telefony6[[#This Row],[czyKomorkowe]]=1),1,0)</f>
        <v>0</v>
      </c>
      <c r="R1097">
        <f>IF(LEN(telefony6[[#This Row],[nr]])&gt;=10,1,0)</f>
        <v>0</v>
      </c>
      <c r="S1097">
        <f>MINUTE(IF(telefony6[[#This Row],[czyZagranicczne]]=1,CEILING(telefony6[[#This Row],[długosc_połączenia]],"00:01"),0))</f>
        <v>0</v>
      </c>
    </row>
    <row r="1098" spans="1:19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 s="2">
        <f>telefony6[[#This Row],[zakonczenie]]-telefony6[[#This Row],[rozpoczecie]]</f>
        <v>3.0324074074074003E-3</v>
      </c>
      <c r="F1098" s="2">
        <f t="shared" si="17"/>
        <v>-5.6777777777777771</v>
      </c>
      <c r="G1098">
        <f>IF(LEN(telefony6[[#This Row],[nr]])=7,1,0)</f>
        <v>1</v>
      </c>
      <c r="H1098">
        <f>IF(LEN(telefony6[[#This Row],[nr]])=8,1,0)</f>
        <v>0</v>
      </c>
      <c r="I10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-5.6808101851851847</v>
      </c>
      <c r="J1098" s="2">
        <f>IF(AND(telefony6[[#This Row],[abonament pods przed]]-telefony6[[#This Row],[długosc_połączenia]]&lt;0,I1097&gt;0),-telefony6[[#This Row],[ile_zostalo_abonamentu_pods]],0)</f>
        <v>0</v>
      </c>
      <c r="K1098" s="10">
        <f>IF(telefony6[[#This Row],[ile_zostalo_abonamentu_pods]]&lt;0,1,0)</f>
        <v>1</v>
      </c>
      <c r="L1098" s="2">
        <f>IF(AND(telefony6[[#This Row],[czyAbonament_pods_sie_skonczyl]]=1,telefony6[[#This Row],[czyStacjonarny]]=1,M1097&lt;=0),IF(M1097&lt;0,TIME(1,40,0)+M1097,TIME(1,40,0)),M1097)</f>
        <v>3.9756944444443804E-2</v>
      </c>
      <c r="M10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3.6724537037036403E-2</v>
      </c>
      <c r="N1098" s="10">
        <f>IF(AND(telefony6[[#This Row],[czyAbonament_pods_sie_skonczyl]]=1,telefony6[[#This Row],[czyStacjonarny]]=1,M1097&lt;=0),1,0)</f>
        <v>0</v>
      </c>
      <c r="O1098" s="2">
        <f>IF(AND(telefony6[[#This Row],[czyAbonament_pods_sie_skonczyl]]=1,telefony6[[#This Row],[czyKomorkowe]]=1,P1097&lt;=0),IF(P1097&lt;0,TIME(1,40,0)+P1097-telefony6[[#This Row],[ile_zabraklo_od_podstawy]],TIME(1,40,0)),P1097)</f>
        <v>-8.7962962962954971E-3</v>
      </c>
      <c r="P10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098" s="10">
        <f>IF(AND(telefony6[[#This Row],[czyAbonament_pods_sie_skonczyl]]=1,P1097&lt;=0,telefony6[[#This Row],[czyKomorkowe]]=1),1,0)</f>
        <v>0</v>
      </c>
      <c r="R1098">
        <f>IF(LEN(telefony6[[#This Row],[nr]])&gt;=10,1,0)</f>
        <v>0</v>
      </c>
      <c r="S1098">
        <f>MINUTE(IF(telefony6[[#This Row],[czyZagranicczne]]=1,CEILING(telefony6[[#This Row],[długosc_połączenia]],"00:01"),0))</f>
        <v>0</v>
      </c>
    </row>
    <row r="1099" spans="1:19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 s="2">
        <f>telefony6[[#This Row],[zakonczenie]]-telefony6[[#This Row],[rozpoczecie]]</f>
        <v>1.042824074074078E-2</v>
      </c>
      <c r="F1099" s="2">
        <f t="shared" si="17"/>
        <v>-5.6808101851851847</v>
      </c>
      <c r="G1099">
        <f>IF(LEN(telefony6[[#This Row],[nr]])=7,1,0)</f>
        <v>1</v>
      </c>
      <c r="H1099">
        <f>IF(LEN(telefony6[[#This Row],[nr]])=8,1,0)</f>
        <v>0</v>
      </c>
      <c r="I10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-5.6912384259259259</v>
      </c>
      <c r="J1099" s="2">
        <f>IF(AND(telefony6[[#This Row],[abonament pods przed]]-telefony6[[#This Row],[długosc_połączenia]]&lt;0,I1098&gt;0),-telefony6[[#This Row],[ile_zostalo_abonamentu_pods]],0)</f>
        <v>0</v>
      </c>
      <c r="K1099" s="10">
        <f>IF(telefony6[[#This Row],[ile_zostalo_abonamentu_pods]]&lt;0,1,0)</f>
        <v>1</v>
      </c>
      <c r="L1099" s="2">
        <f>IF(AND(telefony6[[#This Row],[czyAbonament_pods_sie_skonczyl]]=1,telefony6[[#This Row],[czyStacjonarny]]=1,M1098&lt;=0),IF(M1098&lt;0,TIME(1,40,0)+M1098,TIME(1,40,0)),M1098)</f>
        <v>3.6724537037036403E-2</v>
      </c>
      <c r="M10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2.6296296296295624E-2</v>
      </c>
      <c r="N1099" s="10">
        <f>IF(AND(telefony6[[#This Row],[czyAbonament_pods_sie_skonczyl]]=1,telefony6[[#This Row],[czyStacjonarny]]=1,M1098&lt;=0),1,0)</f>
        <v>0</v>
      </c>
      <c r="O1099" s="2">
        <f>IF(AND(telefony6[[#This Row],[czyAbonament_pods_sie_skonczyl]]=1,telefony6[[#This Row],[czyKomorkowe]]=1,P1098&lt;=0),IF(P1098&lt;0,TIME(1,40,0)+P1098-telefony6[[#This Row],[ile_zabraklo_od_podstawy]],TIME(1,40,0)),P1098)</f>
        <v>-8.7962962962954971E-3</v>
      </c>
      <c r="P10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099" s="10">
        <f>IF(AND(telefony6[[#This Row],[czyAbonament_pods_sie_skonczyl]]=1,P1098&lt;=0,telefony6[[#This Row],[czyKomorkowe]]=1),1,0)</f>
        <v>0</v>
      </c>
      <c r="R1099">
        <f>IF(LEN(telefony6[[#This Row],[nr]])&gt;=10,1,0)</f>
        <v>0</v>
      </c>
      <c r="S1099">
        <f>MINUTE(IF(telefony6[[#This Row],[czyZagranicczne]]=1,CEILING(telefony6[[#This Row],[długosc_połączenia]],"00:01"),0))</f>
        <v>0</v>
      </c>
    </row>
    <row r="1100" spans="1:19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 s="2">
        <f>telefony6[[#This Row],[zakonczenie]]-telefony6[[#This Row],[rozpoczecie]]</f>
        <v>1.071759259259264E-2</v>
      </c>
      <c r="F1100" s="2">
        <f t="shared" si="17"/>
        <v>-5.6912384259259259</v>
      </c>
      <c r="G1100">
        <f>IF(LEN(telefony6[[#This Row],[nr]])=7,1,0)</f>
        <v>1</v>
      </c>
      <c r="H1100">
        <f>IF(LEN(telefony6[[#This Row],[nr]])=8,1,0)</f>
        <v>0</v>
      </c>
      <c r="I11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-5.7019560185185183</v>
      </c>
      <c r="J1100" s="2">
        <f>IF(AND(telefony6[[#This Row],[abonament pods przed]]-telefony6[[#This Row],[długosc_połączenia]]&lt;0,I1099&gt;0),-telefony6[[#This Row],[ile_zostalo_abonamentu_pods]],0)</f>
        <v>0</v>
      </c>
      <c r="K1100" s="10">
        <f>IF(telefony6[[#This Row],[ile_zostalo_abonamentu_pods]]&lt;0,1,0)</f>
        <v>1</v>
      </c>
      <c r="L1100" s="2">
        <f>IF(AND(telefony6[[#This Row],[czyAbonament_pods_sie_skonczyl]]=1,telefony6[[#This Row],[czyStacjonarny]]=1,M1099&lt;=0),IF(M1099&lt;0,TIME(1,40,0)+M1099,TIME(1,40,0)),M1099)</f>
        <v>2.6296296296295624E-2</v>
      </c>
      <c r="M11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1.5578703703702984E-2</v>
      </c>
      <c r="N1100" s="10">
        <f>IF(AND(telefony6[[#This Row],[czyAbonament_pods_sie_skonczyl]]=1,telefony6[[#This Row],[czyStacjonarny]]=1,M1099&lt;=0),1,0)</f>
        <v>0</v>
      </c>
      <c r="O1100" s="2">
        <f>IF(AND(telefony6[[#This Row],[czyAbonament_pods_sie_skonczyl]]=1,telefony6[[#This Row],[czyKomorkowe]]=1,P1099&lt;=0),IF(P1099&lt;0,TIME(1,40,0)+P1099-telefony6[[#This Row],[ile_zabraklo_od_podstawy]],TIME(1,40,0)),P1099)</f>
        <v>-8.7962962962954971E-3</v>
      </c>
      <c r="P11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100" s="10">
        <f>IF(AND(telefony6[[#This Row],[czyAbonament_pods_sie_skonczyl]]=1,P1099&lt;=0,telefony6[[#This Row],[czyKomorkowe]]=1),1,0)</f>
        <v>0</v>
      </c>
      <c r="R1100">
        <f>IF(LEN(telefony6[[#This Row],[nr]])&gt;=10,1,0)</f>
        <v>0</v>
      </c>
      <c r="S1100">
        <f>MINUTE(IF(telefony6[[#This Row],[czyZagranicczne]]=1,CEILING(telefony6[[#This Row],[długosc_połączenia]],"00:01"),0))</f>
        <v>0</v>
      </c>
    </row>
    <row r="1101" spans="1:19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 s="2">
        <f>telefony6[[#This Row],[zakonczenie]]-telefony6[[#This Row],[rozpoczecie]]</f>
        <v>1.5625000000000222E-3</v>
      </c>
      <c r="F1101" s="2">
        <f t="shared" si="17"/>
        <v>-5.7019560185185183</v>
      </c>
      <c r="G1101">
        <f>IF(LEN(telefony6[[#This Row],[nr]])=7,1,0)</f>
        <v>1</v>
      </c>
      <c r="H1101">
        <f>IF(LEN(telefony6[[#This Row],[nr]])=8,1,0)</f>
        <v>0</v>
      </c>
      <c r="I11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-5.7035185185185187</v>
      </c>
      <c r="J1101" s="2">
        <f>IF(AND(telefony6[[#This Row],[abonament pods przed]]-telefony6[[#This Row],[długosc_połączenia]]&lt;0,I1100&gt;0),-telefony6[[#This Row],[ile_zostalo_abonamentu_pods]],0)</f>
        <v>0</v>
      </c>
      <c r="K1101" s="10">
        <f>IF(telefony6[[#This Row],[ile_zostalo_abonamentu_pods]]&lt;0,1,0)</f>
        <v>1</v>
      </c>
      <c r="L1101" s="2">
        <f>IF(AND(telefony6[[#This Row],[czyAbonament_pods_sie_skonczyl]]=1,telefony6[[#This Row],[czyStacjonarny]]=1,M1100&lt;=0),IF(M1100&lt;0,TIME(1,40,0)+M1100,TIME(1,40,0)),M1100)</f>
        <v>1.5578703703702984E-2</v>
      </c>
      <c r="M11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1.4016203703702962E-2</v>
      </c>
      <c r="N1101" s="10">
        <f>IF(AND(telefony6[[#This Row],[czyAbonament_pods_sie_skonczyl]]=1,telefony6[[#This Row],[czyStacjonarny]]=1,M1100&lt;=0),1,0)</f>
        <v>0</v>
      </c>
      <c r="O1101" s="2">
        <f>IF(AND(telefony6[[#This Row],[czyAbonament_pods_sie_skonczyl]]=1,telefony6[[#This Row],[czyKomorkowe]]=1,P1100&lt;=0),IF(P1100&lt;0,TIME(1,40,0)+P1100-telefony6[[#This Row],[ile_zabraklo_od_podstawy]],TIME(1,40,0)),P1100)</f>
        <v>-8.7962962962954971E-3</v>
      </c>
      <c r="P11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101" s="10">
        <f>IF(AND(telefony6[[#This Row],[czyAbonament_pods_sie_skonczyl]]=1,P1100&lt;=0,telefony6[[#This Row],[czyKomorkowe]]=1),1,0)</f>
        <v>0</v>
      </c>
      <c r="R1101">
        <f>IF(LEN(telefony6[[#This Row],[nr]])&gt;=10,1,0)</f>
        <v>0</v>
      </c>
      <c r="S1101">
        <f>MINUTE(IF(telefony6[[#This Row],[czyZagranicczne]]=1,CEILING(telefony6[[#This Row],[długosc_połączenia]],"00:01"),0))</f>
        <v>0</v>
      </c>
    </row>
    <row r="1102" spans="1:19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 s="2">
        <f>telefony6[[#This Row],[zakonczenie]]-telefony6[[#This Row],[rozpoczecie]]</f>
        <v>6.6898148148147873E-3</v>
      </c>
      <c r="F1102" s="2">
        <f t="shared" si="17"/>
        <v>-5.7035185185185187</v>
      </c>
      <c r="G1102">
        <f>IF(LEN(telefony6[[#This Row],[nr]])=7,1,0)</f>
        <v>1</v>
      </c>
      <c r="H1102">
        <f>IF(LEN(telefony6[[#This Row],[nr]])=8,1,0)</f>
        <v>0</v>
      </c>
      <c r="I11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-5.7102083333333331</v>
      </c>
      <c r="J1102" s="2">
        <f>IF(AND(telefony6[[#This Row],[abonament pods przed]]-telefony6[[#This Row],[długosc_połączenia]]&lt;0,I1101&gt;0),-telefony6[[#This Row],[ile_zostalo_abonamentu_pods]],0)</f>
        <v>0</v>
      </c>
      <c r="K1102" s="10">
        <f>IF(telefony6[[#This Row],[ile_zostalo_abonamentu_pods]]&lt;0,1,0)</f>
        <v>1</v>
      </c>
      <c r="L1102" s="2">
        <f>IF(AND(telefony6[[#This Row],[czyAbonament_pods_sie_skonczyl]]=1,telefony6[[#This Row],[czyStacjonarny]]=1,M1101&lt;=0),IF(M1101&lt;0,TIME(1,40,0)+M1101,TIME(1,40,0)),M1101)</f>
        <v>1.4016203703702962E-2</v>
      </c>
      <c r="M11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7.3263888888881745E-3</v>
      </c>
      <c r="N1102" s="10">
        <f>IF(AND(telefony6[[#This Row],[czyAbonament_pods_sie_skonczyl]]=1,telefony6[[#This Row],[czyStacjonarny]]=1,M1101&lt;=0),1,0)</f>
        <v>0</v>
      </c>
      <c r="O1102" s="2">
        <f>IF(AND(telefony6[[#This Row],[czyAbonament_pods_sie_skonczyl]]=1,telefony6[[#This Row],[czyKomorkowe]]=1,P1101&lt;=0),IF(P1101&lt;0,TIME(1,40,0)+P1101-telefony6[[#This Row],[ile_zabraklo_od_podstawy]],TIME(1,40,0)),P1101)</f>
        <v>-8.7962962962954971E-3</v>
      </c>
      <c r="P11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102" s="10">
        <f>IF(AND(telefony6[[#This Row],[czyAbonament_pods_sie_skonczyl]]=1,P1101&lt;=0,telefony6[[#This Row],[czyKomorkowe]]=1),1,0)</f>
        <v>0</v>
      </c>
      <c r="R1102">
        <f>IF(LEN(telefony6[[#This Row],[nr]])&gt;=10,1,0)</f>
        <v>0</v>
      </c>
      <c r="S1102">
        <f>MINUTE(IF(telefony6[[#This Row],[czyZagranicczne]]=1,CEILING(telefony6[[#This Row],[długosc_połączenia]],"00:01"),0))</f>
        <v>0</v>
      </c>
    </row>
    <row r="1103" spans="1:19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 s="2">
        <f>telefony6[[#This Row],[zakonczenie]]-telefony6[[#This Row],[rozpoczecie]]</f>
        <v>7.9513888888887996E-3</v>
      </c>
      <c r="F1103" s="2">
        <f t="shared" si="17"/>
        <v>-5.7102083333333331</v>
      </c>
      <c r="G1103">
        <f>IF(LEN(telefony6[[#This Row],[nr]])=7,1,0)</f>
        <v>1</v>
      </c>
      <c r="H1103">
        <f>IF(LEN(telefony6[[#This Row],[nr]])=8,1,0)</f>
        <v>0</v>
      </c>
      <c r="I11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-5.7181597222222216</v>
      </c>
      <c r="J1103" s="2">
        <f>IF(AND(telefony6[[#This Row],[abonament pods przed]]-telefony6[[#This Row],[długosc_połączenia]]&lt;0,I1102&gt;0),-telefony6[[#This Row],[ile_zostalo_abonamentu_pods]],0)</f>
        <v>0</v>
      </c>
      <c r="K1103" s="10">
        <f>IF(telefony6[[#This Row],[ile_zostalo_abonamentu_pods]]&lt;0,1,0)</f>
        <v>1</v>
      </c>
      <c r="L1103" s="2">
        <f>IF(AND(telefony6[[#This Row],[czyAbonament_pods_sie_skonczyl]]=1,telefony6[[#This Row],[czyStacjonarny]]=1,M1102&lt;=0),IF(M1102&lt;0,TIME(1,40,0)+M1102,TIME(1,40,0)),M1102)</f>
        <v>7.3263888888881745E-3</v>
      </c>
      <c r="M11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-6.2500000000062506E-4</v>
      </c>
      <c r="N1103" s="10">
        <f>IF(AND(telefony6[[#This Row],[czyAbonament_pods_sie_skonczyl]]=1,telefony6[[#This Row],[czyStacjonarny]]=1,M1102&lt;=0),1,0)</f>
        <v>0</v>
      </c>
      <c r="O1103" s="2">
        <f>IF(AND(telefony6[[#This Row],[czyAbonament_pods_sie_skonczyl]]=1,telefony6[[#This Row],[czyKomorkowe]]=1,P1102&lt;=0),IF(P1102&lt;0,TIME(1,40,0)+P1102-telefony6[[#This Row],[ile_zabraklo_od_podstawy]],TIME(1,40,0)),P1102)</f>
        <v>-8.7962962962954971E-3</v>
      </c>
      <c r="P11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103" s="10">
        <f>IF(AND(telefony6[[#This Row],[czyAbonament_pods_sie_skonczyl]]=1,P1102&lt;=0,telefony6[[#This Row],[czyKomorkowe]]=1),1,0)</f>
        <v>0</v>
      </c>
      <c r="R1103">
        <f>IF(LEN(telefony6[[#This Row],[nr]])&gt;=10,1,0)</f>
        <v>0</v>
      </c>
      <c r="S1103">
        <f>MINUTE(IF(telefony6[[#This Row],[czyZagranicczne]]=1,CEILING(telefony6[[#This Row],[długosc_połączenia]],"00:01"),0))</f>
        <v>0</v>
      </c>
    </row>
    <row r="1104" spans="1:19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 s="2">
        <f>telefony6[[#This Row],[zakonczenie]]-telefony6[[#This Row],[rozpoczecie]]</f>
        <v>1.1539351851851842E-2</v>
      </c>
      <c r="F1104" s="2">
        <f t="shared" si="17"/>
        <v>-5.7181597222222216</v>
      </c>
      <c r="G1104">
        <f>IF(LEN(telefony6[[#This Row],[nr]])=7,1,0)</f>
        <v>1</v>
      </c>
      <c r="H1104">
        <f>IF(LEN(telefony6[[#This Row],[nr]])=8,1,0)</f>
        <v>0</v>
      </c>
      <c r="I11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-5.7296990740740732</v>
      </c>
      <c r="J1104" s="2">
        <f>IF(AND(telefony6[[#This Row],[abonament pods przed]]-telefony6[[#This Row],[długosc_połączenia]]&lt;0,I1103&gt;0),-telefony6[[#This Row],[ile_zostalo_abonamentu_pods]],0)</f>
        <v>0</v>
      </c>
      <c r="K1104" s="10">
        <f>IF(telefony6[[#This Row],[ile_zostalo_abonamentu_pods]]&lt;0,1,0)</f>
        <v>1</v>
      </c>
      <c r="L1104" s="2">
        <f>IF(AND(telefony6[[#This Row],[czyAbonament_pods_sie_skonczyl]]=1,telefony6[[#This Row],[czyStacjonarny]]=1,M1103&lt;=0),IF(M1103&lt;0,TIME(1,40,0)+M1103,TIME(1,40,0)),M1103)</f>
        <v>6.8819444444443822E-2</v>
      </c>
      <c r="M11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5.728009259259198E-2</v>
      </c>
      <c r="N1104" s="10">
        <f>IF(AND(telefony6[[#This Row],[czyAbonament_pods_sie_skonczyl]]=1,telefony6[[#This Row],[czyStacjonarny]]=1,M1103&lt;=0),1,0)</f>
        <v>1</v>
      </c>
      <c r="O1104" s="2">
        <f>IF(AND(telefony6[[#This Row],[czyAbonament_pods_sie_skonczyl]]=1,telefony6[[#This Row],[czyKomorkowe]]=1,P1103&lt;=0),IF(P1103&lt;0,TIME(1,40,0)+P1103-telefony6[[#This Row],[ile_zabraklo_od_podstawy]],TIME(1,40,0)),P1103)</f>
        <v>-8.7962962962954971E-3</v>
      </c>
      <c r="P11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-8.7962962962954971E-3</v>
      </c>
      <c r="Q1104" s="10">
        <f>IF(AND(telefony6[[#This Row],[czyAbonament_pods_sie_skonczyl]]=1,P1103&lt;=0,telefony6[[#This Row],[czyKomorkowe]]=1),1,0)</f>
        <v>0</v>
      </c>
      <c r="R1104">
        <f>IF(LEN(telefony6[[#This Row],[nr]])&gt;=10,1,0)</f>
        <v>0</v>
      </c>
      <c r="S1104">
        <f>MINUTE(IF(telefony6[[#This Row],[czyZagranicczne]]=1,CEILING(telefony6[[#This Row],[długosc_połączenia]],"00:01"),0))</f>
        <v>0</v>
      </c>
    </row>
    <row r="1105" spans="1:19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 s="2">
        <f>telefony6[[#This Row],[zakonczenie]]-telefony6[[#This Row],[rozpoczecie]]</f>
        <v>9.2592592592588563E-4</v>
      </c>
      <c r="F1105" s="2">
        <f t="shared" si="17"/>
        <v>-5.7296990740740732</v>
      </c>
      <c r="G1105">
        <f>IF(LEN(telefony6[[#This Row],[nr]])=7,1,0)</f>
        <v>0</v>
      </c>
      <c r="H1105">
        <f>IF(LEN(telefony6[[#This Row],[nr]])=8,1,0)</f>
        <v>1</v>
      </c>
      <c r="I11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-5.730624999999999</v>
      </c>
      <c r="J1105" s="2">
        <f>IF(AND(telefony6[[#This Row],[abonament pods przed]]-telefony6[[#This Row],[długosc_połączenia]]&lt;0,I1104&gt;0),-telefony6[[#This Row],[ile_zostalo_abonamentu_pods]],0)</f>
        <v>0</v>
      </c>
      <c r="K1105" s="10">
        <f>IF(telefony6[[#This Row],[ile_zostalo_abonamentu_pods]]&lt;0,1,0)</f>
        <v>1</v>
      </c>
      <c r="L1105" s="2">
        <f>IF(AND(telefony6[[#This Row],[czyAbonament_pods_sie_skonczyl]]=1,telefony6[[#This Row],[czyStacjonarny]]=1,M1104&lt;=0),IF(M1104&lt;0,TIME(1,40,0)+M1104,TIME(1,40,0)),M1104)</f>
        <v>5.728009259259198E-2</v>
      </c>
      <c r="M11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5.728009259259198E-2</v>
      </c>
      <c r="N1105" s="10">
        <f>IF(AND(telefony6[[#This Row],[czyAbonament_pods_sie_skonczyl]]=1,telefony6[[#This Row],[czyStacjonarny]]=1,M1104&lt;=0),1,0)</f>
        <v>0</v>
      </c>
      <c r="O1105" s="2">
        <f>IF(AND(telefony6[[#This Row],[czyAbonament_pods_sie_skonczyl]]=1,telefony6[[#This Row],[czyKomorkowe]]=1,P1104&lt;=0),IF(P1104&lt;0,TIME(1,40,0)+P1104-telefony6[[#This Row],[ile_zabraklo_od_podstawy]],TIME(1,40,0)),P1104)</f>
        <v>6.064814814814895E-2</v>
      </c>
      <c r="P11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5.9722222222223065E-2</v>
      </c>
      <c r="Q1105" s="10">
        <f>IF(AND(telefony6[[#This Row],[czyAbonament_pods_sie_skonczyl]]=1,P1104&lt;=0,telefony6[[#This Row],[czyKomorkowe]]=1),1,0)</f>
        <v>1</v>
      </c>
      <c r="R1105">
        <f>IF(LEN(telefony6[[#This Row],[nr]])&gt;=10,1,0)</f>
        <v>0</v>
      </c>
      <c r="S1105">
        <f>MINUTE(IF(telefony6[[#This Row],[czyZagranicczne]]=1,CEILING(telefony6[[#This Row],[długosc_połączenia]],"00:01"),0))</f>
        <v>0</v>
      </c>
    </row>
    <row r="1106" spans="1:19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 s="2">
        <f>telefony6[[#This Row],[zakonczenie]]-telefony6[[#This Row],[rozpoczecie]]</f>
        <v>1.5393518518518334E-3</v>
      </c>
      <c r="F1106" s="2">
        <f t="shared" si="17"/>
        <v>-5.730624999999999</v>
      </c>
      <c r="G1106">
        <f>IF(LEN(telefony6[[#This Row],[nr]])=7,1,0)</f>
        <v>0</v>
      </c>
      <c r="H1106">
        <f>IF(LEN(telefony6[[#This Row],[nr]])=8,1,0)</f>
        <v>1</v>
      </c>
      <c r="I11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-5.7321643518518508</v>
      </c>
      <c r="J1106" s="2">
        <f>IF(AND(telefony6[[#This Row],[abonament pods przed]]-telefony6[[#This Row],[długosc_połączenia]]&lt;0,I1105&gt;0),-telefony6[[#This Row],[ile_zostalo_abonamentu_pods]],0)</f>
        <v>0</v>
      </c>
      <c r="K1106" s="10">
        <f>IF(telefony6[[#This Row],[ile_zostalo_abonamentu_pods]]&lt;0,1,0)</f>
        <v>1</v>
      </c>
      <c r="L1106" s="2">
        <f>IF(AND(telefony6[[#This Row],[czyAbonament_pods_sie_skonczyl]]=1,telefony6[[#This Row],[czyStacjonarny]]=1,M1105&lt;=0),IF(M1105&lt;0,TIME(1,40,0)+M1105,TIME(1,40,0)),M1105)</f>
        <v>5.728009259259198E-2</v>
      </c>
      <c r="M11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5.728009259259198E-2</v>
      </c>
      <c r="N1106" s="10">
        <f>IF(AND(telefony6[[#This Row],[czyAbonament_pods_sie_skonczyl]]=1,telefony6[[#This Row],[czyStacjonarny]]=1,M1105&lt;=0),1,0)</f>
        <v>0</v>
      </c>
      <c r="O1106" s="2">
        <f>IF(AND(telefony6[[#This Row],[czyAbonament_pods_sie_skonczyl]]=1,telefony6[[#This Row],[czyKomorkowe]]=1,P1105&lt;=0),IF(P1105&lt;0,TIME(1,40,0)+P1105-telefony6[[#This Row],[ile_zabraklo_od_podstawy]],TIME(1,40,0)),P1105)</f>
        <v>5.9722222222223065E-2</v>
      </c>
      <c r="P11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06" s="10">
        <f>IF(AND(telefony6[[#This Row],[czyAbonament_pods_sie_skonczyl]]=1,P1105&lt;=0,telefony6[[#This Row],[czyKomorkowe]]=1),1,0)</f>
        <v>0</v>
      </c>
      <c r="R1106">
        <f>IF(LEN(telefony6[[#This Row],[nr]])&gt;=10,1,0)</f>
        <v>0</v>
      </c>
      <c r="S1106">
        <f>MINUTE(IF(telefony6[[#This Row],[czyZagranicczne]]=1,CEILING(telefony6[[#This Row],[długosc_połączenia]],"00:01"),0))</f>
        <v>0</v>
      </c>
    </row>
    <row r="1107" spans="1:19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 s="2">
        <f>telefony6[[#This Row],[zakonczenie]]-telefony6[[#This Row],[rozpoczecie]]</f>
        <v>4.942129629629699E-3</v>
      </c>
      <c r="F1107" s="2">
        <f t="shared" si="17"/>
        <v>-5.7321643518518508</v>
      </c>
      <c r="G1107">
        <f>IF(LEN(telefony6[[#This Row],[nr]])=7,1,0)</f>
        <v>1</v>
      </c>
      <c r="H1107">
        <f>IF(LEN(telefony6[[#This Row],[nr]])=8,1,0)</f>
        <v>0</v>
      </c>
      <c r="I11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-5.7371064814814803</v>
      </c>
      <c r="J1107" s="2">
        <f>IF(AND(telefony6[[#This Row],[abonament pods przed]]-telefony6[[#This Row],[długosc_połączenia]]&lt;0,I1106&gt;0),-telefony6[[#This Row],[ile_zostalo_abonamentu_pods]],0)</f>
        <v>0</v>
      </c>
      <c r="K1107" s="10">
        <f>IF(telefony6[[#This Row],[ile_zostalo_abonamentu_pods]]&lt;0,1,0)</f>
        <v>1</v>
      </c>
      <c r="L1107" s="2">
        <f>IF(AND(telefony6[[#This Row],[czyAbonament_pods_sie_skonczyl]]=1,telefony6[[#This Row],[czyStacjonarny]]=1,M1106&lt;=0),IF(M1106&lt;0,TIME(1,40,0)+M1106,TIME(1,40,0)),M1106)</f>
        <v>5.728009259259198E-2</v>
      </c>
      <c r="M11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5.2337962962962281E-2</v>
      </c>
      <c r="N1107" s="10">
        <f>IF(AND(telefony6[[#This Row],[czyAbonament_pods_sie_skonczyl]]=1,telefony6[[#This Row],[czyStacjonarny]]=1,M1106&lt;=0),1,0)</f>
        <v>0</v>
      </c>
      <c r="O1107" s="2">
        <f>IF(AND(telefony6[[#This Row],[czyAbonament_pods_sie_skonczyl]]=1,telefony6[[#This Row],[czyKomorkowe]]=1,P1106&lt;=0),IF(P1106&lt;0,TIME(1,40,0)+P1106-telefony6[[#This Row],[ile_zabraklo_od_podstawy]],TIME(1,40,0)),P1106)</f>
        <v>5.8182870370371231E-2</v>
      </c>
      <c r="P11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07" s="10">
        <f>IF(AND(telefony6[[#This Row],[czyAbonament_pods_sie_skonczyl]]=1,P1106&lt;=0,telefony6[[#This Row],[czyKomorkowe]]=1),1,0)</f>
        <v>0</v>
      </c>
      <c r="R1107">
        <f>IF(LEN(telefony6[[#This Row],[nr]])&gt;=10,1,0)</f>
        <v>0</v>
      </c>
      <c r="S1107">
        <f>MINUTE(IF(telefony6[[#This Row],[czyZagranicczne]]=1,CEILING(telefony6[[#This Row],[długosc_połączenia]],"00:01"),0))</f>
        <v>0</v>
      </c>
    </row>
    <row r="1108" spans="1:19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 s="2">
        <f>telefony6[[#This Row],[zakonczenie]]-telefony6[[#This Row],[rozpoczecie]]</f>
        <v>6.7361111111111649E-3</v>
      </c>
      <c r="F1108" s="2">
        <f t="shared" si="17"/>
        <v>-5.7371064814814803</v>
      </c>
      <c r="G1108">
        <f>IF(LEN(telefony6[[#This Row],[nr]])=7,1,0)</f>
        <v>1</v>
      </c>
      <c r="H1108">
        <f>IF(LEN(telefony6[[#This Row],[nr]])=8,1,0)</f>
        <v>0</v>
      </c>
      <c r="I11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-5.7438425925925918</v>
      </c>
      <c r="J1108" s="2">
        <f>IF(AND(telefony6[[#This Row],[abonament pods przed]]-telefony6[[#This Row],[długosc_połączenia]]&lt;0,I1107&gt;0),-telefony6[[#This Row],[ile_zostalo_abonamentu_pods]],0)</f>
        <v>0</v>
      </c>
      <c r="K1108" s="10">
        <f>IF(telefony6[[#This Row],[ile_zostalo_abonamentu_pods]]&lt;0,1,0)</f>
        <v>1</v>
      </c>
      <c r="L1108" s="2">
        <f>IF(AND(telefony6[[#This Row],[czyAbonament_pods_sie_skonczyl]]=1,telefony6[[#This Row],[czyStacjonarny]]=1,M1107&lt;=0),IF(M1107&lt;0,TIME(1,40,0)+M1107,TIME(1,40,0)),M1107)</f>
        <v>5.2337962962962281E-2</v>
      </c>
      <c r="M11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4.5601851851851116E-2</v>
      </c>
      <c r="N1108" s="10">
        <f>IF(AND(telefony6[[#This Row],[czyAbonament_pods_sie_skonczyl]]=1,telefony6[[#This Row],[czyStacjonarny]]=1,M1107&lt;=0),1,0)</f>
        <v>0</v>
      </c>
      <c r="O1108" s="2">
        <f>IF(AND(telefony6[[#This Row],[czyAbonament_pods_sie_skonczyl]]=1,telefony6[[#This Row],[czyKomorkowe]]=1,P1107&lt;=0),IF(P1107&lt;0,TIME(1,40,0)+P1107-telefony6[[#This Row],[ile_zabraklo_od_podstawy]],TIME(1,40,0)),P1107)</f>
        <v>5.8182870370371231E-2</v>
      </c>
      <c r="P11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08" s="10">
        <f>IF(AND(telefony6[[#This Row],[czyAbonament_pods_sie_skonczyl]]=1,P1107&lt;=0,telefony6[[#This Row],[czyKomorkowe]]=1),1,0)</f>
        <v>0</v>
      </c>
      <c r="R1108">
        <f>IF(LEN(telefony6[[#This Row],[nr]])&gt;=10,1,0)</f>
        <v>0</v>
      </c>
      <c r="S1108">
        <f>MINUTE(IF(telefony6[[#This Row],[czyZagranicczne]]=1,CEILING(telefony6[[#This Row],[długosc_połączenia]],"00:01"),0))</f>
        <v>0</v>
      </c>
    </row>
    <row r="1109" spans="1:19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 s="2">
        <f>telefony6[[#This Row],[zakonczenie]]-telefony6[[#This Row],[rozpoczecie]]</f>
        <v>8.8773148148147962E-3</v>
      </c>
      <c r="F1109" s="2">
        <f t="shared" si="17"/>
        <v>-5.7438425925925918</v>
      </c>
      <c r="G1109">
        <f>IF(LEN(telefony6[[#This Row],[nr]])=7,1,0)</f>
        <v>1</v>
      </c>
      <c r="H1109">
        <f>IF(LEN(telefony6[[#This Row],[nr]])=8,1,0)</f>
        <v>0</v>
      </c>
      <c r="I11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-5.7527199074074069</v>
      </c>
      <c r="J1109" s="2">
        <f>IF(AND(telefony6[[#This Row],[abonament pods przed]]-telefony6[[#This Row],[długosc_połączenia]]&lt;0,I1108&gt;0),-telefony6[[#This Row],[ile_zostalo_abonamentu_pods]],0)</f>
        <v>0</v>
      </c>
      <c r="K1109" s="10">
        <f>IF(telefony6[[#This Row],[ile_zostalo_abonamentu_pods]]&lt;0,1,0)</f>
        <v>1</v>
      </c>
      <c r="L1109" s="2">
        <f>IF(AND(telefony6[[#This Row],[czyAbonament_pods_sie_skonczyl]]=1,telefony6[[#This Row],[czyStacjonarny]]=1,M1108&lt;=0),IF(M1108&lt;0,TIME(1,40,0)+M1108,TIME(1,40,0)),M1108)</f>
        <v>4.5601851851851116E-2</v>
      </c>
      <c r="M11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3.672453703703632E-2</v>
      </c>
      <c r="N1109" s="10">
        <f>IF(AND(telefony6[[#This Row],[czyAbonament_pods_sie_skonczyl]]=1,telefony6[[#This Row],[czyStacjonarny]]=1,M1108&lt;=0),1,0)</f>
        <v>0</v>
      </c>
      <c r="O1109" s="2">
        <f>IF(AND(telefony6[[#This Row],[czyAbonament_pods_sie_skonczyl]]=1,telefony6[[#This Row],[czyKomorkowe]]=1,P1108&lt;=0),IF(P1108&lt;0,TIME(1,40,0)+P1108-telefony6[[#This Row],[ile_zabraklo_od_podstawy]],TIME(1,40,0)),P1108)</f>
        <v>5.8182870370371231E-2</v>
      </c>
      <c r="P11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09" s="10">
        <f>IF(AND(telefony6[[#This Row],[czyAbonament_pods_sie_skonczyl]]=1,P1108&lt;=0,telefony6[[#This Row],[czyKomorkowe]]=1),1,0)</f>
        <v>0</v>
      </c>
      <c r="R1109">
        <f>IF(LEN(telefony6[[#This Row],[nr]])&gt;=10,1,0)</f>
        <v>0</v>
      </c>
      <c r="S1109">
        <f>MINUTE(IF(telefony6[[#This Row],[czyZagranicczne]]=1,CEILING(telefony6[[#This Row],[długosc_połączenia]],"00:01"),0))</f>
        <v>0</v>
      </c>
    </row>
    <row r="1110" spans="1:19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 s="2">
        <f>telefony6[[#This Row],[zakonczenie]]-telefony6[[#This Row],[rozpoczecie]]</f>
        <v>4.2013888888889905E-3</v>
      </c>
      <c r="F1110" s="2">
        <f t="shared" si="17"/>
        <v>-5.7527199074074069</v>
      </c>
      <c r="G1110">
        <f>IF(LEN(telefony6[[#This Row],[nr]])=7,1,0)</f>
        <v>1</v>
      </c>
      <c r="H1110">
        <f>IF(LEN(telefony6[[#This Row],[nr]])=8,1,0)</f>
        <v>0</v>
      </c>
      <c r="I11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-5.7569212962962961</v>
      </c>
      <c r="J1110" s="2">
        <f>IF(AND(telefony6[[#This Row],[abonament pods przed]]-telefony6[[#This Row],[długosc_połączenia]]&lt;0,I1109&gt;0),-telefony6[[#This Row],[ile_zostalo_abonamentu_pods]],0)</f>
        <v>0</v>
      </c>
      <c r="K1110" s="10">
        <f>IF(telefony6[[#This Row],[ile_zostalo_abonamentu_pods]]&lt;0,1,0)</f>
        <v>1</v>
      </c>
      <c r="L1110" s="2">
        <f>IF(AND(telefony6[[#This Row],[czyAbonament_pods_sie_skonczyl]]=1,telefony6[[#This Row],[czyStacjonarny]]=1,M1109&lt;=0),IF(M1109&lt;0,TIME(1,40,0)+M1109,TIME(1,40,0)),M1109)</f>
        <v>3.672453703703632E-2</v>
      </c>
      <c r="M11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3.2523148148147329E-2</v>
      </c>
      <c r="N1110" s="10">
        <f>IF(AND(telefony6[[#This Row],[czyAbonament_pods_sie_skonczyl]]=1,telefony6[[#This Row],[czyStacjonarny]]=1,M1109&lt;=0),1,0)</f>
        <v>0</v>
      </c>
      <c r="O1110" s="2">
        <f>IF(AND(telefony6[[#This Row],[czyAbonament_pods_sie_skonczyl]]=1,telefony6[[#This Row],[czyKomorkowe]]=1,P1109&lt;=0),IF(P1109&lt;0,TIME(1,40,0)+P1109-telefony6[[#This Row],[ile_zabraklo_od_podstawy]],TIME(1,40,0)),P1109)</f>
        <v>5.8182870370371231E-2</v>
      </c>
      <c r="P11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10" s="10">
        <f>IF(AND(telefony6[[#This Row],[czyAbonament_pods_sie_skonczyl]]=1,P1109&lt;=0,telefony6[[#This Row],[czyKomorkowe]]=1),1,0)</f>
        <v>0</v>
      </c>
      <c r="R1110">
        <f>IF(LEN(telefony6[[#This Row],[nr]])&gt;=10,1,0)</f>
        <v>0</v>
      </c>
      <c r="S1110">
        <f>MINUTE(IF(telefony6[[#This Row],[czyZagranicczne]]=1,CEILING(telefony6[[#This Row],[długosc_połączenia]],"00:01"),0))</f>
        <v>0</v>
      </c>
    </row>
    <row r="1111" spans="1:19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 s="2">
        <f>telefony6[[#This Row],[zakonczenie]]-telefony6[[#This Row],[rozpoczecie]]</f>
        <v>6.5856481481481044E-3</v>
      </c>
      <c r="F1111" s="2">
        <f t="shared" si="17"/>
        <v>-5.7569212962962961</v>
      </c>
      <c r="G1111">
        <f>IF(LEN(telefony6[[#This Row],[nr]])=7,1,0)</f>
        <v>1</v>
      </c>
      <c r="H1111">
        <f>IF(LEN(telefony6[[#This Row],[nr]])=8,1,0)</f>
        <v>0</v>
      </c>
      <c r="I11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-5.763506944444444</v>
      </c>
      <c r="J1111" s="2">
        <f>IF(AND(telefony6[[#This Row],[abonament pods przed]]-telefony6[[#This Row],[długosc_połączenia]]&lt;0,I1110&gt;0),-telefony6[[#This Row],[ile_zostalo_abonamentu_pods]],0)</f>
        <v>0</v>
      </c>
      <c r="K1111" s="10">
        <f>IF(telefony6[[#This Row],[ile_zostalo_abonamentu_pods]]&lt;0,1,0)</f>
        <v>1</v>
      </c>
      <c r="L1111" s="2">
        <f>IF(AND(telefony6[[#This Row],[czyAbonament_pods_sie_skonczyl]]=1,telefony6[[#This Row],[czyStacjonarny]]=1,M1110&lt;=0),IF(M1110&lt;0,TIME(1,40,0)+M1110,TIME(1,40,0)),M1110)</f>
        <v>3.2523148148147329E-2</v>
      </c>
      <c r="M11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2.5937499999999225E-2</v>
      </c>
      <c r="N1111" s="10">
        <f>IF(AND(telefony6[[#This Row],[czyAbonament_pods_sie_skonczyl]]=1,telefony6[[#This Row],[czyStacjonarny]]=1,M1110&lt;=0),1,0)</f>
        <v>0</v>
      </c>
      <c r="O1111" s="2">
        <f>IF(AND(telefony6[[#This Row],[czyAbonament_pods_sie_skonczyl]]=1,telefony6[[#This Row],[czyKomorkowe]]=1,P1110&lt;=0),IF(P1110&lt;0,TIME(1,40,0)+P1110-telefony6[[#This Row],[ile_zabraklo_od_podstawy]],TIME(1,40,0)),P1110)</f>
        <v>5.8182870370371231E-2</v>
      </c>
      <c r="P11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5.8182870370371231E-2</v>
      </c>
      <c r="Q1111" s="10">
        <f>IF(AND(telefony6[[#This Row],[czyAbonament_pods_sie_skonczyl]]=1,P1110&lt;=0,telefony6[[#This Row],[czyKomorkowe]]=1),1,0)</f>
        <v>0</v>
      </c>
      <c r="R1111">
        <f>IF(LEN(telefony6[[#This Row],[nr]])&gt;=10,1,0)</f>
        <v>0</v>
      </c>
      <c r="S1111">
        <f>MINUTE(IF(telefony6[[#This Row],[czyZagranicczne]]=1,CEILING(telefony6[[#This Row],[długosc_połączenia]],"00:01"),0))</f>
        <v>0</v>
      </c>
    </row>
    <row r="1112" spans="1:19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 s="2">
        <f>telefony6[[#This Row],[zakonczenie]]-telefony6[[#This Row],[rozpoczecie]]</f>
        <v>6.2499999999998668E-4</v>
      </c>
      <c r="F1112" s="2">
        <f t="shared" si="17"/>
        <v>-5.763506944444444</v>
      </c>
      <c r="G1112">
        <f>IF(LEN(telefony6[[#This Row],[nr]])=7,1,0)</f>
        <v>0</v>
      </c>
      <c r="H1112">
        <f>IF(LEN(telefony6[[#This Row],[nr]])=8,1,0)</f>
        <v>1</v>
      </c>
      <c r="I11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-5.7641319444444443</v>
      </c>
      <c r="J1112" s="2">
        <f>IF(AND(telefony6[[#This Row],[abonament pods przed]]-telefony6[[#This Row],[długosc_połączenia]]&lt;0,I1111&gt;0),-telefony6[[#This Row],[ile_zostalo_abonamentu_pods]],0)</f>
        <v>0</v>
      </c>
      <c r="K1112" s="10">
        <f>IF(telefony6[[#This Row],[ile_zostalo_abonamentu_pods]]&lt;0,1,0)</f>
        <v>1</v>
      </c>
      <c r="L1112" s="2">
        <f>IF(AND(telefony6[[#This Row],[czyAbonament_pods_sie_skonczyl]]=1,telefony6[[#This Row],[czyStacjonarny]]=1,M1111&lt;=0),IF(M1111&lt;0,TIME(1,40,0)+M1111,TIME(1,40,0)),M1111)</f>
        <v>2.5937499999999225E-2</v>
      </c>
      <c r="M11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2.5937499999999225E-2</v>
      </c>
      <c r="N1112" s="10">
        <f>IF(AND(telefony6[[#This Row],[czyAbonament_pods_sie_skonczyl]]=1,telefony6[[#This Row],[czyStacjonarny]]=1,M1111&lt;=0),1,0)</f>
        <v>0</v>
      </c>
      <c r="O1112" s="2">
        <f>IF(AND(telefony6[[#This Row],[czyAbonament_pods_sie_skonczyl]]=1,telefony6[[#This Row],[czyKomorkowe]]=1,P1111&lt;=0),IF(P1111&lt;0,TIME(1,40,0)+P1111-telefony6[[#This Row],[ile_zabraklo_od_podstawy]],TIME(1,40,0)),P1111)</f>
        <v>5.8182870370371231E-2</v>
      </c>
      <c r="P11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5.7557870370371245E-2</v>
      </c>
      <c r="Q1112" s="10">
        <f>IF(AND(telefony6[[#This Row],[czyAbonament_pods_sie_skonczyl]]=1,P1111&lt;=0,telefony6[[#This Row],[czyKomorkowe]]=1),1,0)</f>
        <v>0</v>
      </c>
      <c r="R1112">
        <f>IF(LEN(telefony6[[#This Row],[nr]])&gt;=10,1,0)</f>
        <v>0</v>
      </c>
      <c r="S1112">
        <f>MINUTE(IF(telefony6[[#This Row],[czyZagranicczne]]=1,CEILING(telefony6[[#This Row],[długosc_połączenia]],"00:01"),0))</f>
        <v>0</v>
      </c>
    </row>
    <row r="1113" spans="1:19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 s="2">
        <f>telefony6[[#This Row],[zakonczenie]]-telefony6[[#This Row],[rozpoczecie]]</f>
        <v>7.8703703703703054E-3</v>
      </c>
      <c r="F1113" s="2">
        <f t="shared" si="17"/>
        <v>-5.7641319444444443</v>
      </c>
      <c r="G1113">
        <f>IF(LEN(telefony6[[#This Row],[nr]])=7,1,0)</f>
        <v>1</v>
      </c>
      <c r="H1113">
        <f>IF(LEN(telefony6[[#This Row],[nr]])=8,1,0)</f>
        <v>0</v>
      </c>
      <c r="I11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-5.7720023148148147</v>
      </c>
      <c r="J1113" s="2">
        <f>IF(AND(telefony6[[#This Row],[abonament pods przed]]-telefony6[[#This Row],[długosc_połączenia]]&lt;0,I1112&gt;0),-telefony6[[#This Row],[ile_zostalo_abonamentu_pods]],0)</f>
        <v>0</v>
      </c>
      <c r="K1113" s="10">
        <f>IF(telefony6[[#This Row],[ile_zostalo_abonamentu_pods]]&lt;0,1,0)</f>
        <v>1</v>
      </c>
      <c r="L1113" s="2">
        <f>IF(AND(telefony6[[#This Row],[czyAbonament_pods_sie_skonczyl]]=1,telefony6[[#This Row],[czyStacjonarny]]=1,M1112&lt;=0),IF(M1112&lt;0,TIME(1,40,0)+M1112,TIME(1,40,0)),M1112)</f>
        <v>2.5937499999999225E-2</v>
      </c>
      <c r="M11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1.806712962962892E-2</v>
      </c>
      <c r="N1113" s="10">
        <f>IF(AND(telefony6[[#This Row],[czyAbonament_pods_sie_skonczyl]]=1,telefony6[[#This Row],[czyStacjonarny]]=1,M1112&lt;=0),1,0)</f>
        <v>0</v>
      </c>
      <c r="O1113" s="2">
        <f>IF(AND(telefony6[[#This Row],[czyAbonament_pods_sie_skonczyl]]=1,telefony6[[#This Row],[czyKomorkowe]]=1,P1112&lt;=0),IF(P1112&lt;0,TIME(1,40,0)+P1112-telefony6[[#This Row],[ile_zabraklo_od_podstawy]],TIME(1,40,0)),P1112)</f>
        <v>5.7557870370371245E-2</v>
      </c>
      <c r="P11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5.7557870370371245E-2</v>
      </c>
      <c r="Q1113" s="10">
        <f>IF(AND(telefony6[[#This Row],[czyAbonament_pods_sie_skonczyl]]=1,P1112&lt;=0,telefony6[[#This Row],[czyKomorkowe]]=1),1,0)</f>
        <v>0</v>
      </c>
      <c r="R1113">
        <f>IF(LEN(telefony6[[#This Row],[nr]])&gt;=10,1,0)</f>
        <v>0</v>
      </c>
      <c r="S1113">
        <f>MINUTE(IF(telefony6[[#This Row],[czyZagranicczne]]=1,CEILING(telefony6[[#This Row],[długosc_połączenia]],"00:01"),0))</f>
        <v>0</v>
      </c>
    </row>
    <row r="1114" spans="1:19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 s="2">
        <f>telefony6[[#This Row],[zakonczenie]]-telefony6[[#This Row],[rozpoczecie]]</f>
        <v>1.87499999999996E-3</v>
      </c>
      <c r="F1114" s="2">
        <f t="shared" si="17"/>
        <v>-5.7720023148148147</v>
      </c>
      <c r="G1114">
        <f>IF(LEN(telefony6[[#This Row],[nr]])=7,1,0)</f>
        <v>1</v>
      </c>
      <c r="H1114">
        <f>IF(LEN(telefony6[[#This Row],[nr]])=8,1,0)</f>
        <v>0</v>
      </c>
      <c r="I11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-5.7738773148148148</v>
      </c>
      <c r="J1114" s="2">
        <f>IF(AND(telefony6[[#This Row],[abonament pods przed]]-telefony6[[#This Row],[długosc_połączenia]]&lt;0,I1113&gt;0),-telefony6[[#This Row],[ile_zostalo_abonamentu_pods]],0)</f>
        <v>0</v>
      </c>
      <c r="K1114" s="10">
        <f>IF(telefony6[[#This Row],[ile_zostalo_abonamentu_pods]]&lt;0,1,0)</f>
        <v>1</v>
      </c>
      <c r="L1114" s="2">
        <f>IF(AND(telefony6[[#This Row],[czyAbonament_pods_sie_skonczyl]]=1,telefony6[[#This Row],[czyStacjonarny]]=1,M1113&lt;=0),IF(M1113&lt;0,TIME(1,40,0)+M1113,TIME(1,40,0)),M1113)</f>
        <v>1.806712962962892E-2</v>
      </c>
      <c r="M11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1.619212962962896E-2</v>
      </c>
      <c r="N1114" s="10">
        <f>IF(AND(telefony6[[#This Row],[czyAbonament_pods_sie_skonczyl]]=1,telefony6[[#This Row],[czyStacjonarny]]=1,M1113&lt;=0),1,0)</f>
        <v>0</v>
      </c>
      <c r="O1114" s="2">
        <f>IF(AND(telefony6[[#This Row],[czyAbonament_pods_sie_skonczyl]]=1,telefony6[[#This Row],[czyKomorkowe]]=1,P1113&lt;=0),IF(P1113&lt;0,TIME(1,40,0)+P1113-telefony6[[#This Row],[ile_zabraklo_od_podstawy]],TIME(1,40,0)),P1113)</f>
        <v>5.7557870370371245E-2</v>
      </c>
      <c r="P11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5.7557870370371245E-2</v>
      </c>
      <c r="Q1114" s="10">
        <f>IF(AND(telefony6[[#This Row],[czyAbonament_pods_sie_skonczyl]]=1,P1113&lt;=0,telefony6[[#This Row],[czyKomorkowe]]=1),1,0)</f>
        <v>0</v>
      </c>
      <c r="R1114">
        <f>IF(LEN(telefony6[[#This Row],[nr]])&gt;=10,1,0)</f>
        <v>0</v>
      </c>
      <c r="S1114">
        <f>MINUTE(IF(telefony6[[#This Row],[czyZagranicczne]]=1,CEILING(telefony6[[#This Row],[długosc_połączenia]],"00:01"),0))</f>
        <v>0</v>
      </c>
    </row>
    <row r="1115" spans="1:19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 s="2">
        <f>telefony6[[#This Row],[zakonczenie]]-telefony6[[#This Row],[rozpoczecie]]</f>
        <v>1.5740740740740611E-3</v>
      </c>
      <c r="F1115" s="2">
        <f t="shared" si="17"/>
        <v>-5.7738773148148148</v>
      </c>
      <c r="G1115">
        <f>IF(LEN(telefony6[[#This Row],[nr]])=7,1,0)</f>
        <v>0</v>
      </c>
      <c r="H1115">
        <f>IF(LEN(telefony6[[#This Row],[nr]])=8,1,0)</f>
        <v>1</v>
      </c>
      <c r="I11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-5.7754513888888885</v>
      </c>
      <c r="J1115" s="2">
        <f>IF(AND(telefony6[[#This Row],[abonament pods przed]]-telefony6[[#This Row],[długosc_połączenia]]&lt;0,I1114&gt;0),-telefony6[[#This Row],[ile_zostalo_abonamentu_pods]],0)</f>
        <v>0</v>
      </c>
      <c r="K1115" s="10">
        <f>IF(telefony6[[#This Row],[ile_zostalo_abonamentu_pods]]&lt;0,1,0)</f>
        <v>1</v>
      </c>
      <c r="L1115" s="2">
        <f>IF(AND(telefony6[[#This Row],[czyAbonament_pods_sie_skonczyl]]=1,telefony6[[#This Row],[czyStacjonarny]]=1,M1114&lt;=0),IF(M1114&lt;0,TIME(1,40,0)+M1114,TIME(1,40,0)),M1114)</f>
        <v>1.619212962962896E-2</v>
      </c>
      <c r="M11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1.619212962962896E-2</v>
      </c>
      <c r="N1115" s="10">
        <f>IF(AND(telefony6[[#This Row],[czyAbonament_pods_sie_skonczyl]]=1,telefony6[[#This Row],[czyStacjonarny]]=1,M1114&lt;=0),1,0)</f>
        <v>0</v>
      </c>
      <c r="O1115" s="2">
        <f>IF(AND(telefony6[[#This Row],[czyAbonament_pods_sie_skonczyl]]=1,telefony6[[#This Row],[czyKomorkowe]]=1,P1114&lt;=0),IF(P1114&lt;0,TIME(1,40,0)+P1114-telefony6[[#This Row],[ile_zabraklo_od_podstawy]],TIME(1,40,0)),P1114)</f>
        <v>5.7557870370371245E-2</v>
      </c>
      <c r="P11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5.5983796296297184E-2</v>
      </c>
      <c r="Q1115" s="10">
        <f>IF(AND(telefony6[[#This Row],[czyAbonament_pods_sie_skonczyl]]=1,P1114&lt;=0,telefony6[[#This Row],[czyKomorkowe]]=1),1,0)</f>
        <v>0</v>
      </c>
      <c r="R1115">
        <f>IF(LEN(telefony6[[#This Row],[nr]])&gt;=10,1,0)</f>
        <v>0</v>
      </c>
      <c r="S1115">
        <f>MINUTE(IF(telefony6[[#This Row],[czyZagranicczne]]=1,CEILING(telefony6[[#This Row],[długosc_połączenia]],"00:01"),0))</f>
        <v>0</v>
      </c>
    </row>
    <row r="1116" spans="1:19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 s="2">
        <f>telefony6[[#This Row],[zakonczenie]]-telefony6[[#This Row],[rozpoczecie]]</f>
        <v>1.0659722222222223E-2</v>
      </c>
      <c r="F1116" s="2">
        <f t="shared" si="17"/>
        <v>-5.7754513888888885</v>
      </c>
      <c r="G1116">
        <f>IF(LEN(telefony6[[#This Row],[nr]])=7,1,0)</f>
        <v>1</v>
      </c>
      <c r="H1116">
        <f>IF(LEN(telefony6[[#This Row],[nr]])=8,1,0)</f>
        <v>0</v>
      </c>
      <c r="I11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-5.7861111111111105</v>
      </c>
      <c r="J1116" s="2">
        <f>IF(AND(telefony6[[#This Row],[abonament pods przed]]-telefony6[[#This Row],[długosc_połączenia]]&lt;0,I1115&gt;0),-telefony6[[#This Row],[ile_zostalo_abonamentu_pods]],0)</f>
        <v>0</v>
      </c>
      <c r="K1116" s="10">
        <f>IF(telefony6[[#This Row],[ile_zostalo_abonamentu_pods]]&lt;0,1,0)</f>
        <v>1</v>
      </c>
      <c r="L1116" s="2">
        <f>IF(AND(telefony6[[#This Row],[czyAbonament_pods_sie_skonczyl]]=1,telefony6[[#This Row],[czyStacjonarny]]=1,M1115&lt;=0),IF(M1115&lt;0,TIME(1,40,0)+M1115,TIME(1,40,0)),M1115)</f>
        <v>1.619212962962896E-2</v>
      </c>
      <c r="M11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5.5324074074067364E-3</v>
      </c>
      <c r="N1116" s="10">
        <f>IF(AND(telefony6[[#This Row],[czyAbonament_pods_sie_skonczyl]]=1,telefony6[[#This Row],[czyStacjonarny]]=1,M1115&lt;=0),1,0)</f>
        <v>0</v>
      </c>
      <c r="O1116" s="2">
        <f>IF(AND(telefony6[[#This Row],[czyAbonament_pods_sie_skonczyl]]=1,telefony6[[#This Row],[czyKomorkowe]]=1,P1115&lt;=0),IF(P1115&lt;0,TIME(1,40,0)+P1115-telefony6[[#This Row],[ile_zabraklo_od_podstawy]],TIME(1,40,0)),P1115)</f>
        <v>5.5983796296297184E-2</v>
      </c>
      <c r="P11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5.5983796296297184E-2</v>
      </c>
      <c r="Q1116" s="10">
        <f>IF(AND(telefony6[[#This Row],[czyAbonament_pods_sie_skonczyl]]=1,P1115&lt;=0,telefony6[[#This Row],[czyKomorkowe]]=1),1,0)</f>
        <v>0</v>
      </c>
      <c r="R1116">
        <f>IF(LEN(telefony6[[#This Row],[nr]])&gt;=10,1,0)</f>
        <v>0</v>
      </c>
      <c r="S1116">
        <f>MINUTE(IF(telefony6[[#This Row],[czyZagranicczne]]=1,CEILING(telefony6[[#This Row],[długosc_połączenia]],"00:01"),0))</f>
        <v>0</v>
      </c>
    </row>
    <row r="1117" spans="1:19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 s="2">
        <f>telefony6[[#This Row],[zakonczenie]]-telefony6[[#This Row],[rozpoczecie]]</f>
        <v>1.6087962962962887E-3</v>
      </c>
      <c r="F1117" s="2">
        <f t="shared" si="17"/>
        <v>-5.7861111111111105</v>
      </c>
      <c r="G1117">
        <f>IF(LEN(telefony6[[#This Row],[nr]])=7,1,0)</f>
        <v>0</v>
      </c>
      <c r="H1117">
        <f>IF(LEN(telefony6[[#This Row],[nr]])=8,1,0)</f>
        <v>1</v>
      </c>
      <c r="I11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-5.787719907407407</v>
      </c>
      <c r="J1117" s="2">
        <f>IF(AND(telefony6[[#This Row],[abonament pods przed]]-telefony6[[#This Row],[długosc_połączenia]]&lt;0,I1116&gt;0),-telefony6[[#This Row],[ile_zostalo_abonamentu_pods]],0)</f>
        <v>0</v>
      </c>
      <c r="K1117" s="10">
        <f>IF(telefony6[[#This Row],[ile_zostalo_abonamentu_pods]]&lt;0,1,0)</f>
        <v>1</v>
      </c>
      <c r="L1117" s="2">
        <f>IF(AND(telefony6[[#This Row],[czyAbonament_pods_sie_skonczyl]]=1,telefony6[[#This Row],[czyStacjonarny]]=1,M1116&lt;=0),IF(M1116&lt;0,TIME(1,40,0)+M1116,TIME(1,40,0)),M1116)</f>
        <v>5.5324074074067364E-3</v>
      </c>
      <c r="M11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5.5324074074067364E-3</v>
      </c>
      <c r="N1117" s="10">
        <f>IF(AND(telefony6[[#This Row],[czyAbonament_pods_sie_skonczyl]]=1,telefony6[[#This Row],[czyStacjonarny]]=1,M1116&lt;=0),1,0)</f>
        <v>0</v>
      </c>
      <c r="O1117" s="2">
        <f>IF(AND(telefony6[[#This Row],[czyAbonament_pods_sie_skonczyl]]=1,telefony6[[#This Row],[czyKomorkowe]]=1,P1116&lt;=0),IF(P1116&lt;0,TIME(1,40,0)+P1116-telefony6[[#This Row],[ile_zabraklo_od_podstawy]],TIME(1,40,0)),P1116)</f>
        <v>5.5983796296297184E-2</v>
      </c>
      <c r="P11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17" s="10">
        <f>IF(AND(telefony6[[#This Row],[czyAbonament_pods_sie_skonczyl]]=1,P1116&lt;=0,telefony6[[#This Row],[czyKomorkowe]]=1),1,0)</f>
        <v>0</v>
      </c>
      <c r="R1117">
        <f>IF(LEN(telefony6[[#This Row],[nr]])&gt;=10,1,0)</f>
        <v>0</v>
      </c>
      <c r="S1117">
        <f>MINUTE(IF(telefony6[[#This Row],[czyZagranicczne]]=1,CEILING(telefony6[[#This Row],[długosc_połączenia]],"00:01"),0))</f>
        <v>0</v>
      </c>
    </row>
    <row r="1118" spans="1:19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 s="2">
        <f>telefony6[[#This Row],[zakonczenie]]-telefony6[[#This Row],[rozpoczecie]]</f>
        <v>5.0462962962963265E-3</v>
      </c>
      <c r="F1118" s="2">
        <f t="shared" si="17"/>
        <v>-5.787719907407407</v>
      </c>
      <c r="G1118">
        <f>IF(LEN(telefony6[[#This Row],[nr]])=7,1,0)</f>
        <v>1</v>
      </c>
      <c r="H1118">
        <f>IF(LEN(telefony6[[#This Row],[nr]])=8,1,0)</f>
        <v>0</v>
      </c>
      <c r="I11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-5.7927662037037031</v>
      </c>
      <c r="J1118" s="2">
        <f>IF(AND(telefony6[[#This Row],[abonament pods przed]]-telefony6[[#This Row],[długosc_połączenia]]&lt;0,I1117&gt;0),-telefony6[[#This Row],[ile_zostalo_abonamentu_pods]],0)</f>
        <v>0</v>
      </c>
      <c r="K1118" s="10">
        <f>IF(telefony6[[#This Row],[ile_zostalo_abonamentu_pods]]&lt;0,1,0)</f>
        <v>1</v>
      </c>
      <c r="L1118" s="2">
        <f>IF(AND(telefony6[[#This Row],[czyAbonament_pods_sie_skonczyl]]=1,telefony6[[#This Row],[czyStacjonarny]]=1,M1117&lt;=0),IF(M1117&lt;0,TIME(1,40,0)+M1117,TIME(1,40,0)),M1117)</f>
        <v>5.5324074074067364E-3</v>
      </c>
      <c r="M11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4.8611111111040994E-4</v>
      </c>
      <c r="N1118" s="10">
        <f>IF(AND(telefony6[[#This Row],[czyAbonament_pods_sie_skonczyl]]=1,telefony6[[#This Row],[czyStacjonarny]]=1,M1117&lt;=0),1,0)</f>
        <v>0</v>
      </c>
      <c r="O1118" s="2">
        <f>IF(AND(telefony6[[#This Row],[czyAbonament_pods_sie_skonczyl]]=1,telefony6[[#This Row],[czyKomorkowe]]=1,P1117&lt;=0),IF(P1117&lt;0,TIME(1,40,0)+P1117-telefony6[[#This Row],[ile_zabraklo_od_podstawy]],TIME(1,40,0)),P1117)</f>
        <v>5.4375000000000895E-2</v>
      </c>
      <c r="P11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18" s="10">
        <f>IF(AND(telefony6[[#This Row],[czyAbonament_pods_sie_skonczyl]]=1,P1117&lt;=0,telefony6[[#This Row],[czyKomorkowe]]=1),1,0)</f>
        <v>0</v>
      </c>
      <c r="R1118">
        <f>IF(LEN(telefony6[[#This Row],[nr]])&gt;=10,1,0)</f>
        <v>0</v>
      </c>
      <c r="S1118">
        <f>MINUTE(IF(telefony6[[#This Row],[czyZagranicczne]]=1,CEILING(telefony6[[#This Row],[długosc_połączenia]],"00:01"),0))</f>
        <v>0</v>
      </c>
    </row>
    <row r="1119" spans="1:19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 s="2">
        <f>telefony6[[#This Row],[zakonczenie]]-telefony6[[#This Row],[rozpoczecie]]</f>
        <v>1.099537037037035E-2</v>
      </c>
      <c r="F1119" s="2">
        <f t="shared" si="17"/>
        <v>-5.7927662037037031</v>
      </c>
      <c r="G1119">
        <f>IF(LEN(telefony6[[#This Row],[nr]])=7,1,0)</f>
        <v>1</v>
      </c>
      <c r="H1119">
        <f>IF(LEN(telefony6[[#This Row],[nr]])=8,1,0)</f>
        <v>0</v>
      </c>
      <c r="I11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-5.8037615740740733</v>
      </c>
      <c r="J1119" s="2">
        <f>IF(AND(telefony6[[#This Row],[abonament pods przed]]-telefony6[[#This Row],[długosc_połączenia]]&lt;0,I1118&gt;0),-telefony6[[#This Row],[ile_zostalo_abonamentu_pods]],0)</f>
        <v>0</v>
      </c>
      <c r="K1119" s="10">
        <f>IF(telefony6[[#This Row],[ile_zostalo_abonamentu_pods]]&lt;0,1,0)</f>
        <v>1</v>
      </c>
      <c r="L1119" s="2">
        <f>IF(AND(telefony6[[#This Row],[czyAbonament_pods_sie_skonczyl]]=1,telefony6[[#This Row],[czyStacjonarny]]=1,M1118&lt;=0),IF(M1118&lt;0,TIME(1,40,0)+M1118,TIME(1,40,0)),M1118)</f>
        <v>4.8611111111040994E-4</v>
      </c>
      <c r="M11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-1.050925925925994E-2</v>
      </c>
      <c r="N1119" s="10">
        <f>IF(AND(telefony6[[#This Row],[czyAbonament_pods_sie_skonczyl]]=1,telefony6[[#This Row],[czyStacjonarny]]=1,M1118&lt;=0),1,0)</f>
        <v>0</v>
      </c>
      <c r="O1119" s="2">
        <f>IF(AND(telefony6[[#This Row],[czyAbonament_pods_sie_skonczyl]]=1,telefony6[[#This Row],[czyKomorkowe]]=1,P1118&lt;=0),IF(P1118&lt;0,TIME(1,40,0)+P1118-telefony6[[#This Row],[ile_zabraklo_od_podstawy]],TIME(1,40,0)),P1118)</f>
        <v>5.4375000000000895E-2</v>
      </c>
      <c r="P11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19" s="10">
        <f>IF(AND(telefony6[[#This Row],[czyAbonament_pods_sie_skonczyl]]=1,P1118&lt;=0,telefony6[[#This Row],[czyKomorkowe]]=1),1,0)</f>
        <v>0</v>
      </c>
      <c r="R1119">
        <f>IF(LEN(telefony6[[#This Row],[nr]])&gt;=10,1,0)</f>
        <v>0</v>
      </c>
      <c r="S1119">
        <f>MINUTE(IF(telefony6[[#This Row],[czyZagranicczne]]=1,CEILING(telefony6[[#This Row],[długosc_połączenia]],"00:01"),0))</f>
        <v>0</v>
      </c>
    </row>
    <row r="1120" spans="1:19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 s="2">
        <f>telefony6[[#This Row],[zakonczenie]]-telefony6[[#This Row],[rozpoczecie]]</f>
        <v>7.9745370370370439E-3</v>
      </c>
      <c r="F1120" s="2">
        <f t="shared" si="17"/>
        <v>-5.8037615740740733</v>
      </c>
      <c r="G1120">
        <f>IF(LEN(telefony6[[#This Row],[nr]])=7,1,0)</f>
        <v>0</v>
      </c>
      <c r="H1120">
        <f>IF(LEN(telefony6[[#This Row],[nr]])=8,1,0)</f>
        <v>0</v>
      </c>
      <c r="I11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-5.8117361111111103</v>
      </c>
      <c r="J1120" s="2">
        <f>IF(AND(telefony6[[#This Row],[abonament pods przed]]-telefony6[[#This Row],[długosc_połączenia]]&lt;0,I1119&gt;0),-telefony6[[#This Row],[ile_zostalo_abonamentu_pods]],0)</f>
        <v>0</v>
      </c>
      <c r="K1120" s="10">
        <f>IF(telefony6[[#This Row],[ile_zostalo_abonamentu_pods]]&lt;0,1,0)</f>
        <v>1</v>
      </c>
      <c r="L1120" s="2">
        <f>IF(AND(telefony6[[#This Row],[czyAbonament_pods_sie_skonczyl]]=1,telefony6[[#This Row],[czyStacjonarny]]=1,M1119&lt;=0),IF(M1119&lt;0,TIME(1,40,0)+M1119,TIME(1,40,0)),M1119)</f>
        <v>-1.050925925925994E-2</v>
      </c>
      <c r="M11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-1.050925925925994E-2</v>
      </c>
      <c r="N1120" s="10">
        <f>IF(AND(telefony6[[#This Row],[czyAbonament_pods_sie_skonczyl]]=1,telefony6[[#This Row],[czyStacjonarny]]=1,M1119&lt;=0),1,0)</f>
        <v>0</v>
      </c>
      <c r="O1120" s="2">
        <f>IF(AND(telefony6[[#This Row],[czyAbonament_pods_sie_skonczyl]]=1,telefony6[[#This Row],[czyKomorkowe]]=1,P1119&lt;=0),IF(P1119&lt;0,TIME(1,40,0)+P1119-telefony6[[#This Row],[ile_zabraklo_od_podstawy]],TIME(1,40,0)),P1119)</f>
        <v>5.4375000000000895E-2</v>
      </c>
      <c r="P11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20" s="10">
        <f>IF(AND(telefony6[[#This Row],[czyAbonament_pods_sie_skonczyl]]=1,P1119&lt;=0,telefony6[[#This Row],[czyKomorkowe]]=1),1,0)</f>
        <v>0</v>
      </c>
      <c r="R1120">
        <f>IF(LEN(telefony6[[#This Row],[nr]])&gt;=10,1,0)</f>
        <v>1</v>
      </c>
      <c r="S1120">
        <f>MINUTE(IF(telefony6[[#This Row],[czyZagranicczne]]=1,CEILING(telefony6[[#This Row],[długosc_połączenia]],"00:01"),0))</f>
        <v>12</v>
      </c>
    </row>
    <row r="1121" spans="1:19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 s="2">
        <f>telefony6[[#This Row],[zakonczenie]]-telefony6[[#This Row],[rozpoczecie]]</f>
        <v>9.7222222222220767E-4</v>
      </c>
      <c r="F1121" s="2">
        <f t="shared" si="17"/>
        <v>-5.8117361111111103</v>
      </c>
      <c r="G1121">
        <f>IF(LEN(telefony6[[#This Row],[nr]])=7,1,0)</f>
        <v>1</v>
      </c>
      <c r="H1121">
        <f>IF(LEN(telefony6[[#This Row],[nr]])=8,1,0)</f>
        <v>0</v>
      </c>
      <c r="I11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-5.8127083333333323</v>
      </c>
      <c r="J1121" s="2">
        <f>IF(AND(telefony6[[#This Row],[abonament pods przed]]-telefony6[[#This Row],[długosc_połączenia]]&lt;0,I1120&gt;0),-telefony6[[#This Row],[ile_zostalo_abonamentu_pods]],0)</f>
        <v>0</v>
      </c>
      <c r="K1121" s="10">
        <f>IF(telefony6[[#This Row],[ile_zostalo_abonamentu_pods]]&lt;0,1,0)</f>
        <v>1</v>
      </c>
      <c r="L1121" s="2">
        <f>IF(AND(telefony6[[#This Row],[czyAbonament_pods_sie_skonczyl]]=1,telefony6[[#This Row],[czyStacjonarny]]=1,M1120&lt;=0),IF(M1120&lt;0,TIME(1,40,0)+M1120,TIME(1,40,0)),M1120)</f>
        <v>5.8935185185184508E-2</v>
      </c>
      <c r="M11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5.79629629629623E-2</v>
      </c>
      <c r="N1121" s="10">
        <f>IF(AND(telefony6[[#This Row],[czyAbonament_pods_sie_skonczyl]]=1,telefony6[[#This Row],[czyStacjonarny]]=1,M1120&lt;=0),1,0)</f>
        <v>1</v>
      </c>
      <c r="O1121" s="2">
        <f>IF(AND(telefony6[[#This Row],[czyAbonament_pods_sie_skonczyl]]=1,telefony6[[#This Row],[czyKomorkowe]]=1,P1120&lt;=0),IF(P1120&lt;0,TIME(1,40,0)+P1120-telefony6[[#This Row],[ile_zabraklo_od_podstawy]],TIME(1,40,0)),P1120)</f>
        <v>5.4375000000000895E-2</v>
      </c>
      <c r="P11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21" s="10">
        <f>IF(AND(telefony6[[#This Row],[czyAbonament_pods_sie_skonczyl]]=1,P1120&lt;=0,telefony6[[#This Row],[czyKomorkowe]]=1),1,0)</f>
        <v>0</v>
      </c>
      <c r="R1121">
        <f>IF(LEN(telefony6[[#This Row],[nr]])&gt;=10,1,0)</f>
        <v>0</v>
      </c>
      <c r="S1121">
        <f>MINUTE(IF(telefony6[[#This Row],[czyZagranicczne]]=1,CEILING(telefony6[[#This Row],[długosc_połączenia]],"00:01"),0))</f>
        <v>0</v>
      </c>
    </row>
    <row r="1122" spans="1:19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 s="2">
        <f>telefony6[[#This Row],[zakonczenie]]-telefony6[[#This Row],[rozpoczecie]]</f>
        <v>7.8703703703703609E-3</v>
      </c>
      <c r="F1122" s="2">
        <f t="shared" si="17"/>
        <v>-5.8127083333333323</v>
      </c>
      <c r="G1122">
        <f>IF(LEN(telefony6[[#This Row],[nr]])=7,1,0)</f>
        <v>1</v>
      </c>
      <c r="H1122">
        <f>IF(LEN(telefony6[[#This Row],[nr]])=8,1,0)</f>
        <v>0</v>
      </c>
      <c r="I11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-5.8205787037037027</v>
      </c>
      <c r="J1122" s="2">
        <f>IF(AND(telefony6[[#This Row],[abonament pods przed]]-telefony6[[#This Row],[długosc_połączenia]]&lt;0,I1121&gt;0),-telefony6[[#This Row],[ile_zostalo_abonamentu_pods]],0)</f>
        <v>0</v>
      </c>
      <c r="K1122" s="10">
        <f>IF(telefony6[[#This Row],[ile_zostalo_abonamentu_pods]]&lt;0,1,0)</f>
        <v>1</v>
      </c>
      <c r="L1122" s="2">
        <f>IF(AND(telefony6[[#This Row],[czyAbonament_pods_sie_skonczyl]]=1,telefony6[[#This Row],[czyStacjonarny]]=1,M1121&lt;=0),IF(M1121&lt;0,TIME(1,40,0)+M1121,TIME(1,40,0)),M1121)</f>
        <v>5.79629629629623E-2</v>
      </c>
      <c r="M11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5.0092592592591939E-2</v>
      </c>
      <c r="N1122" s="10">
        <f>IF(AND(telefony6[[#This Row],[czyAbonament_pods_sie_skonczyl]]=1,telefony6[[#This Row],[czyStacjonarny]]=1,M1121&lt;=0),1,0)</f>
        <v>0</v>
      </c>
      <c r="O1122" s="2">
        <f>IF(AND(telefony6[[#This Row],[czyAbonament_pods_sie_skonczyl]]=1,telefony6[[#This Row],[czyKomorkowe]]=1,P1121&lt;=0),IF(P1121&lt;0,TIME(1,40,0)+P1121-telefony6[[#This Row],[ile_zabraklo_od_podstawy]],TIME(1,40,0)),P1121)</f>
        <v>5.4375000000000895E-2</v>
      </c>
      <c r="P11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5.4375000000000895E-2</v>
      </c>
      <c r="Q1122" s="10">
        <f>IF(AND(telefony6[[#This Row],[czyAbonament_pods_sie_skonczyl]]=1,P1121&lt;=0,telefony6[[#This Row],[czyKomorkowe]]=1),1,0)</f>
        <v>0</v>
      </c>
      <c r="R1122">
        <f>IF(LEN(telefony6[[#This Row],[nr]])&gt;=10,1,0)</f>
        <v>0</v>
      </c>
      <c r="S1122">
        <f>MINUTE(IF(telefony6[[#This Row],[czyZagranicczne]]=1,CEILING(telefony6[[#This Row],[długosc_połączenia]],"00:01"),0))</f>
        <v>0</v>
      </c>
    </row>
    <row r="1123" spans="1:19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 s="2">
        <f>telefony6[[#This Row],[zakonczenie]]-telefony6[[#This Row],[rozpoczecie]]</f>
        <v>8.8773148148148517E-3</v>
      </c>
      <c r="F1123" s="2">
        <f t="shared" si="17"/>
        <v>-5.8205787037037027</v>
      </c>
      <c r="G1123">
        <f>IF(LEN(telefony6[[#This Row],[nr]])=7,1,0)</f>
        <v>0</v>
      </c>
      <c r="H1123">
        <f>IF(LEN(telefony6[[#This Row],[nr]])=8,1,0)</f>
        <v>1</v>
      </c>
      <c r="I11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-5.8294560185185178</v>
      </c>
      <c r="J1123" s="2">
        <f>IF(AND(telefony6[[#This Row],[abonament pods przed]]-telefony6[[#This Row],[długosc_połączenia]]&lt;0,I1122&gt;0),-telefony6[[#This Row],[ile_zostalo_abonamentu_pods]],0)</f>
        <v>0</v>
      </c>
      <c r="K1123" s="10">
        <f>IF(telefony6[[#This Row],[ile_zostalo_abonamentu_pods]]&lt;0,1,0)</f>
        <v>1</v>
      </c>
      <c r="L1123" s="2">
        <f>IF(AND(telefony6[[#This Row],[czyAbonament_pods_sie_skonczyl]]=1,telefony6[[#This Row],[czyStacjonarny]]=1,M1122&lt;=0),IF(M1122&lt;0,TIME(1,40,0)+M1122,TIME(1,40,0)),M1122)</f>
        <v>5.0092592592591939E-2</v>
      </c>
      <c r="M11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5.0092592592591939E-2</v>
      </c>
      <c r="N1123" s="10">
        <f>IF(AND(telefony6[[#This Row],[czyAbonament_pods_sie_skonczyl]]=1,telefony6[[#This Row],[czyStacjonarny]]=1,M1122&lt;=0),1,0)</f>
        <v>0</v>
      </c>
      <c r="O1123" s="2">
        <f>IF(AND(telefony6[[#This Row],[czyAbonament_pods_sie_skonczyl]]=1,telefony6[[#This Row],[czyKomorkowe]]=1,P1122&lt;=0),IF(P1122&lt;0,TIME(1,40,0)+P1122-telefony6[[#This Row],[ile_zabraklo_od_podstawy]],TIME(1,40,0)),P1122)</f>
        <v>5.4375000000000895E-2</v>
      </c>
      <c r="P11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4.5497685185186043E-2</v>
      </c>
      <c r="Q1123" s="10">
        <f>IF(AND(telefony6[[#This Row],[czyAbonament_pods_sie_skonczyl]]=1,P1122&lt;=0,telefony6[[#This Row],[czyKomorkowe]]=1),1,0)</f>
        <v>0</v>
      </c>
      <c r="R1123">
        <f>IF(LEN(telefony6[[#This Row],[nr]])&gt;=10,1,0)</f>
        <v>0</v>
      </c>
      <c r="S1123">
        <f>MINUTE(IF(telefony6[[#This Row],[czyZagranicczne]]=1,CEILING(telefony6[[#This Row],[długosc_połączenia]],"00:01"),0))</f>
        <v>0</v>
      </c>
    </row>
    <row r="1124" spans="1:19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 s="2">
        <f>telefony6[[#This Row],[zakonczenie]]-telefony6[[#This Row],[rozpoczecie]]</f>
        <v>9.6527777777777879E-3</v>
      </c>
      <c r="F1124" s="2">
        <f t="shared" si="17"/>
        <v>-5.8294560185185178</v>
      </c>
      <c r="G1124">
        <f>IF(LEN(telefony6[[#This Row],[nr]])=7,1,0)</f>
        <v>1</v>
      </c>
      <c r="H1124">
        <f>IF(LEN(telefony6[[#This Row],[nr]])=8,1,0)</f>
        <v>0</v>
      </c>
      <c r="I11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-5.839108796296296</v>
      </c>
      <c r="J1124" s="2">
        <f>IF(AND(telefony6[[#This Row],[abonament pods przed]]-telefony6[[#This Row],[długosc_połączenia]]&lt;0,I1123&gt;0),-telefony6[[#This Row],[ile_zostalo_abonamentu_pods]],0)</f>
        <v>0</v>
      </c>
      <c r="K1124" s="10">
        <f>IF(telefony6[[#This Row],[ile_zostalo_abonamentu_pods]]&lt;0,1,0)</f>
        <v>1</v>
      </c>
      <c r="L1124" s="2">
        <f>IF(AND(telefony6[[#This Row],[czyAbonament_pods_sie_skonczyl]]=1,telefony6[[#This Row],[czyStacjonarny]]=1,M1123&lt;=0),IF(M1123&lt;0,TIME(1,40,0)+M1123,TIME(1,40,0)),M1123)</f>
        <v>5.0092592592591939E-2</v>
      </c>
      <c r="M11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4.0439814814814151E-2</v>
      </c>
      <c r="N1124" s="10">
        <f>IF(AND(telefony6[[#This Row],[czyAbonament_pods_sie_skonczyl]]=1,telefony6[[#This Row],[czyStacjonarny]]=1,M1123&lt;=0),1,0)</f>
        <v>0</v>
      </c>
      <c r="O1124" s="2">
        <f>IF(AND(telefony6[[#This Row],[czyAbonament_pods_sie_skonczyl]]=1,telefony6[[#This Row],[czyKomorkowe]]=1,P1123&lt;=0),IF(P1123&lt;0,TIME(1,40,0)+P1123-telefony6[[#This Row],[ile_zabraklo_od_podstawy]],TIME(1,40,0)),P1123)</f>
        <v>4.5497685185186043E-2</v>
      </c>
      <c r="P11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4.5497685185186043E-2</v>
      </c>
      <c r="Q1124" s="10">
        <f>IF(AND(telefony6[[#This Row],[czyAbonament_pods_sie_skonczyl]]=1,P1123&lt;=0,telefony6[[#This Row],[czyKomorkowe]]=1),1,0)</f>
        <v>0</v>
      </c>
      <c r="R1124">
        <f>IF(LEN(telefony6[[#This Row],[nr]])&gt;=10,1,0)</f>
        <v>0</v>
      </c>
      <c r="S1124">
        <f>MINUTE(IF(telefony6[[#This Row],[czyZagranicczne]]=1,CEILING(telefony6[[#This Row],[długosc_połączenia]],"00:01"),0))</f>
        <v>0</v>
      </c>
    </row>
    <row r="1125" spans="1:19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 s="2">
        <f>telefony6[[#This Row],[zakonczenie]]-telefony6[[#This Row],[rozpoczecie]]</f>
        <v>9.6875000000000155E-3</v>
      </c>
      <c r="F1125" s="2">
        <f t="shared" si="17"/>
        <v>-5.839108796296296</v>
      </c>
      <c r="G1125">
        <f>IF(LEN(telefony6[[#This Row],[nr]])=7,1,0)</f>
        <v>1</v>
      </c>
      <c r="H1125">
        <f>IF(LEN(telefony6[[#This Row],[nr]])=8,1,0)</f>
        <v>0</v>
      </c>
      <c r="I11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-5.848796296296296</v>
      </c>
      <c r="J1125" s="2">
        <f>IF(AND(telefony6[[#This Row],[abonament pods przed]]-telefony6[[#This Row],[długosc_połączenia]]&lt;0,I1124&gt;0),-telefony6[[#This Row],[ile_zostalo_abonamentu_pods]],0)</f>
        <v>0</v>
      </c>
      <c r="K1125" s="10">
        <f>IF(telefony6[[#This Row],[ile_zostalo_abonamentu_pods]]&lt;0,1,0)</f>
        <v>1</v>
      </c>
      <c r="L1125" s="2">
        <f>IF(AND(telefony6[[#This Row],[czyAbonament_pods_sie_skonczyl]]=1,telefony6[[#This Row],[czyStacjonarny]]=1,M1124&lt;=0),IF(M1124&lt;0,TIME(1,40,0)+M1124,TIME(1,40,0)),M1124)</f>
        <v>4.0439814814814151E-2</v>
      </c>
      <c r="M11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3.0752314814814136E-2</v>
      </c>
      <c r="N1125" s="10">
        <f>IF(AND(telefony6[[#This Row],[czyAbonament_pods_sie_skonczyl]]=1,telefony6[[#This Row],[czyStacjonarny]]=1,M1124&lt;=0),1,0)</f>
        <v>0</v>
      </c>
      <c r="O1125" s="2">
        <f>IF(AND(telefony6[[#This Row],[czyAbonament_pods_sie_skonczyl]]=1,telefony6[[#This Row],[czyKomorkowe]]=1,P1124&lt;=0),IF(P1124&lt;0,TIME(1,40,0)+P1124-telefony6[[#This Row],[ile_zabraklo_od_podstawy]],TIME(1,40,0)),P1124)</f>
        <v>4.5497685185186043E-2</v>
      </c>
      <c r="P11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4.5497685185186043E-2</v>
      </c>
      <c r="Q1125" s="10">
        <f>IF(AND(telefony6[[#This Row],[czyAbonament_pods_sie_skonczyl]]=1,P1124&lt;=0,telefony6[[#This Row],[czyKomorkowe]]=1),1,0)</f>
        <v>0</v>
      </c>
      <c r="R1125">
        <f>IF(LEN(telefony6[[#This Row],[nr]])&gt;=10,1,0)</f>
        <v>0</v>
      </c>
      <c r="S1125">
        <f>MINUTE(IF(telefony6[[#This Row],[czyZagranicczne]]=1,CEILING(telefony6[[#This Row],[długosc_połączenia]],"00:01"),0))</f>
        <v>0</v>
      </c>
    </row>
    <row r="1126" spans="1:19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 s="2">
        <f>telefony6[[#This Row],[zakonczenie]]-telefony6[[#This Row],[rozpoczecie]]</f>
        <v>2.1875000000000089E-3</v>
      </c>
      <c r="F1126" s="2">
        <f t="shared" si="17"/>
        <v>-5.848796296296296</v>
      </c>
      <c r="G1126">
        <f>IF(LEN(telefony6[[#This Row],[nr]])=7,1,0)</f>
        <v>1</v>
      </c>
      <c r="H1126">
        <f>IF(LEN(telefony6[[#This Row],[nr]])=8,1,0)</f>
        <v>0</v>
      </c>
      <c r="I11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-5.8509837962962958</v>
      </c>
      <c r="J1126" s="2">
        <f>IF(AND(telefony6[[#This Row],[abonament pods przed]]-telefony6[[#This Row],[długosc_połączenia]]&lt;0,I1125&gt;0),-telefony6[[#This Row],[ile_zostalo_abonamentu_pods]],0)</f>
        <v>0</v>
      </c>
      <c r="K1126" s="10">
        <f>IF(telefony6[[#This Row],[ile_zostalo_abonamentu_pods]]&lt;0,1,0)</f>
        <v>1</v>
      </c>
      <c r="L1126" s="2">
        <f>IF(AND(telefony6[[#This Row],[czyAbonament_pods_sie_skonczyl]]=1,telefony6[[#This Row],[czyStacjonarny]]=1,M1125&lt;=0),IF(M1125&lt;0,TIME(1,40,0)+M1125,TIME(1,40,0)),M1125)</f>
        <v>3.0752314814814136E-2</v>
      </c>
      <c r="M11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2.8564814814814127E-2</v>
      </c>
      <c r="N1126" s="10">
        <f>IF(AND(telefony6[[#This Row],[czyAbonament_pods_sie_skonczyl]]=1,telefony6[[#This Row],[czyStacjonarny]]=1,M1125&lt;=0),1,0)</f>
        <v>0</v>
      </c>
      <c r="O1126" s="2">
        <f>IF(AND(telefony6[[#This Row],[czyAbonament_pods_sie_skonczyl]]=1,telefony6[[#This Row],[czyKomorkowe]]=1,P1125&lt;=0),IF(P1125&lt;0,TIME(1,40,0)+P1125-telefony6[[#This Row],[ile_zabraklo_od_podstawy]],TIME(1,40,0)),P1125)</f>
        <v>4.5497685185186043E-2</v>
      </c>
      <c r="P11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4.5497685185186043E-2</v>
      </c>
      <c r="Q1126" s="10">
        <f>IF(AND(telefony6[[#This Row],[czyAbonament_pods_sie_skonczyl]]=1,P1125&lt;=0,telefony6[[#This Row],[czyKomorkowe]]=1),1,0)</f>
        <v>0</v>
      </c>
      <c r="R1126">
        <f>IF(LEN(telefony6[[#This Row],[nr]])&gt;=10,1,0)</f>
        <v>0</v>
      </c>
      <c r="S1126">
        <f>MINUTE(IF(telefony6[[#This Row],[czyZagranicczne]]=1,CEILING(telefony6[[#This Row],[długosc_połączenia]],"00:01"),0))</f>
        <v>0</v>
      </c>
    </row>
    <row r="1127" spans="1:19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 s="2">
        <f>telefony6[[#This Row],[zakonczenie]]-telefony6[[#This Row],[rozpoczecie]]</f>
        <v>6.481481481481477E-3</v>
      </c>
      <c r="F1127" s="2">
        <f t="shared" si="17"/>
        <v>-5.8509837962962958</v>
      </c>
      <c r="G1127">
        <f>IF(LEN(telefony6[[#This Row],[nr]])=7,1,0)</f>
        <v>0</v>
      </c>
      <c r="H1127">
        <f>IF(LEN(telefony6[[#This Row],[nr]])=8,1,0)</f>
        <v>1</v>
      </c>
      <c r="I11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-5.8574652777777771</v>
      </c>
      <c r="J1127" s="2">
        <f>IF(AND(telefony6[[#This Row],[abonament pods przed]]-telefony6[[#This Row],[długosc_połączenia]]&lt;0,I1126&gt;0),-telefony6[[#This Row],[ile_zostalo_abonamentu_pods]],0)</f>
        <v>0</v>
      </c>
      <c r="K1127" s="10">
        <f>IF(telefony6[[#This Row],[ile_zostalo_abonamentu_pods]]&lt;0,1,0)</f>
        <v>1</v>
      </c>
      <c r="L1127" s="2">
        <f>IF(AND(telefony6[[#This Row],[czyAbonament_pods_sie_skonczyl]]=1,telefony6[[#This Row],[czyStacjonarny]]=1,M1126&lt;=0),IF(M1126&lt;0,TIME(1,40,0)+M1126,TIME(1,40,0)),M1126)</f>
        <v>2.8564814814814127E-2</v>
      </c>
      <c r="M11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2.8564814814814127E-2</v>
      </c>
      <c r="N1127" s="10">
        <f>IF(AND(telefony6[[#This Row],[czyAbonament_pods_sie_skonczyl]]=1,telefony6[[#This Row],[czyStacjonarny]]=1,M1126&lt;=0),1,0)</f>
        <v>0</v>
      </c>
      <c r="O1127" s="2">
        <f>IF(AND(telefony6[[#This Row],[czyAbonament_pods_sie_skonczyl]]=1,telefony6[[#This Row],[czyKomorkowe]]=1,P1126&lt;=0),IF(P1126&lt;0,TIME(1,40,0)+P1126-telefony6[[#This Row],[ile_zabraklo_od_podstawy]],TIME(1,40,0)),P1126)</f>
        <v>4.5497685185186043E-2</v>
      </c>
      <c r="P11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3.9016203703704566E-2</v>
      </c>
      <c r="Q1127" s="10">
        <f>IF(AND(telefony6[[#This Row],[czyAbonament_pods_sie_skonczyl]]=1,P1126&lt;=0,telefony6[[#This Row],[czyKomorkowe]]=1),1,0)</f>
        <v>0</v>
      </c>
      <c r="R1127">
        <f>IF(LEN(telefony6[[#This Row],[nr]])&gt;=10,1,0)</f>
        <v>0</v>
      </c>
      <c r="S1127">
        <f>MINUTE(IF(telefony6[[#This Row],[czyZagranicczne]]=1,CEILING(telefony6[[#This Row],[długosc_połączenia]],"00:01"),0))</f>
        <v>0</v>
      </c>
    </row>
    <row r="1128" spans="1:19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 s="2">
        <f>telefony6[[#This Row],[zakonczenie]]-telefony6[[#This Row],[rozpoczecie]]</f>
        <v>1.1018518518518539E-2</v>
      </c>
      <c r="F1128" s="2">
        <f t="shared" si="17"/>
        <v>-5.8574652777777771</v>
      </c>
      <c r="G1128">
        <f>IF(LEN(telefony6[[#This Row],[nr]])=7,1,0)</f>
        <v>1</v>
      </c>
      <c r="H1128">
        <f>IF(LEN(telefony6[[#This Row],[nr]])=8,1,0)</f>
        <v>0</v>
      </c>
      <c r="I11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-5.8684837962962959</v>
      </c>
      <c r="J1128" s="2">
        <f>IF(AND(telefony6[[#This Row],[abonament pods przed]]-telefony6[[#This Row],[długosc_połączenia]]&lt;0,I1127&gt;0),-telefony6[[#This Row],[ile_zostalo_abonamentu_pods]],0)</f>
        <v>0</v>
      </c>
      <c r="K1128" s="10">
        <f>IF(telefony6[[#This Row],[ile_zostalo_abonamentu_pods]]&lt;0,1,0)</f>
        <v>1</v>
      </c>
      <c r="L1128" s="2">
        <f>IF(AND(telefony6[[#This Row],[czyAbonament_pods_sie_skonczyl]]=1,telefony6[[#This Row],[czyStacjonarny]]=1,M1127&lt;=0),IF(M1127&lt;0,TIME(1,40,0)+M1127,TIME(1,40,0)),M1127)</f>
        <v>2.8564814814814127E-2</v>
      </c>
      <c r="M11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1.7546296296295588E-2</v>
      </c>
      <c r="N1128" s="10">
        <f>IF(AND(telefony6[[#This Row],[czyAbonament_pods_sie_skonczyl]]=1,telefony6[[#This Row],[czyStacjonarny]]=1,M1127&lt;=0),1,0)</f>
        <v>0</v>
      </c>
      <c r="O1128" s="2">
        <f>IF(AND(telefony6[[#This Row],[czyAbonament_pods_sie_skonczyl]]=1,telefony6[[#This Row],[czyKomorkowe]]=1,P1127&lt;=0),IF(P1127&lt;0,TIME(1,40,0)+P1127-telefony6[[#This Row],[ile_zabraklo_od_podstawy]],TIME(1,40,0)),P1127)</f>
        <v>3.9016203703704566E-2</v>
      </c>
      <c r="P11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3.9016203703704566E-2</v>
      </c>
      <c r="Q1128" s="10">
        <f>IF(AND(telefony6[[#This Row],[czyAbonament_pods_sie_skonczyl]]=1,P1127&lt;=0,telefony6[[#This Row],[czyKomorkowe]]=1),1,0)</f>
        <v>0</v>
      </c>
      <c r="R1128">
        <f>IF(LEN(telefony6[[#This Row],[nr]])&gt;=10,1,0)</f>
        <v>0</v>
      </c>
      <c r="S1128">
        <f>MINUTE(IF(telefony6[[#This Row],[czyZagranicczne]]=1,CEILING(telefony6[[#This Row],[długosc_połączenia]],"00:01"),0))</f>
        <v>0</v>
      </c>
    </row>
    <row r="1129" spans="1:19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 s="2">
        <f>telefony6[[#This Row],[zakonczenie]]-telefony6[[#This Row],[rozpoczecie]]</f>
        <v>6.5162037037037046E-3</v>
      </c>
      <c r="F1129" s="2">
        <f t="shared" si="17"/>
        <v>-5.8684837962962959</v>
      </c>
      <c r="G1129">
        <f>IF(LEN(telefony6[[#This Row],[nr]])=7,1,0)</f>
        <v>1</v>
      </c>
      <c r="H1129">
        <f>IF(LEN(telefony6[[#This Row],[nr]])=8,1,0)</f>
        <v>0</v>
      </c>
      <c r="I11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-5.875</v>
      </c>
      <c r="J1129" s="2">
        <f>IF(AND(telefony6[[#This Row],[abonament pods przed]]-telefony6[[#This Row],[długosc_połączenia]]&lt;0,I1128&gt;0),-telefony6[[#This Row],[ile_zostalo_abonamentu_pods]],0)</f>
        <v>0</v>
      </c>
      <c r="K1129" s="10">
        <f>IF(telefony6[[#This Row],[ile_zostalo_abonamentu_pods]]&lt;0,1,0)</f>
        <v>1</v>
      </c>
      <c r="L1129" s="2">
        <f>IF(AND(telefony6[[#This Row],[czyAbonament_pods_sie_skonczyl]]=1,telefony6[[#This Row],[czyStacjonarny]]=1,M1128&lt;=0),IF(M1128&lt;0,TIME(1,40,0)+M1128,TIME(1,40,0)),M1128)</f>
        <v>1.7546296296295588E-2</v>
      </c>
      <c r="M11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1.1030092592591884E-2</v>
      </c>
      <c r="N1129" s="10">
        <f>IF(AND(telefony6[[#This Row],[czyAbonament_pods_sie_skonczyl]]=1,telefony6[[#This Row],[czyStacjonarny]]=1,M1128&lt;=0),1,0)</f>
        <v>0</v>
      </c>
      <c r="O1129" s="2">
        <f>IF(AND(telefony6[[#This Row],[czyAbonament_pods_sie_skonczyl]]=1,telefony6[[#This Row],[czyKomorkowe]]=1,P1128&lt;=0),IF(P1128&lt;0,TIME(1,40,0)+P1128-telefony6[[#This Row],[ile_zabraklo_od_podstawy]],TIME(1,40,0)),P1128)</f>
        <v>3.9016203703704566E-2</v>
      </c>
      <c r="P11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3.9016203703704566E-2</v>
      </c>
      <c r="Q1129" s="10">
        <f>IF(AND(telefony6[[#This Row],[czyAbonament_pods_sie_skonczyl]]=1,P1128&lt;=0,telefony6[[#This Row],[czyKomorkowe]]=1),1,0)</f>
        <v>0</v>
      </c>
      <c r="R1129">
        <f>IF(LEN(telefony6[[#This Row],[nr]])&gt;=10,1,0)</f>
        <v>0</v>
      </c>
      <c r="S1129">
        <f>MINUTE(IF(telefony6[[#This Row],[czyZagranicczne]]=1,CEILING(telefony6[[#This Row],[długosc_połączenia]],"00:01"),0))</f>
        <v>0</v>
      </c>
    </row>
    <row r="1130" spans="1:19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 s="2">
        <f>telefony6[[#This Row],[zakonczenie]]-telefony6[[#This Row],[rozpoczecie]]</f>
        <v>2.7430555555555958E-3</v>
      </c>
      <c r="F1130" s="2">
        <f t="shared" si="17"/>
        <v>-5.875</v>
      </c>
      <c r="G1130">
        <f>IF(LEN(telefony6[[#This Row],[nr]])=7,1,0)</f>
        <v>0</v>
      </c>
      <c r="H1130">
        <f>IF(LEN(telefony6[[#This Row],[nr]])=8,1,0)</f>
        <v>1</v>
      </c>
      <c r="I11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-5.8777430555555554</v>
      </c>
      <c r="J1130" s="2">
        <f>IF(AND(telefony6[[#This Row],[abonament pods przed]]-telefony6[[#This Row],[długosc_połączenia]]&lt;0,I1129&gt;0),-telefony6[[#This Row],[ile_zostalo_abonamentu_pods]],0)</f>
        <v>0</v>
      </c>
      <c r="K1130" s="10">
        <f>IF(telefony6[[#This Row],[ile_zostalo_abonamentu_pods]]&lt;0,1,0)</f>
        <v>1</v>
      </c>
      <c r="L1130" s="2">
        <f>IF(AND(telefony6[[#This Row],[czyAbonament_pods_sie_skonczyl]]=1,telefony6[[#This Row],[czyStacjonarny]]=1,M1129&lt;=0),IF(M1129&lt;0,TIME(1,40,0)+M1129,TIME(1,40,0)),M1129)</f>
        <v>1.1030092592591884E-2</v>
      </c>
      <c r="M11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1.1030092592591884E-2</v>
      </c>
      <c r="N1130" s="10">
        <f>IF(AND(telefony6[[#This Row],[czyAbonament_pods_sie_skonczyl]]=1,telefony6[[#This Row],[czyStacjonarny]]=1,M1129&lt;=0),1,0)</f>
        <v>0</v>
      </c>
      <c r="O1130" s="2">
        <f>IF(AND(telefony6[[#This Row],[czyAbonament_pods_sie_skonczyl]]=1,telefony6[[#This Row],[czyKomorkowe]]=1,P1129&lt;=0),IF(P1129&lt;0,TIME(1,40,0)+P1129-telefony6[[#This Row],[ile_zabraklo_od_podstawy]],TIME(1,40,0)),P1129)</f>
        <v>3.9016203703704566E-2</v>
      </c>
      <c r="P11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0" s="10">
        <f>IF(AND(telefony6[[#This Row],[czyAbonament_pods_sie_skonczyl]]=1,P1129&lt;=0,telefony6[[#This Row],[czyKomorkowe]]=1),1,0)</f>
        <v>0</v>
      </c>
      <c r="R1130">
        <f>IF(LEN(telefony6[[#This Row],[nr]])&gt;=10,1,0)</f>
        <v>0</v>
      </c>
      <c r="S1130">
        <f>MINUTE(IF(telefony6[[#This Row],[czyZagranicczne]]=1,CEILING(telefony6[[#This Row],[długosc_połączenia]],"00:01"),0))</f>
        <v>0</v>
      </c>
    </row>
    <row r="1131" spans="1:19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 s="2">
        <f>telefony6[[#This Row],[zakonczenie]]-telefony6[[#This Row],[rozpoczecie]]</f>
        <v>5.2546296296296369E-3</v>
      </c>
      <c r="F1131" s="2">
        <f t="shared" si="17"/>
        <v>-5.8777430555555554</v>
      </c>
      <c r="G1131">
        <f>IF(LEN(telefony6[[#This Row],[nr]])=7,1,0)</f>
        <v>1</v>
      </c>
      <c r="H1131">
        <f>IF(LEN(telefony6[[#This Row],[nr]])=8,1,0)</f>
        <v>0</v>
      </c>
      <c r="I11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-5.8829976851851846</v>
      </c>
      <c r="J1131" s="2">
        <f>IF(AND(telefony6[[#This Row],[abonament pods przed]]-telefony6[[#This Row],[długosc_połączenia]]&lt;0,I1130&gt;0),-telefony6[[#This Row],[ile_zostalo_abonamentu_pods]],0)</f>
        <v>0</v>
      </c>
      <c r="K1131" s="10">
        <f>IF(telefony6[[#This Row],[ile_zostalo_abonamentu_pods]]&lt;0,1,0)</f>
        <v>1</v>
      </c>
      <c r="L1131" s="2">
        <f>IF(AND(telefony6[[#This Row],[czyAbonament_pods_sie_skonczyl]]=1,telefony6[[#This Row],[czyStacjonarny]]=1,M1130&lt;=0),IF(M1130&lt;0,TIME(1,40,0)+M1130,TIME(1,40,0)),M1130)</f>
        <v>1.1030092592591884E-2</v>
      </c>
      <c r="M11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5.7754629629622467E-3</v>
      </c>
      <c r="N1131" s="10">
        <f>IF(AND(telefony6[[#This Row],[czyAbonament_pods_sie_skonczyl]]=1,telefony6[[#This Row],[czyStacjonarny]]=1,M1130&lt;=0),1,0)</f>
        <v>0</v>
      </c>
      <c r="O1131" s="2">
        <f>IF(AND(telefony6[[#This Row],[czyAbonament_pods_sie_skonczyl]]=1,telefony6[[#This Row],[czyKomorkowe]]=1,P1130&lt;=0),IF(P1130&lt;0,TIME(1,40,0)+P1130-telefony6[[#This Row],[ile_zabraklo_od_podstawy]],TIME(1,40,0)),P1130)</f>
        <v>3.627314814814897E-2</v>
      </c>
      <c r="P11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1" s="10">
        <f>IF(AND(telefony6[[#This Row],[czyAbonament_pods_sie_skonczyl]]=1,P1130&lt;=0,telefony6[[#This Row],[czyKomorkowe]]=1),1,0)</f>
        <v>0</v>
      </c>
      <c r="R1131">
        <f>IF(LEN(telefony6[[#This Row],[nr]])&gt;=10,1,0)</f>
        <v>0</v>
      </c>
      <c r="S1131">
        <f>MINUTE(IF(telefony6[[#This Row],[czyZagranicczne]]=1,CEILING(telefony6[[#This Row],[długosc_połączenia]],"00:01"),0))</f>
        <v>0</v>
      </c>
    </row>
    <row r="1132" spans="1:19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 s="2">
        <f>telefony6[[#This Row],[zakonczenie]]-telefony6[[#This Row],[rozpoczecie]]</f>
        <v>1.3773148148147896E-3</v>
      </c>
      <c r="F1132" s="2">
        <f t="shared" si="17"/>
        <v>-5.8829976851851846</v>
      </c>
      <c r="G1132">
        <f>IF(LEN(telefony6[[#This Row],[nr]])=7,1,0)</f>
        <v>1</v>
      </c>
      <c r="H1132">
        <f>IF(LEN(telefony6[[#This Row],[nr]])=8,1,0)</f>
        <v>0</v>
      </c>
      <c r="I11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-5.8843749999999995</v>
      </c>
      <c r="J1132" s="2">
        <f>IF(AND(telefony6[[#This Row],[abonament pods przed]]-telefony6[[#This Row],[długosc_połączenia]]&lt;0,I1131&gt;0),-telefony6[[#This Row],[ile_zostalo_abonamentu_pods]],0)</f>
        <v>0</v>
      </c>
      <c r="K1132" s="10">
        <f>IF(telefony6[[#This Row],[ile_zostalo_abonamentu_pods]]&lt;0,1,0)</f>
        <v>1</v>
      </c>
      <c r="L1132" s="2">
        <f>IF(AND(telefony6[[#This Row],[czyAbonament_pods_sie_skonczyl]]=1,telefony6[[#This Row],[czyStacjonarny]]=1,M1131&lt;=0),IF(M1131&lt;0,TIME(1,40,0)+M1131,TIME(1,40,0)),M1131)</f>
        <v>5.7754629629622467E-3</v>
      </c>
      <c r="M11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4.3981481481474571E-3</v>
      </c>
      <c r="N1132" s="10">
        <f>IF(AND(telefony6[[#This Row],[czyAbonament_pods_sie_skonczyl]]=1,telefony6[[#This Row],[czyStacjonarny]]=1,M1131&lt;=0),1,0)</f>
        <v>0</v>
      </c>
      <c r="O1132" s="2">
        <f>IF(AND(telefony6[[#This Row],[czyAbonament_pods_sie_skonczyl]]=1,telefony6[[#This Row],[czyKomorkowe]]=1,P1131&lt;=0),IF(P1131&lt;0,TIME(1,40,0)+P1131-telefony6[[#This Row],[ile_zabraklo_od_podstawy]],TIME(1,40,0)),P1131)</f>
        <v>3.627314814814897E-2</v>
      </c>
      <c r="P11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2" s="10">
        <f>IF(AND(telefony6[[#This Row],[czyAbonament_pods_sie_skonczyl]]=1,P1131&lt;=0,telefony6[[#This Row],[czyKomorkowe]]=1),1,0)</f>
        <v>0</v>
      </c>
      <c r="R1132">
        <f>IF(LEN(telefony6[[#This Row],[nr]])&gt;=10,1,0)</f>
        <v>0</v>
      </c>
      <c r="S1132">
        <f>MINUTE(IF(telefony6[[#This Row],[czyZagranicczne]]=1,CEILING(telefony6[[#This Row],[długosc_połączenia]],"00:01"),0))</f>
        <v>0</v>
      </c>
    </row>
    <row r="1133" spans="1:19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 s="2">
        <f>telefony6[[#This Row],[zakonczenie]]-telefony6[[#This Row],[rozpoczecie]]</f>
        <v>6.9328703703703809E-3</v>
      </c>
      <c r="F1133" s="2">
        <f t="shared" si="17"/>
        <v>-5.8843749999999995</v>
      </c>
      <c r="G1133">
        <f>IF(LEN(telefony6[[#This Row],[nr]])=7,1,0)</f>
        <v>1</v>
      </c>
      <c r="H1133">
        <f>IF(LEN(telefony6[[#This Row],[nr]])=8,1,0)</f>
        <v>0</v>
      </c>
      <c r="I11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-5.8913078703703698</v>
      </c>
      <c r="J1133" s="2">
        <f>IF(AND(telefony6[[#This Row],[abonament pods przed]]-telefony6[[#This Row],[długosc_połączenia]]&lt;0,I1132&gt;0),-telefony6[[#This Row],[ile_zostalo_abonamentu_pods]],0)</f>
        <v>0</v>
      </c>
      <c r="K1133" s="10">
        <f>IF(telefony6[[#This Row],[ile_zostalo_abonamentu_pods]]&lt;0,1,0)</f>
        <v>1</v>
      </c>
      <c r="L1133" s="2">
        <f>IF(AND(telefony6[[#This Row],[czyAbonament_pods_sie_skonczyl]]=1,telefony6[[#This Row],[czyStacjonarny]]=1,M1132&lt;=0),IF(M1132&lt;0,TIME(1,40,0)+M1132,TIME(1,40,0)),M1132)</f>
        <v>4.3981481481474571E-3</v>
      </c>
      <c r="M11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-2.5347222222229238E-3</v>
      </c>
      <c r="N1133" s="10">
        <f>IF(AND(telefony6[[#This Row],[czyAbonament_pods_sie_skonczyl]]=1,telefony6[[#This Row],[czyStacjonarny]]=1,M1132&lt;=0),1,0)</f>
        <v>0</v>
      </c>
      <c r="O1133" s="2">
        <f>IF(AND(telefony6[[#This Row],[czyAbonament_pods_sie_skonczyl]]=1,telefony6[[#This Row],[czyKomorkowe]]=1,P1132&lt;=0),IF(P1132&lt;0,TIME(1,40,0)+P1132-telefony6[[#This Row],[ile_zabraklo_od_podstawy]],TIME(1,40,0)),P1132)</f>
        <v>3.627314814814897E-2</v>
      </c>
      <c r="P11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3" s="10">
        <f>IF(AND(telefony6[[#This Row],[czyAbonament_pods_sie_skonczyl]]=1,P1132&lt;=0,telefony6[[#This Row],[czyKomorkowe]]=1),1,0)</f>
        <v>0</v>
      </c>
      <c r="R1133">
        <f>IF(LEN(telefony6[[#This Row],[nr]])&gt;=10,1,0)</f>
        <v>0</v>
      </c>
      <c r="S1133">
        <f>MINUTE(IF(telefony6[[#This Row],[czyZagranicczne]]=1,CEILING(telefony6[[#This Row],[długosc_połączenia]],"00:01"),0))</f>
        <v>0</v>
      </c>
    </row>
    <row r="1134" spans="1:19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 s="2">
        <f>telefony6[[#This Row],[zakonczenie]]-telefony6[[#This Row],[rozpoczecie]]</f>
        <v>5.196759259259276E-3</v>
      </c>
      <c r="F1134" s="2">
        <f t="shared" si="17"/>
        <v>-5.8913078703703698</v>
      </c>
      <c r="G1134">
        <f>IF(LEN(telefony6[[#This Row],[nr]])=7,1,0)</f>
        <v>1</v>
      </c>
      <c r="H1134">
        <f>IF(LEN(telefony6[[#This Row],[nr]])=8,1,0)</f>
        <v>0</v>
      </c>
      <c r="I11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-5.8965046296296295</v>
      </c>
      <c r="J1134" s="2">
        <f>IF(AND(telefony6[[#This Row],[abonament pods przed]]-telefony6[[#This Row],[długosc_połączenia]]&lt;0,I1133&gt;0),-telefony6[[#This Row],[ile_zostalo_abonamentu_pods]],0)</f>
        <v>0</v>
      </c>
      <c r="K1134" s="10">
        <f>IF(telefony6[[#This Row],[ile_zostalo_abonamentu_pods]]&lt;0,1,0)</f>
        <v>1</v>
      </c>
      <c r="L1134" s="2">
        <f>IF(AND(telefony6[[#This Row],[czyAbonament_pods_sie_skonczyl]]=1,telefony6[[#This Row],[czyStacjonarny]]=1,M1133&lt;=0),IF(M1133&lt;0,TIME(1,40,0)+M1133,TIME(1,40,0)),M1133)</f>
        <v>6.6909722222221524E-2</v>
      </c>
      <c r="M11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6.1712962962962248E-2</v>
      </c>
      <c r="N1134" s="10">
        <f>IF(AND(telefony6[[#This Row],[czyAbonament_pods_sie_skonczyl]]=1,telefony6[[#This Row],[czyStacjonarny]]=1,M1133&lt;=0),1,0)</f>
        <v>1</v>
      </c>
      <c r="O1134" s="2">
        <f>IF(AND(telefony6[[#This Row],[czyAbonament_pods_sie_skonczyl]]=1,telefony6[[#This Row],[czyKomorkowe]]=1,P1133&lt;=0),IF(P1133&lt;0,TIME(1,40,0)+P1133-telefony6[[#This Row],[ile_zabraklo_od_podstawy]],TIME(1,40,0)),P1133)</f>
        <v>3.627314814814897E-2</v>
      </c>
      <c r="P11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4" s="10">
        <f>IF(AND(telefony6[[#This Row],[czyAbonament_pods_sie_skonczyl]]=1,P1133&lt;=0,telefony6[[#This Row],[czyKomorkowe]]=1),1,0)</f>
        <v>0</v>
      </c>
      <c r="R1134">
        <f>IF(LEN(telefony6[[#This Row],[nr]])&gt;=10,1,0)</f>
        <v>0</v>
      </c>
      <c r="S1134">
        <f>MINUTE(IF(telefony6[[#This Row],[czyZagranicczne]]=1,CEILING(telefony6[[#This Row],[długosc_połączenia]],"00:01"),0))</f>
        <v>0</v>
      </c>
    </row>
    <row r="1135" spans="1:19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 s="2">
        <f>telefony6[[#This Row],[zakonczenie]]-telefony6[[#This Row],[rozpoczecie]]</f>
        <v>7.8240740740740944E-3</v>
      </c>
      <c r="F1135" s="2">
        <f t="shared" si="17"/>
        <v>-5.8965046296296295</v>
      </c>
      <c r="G1135">
        <f>IF(LEN(telefony6[[#This Row],[nr]])=7,1,0)</f>
        <v>1</v>
      </c>
      <c r="H1135">
        <f>IF(LEN(telefony6[[#This Row],[nr]])=8,1,0)</f>
        <v>0</v>
      </c>
      <c r="I11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-5.9043287037037038</v>
      </c>
      <c r="J1135" s="2">
        <f>IF(AND(telefony6[[#This Row],[abonament pods przed]]-telefony6[[#This Row],[długosc_połączenia]]&lt;0,I1134&gt;0),-telefony6[[#This Row],[ile_zostalo_abonamentu_pods]],0)</f>
        <v>0</v>
      </c>
      <c r="K1135" s="10">
        <f>IF(telefony6[[#This Row],[ile_zostalo_abonamentu_pods]]&lt;0,1,0)</f>
        <v>1</v>
      </c>
      <c r="L1135" s="2">
        <f>IF(AND(telefony6[[#This Row],[czyAbonament_pods_sie_skonczyl]]=1,telefony6[[#This Row],[czyStacjonarny]]=1,M1134&lt;=0),IF(M1134&lt;0,TIME(1,40,0)+M1134,TIME(1,40,0)),M1134)</f>
        <v>6.1712962962962248E-2</v>
      </c>
      <c r="M11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5.3888888888888153E-2</v>
      </c>
      <c r="N1135" s="10">
        <f>IF(AND(telefony6[[#This Row],[czyAbonament_pods_sie_skonczyl]]=1,telefony6[[#This Row],[czyStacjonarny]]=1,M1134&lt;=0),1,0)</f>
        <v>0</v>
      </c>
      <c r="O1135" s="2">
        <f>IF(AND(telefony6[[#This Row],[czyAbonament_pods_sie_skonczyl]]=1,telefony6[[#This Row],[czyKomorkowe]]=1,P1134&lt;=0),IF(P1134&lt;0,TIME(1,40,0)+P1134-telefony6[[#This Row],[ile_zabraklo_od_podstawy]],TIME(1,40,0)),P1134)</f>
        <v>3.627314814814897E-2</v>
      </c>
      <c r="P11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5" s="10">
        <f>IF(AND(telefony6[[#This Row],[czyAbonament_pods_sie_skonczyl]]=1,P1134&lt;=0,telefony6[[#This Row],[czyKomorkowe]]=1),1,0)</f>
        <v>0</v>
      </c>
      <c r="R1135">
        <f>IF(LEN(telefony6[[#This Row],[nr]])&gt;=10,1,0)</f>
        <v>0</v>
      </c>
      <c r="S1135">
        <f>MINUTE(IF(telefony6[[#This Row],[czyZagranicczne]]=1,CEILING(telefony6[[#This Row],[długosc_połączenia]],"00:01"),0))</f>
        <v>0</v>
      </c>
    </row>
    <row r="1136" spans="1:19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 s="2">
        <f>telefony6[[#This Row],[zakonczenie]]-telefony6[[#This Row],[rozpoczecie]]</f>
        <v>5.8217592592592626E-3</v>
      </c>
      <c r="F1136" s="2">
        <f t="shared" si="17"/>
        <v>-5.9043287037037038</v>
      </c>
      <c r="G1136">
        <f>IF(LEN(telefony6[[#This Row],[nr]])=7,1,0)</f>
        <v>1</v>
      </c>
      <c r="H1136">
        <f>IF(LEN(telefony6[[#This Row],[nr]])=8,1,0)</f>
        <v>0</v>
      </c>
      <c r="I11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-5.9101504629629629</v>
      </c>
      <c r="J1136" s="2">
        <f>IF(AND(telefony6[[#This Row],[abonament pods przed]]-telefony6[[#This Row],[długosc_połączenia]]&lt;0,I1135&gt;0),-telefony6[[#This Row],[ile_zostalo_abonamentu_pods]],0)</f>
        <v>0</v>
      </c>
      <c r="K1136" s="10">
        <f>IF(telefony6[[#This Row],[ile_zostalo_abonamentu_pods]]&lt;0,1,0)</f>
        <v>1</v>
      </c>
      <c r="L1136" s="2">
        <f>IF(AND(telefony6[[#This Row],[czyAbonament_pods_sie_skonczyl]]=1,telefony6[[#This Row],[czyStacjonarny]]=1,M1135&lt;=0),IF(M1135&lt;0,TIME(1,40,0)+M1135,TIME(1,40,0)),M1135)</f>
        <v>5.3888888888888153E-2</v>
      </c>
      <c r="M11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4.8067129629628891E-2</v>
      </c>
      <c r="N1136" s="10">
        <f>IF(AND(telefony6[[#This Row],[czyAbonament_pods_sie_skonczyl]]=1,telefony6[[#This Row],[czyStacjonarny]]=1,M1135&lt;=0),1,0)</f>
        <v>0</v>
      </c>
      <c r="O1136" s="2">
        <f>IF(AND(telefony6[[#This Row],[czyAbonament_pods_sie_skonczyl]]=1,telefony6[[#This Row],[czyKomorkowe]]=1,P1135&lt;=0),IF(P1135&lt;0,TIME(1,40,0)+P1135-telefony6[[#This Row],[ile_zabraklo_od_podstawy]],TIME(1,40,0)),P1135)</f>
        <v>3.627314814814897E-2</v>
      </c>
      <c r="P11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6" s="10">
        <f>IF(AND(telefony6[[#This Row],[czyAbonament_pods_sie_skonczyl]]=1,P1135&lt;=0,telefony6[[#This Row],[czyKomorkowe]]=1),1,0)</f>
        <v>0</v>
      </c>
      <c r="R1136">
        <f>IF(LEN(telefony6[[#This Row],[nr]])&gt;=10,1,0)</f>
        <v>0</v>
      </c>
      <c r="S1136">
        <f>MINUTE(IF(telefony6[[#This Row],[czyZagranicczne]]=1,CEILING(telefony6[[#This Row],[długosc_połączenia]],"00:01"),0))</f>
        <v>0</v>
      </c>
    </row>
    <row r="1137" spans="1:19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 s="2">
        <f>telefony6[[#This Row],[zakonczenie]]-telefony6[[#This Row],[rozpoczecie]]</f>
        <v>1.0775462962962945E-2</v>
      </c>
      <c r="F1137" s="2">
        <f t="shared" si="17"/>
        <v>-5.9101504629629629</v>
      </c>
      <c r="G1137">
        <f>IF(LEN(telefony6[[#This Row],[nr]])=7,1,0)</f>
        <v>1</v>
      </c>
      <c r="H1137">
        <f>IF(LEN(telefony6[[#This Row],[nr]])=8,1,0)</f>
        <v>0</v>
      </c>
      <c r="I11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-5.9209259259259257</v>
      </c>
      <c r="J1137" s="2">
        <f>IF(AND(telefony6[[#This Row],[abonament pods przed]]-telefony6[[#This Row],[długosc_połączenia]]&lt;0,I1136&gt;0),-telefony6[[#This Row],[ile_zostalo_abonamentu_pods]],0)</f>
        <v>0</v>
      </c>
      <c r="K1137" s="10">
        <f>IF(telefony6[[#This Row],[ile_zostalo_abonamentu_pods]]&lt;0,1,0)</f>
        <v>1</v>
      </c>
      <c r="L1137" s="2">
        <f>IF(AND(telefony6[[#This Row],[czyAbonament_pods_sie_skonczyl]]=1,telefony6[[#This Row],[czyStacjonarny]]=1,M1136&lt;=0),IF(M1136&lt;0,TIME(1,40,0)+M1136,TIME(1,40,0)),M1136)</f>
        <v>4.8067129629628891E-2</v>
      </c>
      <c r="M11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3.7291666666665946E-2</v>
      </c>
      <c r="N1137" s="10">
        <f>IF(AND(telefony6[[#This Row],[czyAbonament_pods_sie_skonczyl]]=1,telefony6[[#This Row],[czyStacjonarny]]=1,M1136&lt;=0),1,0)</f>
        <v>0</v>
      </c>
      <c r="O1137" s="2">
        <f>IF(AND(telefony6[[#This Row],[czyAbonament_pods_sie_skonczyl]]=1,telefony6[[#This Row],[czyKomorkowe]]=1,P1136&lt;=0),IF(P1136&lt;0,TIME(1,40,0)+P1136-telefony6[[#This Row],[ile_zabraklo_od_podstawy]],TIME(1,40,0)),P1136)</f>
        <v>3.627314814814897E-2</v>
      </c>
      <c r="P11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7" s="10">
        <f>IF(AND(telefony6[[#This Row],[czyAbonament_pods_sie_skonczyl]]=1,P1136&lt;=0,telefony6[[#This Row],[czyKomorkowe]]=1),1,0)</f>
        <v>0</v>
      </c>
      <c r="R1137">
        <f>IF(LEN(telefony6[[#This Row],[nr]])&gt;=10,1,0)</f>
        <v>0</v>
      </c>
      <c r="S1137">
        <f>MINUTE(IF(telefony6[[#This Row],[czyZagranicczne]]=1,CEILING(telefony6[[#This Row],[długosc_połączenia]],"00:01"),0))</f>
        <v>0</v>
      </c>
    </row>
    <row r="1138" spans="1:19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 s="2">
        <f>telefony6[[#This Row],[zakonczenie]]-telefony6[[#This Row],[rozpoczecie]]</f>
        <v>1.0949074074074083E-2</v>
      </c>
      <c r="F1138" s="2">
        <f t="shared" si="17"/>
        <v>-5.9209259259259257</v>
      </c>
      <c r="G1138">
        <f>IF(LEN(telefony6[[#This Row],[nr]])=7,1,0)</f>
        <v>1</v>
      </c>
      <c r="H1138">
        <f>IF(LEN(telefony6[[#This Row],[nr]])=8,1,0)</f>
        <v>0</v>
      </c>
      <c r="I11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-5.9318749999999998</v>
      </c>
      <c r="J1138" s="2">
        <f>IF(AND(telefony6[[#This Row],[abonament pods przed]]-telefony6[[#This Row],[długosc_połączenia]]&lt;0,I1137&gt;0),-telefony6[[#This Row],[ile_zostalo_abonamentu_pods]],0)</f>
        <v>0</v>
      </c>
      <c r="K1138" s="10">
        <f>IF(telefony6[[#This Row],[ile_zostalo_abonamentu_pods]]&lt;0,1,0)</f>
        <v>1</v>
      </c>
      <c r="L1138" s="2">
        <f>IF(AND(telefony6[[#This Row],[czyAbonament_pods_sie_skonczyl]]=1,telefony6[[#This Row],[czyStacjonarny]]=1,M1137&lt;=0),IF(M1137&lt;0,TIME(1,40,0)+M1137,TIME(1,40,0)),M1137)</f>
        <v>3.7291666666665946E-2</v>
      </c>
      <c r="M11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2.6342592592591862E-2</v>
      </c>
      <c r="N1138" s="10">
        <f>IF(AND(telefony6[[#This Row],[czyAbonament_pods_sie_skonczyl]]=1,telefony6[[#This Row],[czyStacjonarny]]=1,M1137&lt;=0),1,0)</f>
        <v>0</v>
      </c>
      <c r="O1138" s="2">
        <f>IF(AND(telefony6[[#This Row],[czyAbonament_pods_sie_skonczyl]]=1,telefony6[[#This Row],[czyKomorkowe]]=1,P1137&lt;=0),IF(P1137&lt;0,TIME(1,40,0)+P1137-telefony6[[#This Row],[ile_zabraklo_od_podstawy]],TIME(1,40,0)),P1137)</f>
        <v>3.627314814814897E-2</v>
      </c>
      <c r="P11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8" s="10">
        <f>IF(AND(telefony6[[#This Row],[czyAbonament_pods_sie_skonczyl]]=1,P1137&lt;=0,telefony6[[#This Row],[czyKomorkowe]]=1),1,0)</f>
        <v>0</v>
      </c>
      <c r="R1138">
        <f>IF(LEN(telefony6[[#This Row],[nr]])&gt;=10,1,0)</f>
        <v>0</v>
      </c>
      <c r="S1138">
        <f>MINUTE(IF(telefony6[[#This Row],[czyZagranicczne]]=1,CEILING(telefony6[[#This Row],[długosc_połączenia]],"00:01"),0))</f>
        <v>0</v>
      </c>
    </row>
    <row r="1139" spans="1:19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 s="2">
        <f>telefony6[[#This Row],[zakonczenie]]-telefony6[[#This Row],[rozpoczecie]]</f>
        <v>2.662037037036713E-4</v>
      </c>
      <c r="F1139" s="2">
        <f t="shared" si="17"/>
        <v>-5.9318749999999998</v>
      </c>
      <c r="G1139">
        <f>IF(LEN(telefony6[[#This Row],[nr]])=7,1,0)</f>
        <v>1</v>
      </c>
      <c r="H1139">
        <f>IF(LEN(telefony6[[#This Row],[nr]])=8,1,0)</f>
        <v>0</v>
      </c>
      <c r="I11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-5.9321412037037033</v>
      </c>
      <c r="J1139" s="2">
        <f>IF(AND(telefony6[[#This Row],[abonament pods przed]]-telefony6[[#This Row],[długosc_połączenia]]&lt;0,I1138&gt;0),-telefony6[[#This Row],[ile_zostalo_abonamentu_pods]],0)</f>
        <v>0</v>
      </c>
      <c r="K1139" s="10">
        <f>IF(telefony6[[#This Row],[ile_zostalo_abonamentu_pods]]&lt;0,1,0)</f>
        <v>1</v>
      </c>
      <c r="L1139" s="2">
        <f>IF(AND(telefony6[[#This Row],[czyAbonament_pods_sie_skonczyl]]=1,telefony6[[#This Row],[czyStacjonarny]]=1,M1138&lt;=0),IF(M1138&lt;0,TIME(1,40,0)+M1138,TIME(1,40,0)),M1138)</f>
        <v>2.6342592592591862E-2</v>
      </c>
      <c r="M11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2.6076388888888191E-2</v>
      </c>
      <c r="N1139" s="10">
        <f>IF(AND(telefony6[[#This Row],[czyAbonament_pods_sie_skonczyl]]=1,telefony6[[#This Row],[czyStacjonarny]]=1,M1138&lt;=0),1,0)</f>
        <v>0</v>
      </c>
      <c r="O1139" s="2">
        <f>IF(AND(telefony6[[#This Row],[czyAbonament_pods_sie_skonczyl]]=1,telefony6[[#This Row],[czyKomorkowe]]=1,P1138&lt;=0),IF(P1138&lt;0,TIME(1,40,0)+P1138-telefony6[[#This Row],[ile_zabraklo_od_podstawy]],TIME(1,40,0)),P1138)</f>
        <v>3.627314814814897E-2</v>
      </c>
      <c r="P11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39" s="10">
        <f>IF(AND(telefony6[[#This Row],[czyAbonament_pods_sie_skonczyl]]=1,P1138&lt;=0,telefony6[[#This Row],[czyKomorkowe]]=1),1,0)</f>
        <v>0</v>
      </c>
      <c r="R1139">
        <f>IF(LEN(telefony6[[#This Row],[nr]])&gt;=10,1,0)</f>
        <v>0</v>
      </c>
      <c r="S1139">
        <f>MINUTE(IF(telefony6[[#This Row],[czyZagranicczne]]=1,CEILING(telefony6[[#This Row],[długosc_połączenia]],"00:01"),0))</f>
        <v>0</v>
      </c>
    </row>
    <row r="1140" spans="1:19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 s="2">
        <f>telefony6[[#This Row],[zakonczenie]]-telefony6[[#This Row],[rozpoczecie]]</f>
        <v>3.4374999999999822E-3</v>
      </c>
      <c r="F1140" s="2">
        <f t="shared" si="17"/>
        <v>-5.9321412037037033</v>
      </c>
      <c r="G1140">
        <f>IF(LEN(telefony6[[#This Row],[nr]])=7,1,0)</f>
        <v>1</v>
      </c>
      <c r="H1140">
        <f>IF(LEN(telefony6[[#This Row],[nr]])=8,1,0)</f>
        <v>0</v>
      </c>
      <c r="I11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-5.9355787037037029</v>
      </c>
      <c r="J1140" s="2">
        <f>IF(AND(telefony6[[#This Row],[abonament pods przed]]-telefony6[[#This Row],[długosc_połączenia]]&lt;0,I1139&gt;0),-telefony6[[#This Row],[ile_zostalo_abonamentu_pods]],0)</f>
        <v>0</v>
      </c>
      <c r="K1140" s="10">
        <f>IF(telefony6[[#This Row],[ile_zostalo_abonamentu_pods]]&lt;0,1,0)</f>
        <v>1</v>
      </c>
      <c r="L1140" s="2">
        <f>IF(AND(telefony6[[#This Row],[czyAbonament_pods_sie_skonczyl]]=1,telefony6[[#This Row],[czyStacjonarny]]=1,M1139&lt;=0),IF(M1139&lt;0,TIME(1,40,0)+M1139,TIME(1,40,0)),M1139)</f>
        <v>2.6076388888888191E-2</v>
      </c>
      <c r="M11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2.2638888888888209E-2</v>
      </c>
      <c r="N1140" s="10">
        <f>IF(AND(telefony6[[#This Row],[czyAbonament_pods_sie_skonczyl]]=1,telefony6[[#This Row],[czyStacjonarny]]=1,M1139&lt;=0),1,0)</f>
        <v>0</v>
      </c>
      <c r="O1140" s="2">
        <f>IF(AND(telefony6[[#This Row],[czyAbonament_pods_sie_skonczyl]]=1,telefony6[[#This Row],[czyKomorkowe]]=1,P1139&lt;=0),IF(P1139&lt;0,TIME(1,40,0)+P1139-telefony6[[#This Row],[ile_zabraklo_od_podstawy]],TIME(1,40,0)),P1139)</f>
        <v>3.627314814814897E-2</v>
      </c>
      <c r="P11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0" s="10">
        <f>IF(AND(telefony6[[#This Row],[czyAbonament_pods_sie_skonczyl]]=1,P1139&lt;=0,telefony6[[#This Row],[czyKomorkowe]]=1),1,0)</f>
        <v>0</v>
      </c>
      <c r="R1140">
        <f>IF(LEN(telefony6[[#This Row],[nr]])&gt;=10,1,0)</f>
        <v>0</v>
      </c>
      <c r="S1140">
        <f>MINUTE(IF(telefony6[[#This Row],[czyZagranicczne]]=1,CEILING(telefony6[[#This Row],[długosc_połączenia]],"00:01"),0))</f>
        <v>0</v>
      </c>
    </row>
    <row r="1141" spans="1:19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 s="2">
        <f>telefony6[[#This Row],[zakonczenie]]-telefony6[[#This Row],[rozpoczecie]]</f>
        <v>6.6898148148147873E-3</v>
      </c>
      <c r="F1141" s="2">
        <f t="shared" si="17"/>
        <v>-5.9355787037037029</v>
      </c>
      <c r="G1141">
        <f>IF(LEN(telefony6[[#This Row],[nr]])=7,1,0)</f>
        <v>1</v>
      </c>
      <c r="H1141">
        <f>IF(LEN(telefony6[[#This Row],[nr]])=8,1,0)</f>
        <v>0</v>
      </c>
      <c r="I11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-5.9422685185185173</v>
      </c>
      <c r="J1141" s="2">
        <f>IF(AND(telefony6[[#This Row],[abonament pods przed]]-telefony6[[#This Row],[długosc_połączenia]]&lt;0,I1140&gt;0),-telefony6[[#This Row],[ile_zostalo_abonamentu_pods]],0)</f>
        <v>0</v>
      </c>
      <c r="K1141" s="10">
        <f>IF(telefony6[[#This Row],[ile_zostalo_abonamentu_pods]]&lt;0,1,0)</f>
        <v>1</v>
      </c>
      <c r="L1141" s="2">
        <f>IF(AND(telefony6[[#This Row],[czyAbonament_pods_sie_skonczyl]]=1,telefony6[[#This Row],[czyStacjonarny]]=1,M1140&lt;=0),IF(M1140&lt;0,TIME(1,40,0)+M1140,TIME(1,40,0)),M1140)</f>
        <v>2.2638888888888209E-2</v>
      </c>
      <c r="M11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1.5949074074073422E-2</v>
      </c>
      <c r="N1141" s="10">
        <f>IF(AND(telefony6[[#This Row],[czyAbonament_pods_sie_skonczyl]]=1,telefony6[[#This Row],[czyStacjonarny]]=1,M1140&lt;=0),1,0)</f>
        <v>0</v>
      </c>
      <c r="O1141" s="2">
        <f>IF(AND(telefony6[[#This Row],[czyAbonament_pods_sie_skonczyl]]=1,telefony6[[#This Row],[czyKomorkowe]]=1,P1140&lt;=0),IF(P1140&lt;0,TIME(1,40,0)+P1140-telefony6[[#This Row],[ile_zabraklo_od_podstawy]],TIME(1,40,0)),P1140)</f>
        <v>3.627314814814897E-2</v>
      </c>
      <c r="P11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1" s="10">
        <f>IF(AND(telefony6[[#This Row],[czyAbonament_pods_sie_skonczyl]]=1,P1140&lt;=0,telefony6[[#This Row],[czyKomorkowe]]=1),1,0)</f>
        <v>0</v>
      </c>
      <c r="R1141">
        <f>IF(LEN(telefony6[[#This Row],[nr]])&gt;=10,1,0)</f>
        <v>0</v>
      </c>
      <c r="S1141">
        <f>MINUTE(IF(telefony6[[#This Row],[czyZagranicczne]]=1,CEILING(telefony6[[#This Row],[długosc_połączenia]],"00:01"),0))</f>
        <v>0</v>
      </c>
    </row>
    <row r="1142" spans="1:19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 s="2">
        <f>telefony6[[#This Row],[zakonczenie]]-telefony6[[#This Row],[rozpoczecie]]</f>
        <v>2.6736111111111405E-3</v>
      </c>
      <c r="F1142" s="2">
        <f t="shared" si="17"/>
        <v>-5.9422685185185173</v>
      </c>
      <c r="G1142">
        <f>IF(LEN(telefony6[[#This Row],[nr]])=7,1,0)</f>
        <v>0</v>
      </c>
      <c r="H1142">
        <f>IF(LEN(telefony6[[#This Row],[nr]])=8,1,0)</f>
        <v>0</v>
      </c>
      <c r="I11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-5.9449421296296281</v>
      </c>
      <c r="J1142" s="2">
        <f>IF(AND(telefony6[[#This Row],[abonament pods przed]]-telefony6[[#This Row],[długosc_połączenia]]&lt;0,I1141&gt;0),-telefony6[[#This Row],[ile_zostalo_abonamentu_pods]],0)</f>
        <v>0</v>
      </c>
      <c r="K1142" s="10">
        <f>IF(telefony6[[#This Row],[ile_zostalo_abonamentu_pods]]&lt;0,1,0)</f>
        <v>1</v>
      </c>
      <c r="L1142" s="2">
        <f>IF(AND(telefony6[[#This Row],[czyAbonament_pods_sie_skonczyl]]=1,telefony6[[#This Row],[czyStacjonarny]]=1,M1141&lt;=0),IF(M1141&lt;0,TIME(1,40,0)+M1141,TIME(1,40,0)),M1141)</f>
        <v>1.5949074074073422E-2</v>
      </c>
      <c r="M11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1.5949074074073422E-2</v>
      </c>
      <c r="N1142" s="10">
        <f>IF(AND(telefony6[[#This Row],[czyAbonament_pods_sie_skonczyl]]=1,telefony6[[#This Row],[czyStacjonarny]]=1,M1141&lt;=0),1,0)</f>
        <v>0</v>
      </c>
      <c r="O1142" s="2">
        <f>IF(AND(telefony6[[#This Row],[czyAbonament_pods_sie_skonczyl]]=1,telefony6[[#This Row],[czyKomorkowe]]=1,P1141&lt;=0),IF(P1141&lt;0,TIME(1,40,0)+P1141-telefony6[[#This Row],[ile_zabraklo_od_podstawy]],TIME(1,40,0)),P1141)</f>
        <v>3.627314814814897E-2</v>
      </c>
      <c r="P11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2" s="10">
        <f>IF(AND(telefony6[[#This Row],[czyAbonament_pods_sie_skonczyl]]=1,P1141&lt;=0,telefony6[[#This Row],[czyKomorkowe]]=1),1,0)</f>
        <v>0</v>
      </c>
      <c r="R1142">
        <f>IF(LEN(telefony6[[#This Row],[nr]])&gt;=10,1,0)</f>
        <v>1</v>
      </c>
      <c r="S1142">
        <f>MINUTE(IF(telefony6[[#This Row],[czyZagranicczne]]=1,CEILING(telefony6[[#This Row],[długosc_połączenia]],"00:01"),0))</f>
        <v>4</v>
      </c>
    </row>
    <row r="1143" spans="1:19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 s="2">
        <f>telefony6[[#This Row],[zakonczenie]]-telefony6[[#This Row],[rozpoczecie]]</f>
        <v>2.025462962962965E-3</v>
      </c>
      <c r="F1143" s="2">
        <f t="shared" si="17"/>
        <v>-5.9449421296296281</v>
      </c>
      <c r="G1143">
        <f>IF(LEN(telefony6[[#This Row],[nr]])=7,1,0)</f>
        <v>1</v>
      </c>
      <c r="H1143">
        <f>IF(LEN(telefony6[[#This Row],[nr]])=8,1,0)</f>
        <v>0</v>
      </c>
      <c r="I11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-5.9469675925925909</v>
      </c>
      <c r="J1143" s="2">
        <f>IF(AND(telefony6[[#This Row],[abonament pods przed]]-telefony6[[#This Row],[długosc_połączenia]]&lt;0,I1142&gt;0),-telefony6[[#This Row],[ile_zostalo_abonamentu_pods]],0)</f>
        <v>0</v>
      </c>
      <c r="K1143" s="10">
        <f>IF(telefony6[[#This Row],[ile_zostalo_abonamentu_pods]]&lt;0,1,0)</f>
        <v>1</v>
      </c>
      <c r="L1143" s="2">
        <f>IF(AND(telefony6[[#This Row],[czyAbonament_pods_sie_skonczyl]]=1,telefony6[[#This Row],[czyStacjonarny]]=1,M1142&lt;=0),IF(M1142&lt;0,TIME(1,40,0)+M1142,TIME(1,40,0)),M1142)</f>
        <v>1.5949074074073422E-2</v>
      </c>
      <c r="M11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1.3923611111110457E-2</v>
      </c>
      <c r="N1143" s="10">
        <f>IF(AND(telefony6[[#This Row],[czyAbonament_pods_sie_skonczyl]]=1,telefony6[[#This Row],[czyStacjonarny]]=1,M1142&lt;=0),1,0)</f>
        <v>0</v>
      </c>
      <c r="O1143" s="2">
        <f>IF(AND(telefony6[[#This Row],[czyAbonament_pods_sie_skonczyl]]=1,telefony6[[#This Row],[czyKomorkowe]]=1,P1142&lt;=0),IF(P1142&lt;0,TIME(1,40,0)+P1142-telefony6[[#This Row],[ile_zabraklo_od_podstawy]],TIME(1,40,0)),P1142)</f>
        <v>3.627314814814897E-2</v>
      </c>
      <c r="P11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3" s="10">
        <f>IF(AND(telefony6[[#This Row],[czyAbonament_pods_sie_skonczyl]]=1,P1142&lt;=0,telefony6[[#This Row],[czyKomorkowe]]=1),1,0)</f>
        <v>0</v>
      </c>
      <c r="R1143">
        <f>IF(LEN(telefony6[[#This Row],[nr]])&gt;=10,1,0)</f>
        <v>0</v>
      </c>
      <c r="S1143">
        <f>MINUTE(IF(telefony6[[#This Row],[czyZagranicczne]]=1,CEILING(telefony6[[#This Row],[długosc_połączenia]],"00:01"),0))</f>
        <v>0</v>
      </c>
    </row>
    <row r="1144" spans="1:19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 s="2">
        <f>telefony6[[#This Row],[zakonczenie]]-telefony6[[#This Row],[rozpoczecie]]</f>
        <v>6.4930555555555713E-3</v>
      </c>
      <c r="F1144" s="2">
        <f t="shared" si="17"/>
        <v>-5.9469675925925909</v>
      </c>
      <c r="G1144">
        <f>IF(LEN(telefony6[[#This Row],[nr]])=7,1,0)</f>
        <v>0</v>
      </c>
      <c r="H1144">
        <f>IF(LEN(telefony6[[#This Row],[nr]])=8,1,0)</f>
        <v>0</v>
      </c>
      <c r="I11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-5.9534606481481465</v>
      </c>
      <c r="J1144" s="2">
        <f>IF(AND(telefony6[[#This Row],[abonament pods przed]]-telefony6[[#This Row],[długosc_połączenia]]&lt;0,I1143&gt;0),-telefony6[[#This Row],[ile_zostalo_abonamentu_pods]],0)</f>
        <v>0</v>
      </c>
      <c r="K1144" s="10">
        <f>IF(telefony6[[#This Row],[ile_zostalo_abonamentu_pods]]&lt;0,1,0)</f>
        <v>1</v>
      </c>
      <c r="L1144" s="2">
        <f>IF(AND(telefony6[[#This Row],[czyAbonament_pods_sie_skonczyl]]=1,telefony6[[#This Row],[czyStacjonarny]]=1,M1143&lt;=0),IF(M1143&lt;0,TIME(1,40,0)+M1143,TIME(1,40,0)),M1143)</f>
        <v>1.3923611111110457E-2</v>
      </c>
      <c r="M11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1.3923611111110457E-2</v>
      </c>
      <c r="N1144" s="10">
        <f>IF(AND(telefony6[[#This Row],[czyAbonament_pods_sie_skonczyl]]=1,telefony6[[#This Row],[czyStacjonarny]]=1,M1143&lt;=0),1,0)</f>
        <v>0</v>
      </c>
      <c r="O1144" s="2">
        <f>IF(AND(telefony6[[#This Row],[czyAbonament_pods_sie_skonczyl]]=1,telefony6[[#This Row],[czyKomorkowe]]=1,P1143&lt;=0),IF(P1143&lt;0,TIME(1,40,0)+P1143-telefony6[[#This Row],[ile_zabraklo_od_podstawy]],TIME(1,40,0)),P1143)</f>
        <v>3.627314814814897E-2</v>
      </c>
      <c r="P11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4" s="10">
        <f>IF(AND(telefony6[[#This Row],[czyAbonament_pods_sie_skonczyl]]=1,P1143&lt;=0,telefony6[[#This Row],[czyKomorkowe]]=1),1,0)</f>
        <v>0</v>
      </c>
      <c r="R1144">
        <f>IF(LEN(telefony6[[#This Row],[nr]])&gt;=10,1,0)</f>
        <v>1</v>
      </c>
      <c r="S1144">
        <f>MINUTE(IF(telefony6[[#This Row],[czyZagranicczne]]=1,CEILING(telefony6[[#This Row],[długosc_połączenia]],"00:01"),0))</f>
        <v>10</v>
      </c>
    </row>
    <row r="1145" spans="1:19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 s="2">
        <f>telefony6[[#This Row],[zakonczenie]]-telefony6[[#This Row],[rozpoczecie]]</f>
        <v>4.2824074074074292E-3</v>
      </c>
      <c r="F1145" s="2">
        <f t="shared" si="17"/>
        <v>-5.9534606481481465</v>
      </c>
      <c r="G1145">
        <f>IF(LEN(telefony6[[#This Row],[nr]])=7,1,0)</f>
        <v>1</v>
      </c>
      <c r="H1145">
        <f>IF(LEN(telefony6[[#This Row],[nr]])=8,1,0)</f>
        <v>0</v>
      </c>
      <c r="I11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-5.9577430555555537</v>
      </c>
      <c r="J1145" s="2">
        <f>IF(AND(telefony6[[#This Row],[abonament pods przed]]-telefony6[[#This Row],[długosc_połączenia]]&lt;0,I1144&gt;0),-telefony6[[#This Row],[ile_zostalo_abonamentu_pods]],0)</f>
        <v>0</v>
      </c>
      <c r="K1145" s="10">
        <f>IF(telefony6[[#This Row],[ile_zostalo_abonamentu_pods]]&lt;0,1,0)</f>
        <v>1</v>
      </c>
      <c r="L1145" s="2">
        <f>IF(AND(telefony6[[#This Row],[czyAbonament_pods_sie_skonczyl]]=1,telefony6[[#This Row],[czyStacjonarny]]=1,M1144&lt;=0),IF(M1144&lt;0,TIME(1,40,0)+M1144,TIME(1,40,0)),M1144)</f>
        <v>1.3923611111110457E-2</v>
      </c>
      <c r="M11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9.6412037037030274E-3</v>
      </c>
      <c r="N1145" s="10">
        <f>IF(AND(telefony6[[#This Row],[czyAbonament_pods_sie_skonczyl]]=1,telefony6[[#This Row],[czyStacjonarny]]=1,M1144&lt;=0),1,0)</f>
        <v>0</v>
      </c>
      <c r="O1145" s="2">
        <f>IF(AND(telefony6[[#This Row],[czyAbonament_pods_sie_skonczyl]]=1,telefony6[[#This Row],[czyKomorkowe]]=1,P1144&lt;=0),IF(P1144&lt;0,TIME(1,40,0)+P1144-telefony6[[#This Row],[ile_zabraklo_od_podstawy]],TIME(1,40,0)),P1144)</f>
        <v>3.627314814814897E-2</v>
      </c>
      <c r="P11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5" s="10">
        <f>IF(AND(telefony6[[#This Row],[czyAbonament_pods_sie_skonczyl]]=1,P1144&lt;=0,telefony6[[#This Row],[czyKomorkowe]]=1),1,0)</f>
        <v>0</v>
      </c>
      <c r="R1145">
        <f>IF(LEN(telefony6[[#This Row],[nr]])&gt;=10,1,0)</f>
        <v>0</v>
      </c>
      <c r="S1145">
        <f>MINUTE(IF(telefony6[[#This Row],[czyZagranicczne]]=1,CEILING(telefony6[[#This Row],[długosc_połączenia]],"00:01"),0))</f>
        <v>0</v>
      </c>
    </row>
    <row r="1146" spans="1:19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 s="2">
        <f>telefony6[[#This Row],[zakonczenie]]-telefony6[[#This Row],[rozpoczecie]]</f>
        <v>1.2384259259259345E-3</v>
      </c>
      <c r="F1146" s="2">
        <f t="shared" si="17"/>
        <v>-5.9577430555555537</v>
      </c>
      <c r="G1146">
        <f>IF(LEN(telefony6[[#This Row],[nr]])=7,1,0)</f>
        <v>1</v>
      </c>
      <c r="H1146">
        <f>IF(LEN(telefony6[[#This Row],[nr]])=8,1,0)</f>
        <v>0</v>
      </c>
      <c r="I11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-5.9589814814814801</v>
      </c>
      <c r="J1146" s="2">
        <f>IF(AND(telefony6[[#This Row],[abonament pods przed]]-telefony6[[#This Row],[długosc_połączenia]]&lt;0,I1145&gt;0),-telefony6[[#This Row],[ile_zostalo_abonamentu_pods]],0)</f>
        <v>0</v>
      </c>
      <c r="K1146" s="10">
        <f>IF(telefony6[[#This Row],[ile_zostalo_abonamentu_pods]]&lt;0,1,0)</f>
        <v>1</v>
      </c>
      <c r="L1146" s="2">
        <f>IF(AND(telefony6[[#This Row],[czyAbonament_pods_sie_skonczyl]]=1,telefony6[[#This Row],[czyStacjonarny]]=1,M1145&lt;=0),IF(M1145&lt;0,TIME(1,40,0)+M1145,TIME(1,40,0)),M1145)</f>
        <v>9.6412037037030274E-3</v>
      </c>
      <c r="M11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8.4027777777770929E-3</v>
      </c>
      <c r="N1146" s="10">
        <f>IF(AND(telefony6[[#This Row],[czyAbonament_pods_sie_skonczyl]]=1,telefony6[[#This Row],[czyStacjonarny]]=1,M1145&lt;=0),1,0)</f>
        <v>0</v>
      </c>
      <c r="O1146" s="2">
        <f>IF(AND(telefony6[[#This Row],[czyAbonament_pods_sie_skonczyl]]=1,telefony6[[#This Row],[czyKomorkowe]]=1,P1145&lt;=0),IF(P1145&lt;0,TIME(1,40,0)+P1145-telefony6[[#This Row],[ile_zabraklo_od_podstawy]],TIME(1,40,0)),P1145)</f>
        <v>3.627314814814897E-2</v>
      </c>
      <c r="P11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6" s="10">
        <f>IF(AND(telefony6[[#This Row],[czyAbonament_pods_sie_skonczyl]]=1,P1145&lt;=0,telefony6[[#This Row],[czyKomorkowe]]=1),1,0)</f>
        <v>0</v>
      </c>
      <c r="R1146">
        <f>IF(LEN(telefony6[[#This Row],[nr]])&gt;=10,1,0)</f>
        <v>0</v>
      </c>
      <c r="S1146">
        <f>MINUTE(IF(telefony6[[#This Row],[czyZagranicczne]]=1,CEILING(telefony6[[#This Row],[długosc_połączenia]],"00:01"),0))</f>
        <v>0</v>
      </c>
    </row>
    <row r="1147" spans="1:19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 s="2">
        <f>telefony6[[#This Row],[zakonczenie]]-telefony6[[#This Row],[rozpoczecie]]</f>
        <v>7.9050925925925886E-3</v>
      </c>
      <c r="F1147" s="2">
        <f t="shared" si="17"/>
        <v>-5.9589814814814801</v>
      </c>
      <c r="G1147">
        <f>IF(LEN(telefony6[[#This Row],[nr]])=7,1,0)</f>
        <v>1</v>
      </c>
      <c r="H1147">
        <f>IF(LEN(telefony6[[#This Row],[nr]])=8,1,0)</f>
        <v>0</v>
      </c>
      <c r="I11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-5.9668865740740724</v>
      </c>
      <c r="J1147" s="2">
        <f>IF(AND(telefony6[[#This Row],[abonament pods przed]]-telefony6[[#This Row],[długosc_połączenia]]&lt;0,I1146&gt;0),-telefony6[[#This Row],[ile_zostalo_abonamentu_pods]],0)</f>
        <v>0</v>
      </c>
      <c r="K1147" s="10">
        <f>IF(telefony6[[#This Row],[ile_zostalo_abonamentu_pods]]&lt;0,1,0)</f>
        <v>1</v>
      </c>
      <c r="L1147" s="2">
        <f>IF(AND(telefony6[[#This Row],[czyAbonament_pods_sie_skonczyl]]=1,telefony6[[#This Row],[czyStacjonarny]]=1,M1146&lt;=0),IF(M1146&lt;0,TIME(1,40,0)+M1146,TIME(1,40,0)),M1146)</f>
        <v>8.4027777777770929E-3</v>
      </c>
      <c r="M11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4.9768518518450433E-4</v>
      </c>
      <c r="N1147" s="10">
        <f>IF(AND(telefony6[[#This Row],[czyAbonament_pods_sie_skonczyl]]=1,telefony6[[#This Row],[czyStacjonarny]]=1,M1146&lt;=0),1,0)</f>
        <v>0</v>
      </c>
      <c r="O1147" s="2">
        <f>IF(AND(telefony6[[#This Row],[czyAbonament_pods_sie_skonczyl]]=1,telefony6[[#This Row],[czyKomorkowe]]=1,P1146&lt;=0),IF(P1146&lt;0,TIME(1,40,0)+P1146-telefony6[[#This Row],[ile_zabraklo_od_podstawy]],TIME(1,40,0)),P1146)</f>
        <v>3.627314814814897E-2</v>
      </c>
      <c r="P11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7" s="10">
        <f>IF(AND(telefony6[[#This Row],[czyAbonament_pods_sie_skonczyl]]=1,P1146&lt;=0,telefony6[[#This Row],[czyKomorkowe]]=1),1,0)</f>
        <v>0</v>
      </c>
      <c r="R1147">
        <f>IF(LEN(telefony6[[#This Row],[nr]])&gt;=10,1,0)</f>
        <v>0</v>
      </c>
      <c r="S1147">
        <f>MINUTE(IF(telefony6[[#This Row],[czyZagranicczne]]=1,CEILING(telefony6[[#This Row],[długosc_połączenia]],"00:01"),0))</f>
        <v>0</v>
      </c>
    </row>
    <row r="1148" spans="1:19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 s="2">
        <f>telefony6[[#This Row],[zakonczenie]]-telefony6[[#This Row],[rozpoczecie]]</f>
        <v>1.9444444444444708E-3</v>
      </c>
      <c r="F1148" s="2">
        <f t="shared" si="17"/>
        <v>-5.9668865740740724</v>
      </c>
      <c r="G1148">
        <f>IF(LEN(telefony6[[#This Row],[nr]])=7,1,0)</f>
        <v>1</v>
      </c>
      <c r="H1148">
        <f>IF(LEN(telefony6[[#This Row],[nr]])=8,1,0)</f>
        <v>0</v>
      </c>
      <c r="I11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-5.9688310185185172</v>
      </c>
      <c r="J1148" s="2">
        <f>IF(AND(telefony6[[#This Row],[abonament pods przed]]-telefony6[[#This Row],[długosc_połączenia]]&lt;0,I1147&gt;0),-telefony6[[#This Row],[ile_zostalo_abonamentu_pods]],0)</f>
        <v>0</v>
      </c>
      <c r="K1148" s="10">
        <f>IF(telefony6[[#This Row],[ile_zostalo_abonamentu_pods]]&lt;0,1,0)</f>
        <v>1</v>
      </c>
      <c r="L1148" s="2">
        <f>IF(AND(telefony6[[#This Row],[czyAbonament_pods_sie_skonczyl]]=1,telefony6[[#This Row],[czyStacjonarny]]=1,M1147&lt;=0),IF(M1147&lt;0,TIME(1,40,0)+M1147,TIME(1,40,0)),M1147)</f>
        <v>4.9768518518450433E-4</v>
      </c>
      <c r="M11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-1.4467592592599665E-3</v>
      </c>
      <c r="N1148" s="10">
        <f>IF(AND(telefony6[[#This Row],[czyAbonament_pods_sie_skonczyl]]=1,telefony6[[#This Row],[czyStacjonarny]]=1,M1147&lt;=0),1,0)</f>
        <v>0</v>
      </c>
      <c r="O1148" s="2">
        <f>IF(AND(telefony6[[#This Row],[czyAbonament_pods_sie_skonczyl]]=1,telefony6[[#This Row],[czyKomorkowe]]=1,P1147&lt;=0),IF(P1147&lt;0,TIME(1,40,0)+P1147-telefony6[[#This Row],[ile_zabraklo_od_podstawy]],TIME(1,40,0)),P1147)</f>
        <v>3.627314814814897E-2</v>
      </c>
      <c r="P11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8" s="10">
        <f>IF(AND(telefony6[[#This Row],[czyAbonament_pods_sie_skonczyl]]=1,P1147&lt;=0,telefony6[[#This Row],[czyKomorkowe]]=1),1,0)</f>
        <v>0</v>
      </c>
      <c r="R1148">
        <f>IF(LEN(telefony6[[#This Row],[nr]])&gt;=10,1,0)</f>
        <v>0</v>
      </c>
      <c r="S1148">
        <f>MINUTE(IF(telefony6[[#This Row],[czyZagranicczne]]=1,CEILING(telefony6[[#This Row],[długosc_połączenia]],"00:01"),0))</f>
        <v>0</v>
      </c>
    </row>
    <row r="1149" spans="1:19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 s="2">
        <f>telefony6[[#This Row],[zakonczenie]]-telefony6[[#This Row],[rozpoczecie]]</f>
        <v>6.3425925925925664E-3</v>
      </c>
      <c r="F1149" s="2">
        <f t="shared" si="17"/>
        <v>-5.9688310185185172</v>
      </c>
      <c r="G1149">
        <f>IF(LEN(telefony6[[#This Row],[nr]])=7,1,0)</f>
        <v>1</v>
      </c>
      <c r="H1149">
        <f>IF(LEN(telefony6[[#This Row],[nr]])=8,1,0)</f>
        <v>0</v>
      </c>
      <c r="I11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-5.97517361111111</v>
      </c>
      <c r="J1149" s="2">
        <f>IF(AND(telefony6[[#This Row],[abonament pods przed]]-telefony6[[#This Row],[długosc_połączenia]]&lt;0,I1148&gt;0),-telefony6[[#This Row],[ile_zostalo_abonamentu_pods]],0)</f>
        <v>0</v>
      </c>
      <c r="K1149" s="10">
        <f>IF(telefony6[[#This Row],[ile_zostalo_abonamentu_pods]]&lt;0,1,0)</f>
        <v>1</v>
      </c>
      <c r="L1149" s="2">
        <f>IF(AND(telefony6[[#This Row],[czyAbonament_pods_sie_skonczyl]]=1,telefony6[[#This Row],[czyStacjonarny]]=1,M1148&lt;=0),IF(M1148&lt;0,TIME(1,40,0)+M1148,TIME(1,40,0)),M1148)</f>
        <v>6.7997685185184481E-2</v>
      </c>
      <c r="M11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6.1655092592591915E-2</v>
      </c>
      <c r="N1149" s="10">
        <f>IF(AND(telefony6[[#This Row],[czyAbonament_pods_sie_skonczyl]]=1,telefony6[[#This Row],[czyStacjonarny]]=1,M1148&lt;=0),1,0)</f>
        <v>1</v>
      </c>
      <c r="O1149" s="2">
        <f>IF(AND(telefony6[[#This Row],[czyAbonament_pods_sie_skonczyl]]=1,telefony6[[#This Row],[czyKomorkowe]]=1,P1148&lt;=0),IF(P1148&lt;0,TIME(1,40,0)+P1148-telefony6[[#This Row],[ile_zabraklo_od_podstawy]],TIME(1,40,0)),P1148)</f>
        <v>3.627314814814897E-2</v>
      </c>
      <c r="P11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3.627314814814897E-2</v>
      </c>
      <c r="Q1149" s="10">
        <f>IF(AND(telefony6[[#This Row],[czyAbonament_pods_sie_skonczyl]]=1,P1148&lt;=0,telefony6[[#This Row],[czyKomorkowe]]=1),1,0)</f>
        <v>0</v>
      </c>
      <c r="R1149">
        <f>IF(LEN(telefony6[[#This Row],[nr]])&gt;=10,1,0)</f>
        <v>0</v>
      </c>
      <c r="S1149">
        <f>MINUTE(IF(telefony6[[#This Row],[czyZagranicczne]]=1,CEILING(telefony6[[#This Row],[długosc_połączenia]],"00:01"),0))</f>
        <v>0</v>
      </c>
    </row>
    <row r="1150" spans="1:19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 s="2">
        <f>telefony6[[#This Row],[zakonczenie]]-telefony6[[#This Row],[rozpoczecie]]</f>
        <v>4.3634259259259234E-3</v>
      </c>
      <c r="F1150" s="2">
        <f t="shared" si="17"/>
        <v>-5.97517361111111</v>
      </c>
      <c r="G1150">
        <f>IF(LEN(telefony6[[#This Row],[nr]])=7,1,0)</f>
        <v>0</v>
      </c>
      <c r="H1150">
        <f>IF(LEN(telefony6[[#This Row],[nr]])=8,1,0)</f>
        <v>1</v>
      </c>
      <c r="I11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-5.9795370370370362</v>
      </c>
      <c r="J1150" s="2">
        <f>IF(AND(telefony6[[#This Row],[abonament pods przed]]-telefony6[[#This Row],[długosc_połączenia]]&lt;0,I1149&gt;0),-telefony6[[#This Row],[ile_zostalo_abonamentu_pods]],0)</f>
        <v>0</v>
      </c>
      <c r="K1150" s="10">
        <f>IF(telefony6[[#This Row],[ile_zostalo_abonamentu_pods]]&lt;0,1,0)</f>
        <v>1</v>
      </c>
      <c r="L1150" s="2">
        <f>IF(AND(telefony6[[#This Row],[czyAbonament_pods_sie_skonczyl]]=1,telefony6[[#This Row],[czyStacjonarny]]=1,M1149&lt;=0),IF(M1149&lt;0,TIME(1,40,0)+M1149,TIME(1,40,0)),M1149)</f>
        <v>6.1655092592591915E-2</v>
      </c>
      <c r="M11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6.1655092592591915E-2</v>
      </c>
      <c r="N1150" s="10">
        <f>IF(AND(telefony6[[#This Row],[czyAbonament_pods_sie_skonczyl]]=1,telefony6[[#This Row],[czyStacjonarny]]=1,M1149&lt;=0),1,0)</f>
        <v>0</v>
      </c>
      <c r="O1150" s="2">
        <f>IF(AND(telefony6[[#This Row],[czyAbonament_pods_sie_skonczyl]]=1,telefony6[[#This Row],[czyKomorkowe]]=1,P1149&lt;=0),IF(P1149&lt;0,TIME(1,40,0)+P1149-telefony6[[#This Row],[ile_zabraklo_od_podstawy]],TIME(1,40,0)),P1149)</f>
        <v>3.627314814814897E-2</v>
      </c>
      <c r="P11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0" s="10">
        <f>IF(AND(telefony6[[#This Row],[czyAbonament_pods_sie_skonczyl]]=1,P1149&lt;=0,telefony6[[#This Row],[czyKomorkowe]]=1),1,0)</f>
        <v>0</v>
      </c>
      <c r="R1150">
        <f>IF(LEN(telefony6[[#This Row],[nr]])&gt;=10,1,0)</f>
        <v>0</v>
      </c>
      <c r="S1150">
        <f>MINUTE(IF(telefony6[[#This Row],[czyZagranicczne]]=1,CEILING(telefony6[[#This Row],[długosc_połączenia]],"00:01"),0))</f>
        <v>0</v>
      </c>
    </row>
    <row r="1151" spans="1:19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 s="2">
        <f>telefony6[[#This Row],[zakonczenie]]-telefony6[[#This Row],[rozpoczecie]]</f>
        <v>5.9259259259258901E-3</v>
      </c>
      <c r="F1151" s="2">
        <f t="shared" si="17"/>
        <v>-5.9795370370370362</v>
      </c>
      <c r="G1151">
        <f>IF(LEN(telefony6[[#This Row],[nr]])=7,1,0)</f>
        <v>1</v>
      </c>
      <c r="H1151">
        <f>IF(LEN(telefony6[[#This Row],[nr]])=8,1,0)</f>
        <v>0</v>
      </c>
      <c r="I11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-5.9854629629629619</v>
      </c>
      <c r="J1151" s="2">
        <f>IF(AND(telefony6[[#This Row],[abonament pods przed]]-telefony6[[#This Row],[długosc_połączenia]]&lt;0,I1150&gt;0),-telefony6[[#This Row],[ile_zostalo_abonamentu_pods]],0)</f>
        <v>0</v>
      </c>
      <c r="K1151" s="10">
        <f>IF(telefony6[[#This Row],[ile_zostalo_abonamentu_pods]]&lt;0,1,0)</f>
        <v>1</v>
      </c>
      <c r="L1151" s="2">
        <f>IF(AND(telefony6[[#This Row],[czyAbonament_pods_sie_skonczyl]]=1,telefony6[[#This Row],[czyStacjonarny]]=1,M1150&lt;=0),IF(M1150&lt;0,TIME(1,40,0)+M1150,TIME(1,40,0)),M1150)</f>
        <v>6.1655092592591915E-2</v>
      </c>
      <c r="M11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5.5729166666666025E-2</v>
      </c>
      <c r="N1151" s="10">
        <f>IF(AND(telefony6[[#This Row],[czyAbonament_pods_sie_skonczyl]]=1,telefony6[[#This Row],[czyStacjonarny]]=1,M1150&lt;=0),1,0)</f>
        <v>0</v>
      </c>
      <c r="O1151" s="2">
        <f>IF(AND(telefony6[[#This Row],[czyAbonament_pods_sie_skonczyl]]=1,telefony6[[#This Row],[czyKomorkowe]]=1,P1150&lt;=0),IF(P1150&lt;0,TIME(1,40,0)+P1150-telefony6[[#This Row],[ile_zabraklo_od_podstawy]],TIME(1,40,0)),P1150)</f>
        <v>3.1909722222223047E-2</v>
      </c>
      <c r="P11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1" s="10">
        <f>IF(AND(telefony6[[#This Row],[czyAbonament_pods_sie_skonczyl]]=1,P1150&lt;=0,telefony6[[#This Row],[czyKomorkowe]]=1),1,0)</f>
        <v>0</v>
      </c>
      <c r="R1151">
        <f>IF(LEN(telefony6[[#This Row],[nr]])&gt;=10,1,0)</f>
        <v>0</v>
      </c>
      <c r="S1151">
        <f>MINUTE(IF(telefony6[[#This Row],[czyZagranicczne]]=1,CEILING(telefony6[[#This Row],[długosc_połączenia]],"00:01"),0))</f>
        <v>0</v>
      </c>
    </row>
    <row r="1152" spans="1:19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 s="2">
        <f>telefony6[[#This Row],[zakonczenie]]-telefony6[[#This Row],[rozpoczecie]]</f>
        <v>6.5162037037037046E-3</v>
      </c>
      <c r="F1152" s="2">
        <f t="shared" si="17"/>
        <v>-5.9854629629629619</v>
      </c>
      <c r="G1152">
        <f>IF(LEN(telefony6[[#This Row],[nr]])=7,1,0)</f>
        <v>1</v>
      </c>
      <c r="H1152">
        <f>IF(LEN(telefony6[[#This Row],[nr]])=8,1,0)</f>
        <v>0</v>
      </c>
      <c r="I11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-5.991979166666666</v>
      </c>
      <c r="J1152" s="2">
        <f>IF(AND(telefony6[[#This Row],[abonament pods przed]]-telefony6[[#This Row],[długosc_połączenia]]&lt;0,I1151&gt;0),-telefony6[[#This Row],[ile_zostalo_abonamentu_pods]],0)</f>
        <v>0</v>
      </c>
      <c r="K1152" s="10">
        <f>IF(telefony6[[#This Row],[ile_zostalo_abonamentu_pods]]&lt;0,1,0)</f>
        <v>1</v>
      </c>
      <c r="L1152" s="2">
        <f>IF(AND(telefony6[[#This Row],[czyAbonament_pods_sie_skonczyl]]=1,telefony6[[#This Row],[czyStacjonarny]]=1,M1151&lt;=0),IF(M1151&lt;0,TIME(1,40,0)+M1151,TIME(1,40,0)),M1151)</f>
        <v>5.5729166666666025E-2</v>
      </c>
      <c r="M11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4.921296296296232E-2</v>
      </c>
      <c r="N1152" s="10">
        <f>IF(AND(telefony6[[#This Row],[czyAbonament_pods_sie_skonczyl]]=1,telefony6[[#This Row],[czyStacjonarny]]=1,M1151&lt;=0),1,0)</f>
        <v>0</v>
      </c>
      <c r="O1152" s="2">
        <f>IF(AND(telefony6[[#This Row],[czyAbonament_pods_sie_skonczyl]]=1,telefony6[[#This Row],[czyKomorkowe]]=1,P1151&lt;=0),IF(P1151&lt;0,TIME(1,40,0)+P1151-telefony6[[#This Row],[ile_zabraklo_od_podstawy]],TIME(1,40,0)),P1151)</f>
        <v>3.1909722222223047E-2</v>
      </c>
      <c r="P11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2" s="10">
        <f>IF(AND(telefony6[[#This Row],[czyAbonament_pods_sie_skonczyl]]=1,P1151&lt;=0,telefony6[[#This Row],[czyKomorkowe]]=1),1,0)</f>
        <v>0</v>
      </c>
      <c r="R1152">
        <f>IF(LEN(telefony6[[#This Row],[nr]])&gt;=10,1,0)</f>
        <v>0</v>
      </c>
      <c r="S1152">
        <f>MINUTE(IF(telefony6[[#This Row],[czyZagranicczne]]=1,CEILING(telefony6[[#This Row],[długosc_połączenia]],"00:01"),0))</f>
        <v>0</v>
      </c>
    </row>
    <row r="1153" spans="1:19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 s="2">
        <f>telefony6[[#This Row],[zakonczenie]]-telefony6[[#This Row],[rozpoczecie]]</f>
        <v>5.5324074074074026E-3</v>
      </c>
      <c r="F1153" s="2">
        <f t="shared" si="17"/>
        <v>-5.991979166666666</v>
      </c>
      <c r="G1153">
        <f>IF(LEN(telefony6[[#This Row],[nr]])=7,1,0)</f>
        <v>1</v>
      </c>
      <c r="H1153">
        <f>IF(LEN(telefony6[[#This Row],[nr]])=8,1,0)</f>
        <v>0</v>
      </c>
      <c r="I11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-5.997511574074073</v>
      </c>
      <c r="J1153" s="2">
        <f>IF(AND(telefony6[[#This Row],[abonament pods przed]]-telefony6[[#This Row],[długosc_połączenia]]&lt;0,I1152&gt;0),-telefony6[[#This Row],[ile_zostalo_abonamentu_pods]],0)</f>
        <v>0</v>
      </c>
      <c r="K1153" s="10">
        <f>IF(telefony6[[#This Row],[ile_zostalo_abonamentu_pods]]&lt;0,1,0)</f>
        <v>1</v>
      </c>
      <c r="L1153" s="2">
        <f>IF(AND(telefony6[[#This Row],[czyAbonament_pods_sie_skonczyl]]=1,telefony6[[#This Row],[czyStacjonarny]]=1,M1152&lt;=0),IF(M1152&lt;0,TIME(1,40,0)+M1152,TIME(1,40,0)),M1152)</f>
        <v>4.921296296296232E-2</v>
      </c>
      <c r="M11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4.3680555555554917E-2</v>
      </c>
      <c r="N1153" s="10">
        <f>IF(AND(telefony6[[#This Row],[czyAbonament_pods_sie_skonczyl]]=1,telefony6[[#This Row],[czyStacjonarny]]=1,M1152&lt;=0),1,0)</f>
        <v>0</v>
      </c>
      <c r="O1153" s="2">
        <f>IF(AND(telefony6[[#This Row],[czyAbonament_pods_sie_skonczyl]]=1,telefony6[[#This Row],[czyKomorkowe]]=1,P1152&lt;=0),IF(P1152&lt;0,TIME(1,40,0)+P1152-telefony6[[#This Row],[ile_zabraklo_od_podstawy]],TIME(1,40,0)),P1152)</f>
        <v>3.1909722222223047E-2</v>
      </c>
      <c r="P11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3" s="10">
        <f>IF(AND(telefony6[[#This Row],[czyAbonament_pods_sie_skonczyl]]=1,P1152&lt;=0,telefony6[[#This Row],[czyKomorkowe]]=1),1,0)</f>
        <v>0</v>
      </c>
      <c r="R1153">
        <f>IF(LEN(telefony6[[#This Row],[nr]])&gt;=10,1,0)</f>
        <v>0</v>
      </c>
      <c r="S1153">
        <f>MINUTE(IF(telefony6[[#This Row],[czyZagranicczne]]=1,CEILING(telefony6[[#This Row],[długosc_połączenia]],"00:01"),0))</f>
        <v>0</v>
      </c>
    </row>
    <row r="1154" spans="1:19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 s="2">
        <f>telefony6[[#This Row],[zakonczenie]]-telefony6[[#This Row],[rozpoczecie]]</f>
        <v>2.0023148148147762E-3</v>
      </c>
      <c r="F1154" s="2">
        <f t="shared" si="17"/>
        <v>-5.997511574074073</v>
      </c>
      <c r="G1154">
        <f>IF(LEN(telefony6[[#This Row],[nr]])=7,1,0)</f>
        <v>1</v>
      </c>
      <c r="H1154">
        <f>IF(LEN(telefony6[[#This Row],[nr]])=8,1,0)</f>
        <v>0</v>
      </c>
      <c r="I11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-5.9995138888888881</v>
      </c>
      <c r="J1154" s="2">
        <f>IF(AND(telefony6[[#This Row],[abonament pods przed]]-telefony6[[#This Row],[długosc_połączenia]]&lt;0,I1153&gt;0),-telefony6[[#This Row],[ile_zostalo_abonamentu_pods]],0)</f>
        <v>0</v>
      </c>
      <c r="K1154" s="10">
        <f>IF(telefony6[[#This Row],[ile_zostalo_abonamentu_pods]]&lt;0,1,0)</f>
        <v>1</v>
      </c>
      <c r="L1154" s="2">
        <f>IF(AND(telefony6[[#This Row],[czyAbonament_pods_sie_skonczyl]]=1,telefony6[[#This Row],[czyStacjonarny]]=1,M1153&lt;=0),IF(M1153&lt;0,TIME(1,40,0)+M1153,TIME(1,40,0)),M1153)</f>
        <v>4.3680555555554917E-2</v>
      </c>
      <c r="M11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4.1678240740740141E-2</v>
      </c>
      <c r="N1154" s="10">
        <f>IF(AND(telefony6[[#This Row],[czyAbonament_pods_sie_skonczyl]]=1,telefony6[[#This Row],[czyStacjonarny]]=1,M1153&lt;=0),1,0)</f>
        <v>0</v>
      </c>
      <c r="O1154" s="2">
        <f>IF(AND(telefony6[[#This Row],[czyAbonament_pods_sie_skonczyl]]=1,telefony6[[#This Row],[czyKomorkowe]]=1,P1153&lt;=0),IF(P1153&lt;0,TIME(1,40,0)+P1153-telefony6[[#This Row],[ile_zabraklo_od_podstawy]],TIME(1,40,0)),P1153)</f>
        <v>3.1909722222223047E-2</v>
      </c>
      <c r="P11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4" s="10">
        <f>IF(AND(telefony6[[#This Row],[czyAbonament_pods_sie_skonczyl]]=1,P1153&lt;=0,telefony6[[#This Row],[czyKomorkowe]]=1),1,0)</f>
        <v>0</v>
      </c>
      <c r="R1154">
        <f>IF(LEN(telefony6[[#This Row],[nr]])&gt;=10,1,0)</f>
        <v>0</v>
      </c>
      <c r="S1154">
        <f>MINUTE(IF(telefony6[[#This Row],[czyZagranicczne]]=1,CEILING(telefony6[[#This Row],[długosc_połączenia]],"00:01"),0))</f>
        <v>0</v>
      </c>
    </row>
    <row r="1155" spans="1:19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 s="2">
        <f>telefony6[[#This Row],[zakonczenie]]-telefony6[[#This Row],[rozpoczecie]]</f>
        <v>1.1481481481481481E-2</v>
      </c>
      <c r="F1155" s="2">
        <f t="shared" si="17"/>
        <v>-5.9995138888888881</v>
      </c>
      <c r="G1155">
        <f>IF(LEN(telefony6[[#This Row],[nr]])=7,1,0)</f>
        <v>1</v>
      </c>
      <c r="H1155">
        <f>IF(LEN(telefony6[[#This Row],[nr]])=8,1,0)</f>
        <v>0</v>
      </c>
      <c r="I11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-6.0109953703703694</v>
      </c>
      <c r="J1155" s="2">
        <f>IF(AND(telefony6[[#This Row],[abonament pods przed]]-telefony6[[#This Row],[długosc_połączenia]]&lt;0,I1154&gt;0),-telefony6[[#This Row],[ile_zostalo_abonamentu_pods]],0)</f>
        <v>0</v>
      </c>
      <c r="K1155" s="10">
        <f>IF(telefony6[[#This Row],[ile_zostalo_abonamentu_pods]]&lt;0,1,0)</f>
        <v>1</v>
      </c>
      <c r="L1155" s="2">
        <f>IF(AND(telefony6[[#This Row],[czyAbonament_pods_sie_skonczyl]]=1,telefony6[[#This Row],[czyStacjonarny]]=1,M1154&lt;=0),IF(M1154&lt;0,TIME(1,40,0)+M1154,TIME(1,40,0)),M1154)</f>
        <v>4.1678240740740141E-2</v>
      </c>
      <c r="M11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3.019675925925866E-2</v>
      </c>
      <c r="N1155" s="10">
        <f>IF(AND(telefony6[[#This Row],[czyAbonament_pods_sie_skonczyl]]=1,telefony6[[#This Row],[czyStacjonarny]]=1,M1154&lt;=0),1,0)</f>
        <v>0</v>
      </c>
      <c r="O1155" s="2">
        <f>IF(AND(telefony6[[#This Row],[czyAbonament_pods_sie_skonczyl]]=1,telefony6[[#This Row],[czyKomorkowe]]=1,P1154&lt;=0),IF(P1154&lt;0,TIME(1,40,0)+P1154-telefony6[[#This Row],[ile_zabraklo_od_podstawy]],TIME(1,40,0)),P1154)</f>
        <v>3.1909722222223047E-2</v>
      </c>
      <c r="P11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5" s="10">
        <f>IF(AND(telefony6[[#This Row],[czyAbonament_pods_sie_skonczyl]]=1,P1154&lt;=0,telefony6[[#This Row],[czyKomorkowe]]=1),1,0)</f>
        <v>0</v>
      </c>
      <c r="R1155">
        <f>IF(LEN(telefony6[[#This Row],[nr]])&gt;=10,1,0)</f>
        <v>0</v>
      </c>
      <c r="S1155">
        <f>MINUTE(IF(telefony6[[#This Row],[czyZagranicczne]]=1,CEILING(telefony6[[#This Row],[długosc_połączenia]],"00:01"),0))</f>
        <v>0</v>
      </c>
    </row>
    <row r="1156" spans="1:19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 s="2">
        <f>telefony6[[#This Row],[zakonczenie]]-telefony6[[#This Row],[rozpoczecie]]</f>
        <v>8.7847222222222077E-3</v>
      </c>
      <c r="F1156" s="2">
        <f t="shared" ref="F1156:F1219" si="18">I1155</f>
        <v>-6.0109953703703694</v>
      </c>
      <c r="G1156">
        <f>IF(LEN(telefony6[[#This Row],[nr]])=7,1,0)</f>
        <v>1</v>
      </c>
      <c r="H1156">
        <f>IF(LEN(telefony6[[#This Row],[nr]])=8,1,0)</f>
        <v>0</v>
      </c>
      <c r="I11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-6.0197800925925913</v>
      </c>
      <c r="J1156" s="2">
        <f>IF(AND(telefony6[[#This Row],[abonament pods przed]]-telefony6[[#This Row],[długosc_połączenia]]&lt;0,I1155&gt;0),-telefony6[[#This Row],[ile_zostalo_abonamentu_pods]],0)</f>
        <v>0</v>
      </c>
      <c r="K1156" s="10">
        <f>IF(telefony6[[#This Row],[ile_zostalo_abonamentu_pods]]&lt;0,1,0)</f>
        <v>1</v>
      </c>
      <c r="L1156" s="2">
        <f>IF(AND(telefony6[[#This Row],[czyAbonament_pods_sie_skonczyl]]=1,telefony6[[#This Row],[czyStacjonarny]]=1,M1155&lt;=0),IF(M1155&lt;0,TIME(1,40,0)+M1155,TIME(1,40,0)),M1155)</f>
        <v>3.019675925925866E-2</v>
      </c>
      <c r="M11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2.1412037037036452E-2</v>
      </c>
      <c r="N1156" s="10">
        <f>IF(AND(telefony6[[#This Row],[czyAbonament_pods_sie_skonczyl]]=1,telefony6[[#This Row],[czyStacjonarny]]=1,M1155&lt;=0),1,0)</f>
        <v>0</v>
      </c>
      <c r="O1156" s="2">
        <f>IF(AND(telefony6[[#This Row],[czyAbonament_pods_sie_skonczyl]]=1,telefony6[[#This Row],[czyKomorkowe]]=1,P1155&lt;=0),IF(P1155&lt;0,TIME(1,40,0)+P1155-telefony6[[#This Row],[ile_zabraklo_od_podstawy]],TIME(1,40,0)),P1155)</f>
        <v>3.1909722222223047E-2</v>
      </c>
      <c r="P11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6" s="10">
        <f>IF(AND(telefony6[[#This Row],[czyAbonament_pods_sie_skonczyl]]=1,P1155&lt;=0,telefony6[[#This Row],[czyKomorkowe]]=1),1,0)</f>
        <v>0</v>
      </c>
      <c r="R1156">
        <f>IF(LEN(telefony6[[#This Row],[nr]])&gt;=10,1,0)</f>
        <v>0</v>
      </c>
      <c r="S1156">
        <f>MINUTE(IF(telefony6[[#This Row],[czyZagranicczne]]=1,CEILING(telefony6[[#This Row],[długosc_połączenia]],"00:01"),0))</f>
        <v>0</v>
      </c>
    </row>
    <row r="1157" spans="1:19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 s="2">
        <f>telefony6[[#This Row],[zakonczenie]]-telefony6[[#This Row],[rozpoczecie]]</f>
        <v>8.0787037037037268E-3</v>
      </c>
      <c r="F1157" s="2">
        <f t="shared" si="18"/>
        <v>-6.0197800925925913</v>
      </c>
      <c r="G1157">
        <f>IF(LEN(telefony6[[#This Row],[nr]])=7,1,0)</f>
        <v>1</v>
      </c>
      <c r="H1157">
        <f>IF(LEN(telefony6[[#This Row],[nr]])=8,1,0)</f>
        <v>0</v>
      </c>
      <c r="I11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-6.0278587962962948</v>
      </c>
      <c r="J1157" s="2">
        <f>IF(AND(telefony6[[#This Row],[abonament pods przed]]-telefony6[[#This Row],[długosc_połączenia]]&lt;0,I1156&gt;0),-telefony6[[#This Row],[ile_zostalo_abonamentu_pods]],0)</f>
        <v>0</v>
      </c>
      <c r="K1157" s="10">
        <f>IF(telefony6[[#This Row],[ile_zostalo_abonamentu_pods]]&lt;0,1,0)</f>
        <v>1</v>
      </c>
      <c r="L1157" s="2">
        <f>IF(AND(telefony6[[#This Row],[czyAbonament_pods_sie_skonczyl]]=1,telefony6[[#This Row],[czyStacjonarny]]=1,M1156&lt;=0),IF(M1156&lt;0,TIME(1,40,0)+M1156,TIME(1,40,0)),M1156)</f>
        <v>2.1412037037036452E-2</v>
      </c>
      <c r="M11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1.3333333333332725E-2</v>
      </c>
      <c r="N1157" s="10">
        <f>IF(AND(telefony6[[#This Row],[czyAbonament_pods_sie_skonczyl]]=1,telefony6[[#This Row],[czyStacjonarny]]=1,M1156&lt;=0),1,0)</f>
        <v>0</v>
      </c>
      <c r="O1157" s="2">
        <f>IF(AND(telefony6[[#This Row],[czyAbonament_pods_sie_skonczyl]]=1,telefony6[[#This Row],[czyKomorkowe]]=1,P1156&lt;=0),IF(P1156&lt;0,TIME(1,40,0)+P1156-telefony6[[#This Row],[ile_zabraklo_od_podstawy]],TIME(1,40,0)),P1156)</f>
        <v>3.1909722222223047E-2</v>
      </c>
      <c r="P11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7" s="10">
        <f>IF(AND(telefony6[[#This Row],[czyAbonament_pods_sie_skonczyl]]=1,P1156&lt;=0,telefony6[[#This Row],[czyKomorkowe]]=1),1,0)</f>
        <v>0</v>
      </c>
      <c r="R1157">
        <f>IF(LEN(telefony6[[#This Row],[nr]])&gt;=10,1,0)</f>
        <v>0</v>
      </c>
      <c r="S1157">
        <f>MINUTE(IF(telefony6[[#This Row],[czyZagranicczne]]=1,CEILING(telefony6[[#This Row],[długosc_połączenia]],"00:01"),0))</f>
        <v>0</v>
      </c>
    </row>
    <row r="1158" spans="1:19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 s="2">
        <f>telefony6[[#This Row],[zakonczenie]]-telefony6[[#This Row],[rozpoczecie]]</f>
        <v>1.0069444444444409E-2</v>
      </c>
      <c r="F1158" s="2">
        <f t="shared" si="18"/>
        <v>-6.0278587962962948</v>
      </c>
      <c r="G1158">
        <f>IF(LEN(telefony6[[#This Row],[nr]])=7,1,0)</f>
        <v>1</v>
      </c>
      <c r="H1158">
        <f>IF(LEN(telefony6[[#This Row],[nr]])=8,1,0)</f>
        <v>0</v>
      </c>
      <c r="I11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-6.0379282407407393</v>
      </c>
      <c r="J1158" s="2">
        <f>IF(AND(telefony6[[#This Row],[abonament pods przed]]-telefony6[[#This Row],[długosc_połączenia]]&lt;0,I1157&gt;0),-telefony6[[#This Row],[ile_zostalo_abonamentu_pods]],0)</f>
        <v>0</v>
      </c>
      <c r="K1158" s="10">
        <f>IF(telefony6[[#This Row],[ile_zostalo_abonamentu_pods]]&lt;0,1,0)</f>
        <v>1</v>
      </c>
      <c r="L1158" s="2">
        <f>IF(AND(telefony6[[#This Row],[czyAbonament_pods_sie_skonczyl]]=1,telefony6[[#This Row],[czyStacjonarny]]=1,M1157&lt;=0),IF(M1157&lt;0,TIME(1,40,0)+M1157,TIME(1,40,0)),M1157)</f>
        <v>1.3333333333332725E-2</v>
      </c>
      <c r="M11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3.2638888888883166E-3</v>
      </c>
      <c r="N1158" s="10">
        <f>IF(AND(telefony6[[#This Row],[czyAbonament_pods_sie_skonczyl]]=1,telefony6[[#This Row],[czyStacjonarny]]=1,M1157&lt;=0),1,0)</f>
        <v>0</v>
      </c>
      <c r="O1158" s="2">
        <f>IF(AND(telefony6[[#This Row],[czyAbonament_pods_sie_skonczyl]]=1,telefony6[[#This Row],[czyKomorkowe]]=1,P1157&lt;=0),IF(P1157&lt;0,TIME(1,40,0)+P1157-telefony6[[#This Row],[ile_zabraklo_od_podstawy]],TIME(1,40,0)),P1157)</f>
        <v>3.1909722222223047E-2</v>
      </c>
      <c r="P11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8" s="10">
        <f>IF(AND(telefony6[[#This Row],[czyAbonament_pods_sie_skonczyl]]=1,P1157&lt;=0,telefony6[[#This Row],[czyKomorkowe]]=1),1,0)</f>
        <v>0</v>
      </c>
      <c r="R1158">
        <f>IF(LEN(telefony6[[#This Row],[nr]])&gt;=10,1,0)</f>
        <v>0</v>
      </c>
      <c r="S1158">
        <f>MINUTE(IF(telefony6[[#This Row],[czyZagranicczne]]=1,CEILING(telefony6[[#This Row],[długosc_połączenia]],"00:01"),0))</f>
        <v>0</v>
      </c>
    </row>
    <row r="1159" spans="1:19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 s="2">
        <f>telefony6[[#This Row],[zakonczenie]]-telefony6[[#This Row],[rozpoczecie]]</f>
        <v>6.9907407407407418E-3</v>
      </c>
      <c r="F1159" s="2">
        <f t="shared" si="18"/>
        <v>-6.0379282407407393</v>
      </c>
      <c r="G1159">
        <f>IF(LEN(telefony6[[#This Row],[nr]])=7,1,0)</f>
        <v>1</v>
      </c>
      <c r="H1159">
        <f>IF(LEN(telefony6[[#This Row],[nr]])=8,1,0)</f>
        <v>0</v>
      </c>
      <c r="I11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-6.0449189814814801</v>
      </c>
      <c r="J1159" s="2">
        <f>IF(AND(telefony6[[#This Row],[abonament pods przed]]-telefony6[[#This Row],[długosc_połączenia]]&lt;0,I1158&gt;0),-telefony6[[#This Row],[ile_zostalo_abonamentu_pods]],0)</f>
        <v>0</v>
      </c>
      <c r="K1159" s="10">
        <f>IF(telefony6[[#This Row],[ile_zostalo_abonamentu_pods]]&lt;0,1,0)</f>
        <v>1</v>
      </c>
      <c r="L1159" s="2">
        <f>IF(AND(telefony6[[#This Row],[czyAbonament_pods_sie_skonczyl]]=1,telefony6[[#This Row],[czyStacjonarny]]=1,M1158&lt;=0),IF(M1158&lt;0,TIME(1,40,0)+M1158,TIME(1,40,0)),M1158)</f>
        <v>3.2638888888883166E-3</v>
      </c>
      <c r="M11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-3.7268518518524252E-3</v>
      </c>
      <c r="N1159" s="10">
        <f>IF(AND(telefony6[[#This Row],[czyAbonament_pods_sie_skonczyl]]=1,telefony6[[#This Row],[czyStacjonarny]]=1,M1158&lt;=0),1,0)</f>
        <v>0</v>
      </c>
      <c r="O1159" s="2">
        <f>IF(AND(telefony6[[#This Row],[czyAbonament_pods_sie_skonczyl]]=1,telefony6[[#This Row],[czyKomorkowe]]=1,P1158&lt;=0),IF(P1158&lt;0,TIME(1,40,0)+P1158-telefony6[[#This Row],[ile_zabraklo_od_podstawy]],TIME(1,40,0)),P1158)</f>
        <v>3.1909722222223047E-2</v>
      </c>
      <c r="P11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59" s="10">
        <f>IF(AND(telefony6[[#This Row],[czyAbonament_pods_sie_skonczyl]]=1,P1158&lt;=0,telefony6[[#This Row],[czyKomorkowe]]=1),1,0)</f>
        <v>0</v>
      </c>
      <c r="R1159">
        <f>IF(LEN(telefony6[[#This Row],[nr]])&gt;=10,1,0)</f>
        <v>0</v>
      </c>
      <c r="S1159">
        <f>MINUTE(IF(telefony6[[#This Row],[czyZagranicczne]]=1,CEILING(telefony6[[#This Row],[długosc_połączenia]],"00:01"),0))</f>
        <v>0</v>
      </c>
    </row>
    <row r="1160" spans="1:19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 s="2">
        <f>telefony6[[#This Row],[zakonczenie]]-telefony6[[#This Row],[rozpoczecie]]</f>
        <v>1.0208333333333319E-2</v>
      </c>
      <c r="F1160" s="2">
        <f t="shared" si="18"/>
        <v>-6.0449189814814801</v>
      </c>
      <c r="G1160">
        <f>IF(LEN(telefony6[[#This Row],[nr]])=7,1,0)</f>
        <v>1</v>
      </c>
      <c r="H1160">
        <f>IF(LEN(telefony6[[#This Row],[nr]])=8,1,0)</f>
        <v>0</v>
      </c>
      <c r="I11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-6.055127314814813</v>
      </c>
      <c r="J1160" s="2">
        <f>IF(AND(telefony6[[#This Row],[abonament pods przed]]-telefony6[[#This Row],[długosc_połączenia]]&lt;0,I1159&gt;0),-telefony6[[#This Row],[ile_zostalo_abonamentu_pods]],0)</f>
        <v>0</v>
      </c>
      <c r="K1160" s="10">
        <f>IF(telefony6[[#This Row],[ile_zostalo_abonamentu_pods]]&lt;0,1,0)</f>
        <v>1</v>
      </c>
      <c r="L1160" s="2">
        <f>IF(AND(telefony6[[#This Row],[czyAbonament_pods_sie_skonczyl]]=1,telefony6[[#This Row],[czyStacjonarny]]=1,M1159&lt;=0),IF(M1159&lt;0,TIME(1,40,0)+M1159,TIME(1,40,0)),M1159)</f>
        <v>6.5717592592592022E-2</v>
      </c>
      <c r="M11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5.5509259259258703E-2</v>
      </c>
      <c r="N1160" s="10">
        <f>IF(AND(telefony6[[#This Row],[czyAbonament_pods_sie_skonczyl]]=1,telefony6[[#This Row],[czyStacjonarny]]=1,M1159&lt;=0),1,0)</f>
        <v>1</v>
      </c>
      <c r="O1160" s="2">
        <f>IF(AND(telefony6[[#This Row],[czyAbonament_pods_sie_skonczyl]]=1,telefony6[[#This Row],[czyKomorkowe]]=1,P1159&lt;=0),IF(P1159&lt;0,TIME(1,40,0)+P1159-telefony6[[#This Row],[ile_zabraklo_od_podstawy]],TIME(1,40,0)),P1159)</f>
        <v>3.1909722222223047E-2</v>
      </c>
      <c r="P11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60" s="10">
        <f>IF(AND(telefony6[[#This Row],[czyAbonament_pods_sie_skonczyl]]=1,P1159&lt;=0,telefony6[[#This Row],[czyKomorkowe]]=1),1,0)</f>
        <v>0</v>
      </c>
      <c r="R1160">
        <f>IF(LEN(telefony6[[#This Row],[nr]])&gt;=10,1,0)</f>
        <v>0</v>
      </c>
      <c r="S1160">
        <f>MINUTE(IF(telefony6[[#This Row],[czyZagranicczne]]=1,CEILING(telefony6[[#This Row],[długosc_połączenia]],"00:01"),0))</f>
        <v>0</v>
      </c>
    </row>
    <row r="1161" spans="1:19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 s="2">
        <f>telefony6[[#This Row],[zakonczenie]]-telefony6[[#This Row],[rozpoczecie]]</f>
        <v>3.3333333333333548E-3</v>
      </c>
      <c r="F1161" s="2">
        <f t="shared" si="18"/>
        <v>-6.055127314814813</v>
      </c>
      <c r="G1161">
        <f>IF(LEN(telefony6[[#This Row],[nr]])=7,1,0)</f>
        <v>0</v>
      </c>
      <c r="H1161">
        <f>IF(LEN(telefony6[[#This Row],[nr]])=8,1,0)</f>
        <v>0</v>
      </c>
      <c r="I11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-6.058460648148146</v>
      </c>
      <c r="J1161" s="2">
        <f>IF(AND(telefony6[[#This Row],[abonament pods przed]]-telefony6[[#This Row],[długosc_połączenia]]&lt;0,I1160&gt;0),-telefony6[[#This Row],[ile_zostalo_abonamentu_pods]],0)</f>
        <v>0</v>
      </c>
      <c r="K1161" s="10">
        <f>IF(telefony6[[#This Row],[ile_zostalo_abonamentu_pods]]&lt;0,1,0)</f>
        <v>1</v>
      </c>
      <c r="L1161" s="2">
        <f>IF(AND(telefony6[[#This Row],[czyAbonament_pods_sie_skonczyl]]=1,telefony6[[#This Row],[czyStacjonarny]]=1,M1160&lt;=0),IF(M1160&lt;0,TIME(1,40,0)+M1160,TIME(1,40,0)),M1160)</f>
        <v>5.5509259259258703E-2</v>
      </c>
      <c r="M11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5.5509259259258703E-2</v>
      </c>
      <c r="N1161" s="10">
        <f>IF(AND(telefony6[[#This Row],[czyAbonament_pods_sie_skonczyl]]=1,telefony6[[#This Row],[czyStacjonarny]]=1,M1160&lt;=0),1,0)</f>
        <v>0</v>
      </c>
      <c r="O1161" s="2">
        <f>IF(AND(telefony6[[#This Row],[czyAbonament_pods_sie_skonczyl]]=1,telefony6[[#This Row],[czyKomorkowe]]=1,P1160&lt;=0),IF(P1160&lt;0,TIME(1,40,0)+P1160-telefony6[[#This Row],[ile_zabraklo_od_podstawy]],TIME(1,40,0)),P1160)</f>
        <v>3.1909722222223047E-2</v>
      </c>
      <c r="P11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61" s="10">
        <f>IF(AND(telefony6[[#This Row],[czyAbonament_pods_sie_skonczyl]]=1,P1160&lt;=0,telefony6[[#This Row],[czyKomorkowe]]=1),1,0)</f>
        <v>0</v>
      </c>
      <c r="R1161">
        <f>IF(LEN(telefony6[[#This Row],[nr]])&gt;=10,1,0)</f>
        <v>1</v>
      </c>
      <c r="S1161">
        <f>MINUTE(IF(telefony6[[#This Row],[czyZagranicczne]]=1,CEILING(telefony6[[#This Row],[długosc_połączenia]],"00:01"),0))</f>
        <v>5</v>
      </c>
    </row>
    <row r="1162" spans="1:19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 s="2">
        <f>telefony6[[#This Row],[zakonczenie]]-telefony6[[#This Row],[rozpoczecie]]</f>
        <v>6.8634259259259256E-3</v>
      </c>
      <c r="F1162" s="2">
        <f t="shared" si="18"/>
        <v>-6.058460648148146</v>
      </c>
      <c r="G1162">
        <f>IF(LEN(telefony6[[#This Row],[nr]])=7,1,0)</f>
        <v>1</v>
      </c>
      <c r="H1162">
        <f>IF(LEN(telefony6[[#This Row],[nr]])=8,1,0)</f>
        <v>0</v>
      </c>
      <c r="I11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-6.0653240740740717</v>
      </c>
      <c r="J1162" s="2">
        <f>IF(AND(telefony6[[#This Row],[abonament pods przed]]-telefony6[[#This Row],[długosc_połączenia]]&lt;0,I1161&gt;0),-telefony6[[#This Row],[ile_zostalo_abonamentu_pods]],0)</f>
        <v>0</v>
      </c>
      <c r="K1162" s="10">
        <f>IF(telefony6[[#This Row],[ile_zostalo_abonamentu_pods]]&lt;0,1,0)</f>
        <v>1</v>
      </c>
      <c r="L1162" s="2">
        <f>IF(AND(telefony6[[#This Row],[czyAbonament_pods_sie_skonczyl]]=1,telefony6[[#This Row],[czyStacjonarny]]=1,M1161&lt;=0),IF(M1161&lt;0,TIME(1,40,0)+M1161,TIME(1,40,0)),M1161)</f>
        <v>5.5509259259258703E-2</v>
      </c>
      <c r="M11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4.8645833333332777E-2</v>
      </c>
      <c r="N1162" s="10">
        <f>IF(AND(telefony6[[#This Row],[czyAbonament_pods_sie_skonczyl]]=1,telefony6[[#This Row],[czyStacjonarny]]=1,M1161&lt;=0),1,0)</f>
        <v>0</v>
      </c>
      <c r="O1162" s="2">
        <f>IF(AND(telefony6[[#This Row],[czyAbonament_pods_sie_skonczyl]]=1,telefony6[[#This Row],[czyKomorkowe]]=1,P1161&lt;=0),IF(P1161&lt;0,TIME(1,40,0)+P1161-telefony6[[#This Row],[ile_zabraklo_od_podstawy]],TIME(1,40,0)),P1161)</f>
        <v>3.1909722222223047E-2</v>
      </c>
      <c r="P11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62" s="10">
        <f>IF(AND(telefony6[[#This Row],[czyAbonament_pods_sie_skonczyl]]=1,P1161&lt;=0,telefony6[[#This Row],[czyKomorkowe]]=1),1,0)</f>
        <v>0</v>
      </c>
      <c r="R1162">
        <f>IF(LEN(telefony6[[#This Row],[nr]])&gt;=10,1,0)</f>
        <v>0</v>
      </c>
      <c r="S1162">
        <f>MINUTE(IF(telefony6[[#This Row],[czyZagranicczne]]=1,CEILING(telefony6[[#This Row],[długosc_połączenia]],"00:01"),0))</f>
        <v>0</v>
      </c>
    </row>
    <row r="1163" spans="1:19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 s="2">
        <f>telefony6[[#This Row],[zakonczenie]]-telefony6[[#This Row],[rozpoczecie]]</f>
        <v>5.1273148148148207E-3</v>
      </c>
      <c r="F1163" s="2">
        <f t="shared" si="18"/>
        <v>-6.0653240740740717</v>
      </c>
      <c r="G1163">
        <f>IF(LEN(telefony6[[#This Row],[nr]])=7,1,0)</f>
        <v>1</v>
      </c>
      <c r="H1163">
        <f>IF(LEN(telefony6[[#This Row],[nr]])=8,1,0)</f>
        <v>0</v>
      </c>
      <c r="I11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-6.0704513888888867</v>
      </c>
      <c r="J1163" s="2">
        <f>IF(AND(telefony6[[#This Row],[abonament pods przed]]-telefony6[[#This Row],[długosc_połączenia]]&lt;0,I1162&gt;0),-telefony6[[#This Row],[ile_zostalo_abonamentu_pods]],0)</f>
        <v>0</v>
      </c>
      <c r="K1163" s="10">
        <f>IF(telefony6[[#This Row],[ile_zostalo_abonamentu_pods]]&lt;0,1,0)</f>
        <v>1</v>
      </c>
      <c r="L1163" s="2">
        <f>IF(AND(telefony6[[#This Row],[czyAbonament_pods_sie_skonczyl]]=1,telefony6[[#This Row],[czyStacjonarny]]=1,M1162&lt;=0),IF(M1162&lt;0,TIME(1,40,0)+M1162,TIME(1,40,0)),M1162)</f>
        <v>4.8645833333332777E-2</v>
      </c>
      <c r="M11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4.3518518518517957E-2</v>
      </c>
      <c r="N1163" s="10">
        <f>IF(AND(telefony6[[#This Row],[czyAbonament_pods_sie_skonczyl]]=1,telefony6[[#This Row],[czyStacjonarny]]=1,M1162&lt;=0),1,0)</f>
        <v>0</v>
      </c>
      <c r="O1163" s="2">
        <f>IF(AND(telefony6[[#This Row],[czyAbonament_pods_sie_skonczyl]]=1,telefony6[[#This Row],[czyKomorkowe]]=1,P1162&lt;=0),IF(P1162&lt;0,TIME(1,40,0)+P1162-telefony6[[#This Row],[ile_zabraklo_od_podstawy]],TIME(1,40,0)),P1162)</f>
        <v>3.1909722222223047E-2</v>
      </c>
      <c r="P11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63" s="10">
        <f>IF(AND(telefony6[[#This Row],[czyAbonament_pods_sie_skonczyl]]=1,P1162&lt;=0,telefony6[[#This Row],[czyKomorkowe]]=1),1,0)</f>
        <v>0</v>
      </c>
      <c r="R1163">
        <f>IF(LEN(telefony6[[#This Row],[nr]])&gt;=10,1,0)</f>
        <v>0</v>
      </c>
      <c r="S1163">
        <f>MINUTE(IF(telefony6[[#This Row],[czyZagranicczne]]=1,CEILING(telefony6[[#This Row],[długosc_połączenia]],"00:01"),0))</f>
        <v>0</v>
      </c>
    </row>
    <row r="1164" spans="1:19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 s="2">
        <f>telefony6[[#This Row],[zakonczenie]]-telefony6[[#This Row],[rozpoczecie]]</f>
        <v>5.9953703703704009E-3</v>
      </c>
      <c r="F1164" s="2">
        <f t="shared" si="18"/>
        <v>-6.0704513888888867</v>
      </c>
      <c r="G1164">
        <f>IF(LEN(telefony6[[#This Row],[nr]])=7,1,0)</f>
        <v>1</v>
      </c>
      <c r="H1164">
        <f>IF(LEN(telefony6[[#This Row],[nr]])=8,1,0)</f>
        <v>0</v>
      </c>
      <c r="I11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-6.076446759259257</v>
      </c>
      <c r="J1164" s="2">
        <f>IF(AND(telefony6[[#This Row],[abonament pods przed]]-telefony6[[#This Row],[długosc_połączenia]]&lt;0,I1163&gt;0),-telefony6[[#This Row],[ile_zostalo_abonamentu_pods]],0)</f>
        <v>0</v>
      </c>
      <c r="K1164" s="10">
        <f>IF(telefony6[[#This Row],[ile_zostalo_abonamentu_pods]]&lt;0,1,0)</f>
        <v>1</v>
      </c>
      <c r="L1164" s="2">
        <f>IF(AND(telefony6[[#This Row],[czyAbonament_pods_sie_skonczyl]]=1,telefony6[[#This Row],[czyStacjonarny]]=1,M1163&lt;=0),IF(M1163&lt;0,TIME(1,40,0)+M1163,TIME(1,40,0)),M1163)</f>
        <v>4.3518518518517957E-2</v>
      </c>
      <c r="M11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3.7523148148147556E-2</v>
      </c>
      <c r="N1164" s="10">
        <f>IF(AND(telefony6[[#This Row],[czyAbonament_pods_sie_skonczyl]]=1,telefony6[[#This Row],[czyStacjonarny]]=1,M1163&lt;=0),1,0)</f>
        <v>0</v>
      </c>
      <c r="O1164" s="2">
        <f>IF(AND(telefony6[[#This Row],[czyAbonament_pods_sie_skonczyl]]=1,telefony6[[#This Row],[czyKomorkowe]]=1,P1163&lt;=0),IF(P1163&lt;0,TIME(1,40,0)+P1163-telefony6[[#This Row],[ile_zabraklo_od_podstawy]],TIME(1,40,0)),P1163)</f>
        <v>3.1909722222223047E-2</v>
      </c>
      <c r="P11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3.1909722222223047E-2</v>
      </c>
      <c r="Q1164" s="10">
        <f>IF(AND(telefony6[[#This Row],[czyAbonament_pods_sie_skonczyl]]=1,P1163&lt;=0,telefony6[[#This Row],[czyKomorkowe]]=1),1,0)</f>
        <v>0</v>
      </c>
      <c r="R1164">
        <f>IF(LEN(telefony6[[#This Row],[nr]])&gt;=10,1,0)</f>
        <v>0</v>
      </c>
      <c r="S1164">
        <f>MINUTE(IF(telefony6[[#This Row],[czyZagranicczne]]=1,CEILING(telefony6[[#This Row],[długosc_połączenia]],"00:01"),0))</f>
        <v>0</v>
      </c>
    </row>
    <row r="1165" spans="1:19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 s="2">
        <f>telefony6[[#This Row],[zakonczenie]]-telefony6[[#This Row],[rozpoczecie]]</f>
        <v>1.0960648148148178E-2</v>
      </c>
      <c r="F1165" s="2">
        <f t="shared" si="18"/>
        <v>-6.076446759259257</v>
      </c>
      <c r="G1165">
        <f>IF(LEN(telefony6[[#This Row],[nr]])=7,1,0)</f>
        <v>0</v>
      </c>
      <c r="H1165">
        <f>IF(LEN(telefony6[[#This Row],[nr]])=8,1,0)</f>
        <v>1</v>
      </c>
      <c r="I11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-6.0874074074074054</v>
      </c>
      <c r="J1165" s="2">
        <f>IF(AND(telefony6[[#This Row],[abonament pods przed]]-telefony6[[#This Row],[długosc_połączenia]]&lt;0,I1164&gt;0),-telefony6[[#This Row],[ile_zostalo_abonamentu_pods]],0)</f>
        <v>0</v>
      </c>
      <c r="K1165" s="10">
        <f>IF(telefony6[[#This Row],[ile_zostalo_abonamentu_pods]]&lt;0,1,0)</f>
        <v>1</v>
      </c>
      <c r="L1165" s="2">
        <f>IF(AND(telefony6[[#This Row],[czyAbonament_pods_sie_skonczyl]]=1,telefony6[[#This Row],[czyStacjonarny]]=1,M1164&lt;=0),IF(M1164&lt;0,TIME(1,40,0)+M1164,TIME(1,40,0)),M1164)</f>
        <v>3.7523148148147556E-2</v>
      </c>
      <c r="M11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3.7523148148147556E-2</v>
      </c>
      <c r="N1165" s="10">
        <f>IF(AND(telefony6[[#This Row],[czyAbonament_pods_sie_skonczyl]]=1,telefony6[[#This Row],[czyStacjonarny]]=1,M1164&lt;=0),1,0)</f>
        <v>0</v>
      </c>
      <c r="O1165" s="2">
        <f>IF(AND(telefony6[[#This Row],[czyAbonament_pods_sie_skonczyl]]=1,telefony6[[#This Row],[czyKomorkowe]]=1,P1164&lt;=0),IF(P1164&lt;0,TIME(1,40,0)+P1164-telefony6[[#This Row],[ile_zabraklo_od_podstawy]],TIME(1,40,0)),P1164)</f>
        <v>3.1909722222223047E-2</v>
      </c>
      <c r="P11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2.0949074074074869E-2</v>
      </c>
      <c r="Q1165" s="10">
        <f>IF(AND(telefony6[[#This Row],[czyAbonament_pods_sie_skonczyl]]=1,P1164&lt;=0,telefony6[[#This Row],[czyKomorkowe]]=1),1,0)</f>
        <v>0</v>
      </c>
      <c r="R1165">
        <f>IF(LEN(telefony6[[#This Row],[nr]])&gt;=10,1,0)</f>
        <v>0</v>
      </c>
      <c r="S1165">
        <f>MINUTE(IF(telefony6[[#This Row],[czyZagranicczne]]=1,CEILING(telefony6[[#This Row],[długosc_połączenia]],"00:01"),0))</f>
        <v>0</v>
      </c>
    </row>
    <row r="1166" spans="1:19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 s="2">
        <f>telefony6[[#This Row],[zakonczenie]]-telefony6[[#This Row],[rozpoczecie]]</f>
        <v>9.2129629629629783E-3</v>
      </c>
      <c r="F1166" s="2">
        <f t="shared" si="18"/>
        <v>-6.0874074074074054</v>
      </c>
      <c r="G1166">
        <f>IF(LEN(telefony6[[#This Row],[nr]])=7,1,0)</f>
        <v>0</v>
      </c>
      <c r="H1166">
        <f>IF(LEN(telefony6[[#This Row],[nr]])=8,1,0)</f>
        <v>1</v>
      </c>
      <c r="I11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-6.0966203703703687</v>
      </c>
      <c r="J1166" s="2">
        <f>IF(AND(telefony6[[#This Row],[abonament pods przed]]-telefony6[[#This Row],[długosc_połączenia]]&lt;0,I1165&gt;0),-telefony6[[#This Row],[ile_zostalo_abonamentu_pods]],0)</f>
        <v>0</v>
      </c>
      <c r="K1166" s="10">
        <f>IF(telefony6[[#This Row],[ile_zostalo_abonamentu_pods]]&lt;0,1,0)</f>
        <v>1</v>
      </c>
      <c r="L1166" s="2">
        <f>IF(AND(telefony6[[#This Row],[czyAbonament_pods_sie_skonczyl]]=1,telefony6[[#This Row],[czyStacjonarny]]=1,M1165&lt;=0),IF(M1165&lt;0,TIME(1,40,0)+M1165,TIME(1,40,0)),M1165)</f>
        <v>3.7523148148147556E-2</v>
      </c>
      <c r="M11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3.7523148148147556E-2</v>
      </c>
      <c r="N1166" s="10">
        <f>IF(AND(telefony6[[#This Row],[czyAbonament_pods_sie_skonczyl]]=1,telefony6[[#This Row],[czyStacjonarny]]=1,M1165&lt;=0),1,0)</f>
        <v>0</v>
      </c>
      <c r="O1166" s="2">
        <f>IF(AND(telefony6[[#This Row],[czyAbonament_pods_sie_skonczyl]]=1,telefony6[[#This Row],[czyKomorkowe]]=1,P1165&lt;=0),IF(P1165&lt;0,TIME(1,40,0)+P1165-telefony6[[#This Row],[ile_zabraklo_od_podstawy]],TIME(1,40,0)),P1165)</f>
        <v>2.0949074074074869E-2</v>
      </c>
      <c r="P11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66" s="10">
        <f>IF(AND(telefony6[[#This Row],[czyAbonament_pods_sie_skonczyl]]=1,P1165&lt;=0,telefony6[[#This Row],[czyKomorkowe]]=1),1,0)</f>
        <v>0</v>
      </c>
      <c r="R1166">
        <f>IF(LEN(telefony6[[#This Row],[nr]])&gt;=10,1,0)</f>
        <v>0</v>
      </c>
      <c r="S1166">
        <f>MINUTE(IF(telefony6[[#This Row],[czyZagranicczne]]=1,CEILING(telefony6[[#This Row],[długosc_połączenia]],"00:01"),0))</f>
        <v>0</v>
      </c>
    </row>
    <row r="1167" spans="1:19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 s="2">
        <f>telefony6[[#This Row],[zakonczenie]]-telefony6[[#This Row],[rozpoczecie]]</f>
        <v>3.7152777777777479E-3</v>
      </c>
      <c r="F1167" s="2">
        <f t="shared" si="18"/>
        <v>-6.0966203703703687</v>
      </c>
      <c r="G1167">
        <f>IF(LEN(telefony6[[#This Row],[nr]])=7,1,0)</f>
        <v>1</v>
      </c>
      <c r="H1167">
        <f>IF(LEN(telefony6[[#This Row],[nr]])=8,1,0)</f>
        <v>0</v>
      </c>
      <c r="I11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-6.1003356481481461</v>
      </c>
      <c r="J1167" s="2">
        <f>IF(AND(telefony6[[#This Row],[abonament pods przed]]-telefony6[[#This Row],[długosc_połączenia]]&lt;0,I1166&gt;0),-telefony6[[#This Row],[ile_zostalo_abonamentu_pods]],0)</f>
        <v>0</v>
      </c>
      <c r="K1167" s="10">
        <f>IF(telefony6[[#This Row],[ile_zostalo_abonamentu_pods]]&lt;0,1,0)</f>
        <v>1</v>
      </c>
      <c r="L1167" s="2">
        <f>IF(AND(telefony6[[#This Row],[czyAbonament_pods_sie_skonczyl]]=1,telefony6[[#This Row],[czyStacjonarny]]=1,M1166&lt;=0),IF(M1166&lt;0,TIME(1,40,0)+M1166,TIME(1,40,0)),M1166)</f>
        <v>3.7523148148147556E-2</v>
      </c>
      <c r="M11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3.3807870370369808E-2</v>
      </c>
      <c r="N1167" s="10">
        <f>IF(AND(telefony6[[#This Row],[czyAbonament_pods_sie_skonczyl]]=1,telefony6[[#This Row],[czyStacjonarny]]=1,M1166&lt;=0),1,0)</f>
        <v>0</v>
      </c>
      <c r="O1167" s="2">
        <f>IF(AND(telefony6[[#This Row],[czyAbonament_pods_sie_skonczyl]]=1,telefony6[[#This Row],[czyKomorkowe]]=1,P1166&lt;=0),IF(P1166&lt;0,TIME(1,40,0)+P1166-telefony6[[#This Row],[ile_zabraklo_od_podstawy]],TIME(1,40,0)),P1166)</f>
        <v>1.1736111111111891E-2</v>
      </c>
      <c r="P11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67" s="10">
        <f>IF(AND(telefony6[[#This Row],[czyAbonament_pods_sie_skonczyl]]=1,P1166&lt;=0,telefony6[[#This Row],[czyKomorkowe]]=1),1,0)</f>
        <v>0</v>
      </c>
      <c r="R1167">
        <f>IF(LEN(telefony6[[#This Row],[nr]])&gt;=10,1,0)</f>
        <v>0</v>
      </c>
      <c r="S1167">
        <f>MINUTE(IF(telefony6[[#This Row],[czyZagranicczne]]=1,CEILING(telefony6[[#This Row],[długosc_połączenia]],"00:01"),0))</f>
        <v>0</v>
      </c>
    </row>
    <row r="1168" spans="1:19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 s="2">
        <f>telefony6[[#This Row],[zakonczenie]]-telefony6[[#This Row],[rozpoczecie]]</f>
        <v>3.3564814814814881E-3</v>
      </c>
      <c r="F1168" s="2">
        <f t="shared" si="18"/>
        <v>-6.1003356481481461</v>
      </c>
      <c r="G1168">
        <f>IF(LEN(telefony6[[#This Row],[nr]])=7,1,0)</f>
        <v>1</v>
      </c>
      <c r="H1168">
        <f>IF(LEN(telefony6[[#This Row],[nr]])=8,1,0)</f>
        <v>0</v>
      </c>
      <c r="I11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-6.1036921296296276</v>
      </c>
      <c r="J1168" s="2">
        <f>IF(AND(telefony6[[#This Row],[abonament pods przed]]-telefony6[[#This Row],[długosc_połączenia]]&lt;0,I1167&gt;0),-telefony6[[#This Row],[ile_zostalo_abonamentu_pods]],0)</f>
        <v>0</v>
      </c>
      <c r="K1168" s="10">
        <f>IF(telefony6[[#This Row],[ile_zostalo_abonamentu_pods]]&lt;0,1,0)</f>
        <v>1</v>
      </c>
      <c r="L1168" s="2">
        <f>IF(AND(telefony6[[#This Row],[czyAbonament_pods_sie_skonczyl]]=1,telefony6[[#This Row],[czyStacjonarny]]=1,M1167&lt;=0),IF(M1167&lt;0,TIME(1,40,0)+M1167,TIME(1,40,0)),M1167)</f>
        <v>3.3807870370369808E-2</v>
      </c>
      <c r="M11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3.045138888888832E-2</v>
      </c>
      <c r="N1168" s="10">
        <f>IF(AND(telefony6[[#This Row],[czyAbonament_pods_sie_skonczyl]]=1,telefony6[[#This Row],[czyStacjonarny]]=1,M1167&lt;=0),1,0)</f>
        <v>0</v>
      </c>
      <c r="O1168" s="2">
        <f>IF(AND(telefony6[[#This Row],[czyAbonament_pods_sie_skonczyl]]=1,telefony6[[#This Row],[czyKomorkowe]]=1,P1167&lt;=0),IF(P1167&lt;0,TIME(1,40,0)+P1167-telefony6[[#This Row],[ile_zabraklo_od_podstawy]],TIME(1,40,0)),P1167)</f>
        <v>1.1736111111111891E-2</v>
      </c>
      <c r="P11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68" s="10">
        <f>IF(AND(telefony6[[#This Row],[czyAbonament_pods_sie_skonczyl]]=1,P1167&lt;=0,telefony6[[#This Row],[czyKomorkowe]]=1),1,0)</f>
        <v>0</v>
      </c>
      <c r="R1168">
        <f>IF(LEN(telefony6[[#This Row],[nr]])&gt;=10,1,0)</f>
        <v>0</v>
      </c>
      <c r="S1168">
        <f>MINUTE(IF(telefony6[[#This Row],[czyZagranicczne]]=1,CEILING(telefony6[[#This Row],[długosc_połączenia]],"00:01"),0))</f>
        <v>0</v>
      </c>
    </row>
    <row r="1169" spans="1:19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 s="2">
        <f>telefony6[[#This Row],[zakonczenie]]-telefony6[[#This Row],[rozpoczecie]]</f>
        <v>1.0763888888888851E-2</v>
      </c>
      <c r="F1169" s="2">
        <f t="shared" si="18"/>
        <v>-6.1036921296296276</v>
      </c>
      <c r="G1169">
        <f>IF(LEN(telefony6[[#This Row],[nr]])=7,1,0)</f>
        <v>1</v>
      </c>
      <c r="H1169">
        <f>IF(LEN(telefony6[[#This Row],[nr]])=8,1,0)</f>
        <v>0</v>
      </c>
      <c r="I11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-6.1144560185185162</v>
      </c>
      <c r="J1169" s="2">
        <f>IF(AND(telefony6[[#This Row],[abonament pods przed]]-telefony6[[#This Row],[długosc_połączenia]]&lt;0,I1168&gt;0),-telefony6[[#This Row],[ile_zostalo_abonamentu_pods]],0)</f>
        <v>0</v>
      </c>
      <c r="K1169" s="10">
        <f>IF(telefony6[[#This Row],[ile_zostalo_abonamentu_pods]]&lt;0,1,0)</f>
        <v>1</v>
      </c>
      <c r="L1169" s="2">
        <f>IF(AND(telefony6[[#This Row],[czyAbonament_pods_sie_skonczyl]]=1,telefony6[[#This Row],[czyStacjonarny]]=1,M1168&lt;=0),IF(M1168&lt;0,TIME(1,40,0)+M1168,TIME(1,40,0)),M1168)</f>
        <v>3.045138888888832E-2</v>
      </c>
      <c r="M11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1.9687499999999469E-2</v>
      </c>
      <c r="N1169" s="10">
        <f>IF(AND(telefony6[[#This Row],[czyAbonament_pods_sie_skonczyl]]=1,telefony6[[#This Row],[czyStacjonarny]]=1,M1168&lt;=0),1,0)</f>
        <v>0</v>
      </c>
      <c r="O1169" s="2">
        <f>IF(AND(telefony6[[#This Row],[czyAbonament_pods_sie_skonczyl]]=1,telefony6[[#This Row],[czyKomorkowe]]=1,P1168&lt;=0),IF(P1168&lt;0,TIME(1,40,0)+P1168-telefony6[[#This Row],[ile_zabraklo_od_podstawy]],TIME(1,40,0)),P1168)</f>
        <v>1.1736111111111891E-2</v>
      </c>
      <c r="P11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69" s="10">
        <f>IF(AND(telefony6[[#This Row],[czyAbonament_pods_sie_skonczyl]]=1,P1168&lt;=0,telefony6[[#This Row],[czyKomorkowe]]=1),1,0)</f>
        <v>0</v>
      </c>
      <c r="R1169">
        <f>IF(LEN(telefony6[[#This Row],[nr]])&gt;=10,1,0)</f>
        <v>0</v>
      </c>
      <c r="S1169">
        <f>MINUTE(IF(telefony6[[#This Row],[czyZagranicczne]]=1,CEILING(telefony6[[#This Row],[długosc_połączenia]],"00:01"),0))</f>
        <v>0</v>
      </c>
    </row>
    <row r="1170" spans="1:19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 s="2">
        <f>telefony6[[#This Row],[zakonczenie]]-telefony6[[#This Row],[rozpoczecie]]</f>
        <v>7.7546296296296391E-3</v>
      </c>
      <c r="F1170" s="2">
        <f t="shared" si="18"/>
        <v>-6.1144560185185162</v>
      </c>
      <c r="G1170">
        <f>IF(LEN(telefony6[[#This Row],[nr]])=7,1,0)</f>
        <v>0</v>
      </c>
      <c r="H1170">
        <f>IF(LEN(telefony6[[#This Row],[nr]])=8,1,0)</f>
        <v>0</v>
      </c>
      <c r="I11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-6.1222106481481458</v>
      </c>
      <c r="J1170" s="2">
        <f>IF(AND(telefony6[[#This Row],[abonament pods przed]]-telefony6[[#This Row],[długosc_połączenia]]&lt;0,I1169&gt;0),-telefony6[[#This Row],[ile_zostalo_abonamentu_pods]],0)</f>
        <v>0</v>
      </c>
      <c r="K1170" s="10">
        <f>IF(telefony6[[#This Row],[ile_zostalo_abonamentu_pods]]&lt;0,1,0)</f>
        <v>1</v>
      </c>
      <c r="L1170" s="2">
        <f>IF(AND(telefony6[[#This Row],[czyAbonament_pods_sie_skonczyl]]=1,telefony6[[#This Row],[czyStacjonarny]]=1,M1169&lt;=0),IF(M1169&lt;0,TIME(1,40,0)+M1169,TIME(1,40,0)),M1169)</f>
        <v>1.9687499999999469E-2</v>
      </c>
      <c r="M11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1.9687499999999469E-2</v>
      </c>
      <c r="N1170" s="10">
        <f>IF(AND(telefony6[[#This Row],[czyAbonament_pods_sie_skonczyl]]=1,telefony6[[#This Row],[czyStacjonarny]]=1,M1169&lt;=0),1,0)</f>
        <v>0</v>
      </c>
      <c r="O1170" s="2">
        <f>IF(AND(telefony6[[#This Row],[czyAbonament_pods_sie_skonczyl]]=1,telefony6[[#This Row],[czyKomorkowe]]=1,P1169&lt;=0),IF(P1169&lt;0,TIME(1,40,0)+P1169-telefony6[[#This Row],[ile_zabraklo_od_podstawy]],TIME(1,40,0)),P1169)</f>
        <v>1.1736111111111891E-2</v>
      </c>
      <c r="P11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70" s="10">
        <f>IF(AND(telefony6[[#This Row],[czyAbonament_pods_sie_skonczyl]]=1,P1169&lt;=0,telefony6[[#This Row],[czyKomorkowe]]=1),1,0)</f>
        <v>0</v>
      </c>
      <c r="R1170">
        <f>IF(LEN(telefony6[[#This Row],[nr]])&gt;=10,1,0)</f>
        <v>1</v>
      </c>
      <c r="S1170">
        <f>MINUTE(IF(telefony6[[#This Row],[czyZagranicczne]]=1,CEILING(telefony6[[#This Row],[długosc_połączenia]],"00:01"),0))</f>
        <v>12</v>
      </c>
    </row>
    <row r="1171" spans="1:19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 s="2">
        <f>telefony6[[#This Row],[zakonczenie]]-telefony6[[#This Row],[rozpoczecie]]</f>
        <v>8.796296296296191E-4</v>
      </c>
      <c r="F1171" s="2">
        <f t="shared" si="18"/>
        <v>-6.1222106481481458</v>
      </c>
      <c r="G1171">
        <f>IF(LEN(telefony6[[#This Row],[nr]])=7,1,0)</f>
        <v>1</v>
      </c>
      <c r="H1171">
        <f>IF(LEN(telefony6[[#This Row],[nr]])=8,1,0)</f>
        <v>0</v>
      </c>
      <c r="I11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-6.1230902777777754</v>
      </c>
      <c r="J1171" s="2">
        <f>IF(AND(telefony6[[#This Row],[abonament pods przed]]-telefony6[[#This Row],[długosc_połączenia]]&lt;0,I1170&gt;0),-telefony6[[#This Row],[ile_zostalo_abonamentu_pods]],0)</f>
        <v>0</v>
      </c>
      <c r="K1171" s="10">
        <f>IF(telefony6[[#This Row],[ile_zostalo_abonamentu_pods]]&lt;0,1,0)</f>
        <v>1</v>
      </c>
      <c r="L1171" s="2">
        <f>IF(AND(telefony6[[#This Row],[czyAbonament_pods_sie_skonczyl]]=1,telefony6[[#This Row],[czyStacjonarny]]=1,M1170&lt;=0),IF(M1170&lt;0,TIME(1,40,0)+M1170,TIME(1,40,0)),M1170)</f>
        <v>1.9687499999999469E-2</v>
      </c>
      <c r="M11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1.880787037036985E-2</v>
      </c>
      <c r="N1171" s="10">
        <f>IF(AND(telefony6[[#This Row],[czyAbonament_pods_sie_skonczyl]]=1,telefony6[[#This Row],[czyStacjonarny]]=1,M1170&lt;=0),1,0)</f>
        <v>0</v>
      </c>
      <c r="O1171" s="2">
        <f>IF(AND(telefony6[[#This Row],[czyAbonament_pods_sie_skonczyl]]=1,telefony6[[#This Row],[czyKomorkowe]]=1,P1170&lt;=0),IF(P1170&lt;0,TIME(1,40,0)+P1170-telefony6[[#This Row],[ile_zabraklo_od_podstawy]],TIME(1,40,0)),P1170)</f>
        <v>1.1736111111111891E-2</v>
      </c>
      <c r="P11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71" s="10">
        <f>IF(AND(telefony6[[#This Row],[czyAbonament_pods_sie_skonczyl]]=1,P1170&lt;=0,telefony6[[#This Row],[czyKomorkowe]]=1),1,0)</f>
        <v>0</v>
      </c>
      <c r="R1171">
        <f>IF(LEN(telefony6[[#This Row],[nr]])&gt;=10,1,0)</f>
        <v>0</v>
      </c>
      <c r="S1171">
        <f>MINUTE(IF(telefony6[[#This Row],[czyZagranicczne]]=1,CEILING(telefony6[[#This Row],[długosc_połączenia]],"00:01"),0))</f>
        <v>0</v>
      </c>
    </row>
    <row r="1172" spans="1:19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 s="2">
        <f>telefony6[[#This Row],[zakonczenie]]-telefony6[[#This Row],[rozpoczecie]]</f>
        <v>8.1249999999999933E-3</v>
      </c>
      <c r="F1172" s="2">
        <f t="shared" si="18"/>
        <v>-6.1230902777777754</v>
      </c>
      <c r="G1172">
        <f>IF(LEN(telefony6[[#This Row],[nr]])=7,1,0)</f>
        <v>1</v>
      </c>
      <c r="H1172">
        <f>IF(LEN(telefony6[[#This Row],[nr]])=8,1,0)</f>
        <v>0</v>
      </c>
      <c r="I11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-6.1312152777777751</v>
      </c>
      <c r="J1172" s="2">
        <f>IF(AND(telefony6[[#This Row],[abonament pods przed]]-telefony6[[#This Row],[długosc_połączenia]]&lt;0,I1171&gt;0),-telefony6[[#This Row],[ile_zostalo_abonamentu_pods]],0)</f>
        <v>0</v>
      </c>
      <c r="K1172" s="10">
        <f>IF(telefony6[[#This Row],[ile_zostalo_abonamentu_pods]]&lt;0,1,0)</f>
        <v>1</v>
      </c>
      <c r="L1172" s="2">
        <f>IF(AND(telefony6[[#This Row],[czyAbonament_pods_sie_skonczyl]]=1,telefony6[[#This Row],[czyStacjonarny]]=1,M1171&lt;=0),IF(M1171&lt;0,TIME(1,40,0)+M1171,TIME(1,40,0)),M1171)</f>
        <v>1.880787037036985E-2</v>
      </c>
      <c r="M11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1.0682870370369857E-2</v>
      </c>
      <c r="N1172" s="10">
        <f>IF(AND(telefony6[[#This Row],[czyAbonament_pods_sie_skonczyl]]=1,telefony6[[#This Row],[czyStacjonarny]]=1,M1171&lt;=0),1,0)</f>
        <v>0</v>
      </c>
      <c r="O1172" s="2">
        <f>IF(AND(telefony6[[#This Row],[czyAbonament_pods_sie_skonczyl]]=1,telefony6[[#This Row],[czyKomorkowe]]=1,P1171&lt;=0),IF(P1171&lt;0,TIME(1,40,0)+P1171-telefony6[[#This Row],[ile_zabraklo_od_podstawy]],TIME(1,40,0)),P1171)</f>
        <v>1.1736111111111891E-2</v>
      </c>
      <c r="P11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1.1736111111111891E-2</v>
      </c>
      <c r="Q1172" s="10">
        <f>IF(AND(telefony6[[#This Row],[czyAbonament_pods_sie_skonczyl]]=1,P1171&lt;=0,telefony6[[#This Row],[czyKomorkowe]]=1),1,0)</f>
        <v>0</v>
      </c>
      <c r="R1172">
        <f>IF(LEN(telefony6[[#This Row],[nr]])&gt;=10,1,0)</f>
        <v>0</v>
      </c>
      <c r="S1172">
        <f>MINUTE(IF(telefony6[[#This Row],[czyZagranicczne]]=1,CEILING(telefony6[[#This Row],[długosc_połączenia]],"00:01"),0))</f>
        <v>0</v>
      </c>
    </row>
    <row r="1173" spans="1:19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 s="2">
        <f>telefony6[[#This Row],[zakonczenie]]-telefony6[[#This Row],[rozpoczecie]]</f>
        <v>3.8657407407407529E-3</v>
      </c>
      <c r="F1173" s="2">
        <f t="shared" si="18"/>
        <v>-6.1312152777777751</v>
      </c>
      <c r="G1173">
        <f>IF(LEN(telefony6[[#This Row],[nr]])=7,1,0)</f>
        <v>0</v>
      </c>
      <c r="H1173">
        <f>IF(LEN(telefony6[[#This Row],[nr]])=8,1,0)</f>
        <v>1</v>
      </c>
      <c r="I11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-6.1350810185185161</v>
      </c>
      <c r="J1173" s="2">
        <f>IF(AND(telefony6[[#This Row],[abonament pods przed]]-telefony6[[#This Row],[długosc_połączenia]]&lt;0,I1172&gt;0),-telefony6[[#This Row],[ile_zostalo_abonamentu_pods]],0)</f>
        <v>0</v>
      </c>
      <c r="K1173" s="10">
        <f>IF(telefony6[[#This Row],[ile_zostalo_abonamentu_pods]]&lt;0,1,0)</f>
        <v>1</v>
      </c>
      <c r="L1173" s="2">
        <f>IF(AND(telefony6[[#This Row],[czyAbonament_pods_sie_skonczyl]]=1,telefony6[[#This Row],[czyStacjonarny]]=1,M1172&lt;=0),IF(M1172&lt;0,TIME(1,40,0)+M1172,TIME(1,40,0)),M1172)</f>
        <v>1.0682870370369857E-2</v>
      </c>
      <c r="M11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1.0682870370369857E-2</v>
      </c>
      <c r="N1173" s="10">
        <f>IF(AND(telefony6[[#This Row],[czyAbonament_pods_sie_skonczyl]]=1,telefony6[[#This Row],[czyStacjonarny]]=1,M1172&lt;=0),1,0)</f>
        <v>0</v>
      </c>
      <c r="O1173" s="2">
        <f>IF(AND(telefony6[[#This Row],[czyAbonament_pods_sie_skonczyl]]=1,telefony6[[#This Row],[czyKomorkowe]]=1,P1172&lt;=0),IF(P1172&lt;0,TIME(1,40,0)+P1172-telefony6[[#This Row],[ile_zabraklo_od_podstawy]],TIME(1,40,0)),P1172)</f>
        <v>1.1736111111111891E-2</v>
      </c>
      <c r="P11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7.8703703703711381E-3</v>
      </c>
      <c r="Q1173" s="10">
        <f>IF(AND(telefony6[[#This Row],[czyAbonament_pods_sie_skonczyl]]=1,P1172&lt;=0,telefony6[[#This Row],[czyKomorkowe]]=1),1,0)</f>
        <v>0</v>
      </c>
      <c r="R1173">
        <f>IF(LEN(telefony6[[#This Row],[nr]])&gt;=10,1,0)</f>
        <v>0</v>
      </c>
      <c r="S1173">
        <f>MINUTE(IF(telefony6[[#This Row],[czyZagranicczne]]=1,CEILING(telefony6[[#This Row],[długosc_połączenia]],"00:01"),0))</f>
        <v>0</v>
      </c>
    </row>
    <row r="1174" spans="1:19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 s="2">
        <f>telefony6[[#This Row],[zakonczenie]]-telefony6[[#This Row],[rozpoczecie]]</f>
        <v>3.0324074074074003E-3</v>
      </c>
      <c r="F1174" s="2">
        <f t="shared" si="18"/>
        <v>-6.1350810185185161</v>
      </c>
      <c r="G1174">
        <f>IF(LEN(telefony6[[#This Row],[nr]])=7,1,0)</f>
        <v>0</v>
      </c>
      <c r="H1174">
        <f>IF(LEN(telefony6[[#This Row],[nr]])=8,1,0)</f>
        <v>1</v>
      </c>
      <c r="I11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-6.1381134259259236</v>
      </c>
      <c r="J1174" s="2">
        <f>IF(AND(telefony6[[#This Row],[abonament pods przed]]-telefony6[[#This Row],[długosc_połączenia]]&lt;0,I1173&gt;0),-telefony6[[#This Row],[ile_zostalo_abonamentu_pods]],0)</f>
        <v>0</v>
      </c>
      <c r="K1174" s="10">
        <f>IF(telefony6[[#This Row],[ile_zostalo_abonamentu_pods]]&lt;0,1,0)</f>
        <v>1</v>
      </c>
      <c r="L1174" s="2">
        <f>IF(AND(telefony6[[#This Row],[czyAbonament_pods_sie_skonczyl]]=1,telefony6[[#This Row],[czyStacjonarny]]=1,M1173&lt;=0),IF(M1173&lt;0,TIME(1,40,0)+M1173,TIME(1,40,0)),M1173)</f>
        <v>1.0682870370369857E-2</v>
      </c>
      <c r="M11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1.0682870370369857E-2</v>
      </c>
      <c r="N1174" s="10">
        <f>IF(AND(telefony6[[#This Row],[czyAbonament_pods_sie_skonczyl]]=1,telefony6[[#This Row],[czyStacjonarny]]=1,M1173&lt;=0),1,0)</f>
        <v>0</v>
      </c>
      <c r="O1174" s="2">
        <f>IF(AND(telefony6[[#This Row],[czyAbonament_pods_sie_skonczyl]]=1,telefony6[[#This Row],[czyKomorkowe]]=1,P1173&lt;=0),IF(P1173&lt;0,TIME(1,40,0)+P1173-telefony6[[#This Row],[ile_zabraklo_od_podstawy]],TIME(1,40,0)),P1173)</f>
        <v>7.8703703703711381E-3</v>
      </c>
      <c r="P11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4" s="10">
        <f>IF(AND(telefony6[[#This Row],[czyAbonament_pods_sie_skonczyl]]=1,P1173&lt;=0,telefony6[[#This Row],[czyKomorkowe]]=1),1,0)</f>
        <v>0</v>
      </c>
      <c r="R1174">
        <f>IF(LEN(telefony6[[#This Row],[nr]])&gt;=10,1,0)</f>
        <v>0</v>
      </c>
      <c r="S1174">
        <f>MINUTE(IF(telefony6[[#This Row],[czyZagranicczne]]=1,CEILING(telefony6[[#This Row],[długosc_połączenia]],"00:01"),0))</f>
        <v>0</v>
      </c>
    </row>
    <row r="1175" spans="1:19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 s="2">
        <f>telefony6[[#This Row],[zakonczenie]]-telefony6[[#This Row],[rozpoczecie]]</f>
        <v>6.3888888888888884E-3</v>
      </c>
      <c r="F1175" s="2">
        <f t="shared" si="18"/>
        <v>-6.1381134259259236</v>
      </c>
      <c r="G1175">
        <f>IF(LEN(telefony6[[#This Row],[nr]])=7,1,0)</f>
        <v>1</v>
      </c>
      <c r="H1175">
        <f>IF(LEN(telefony6[[#This Row],[nr]])=8,1,0)</f>
        <v>0</v>
      </c>
      <c r="I11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-6.1445023148148126</v>
      </c>
      <c r="J1175" s="2">
        <f>IF(AND(telefony6[[#This Row],[abonament pods przed]]-telefony6[[#This Row],[długosc_połączenia]]&lt;0,I1174&gt;0),-telefony6[[#This Row],[ile_zostalo_abonamentu_pods]],0)</f>
        <v>0</v>
      </c>
      <c r="K1175" s="10">
        <f>IF(telefony6[[#This Row],[ile_zostalo_abonamentu_pods]]&lt;0,1,0)</f>
        <v>1</v>
      </c>
      <c r="L1175" s="2">
        <f>IF(AND(telefony6[[#This Row],[czyAbonament_pods_sie_skonczyl]]=1,telefony6[[#This Row],[czyStacjonarny]]=1,M1174&lt;=0),IF(M1174&lt;0,TIME(1,40,0)+M1174,TIME(1,40,0)),M1174)</f>
        <v>1.0682870370369857E-2</v>
      </c>
      <c r="M11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4.2939814814809685E-3</v>
      </c>
      <c r="N1175" s="10">
        <f>IF(AND(telefony6[[#This Row],[czyAbonament_pods_sie_skonczyl]]=1,telefony6[[#This Row],[czyStacjonarny]]=1,M1174&lt;=0),1,0)</f>
        <v>0</v>
      </c>
      <c r="O1175" s="2">
        <f>IF(AND(telefony6[[#This Row],[czyAbonament_pods_sie_skonczyl]]=1,telefony6[[#This Row],[czyKomorkowe]]=1,P1174&lt;=0),IF(P1174&lt;0,TIME(1,40,0)+P1174-telefony6[[#This Row],[ile_zabraklo_od_podstawy]],TIME(1,40,0)),P1174)</f>
        <v>4.8379629629637377E-3</v>
      </c>
      <c r="P11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5" s="10">
        <f>IF(AND(telefony6[[#This Row],[czyAbonament_pods_sie_skonczyl]]=1,P1174&lt;=0,telefony6[[#This Row],[czyKomorkowe]]=1),1,0)</f>
        <v>0</v>
      </c>
      <c r="R1175">
        <f>IF(LEN(telefony6[[#This Row],[nr]])&gt;=10,1,0)</f>
        <v>0</v>
      </c>
      <c r="S1175">
        <f>MINUTE(IF(telefony6[[#This Row],[czyZagranicczne]]=1,CEILING(telefony6[[#This Row],[długosc_połączenia]],"00:01"),0))</f>
        <v>0</v>
      </c>
    </row>
    <row r="1176" spans="1:19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 s="2">
        <f>telefony6[[#This Row],[zakonczenie]]-telefony6[[#This Row],[rozpoczecie]]</f>
        <v>8.7152777777778079E-3</v>
      </c>
      <c r="F1176" s="2">
        <f t="shared" si="18"/>
        <v>-6.1445023148148126</v>
      </c>
      <c r="G1176">
        <f>IF(LEN(telefony6[[#This Row],[nr]])=7,1,0)</f>
        <v>1</v>
      </c>
      <c r="H1176">
        <f>IF(LEN(telefony6[[#This Row],[nr]])=8,1,0)</f>
        <v>0</v>
      </c>
      <c r="I11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-6.1532175925925907</v>
      </c>
      <c r="J1176" s="2">
        <f>IF(AND(telefony6[[#This Row],[abonament pods przed]]-telefony6[[#This Row],[długosc_połączenia]]&lt;0,I1175&gt;0),-telefony6[[#This Row],[ile_zostalo_abonamentu_pods]],0)</f>
        <v>0</v>
      </c>
      <c r="K1176" s="10">
        <f>IF(telefony6[[#This Row],[ile_zostalo_abonamentu_pods]]&lt;0,1,0)</f>
        <v>1</v>
      </c>
      <c r="L1176" s="2">
        <f>IF(AND(telefony6[[#This Row],[czyAbonament_pods_sie_skonczyl]]=1,telefony6[[#This Row],[czyStacjonarny]]=1,M1175&lt;=0),IF(M1175&lt;0,TIME(1,40,0)+M1175,TIME(1,40,0)),M1175)</f>
        <v>4.2939814814809685E-3</v>
      </c>
      <c r="M11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-4.4212962962968394E-3</v>
      </c>
      <c r="N1176" s="10">
        <f>IF(AND(telefony6[[#This Row],[czyAbonament_pods_sie_skonczyl]]=1,telefony6[[#This Row],[czyStacjonarny]]=1,M1175&lt;=0),1,0)</f>
        <v>0</v>
      </c>
      <c r="O1176" s="2">
        <f>IF(AND(telefony6[[#This Row],[czyAbonament_pods_sie_skonczyl]]=1,telefony6[[#This Row],[czyKomorkowe]]=1,P1175&lt;=0),IF(P1175&lt;0,TIME(1,40,0)+P1175-telefony6[[#This Row],[ile_zabraklo_od_podstawy]],TIME(1,40,0)),P1175)</f>
        <v>4.8379629629637377E-3</v>
      </c>
      <c r="P11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6" s="10">
        <f>IF(AND(telefony6[[#This Row],[czyAbonament_pods_sie_skonczyl]]=1,P1175&lt;=0,telefony6[[#This Row],[czyKomorkowe]]=1),1,0)</f>
        <v>0</v>
      </c>
      <c r="R1176">
        <f>IF(LEN(telefony6[[#This Row],[nr]])&gt;=10,1,0)</f>
        <v>0</v>
      </c>
      <c r="S1176">
        <f>MINUTE(IF(telefony6[[#This Row],[czyZagranicczne]]=1,CEILING(telefony6[[#This Row],[długosc_połączenia]],"00:01"),0))</f>
        <v>0</v>
      </c>
    </row>
    <row r="1177" spans="1:19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 s="2">
        <f>telefony6[[#This Row],[zakonczenie]]-telefony6[[#This Row],[rozpoczecie]]</f>
        <v>4.2013888888888795E-3</v>
      </c>
      <c r="F1177" s="2">
        <f t="shared" si="18"/>
        <v>-6.1532175925925907</v>
      </c>
      <c r="G1177">
        <f>IF(LEN(telefony6[[#This Row],[nr]])=7,1,0)</f>
        <v>1</v>
      </c>
      <c r="H1177">
        <f>IF(LEN(telefony6[[#This Row],[nr]])=8,1,0)</f>
        <v>0</v>
      </c>
      <c r="I11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-6.1574189814814799</v>
      </c>
      <c r="J1177" s="2">
        <f>IF(AND(telefony6[[#This Row],[abonament pods przed]]-telefony6[[#This Row],[długosc_połączenia]]&lt;0,I1176&gt;0),-telefony6[[#This Row],[ile_zostalo_abonamentu_pods]],0)</f>
        <v>0</v>
      </c>
      <c r="K1177" s="10">
        <f>IF(telefony6[[#This Row],[ile_zostalo_abonamentu_pods]]&lt;0,1,0)</f>
        <v>1</v>
      </c>
      <c r="L1177" s="2">
        <f>IF(AND(telefony6[[#This Row],[czyAbonament_pods_sie_skonczyl]]=1,telefony6[[#This Row],[czyStacjonarny]]=1,M1176&lt;=0),IF(M1176&lt;0,TIME(1,40,0)+M1176,TIME(1,40,0)),M1176)</f>
        <v>6.5023148148147608E-2</v>
      </c>
      <c r="M11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6.0821759259258729E-2</v>
      </c>
      <c r="N1177" s="10">
        <f>IF(AND(telefony6[[#This Row],[czyAbonament_pods_sie_skonczyl]]=1,telefony6[[#This Row],[czyStacjonarny]]=1,M1176&lt;=0),1,0)</f>
        <v>1</v>
      </c>
      <c r="O1177" s="2">
        <f>IF(AND(telefony6[[#This Row],[czyAbonament_pods_sie_skonczyl]]=1,telefony6[[#This Row],[czyKomorkowe]]=1,P1176&lt;=0),IF(P1176&lt;0,TIME(1,40,0)+P1176-telefony6[[#This Row],[ile_zabraklo_od_podstawy]],TIME(1,40,0)),P1176)</f>
        <v>4.8379629629637377E-3</v>
      </c>
      <c r="P11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7" s="10">
        <f>IF(AND(telefony6[[#This Row],[czyAbonament_pods_sie_skonczyl]]=1,P1176&lt;=0,telefony6[[#This Row],[czyKomorkowe]]=1),1,0)</f>
        <v>0</v>
      </c>
      <c r="R1177">
        <f>IF(LEN(telefony6[[#This Row],[nr]])&gt;=10,1,0)</f>
        <v>0</v>
      </c>
      <c r="S1177">
        <f>MINUTE(IF(telefony6[[#This Row],[czyZagranicczne]]=1,CEILING(telefony6[[#This Row],[długosc_połączenia]],"00:01"),0))</f>
        <v>0</v>
      </c>
    </row>
    <row r="1178" spans="1:19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 s="2">
        <f>telefony6[[#This Row],[zakonczenie]]-telefony6[[#This Row],[rozpoczecie]]</f>
        <v>5.5671296296296302E-3</v>
      </c>
      <c r="F1178" s="2">
        <f t="shared" si="18"/>
        <v>-6.1574189814814799</v>
      </c>
      <c r="G1178">
        <f>IF(LEN(telefony6[[#This Row],[nr]])=7,1,0)</f>
        <v>1</v>
      </c>
      <c r="H1178">
        <f>IF(LEN(telefony6[[#This Row],[nr]])=8,1,0)</f>
        <v>0</v>
      </c>
      <c r="I11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-6.1629861111111097</v>
      </c>
      <c r="J1178" s="2">
        <f>IF(AND(telefony6[[#This Row],[abonament pods przed]]-telefony6[[#This Row],[długosc_połączenia]]&lt;0,I1177&gt;0),-telefony6[[#This Row],[ile_zostalo_abonamentu_pods]],0)</f>
        <v>0</v>
      </c>
      <c r="K1178" s="10">
        <f>IF(telefony6[[#This Row],[ile_zostalo_abonamentu_pods]]&lt;0,1,0)</f>
        <v>1</v>
      </c>
      <c r="L1178" s="2">
        <f>IF(AND(telefony6[[#This Row],[czyAbonament_pods_sie_skonczyl]]=1,telefony6[[#This Row],[czyStacjonarny]]=1,M1177&lt;=0),IF(M1177&lt;0,TIME(1,40,0)+M1177,TIME(1,40,0)),M1177)</f>
        <v>6.0821759259258729E-2</v>
      </c>
      <c r="M11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5.5254629629629098E-2</v>
      </c>
      <c r="N1178" s="10">
        <f>IF(AND(telefony6[[#This Row],[czyAbonament_pods_sie_skonczyl]]=1,telefony6[[#This Row],[czyStacjonarny]]=1,M1177&lt;=0),1,0)</f>
        <v>0</v>
      </c>
      <c r="O1178" s="2">
        <f>IF(AND(telefony6[[#This Row],[czyAbonament_pods_sie_skonczyl]]=1,telefony6[[#This Row],[czyKomorkowe]]=1,P1177&lt;=0),IF(P1177&lt;0,TIME(1,40,0)+P1177-telefony6[[#This Row],[ile_zabraklo_od_podstawy]],TIME(1,40,0)),P1177)</f>
        <v>4.8379629629637377E-3</v>
      </c>
      <c r="P11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8" s="10">
        <f>IF(AND(telefony6[[#This Row],[czyAbonament_pods_sie_skonczyl]]=1,P1177&lt;=0,telefony6[[#This Row],[czyKomorkowe]]=1),1,0)</f>
        <v>0</v>
      </c>
      <c r="R1178">
        <f>IF(LEN(telefony6[[#This Row],[nr]])&gt;=10,1,0)</f>
        <v>0</v>
      </c>
      <c r="S1178">
        <f>MINUTE(IF(telefony6[[#This Row],[czyZagranicczne]]=1,CEILING(telefony6[[#This Row],[długosc_połączenia]],"00:01"),0))</f>
        <v>0</v>
      </c>
    </row>
    <row r="1179" spans="1:19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 s="2">
        <f>telefony6[[#This Row],[zakonczenie]]-telefony6[[#This Row],[rozpoczecie]]</f>
        <v>3.2291666666666718E-3</v>
      </c>
      <c r="F1179" s="2">
        <f t="shared" si="18"/>
        <v>-6.1629861111111097</v>
      </c>
      <c r="G1179">
        <f>IF(LEN(telefony6[[#This Row],[nr]])=7,1,0)</f>
        <v>1</v>
      </c>
      <c r="H1179">
        <f>IF(LEN(telefony6[[#This Row],[nr]])=8,1,0)</f>
        <v>0</v>
      </c>
      <c r="I11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-6.1662152777777761</v>
      </c>
      <c r="J1179" s="2">
        <f>IF(AND(telefony6[[#This Row],[abonament pods przed]]-telefony6[[#This Row],[długosc_połączenia]]&lt;0,I1178&gt;0),-telefony6[[#This Row],[ile_zostalo_abonamentu_pods]],0)</f>
        <v>0</v>
      </c>
      <c r="K1179" s="10">
        <f>IF(telefony6[[#This Row],[ile_zostalo_abonamentu_pods]]&lt;0,1,0)</f>
        <v>1</v>
      </c>
      <c r="L1179" s="2">
        <f>IF(AND(telefony6[[#This Row],[czyAbonament_pods_sie_skonczyl]]=1,telefony6[[#This Row],[czyStacjonarny]]=1,M1178&lt;=0),IF(M1178&lt;0,TIME(1,40,0)+M1178,TIME(1,40,0)),M1178)</f>
        <v>5.5254629629629098E-2</v>
      </c>
      <c r="M11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5.2025462962962427E-2</v>
      </c>
      <c r="N1179" s="10">
        <f>IF(AND(telefony6[[#This Row],[czyAbonament_pods_sie_skonczyl]]=1,telefony6[[#This Row],[czyStacjonarny]]=1,M1178&lt;=0),1,0)</f>
        <v>0</v>
      </c>
      <c r="O1179" s="2">
        <f>IF(AND(telefony6[[#This Row],[czyAbonament_pods_sie_skonczyl]]=1,telefony6[[#This Row],[czyKomorkowe]]=1,P1178&lt;=0),IF(P1178&lt;0,TIME(1,40,0)+P1178-telefony6[[#This Row],[ile_zabraklo_od_podstawy]],TIME(1,40,0)),P1178)</f>
        <v>4.8379629629637377E-3</v>
      </c>
      <c r="P11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79" s="10">
        <f>IF(AND(telefony6[[#This Row],[czyAbonament_pods_sie_skonczyl]]=1,P1178&lt;=0,telefony6[[#This Row],[czyKomorkowe]]=1),1,0)</f>
        <v>0</v>
      </c>
      <c r="R1179">
        <f>IF(LEN(telefony6[[#This Row],[nr]])&gt;=10,1,0)</f>
        <v>0</v>
      </c>
      <c r="S1179">
        <f>MINUTE(IF(telefony6[[#This Row],[czyZagranicczne]]=1,CEILING(telefony6[[#This Row],[długosc_połączenia]],"00:01"),0))</f>
        <v>0</v>
      </c>
    </row>
    <row r="1180" spans="1:19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 s="2">
        <f>telefony6[[#This Row],[zakonczenie]]-telefony6[[#This Row],[rozpoczecie]]</f>
        <v>4.3402777777777901E-3</v>
      </c>
      <c r="F1180" s="2">
        <f t="shared" si="18"/>
        <v>-6.1662152777777761</v>
      </c>
      <c r="G1180">
        <f>IF(LEN(telefony6[[#This Row],[nr]])=7,1,0)</f>
        <v>0</v>
      </c>
      <c r="H1180">
        <f>IF(LEN(telefony6[[#This Row],[nr]])=8,1,0)</f>
        <v>0</v>
      </c>
      <c r="I11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-6.1705555555555538</v>
      </c>
      <c r="J1180" s="2">
        <f>IF(AND(telefony6[[#This Row],[abonament pods przed]]-telefony6[[#This Row],[długosc_połączenia]]&lt;0,I1179&gt;0),-telefony6[[#This Row],[ile_zostalo_abonamentu_pods]],0)</f>
        <v>0</v>
      </c>
      <c r="K1180" s="10">
        <f>IF(telefony6[[#This Row],[ile_zostalo_abonamentu_pods]]&lt;0,1,0)</f>
        <v>1</v>
      </c>
      <c r="L1180" s="2">
        <f>IF(AND(telefony6[[#This Row],[czyAbonament_pods_sie_skonczyl]]=1,telefony6[[#This Row],[czyStacjonarny]]=1,M1179&lt;=0),IF(M1179&lt;0,TIME(1,40,0)+M1179,TIME(1,40,0)),M1179)</f>
        <v>5.2025462962962427E-2</v>
      </c>
      <c r="M11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5.2025462962962427E-2</v>
      </c>
      <c r="N1180" s="10">
        <f>IF(AND(telefony6[[#This Row],[czyAbonament_pods_sie_skonczyl]]=1,telefony6[[#This Row],[czyStacjonarny]]=1,M1179&lt;=0),1,0)</f>
        <v>0</v>
      </c>
      <c r="O1180" s="2">
        <f>IF(AND(telefony6[[#This Row],[czyAbonament_pods_sie_skonczyl]]=1,telefony6[[#This Row],[czyKomorkowe]]=1,P1179&lt;=0),IF(P1179&lt;0,TIME(1,40,0)+P1179-telefony6[[#This Row],[ile_zabraklo_od_podstawy]],TIME(1,40,0)),P1179)</f>
        <v>4.8379629629637377E-3</v>
      </c>
      <c r="P11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4.8379629629637377E-3</v>
      </c>
      <c r="Q1180" s="10">
        <f>IF(AND(telefony6[[#This Row],[czyAbonament_pods_sie_skonczyl]]=1,P1179&lt;=0,telefony6[[#This Row],[czyKomorkowe]]=1),1,0)</f>
        <v>0</v>
      </c>
      <c r="R1180">
        <f>IF(LEN(telefony6[[#This Row],[nr]])&gt;=10,1,0)</f>
        <v>1</v>
      </c>
      <c r="S1180">
        <f>MINUTE(IF(telefony6[[#This Row],[czyZagranicczne]]=1,CEILING(telefony6[[#This Row],[długosc_połączenia]],"00:01"),0))</f>
        <v>7</v>
      </c>
    </row>
    <row r="1181" spans="1:19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 s="2">
        <f>telefony6[[#This Row],[zakonczenie]]-telefony6[[#This Row],[rozpoczecie]]</f>
        <v>7.2337962962963354E-3</v>
      </c>
      <c r="F1181" s="2">
        <f t="shared" si="18"/>
        <v>-6.1705555555555538</v>
      </c>
      <c r="G1181">
        <f>IF(LEN(telefony6[[#This Row],[nr]])=7,1,0)</f>
        <v>0</v>
      </c>
      <c r="H1181">
        <f>IF(LEN(telefony6[[#This Row],[nr]])=8,1,0)</f>
        <v>1</v>
      </c>
      <c r="I11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-6.1777893518518505</v>
      </c>
      <c r="J1181" s="2">
        <f>IF(AND(telefony6[[#This Row],[abonament pods przed]]-telefony6[[#This Row],[długosc_połączenia]]&lt;0,I1180&gt;0),-telefony6[[#This Row],[ile_zostalo_abonamentu_pods]],0)</f>
        <v>0</v>
      </c>
      <c r="K1181" s="10">
        <f>IF(telefony6[[#This Row],[ile_zostalo_abonamentu_pods]]&lt;0,1,0)</f>
        <v>1</v>
      </c>
      <c r="L1181" s="2">
        <f>IF(AND(telefony6[[#This Row],[czyAbonament_pods_sie_skonczyl]]=1,telefony6[[#This Row],[czyStacjonarny]]=1,M1180&lt;=0),IF(M1180&lt;0,TIME(1,40,0)+M1180,TIME(1,40,0)),M1180)</f>
        <v>5.2025462962962427E-2</v>
      </c>
      <c r="M11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5.2025462962962427E-2</v>
      </c>
      <c r="N1181" s="10">
        <f>IF(AND(telefony6[[#This Row],[czyAbonament_pods_sie_skonczyl]]=1,telefony6[[#This Row],[czyStacjonarny]]=1,M1180&lt;=0),1,0)</f>
        <v>0</v>
      </c>
      <c r="O1181" s="2">
        <f>IF(AND(telefony6[[#This Row],[czyAbonament_pods_sie_skonczyl]]=1,telefony6[[#This Row],[czyKomorkowe]]=1,P1180&lt;=0),IF(P1180&lt;0,TIME(1,40,0)+P1180-telefony6[[#This Row],[ile_zabraklo_od_podstawy]],TIME(1,40,0)),P1180)</f>
        <v>4.8379629629637377E-3</v>
      </c>
      <c r="P11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-2.3958333333325976E-3</v>
      </c>
      <c r="Q1181" s="10">
        <f>IF(AND(telefony6[[#This Row],[czyAbonament_pods_sie_skonczyl]]=1,P1180&lt;=0,telefony6[[#This Row],[czyKomorkowe]]=1),1,0)</f>
        <v>0</v>
      </c>
      <c r="R1181">
        <f>IF(LEN(telefony6[[#This Row],[nr]])&gt;=10,1,0)</f>
        <v>0</v>
      </c>
      <c r="S1181">
        <f>MINUTE(IF(telefony6[[#This Row],[czyZagranicczne]]=1,CEILING(telefony6[[#This Row],[długosc_połączenia]],"00:01"),0))</f>
        <v>0</v>
      </c>
    </row>
    <row r="1182" spans="1:19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 s="2">
        <f>telefony6[[#This Row],[zakonczenie]]-telefony6[[#This Row],[rozpoczecie]]</f>
        <v>4.8379629629630161E-3</v>
      </c>
      <c r="F1182" s="2">
        <f t="shared" si="18"/>
        <v>-6.1777893518518505</v>
      </c>
      <c r="G1182">
        <f>IF(LEN(telefony6[[#This Row],[nr]])=7,1,0)</f>
        <v>1</v>
      </c>
      <c r="H1182">
        <f>IF(LEN(telefony6[[#This Row],[nr]])=8,1,0)</f>
        <v>0</v>
      </c>
      <c r="I11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-6.1826273148148134</v>
      </c>
      <c r="J1182" s="2">
        <f>IF(AND(telefony6[[#This Row],[abonament pods przed]]-telefony6[[#This Row],[długosc_połączenia]]&lt;0,I1181&gt;0),-telefony6[[#This Row],[ile_zostalo_abonamentu_pods]],0)</f>
        <v>0</v>
      </c>
      <c r="K1182" s="10">
        <f>IF(telefony6[[#This Row],[ile_zostalo_abonamentu_pods]]&lt;0,1,0)</f>
        <v>1</v>
      </c>
      <c r="L1182" s="2">
        <f>IF(AND(telefony6[[#This Row],[czyAbonament_pods_sie_skonczyl]]=1,telefony6[[#This Row],[czyStacjonarny]]=1,M1181&lt;=0),IF(M1181&lt;0,TIME(1,40,0)+M1181,TIME(1,40,0)),M1181)</f>
        <v>5.2025462962962427E-2</v>
      </c>
      <c r="M11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4.718749999999941E-2</v>
      </c>
      <c r="N1182" s="10">
        <f>IF(AND(telefony6[[#This Row],[czyAbonament_pods_sie_skonczyl]]=1,telefony6[[#This Row],[czyStacjonarny]]=1,M1181&lt;=0),1,0)</f>
        <v>0</v>
      </c>
      <c r="O1182" s="2">
        <f>IF(AND(telefony6[[#This Row],[czyAbonament_pods_sie_skonczyl]]=1,telefony6[[#This Row],[czyKomorkowe]]=1,P1181&lt;=0),IF(P1181&lt;0,TIME(1,40,0)+P1181-telefony6[[#This Row],[ile_zabraklo_od_podstawy]],TIME(1,40,0)),P1181)</f>
        <v>-2.3958333333325976E-3</v>
      </c>
      <c r="P11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-2.3958333333325976E-3</v>
      </c>
      <c r="Q1182" s="10">
        <f>IF(AND(telefony6[[#This Row],[czyAbonament_pods_sie_skonczyl]]=1,P1181&lt;=0,telefony6[[#This Row],[czyKomorkowe]]=1),1,0)</f>
        <v>0</v>
      </c>
      <c r="R1182">
        <f>IF(LEN(telefony6[[#This Row],[nr]])&gt;=10,1,0)</f>
        <v>0</v>
      </c>
      <c r="S1182">
        <f>MINUTE(IF(telefony6[[#This Row],[czyZagranicczne]]=1,CEILING(telefony6[[#This Row],[długosc_połączenia]],"00:01"),0))</f>
        <v>0</v>
      </c>
    </row>
    <row r="1183" spans="1:19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 s="2">
        <f>telefony6[[#This Row],[zakonczenie]]-telefony6[[#This Row],[rozpoczecie]]</f>
        <v>3.9467592592592471E-3</v>
      </c>
      <c r="F1183" s="2">
        <f t="shared" si="18"/>
        <v>-6.1826273148148134</v>
      </c>
      <c r="G1183">
        <f>IF(LEN(telefony6[[#This Row],[nr]])=7,1,0)</f>
        <v>0</v>
      </c>
      <c r="H1183">
        <f>IF(LEN(telefony6[[#This Row],[nr]])=8,1,0)</f>
        <v>0</v>
      </c>
      <c r="I11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-6.1865740740740724</v>
      </c>
      <c r="J1183" s="2">
        <f>IF(AND(telefony6[[#This Row],[abonament pods przed]]-telefony6[[#This Row],[długosc_połączenia]]&lt;0,I1182&gt;0),-telefony6[[#This Row],[ile_zostalo_abonamentu_pods]],0)</f>
        <v>0</v>
      </c>
      <c r="K1183" s="10">
        <f>IF(telefony6[[#This Row],[ile_zostalo_abonamentu_pods]]&lt;0,1,0)</f>
        <v>1</v>
      </c>
      <c r="L1183" s="2">
        <f>IF(AND(telefony6[[#This Row],[czyAbonament_pods_sie_skonczyl]]=1,telefony6[[#This Row],[czyStacjonarny]]=1,M1182&lt;=0),IF(M1182&lt;0,TIME(1,40,0)+M1182,TIME(1,40,0)),M1182)</f>
        <v>4.718749999999941E-2</v>
      </c>
      <c r="M11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4.718749999999941E-2</v>
      </c>
      <c r="N1183" s="10">
        <f>IF(AND(telefony6[[#This Row],[czyAbonament_pods_sie_skonczyl]]=1,telefony6[[#This Row],[czyStacjonarny]]=1,M1182&lt;=0),1,0)</f>
        <v>0</v>
      </c>
      <c r="O1183" s="2">
        <f>IF(AND(telefony6[[#This Row],[czyAbonament_pods_sie_skonczyl]]=1,telefony6[[#This Row],[czyKomorkowe]]=1,P1182&lt;=0),IF(P1182&lt;0,TIME(1,40,0)+P1182-telefony6[[#This Row],[ile_zabraklo_od_podstawy]],TIME(1,40,0)),P1182)</f>
        <v>-2.3958333333325976E-3</v>
      </c>
      <c r="P11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-2.3958333333325976E-3</v>
      </c>
      <c r="Q1183" s="10">
        <f>IF(AND(telefony6[[#This Row],[czyAbonament_pods_sie_skonczyl]]=1,P1182&lt;=0,telefony6[[#This Row],[czyKomorkowe]]=1),1,0)</f>
        <v>0</v>
      </c>
      <c r="R1183">
        <f>IF(LEN(telefony6[[#This Row],[nr]])&gt;=10,1,0)</f>
        <v>1</v>
      </c>
      <c r="S1183">
        <f>MINUTE(IF(telefony6[[#This Row],[czyZagranicczne]]=1,CEILING(telefony6[[#This Row],[długosc_połączenia]],"00:01"),0))</f>
        <v>6</v>
      </c>
    </row>
    <row r="1184" spans="1:19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 s="2">
        <f>telefony6[[#This Row],[zakonczenie]]-telefony6[[#This Row],[rozpoczecie]]</f>
        <v>5.046296296296271E-3</v>
      </c>
      <c r="F1184" s="2">
        <f t="shared" si="18"/>
        <v>-6.1865740740740724</v>
      </c>
      <c r="G1184">
        <f>IF(LEN(telefony6[[#This Row],[nr]])=7,1,0)</f>
        <v>1</v>
      </c>
      <c r="H1184">
        <f>IF(LEN(telefony6[[#This Row],[nr]])=8,1,0)</f>
        <v>0</v>
      </c>
      <c r="I11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-6.1916203703703685</v>
      </c>
      <c r="J1184" s="2">
        <f>IF(AND(telefony6[[#This Row],[abonament pods przed]]-telefony6[[#This Row],[długosc_połączenia]]&lt;0,I1183&gt;0),-telefony6[[#This Row],[ile_zostalo_abonamentu_pods]],0)</f>
        <v>0</v>
      </c>
      <c r="K1184" s="10">
        <f>IF(telefony6[[#This Row],[ile_zostalo_abonamentu_pods]]&lt;0,1,0)</f>
        <v>1</v>
      </c>
      <c r="L1184" s="2">
        <f>IF(AND(telefony6[[#This Row],[czyAbonament_pods_sie_skonczyl]]=1,telefony6[[#This Row],[czyStacjonarny]]=1,M1183&lt;=0),IF(M1183&lt;0,TIME(1,40,0)+M1183,TIME(1,40,0)),M1183)</f>
        <v>4.718749999999941E-2</v>
      </c>
      <c r="M11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4.214120370370314E-2</v>
      </c>
      <c r="N1184" s="10">
        <f>IF(AND(telefony6[[#This Row],[czyAbonament_pods_sie_skonczyl]]=1,telefony6[[#This Row],[czyStacjonarny]]=1,M1183&lt;=0),1,0)</f>
        <v>0</v>
      </c>
      <c r="O1184" s="2">
        <f>IF(AND(telefony6[[#This Row],[czyAbonament_pods_sie_skonczyl]]=1,telefony6[[#This Row],[czyKomorkowe]]=1,P1183&lt;=0),IF(P1183&lt;0,TIME(1,40,0)+P1183-telefony6[[#This Row],[ile_zabraklo_od_podstawy]],TIME(1,40,0)),P1183)</f>
        <v>-2.3958333333325976E-3</v>
      </c>
      <c r="P11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-2.3958333333325976E-3</v>
      </c>
      <c r="Q1184" s="10">
        <f>IF(AND(telefony6[[#This Row],[czyAbonament_pods_sie_skonczyl]]=1,P1183&lt;=0,telefony6[[#This Row],[czyKomorkowe]]=1),1,0)</f>
        <v>0</v>
      </c>
      <c r="R1184">
        <f>IF(LEN(telefony6[[#This Row],[nr]])&gt;=10,1,0)</f>
        <v>0</v>
      </c>
      <c r="S1184">
        <f>MINUTE(IF(telefony6[[#This Row],[czyZagranicczne]]=1,CEILING(telefony6[[#This Row],[długosc_połączenia]],"00:01"),0))</f>
        <v>0</v>
      </c>
    </row>
    <row r="1185" spans="1:19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 s="2">
        <f>telefony6[[#This Row],[zakonczenie]]-telefony6[[#This Row],[rozpoczecie]]</f>
        <v>8.113425925925899E-3</v>
      </c>
      <c r="F1185" s="2">
        <f t="shared" si="18"/>
        <v>-6.1916203703703685</v>
      </c>
      <c r="G1185">
        <f>IF(LEN(telefony6[[#This Row],[nr]])=7,1,0)</f>
        <v>1</v>
      </c>
      <c r="H1185">
        <f>IF(LEN(telefony6[[#This Row],[nr]])=8,1,0)</f>
        <v>0</v>
      </c>
      <c r="I11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-6.1997337962962948</v>
      </c>
      <c r="J1185" s="2">
        <f>IF(AND(telefony6[[#This Row],[abonament pods przed]]-telefony6[[#This Row],[długosc_połączenia]]&lt;0,I1184&gt;0),-telefony6[[#This Row],[ile_zostalo_abonamentu_pods]],0)</f>
        <v>0</v>
      </c>
      <c r="K1185" s="10">
        <f>IF(telefony6[[#This Row],[ile_zostalo_abonamentu_pods]]&lt;0,1,0)</f>
        <v>1</v>
      </c>
      <c r="L1185" s="2">
        <f>IF(AND(telefony6[[#This Row],[czyAbonament_pods_sie_skonczyl]]=1,telefony6[[#This Row],[czyStacjonarny]]=1,M1184&lt;=0),IF(M1184&lt;0,TIME(1,40,0)+M1184,TIME(1,40,0)),M1184)</f>
        <v>4.214120370370314E-2</v>
      </c>
      <c r="M11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3.4027777777777241E-2</v>
      </c>
      <c r="N1185" s="10">
        <f>IF(AND(telefony6[[#This Row],[czyAbonament_pods_sie_skonczyl]]=1,telefony6[[#This Row],[czyStacjonarny]]=1,M1184&lt;=0),1,0)</f>
        <v>0</v>
      </c>
      <c r="O1185" s="2">
        <f>IF(AND(telefony6[[#This Row],[czyAbonament_pods_sie_skonczyl]]=1,telefony6[[#This Row],[czyKomorkowe]]=1,P1184&lt;=0),IF(P1184&lt;0,TIME(1,40,0)+P1184-telefony6[[#This Row],[ile_zabraklo_od_podstawy]],TIME(1,40,0)),P1184)</f>
        <v>-2.3958333333325976E-3</v>
      </c>
      <c r="P11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-2.3958333333325976E-3</v>
      </c>
      <c r="Q1185" s="10">
        <f>IF(AND(telefony6[[#This Row],[czyAbonament_pods_sie_skonczyl]]=1,P1184&lt;=0,telefony6[[#This Row],[czyKomorkowe]]=1),1,0)</f>
        <v>0</v>
      </c>
      <c r="R1185">
        <f>IF(LEN(telefony6[[#This Row],[nr]])&gt;=10,1,0)</f>
        <v>0</v>
      </c>
      <c r="S1185">
        <f>MINUTE(IF(telefony6[[#This Row],[czyZagranicczne]]=1,CEILING(telefony6[[#This Row],[długosc_połączenia]],"00:01"),0))</f>
        <v>0</v>
      </c>
    </row>
    <row r="1186" spans="1:19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 s="2">
        <f>telefony6[[#This Row],[zakonczenie]]-telefony6[[#This Row],[rozpoczecie]]</f>
        <v>6.0648148148148007E-3</v>
      </c>
      <c r="F1186" s="2">
        <f t="shared" si="18"/>
        <v>-6.1997337962962948</v>
      </c>
      <c r="G1186">
        <f>IF(LEN(telefony6[[#This Row],[nr]])=7,1,0)</f>
        <v>0</v>
      </c>
      <c r="H1186">
        <f>IF(LEN(telefony6[[#This Row],[nr]])=8,1,0)</f>
        <v>1</v>
      </c>
      <c r="I11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-6.2057986111111099</v>
      </c>
      <c r="J1186" s="2">
        <f>IF(AND(telefony6[[#This Row],[abonament pods przed]]-telefony6[[#This Row],[długosc_połączenia]]&lt;0,I1185&gt;0),-telefony6[[#This Row],[ile_zostalo_abonamentu_pods]],0)</f>
        <v>0</v>
      </c>
      <c r="K1186" s="10">
        <f>IF(telefony6[[#This Row],[ile_zostalo_abonamentu_pods]]&lt;0,1,0)</f>
        <v>1</v>
      </c>
      <c r="L1186" s="2">
        <f>IF(AND(telefony6[[#This Row],[czyAbonament_pods_sie_skonczyl]]=1,telefony6[[#This Row],[czyStacjonarny]]=1,M1185&lt;=0),IF(M1185&lt;0,TIME(1,40,0)+M1185,TIME(1,40,0)),M1185)</f>
        <v>3.4027777777777241E-2</v>
      </c>
      <c r="M11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3.4027777777777241E-2</v>
      </c>
      <c r="N1186" s="10">
        <f>IF(AND(telefony6[[#This Row],[czyAbonament_pods_sie_skonczyl]]=1,telefony6[[#This Row],[czyStacjonarny]]=1,M1185&lt;=0),1,0)</f>
        <v>0</v>
      </c>
      <c r="O1186" s="2">
        <f>IF(AND(telefony6[[#This Row],[czyAbonament_pods_sie_skonczyl]]=1,telefony6[[#This Row],[czyKomorkowe]]=1,P1185&lt;=0),IF(P1185&lt;0,TIME(1,40,0)+P1185-telefony6[[#This Row],[ile_zabraklo_od_podstawy]],TIME(1,40,0)),P1185)</f>
        <v>6.704861111111185E-2</v>
      </c>
      <c r="P11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6.0983796296297049E-2</v>
      </c>
      <c r="Q1186" s="10">
        <f>IF(AND(telefony6[[#This Row],[czyAbonament_pods_sie_skonczyl]]=1,P1185&lt;=0,telefony6[[#This Row],[czyKomorkowe]]=1),1,0)</f>
        <v>1</v>
      </c>
      <c r="R1186">
        <f>IF(LEN(telefony6[[#This Row],[nr]])&gt;=10,1,0)</f>
        <v>0</v>
      </c>
      <c r="S1186">
        <f>MINUTE(IF(telefony6[[#This Row],[czyZagranicczne]]=1,CEILING(telefony6[[#This Row],[długosc_połączenia]],"00:01"),0))</f>
        <v>0</v>
      </c>
    </row>
    <row r="1187" spans="1:19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 s="2">
        <f>telefony6[[#This Row],[zakonczenie]]-telefony6[[#This Row],[rozpoczecie]]</f>
        <v>2.175925925925859E-3</v>
      </c>
      <c r="F1187" s="2">
        <f t="shared" si="18"/>
        <v>-6.2057986111111099</v>
      </c>
      <c r="G1187">
        <f>IF(LEN(telefony6[[#This Row],[nr]])=7,1,0)</f>
        <v>1</v>
      </c>
      <c r="H1187">
        <f>IF(LEN(telefony6[[#This Row],[nr]])=8,1,0)</f>
        <v>0</v>
      </c>
      <c r="I11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-6.2079745370370354</v>
      </c>
      <c r="J1187" s="2">
        <f>IF(AND(telefony6[[#This Row],[abonament pods przed]]-telefony6[[#This Row],[długosc_połączenia]]&lt;0,I1186&gt;0),-telefony6[[#This Row],[ile_zostalo_abonamentu_pods]],0)</f>
        <v>0</v>
      </c>
      <c r="K1187" s="10">
        <f>IF(telefony6[[#This Row],[ile_zostalo_abonamentu_pods]]&lt;0,1,0)</f>
        <v>1</v>
      </c>
      <c r="L1187" s="2">
        <f>IF(AND(telefony6[[#This Row],[czyAbonament_pods_sie_skonczyl]]=1,telefony6[[#This Row],[czyStacjonarny]]=1,M1186&lt;=0),IF(M1186&lt;0,TIME(1,40,0)+M1186,TIME(1,40,0)),M1186)</f>
        <v>3.4027777777777241E-2</v>
      </c>
      <c r="M11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3.1851851851851382E-2</v>
      </c>
      <c r="N1187" s="10">
        <f>IF(AND(telefony6[[#This Row],[czyAbonament_pods_sie_skonczyl]]=1,telefony6[[#This Row],[czyStacjonarny]]=1,M1186&lt;=0),1,0)</f>
        <v>0</v>
      </c>
      <c r="O1187" s="2">
        <f>IF(AND(telefony6[[#This Row],[czyAbonament_pods_sie_skonczyl]]=1,telefony6[[#This Row],[czyKomorkowe]]=1,P1186&lt;=0),IF(P1186&lt;0,TIME(1,40,0)+P1186-telefony6[[#This Row],[ile_zabraklo_od_podstawy]],TIME(1,40,0)),P1186)</f>
        <v>6.0983796296297049E-2</v>
      </c>
      <c r="P11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6.0983796296297049E-2</v>
      </c>
      <c r="Q1187" s="10">
        <f>IF(AND(telefony6[[#This Row],[czyAbonament_pods_sie_skonczyl]]=1,P1186&lt;=0,telefony6[[#This Row],[czyKomorkowe]]=1),1,0)</f>
        <v>0</v>
      </c>
      <c r="R1187">
        <f>IF(LEN(telefony6[[#This Row],[nr]])&gt;=10,1,0)</f>
        <v>0</v>
      </c>
      <c r="S1187">
        <f>MINUTE(IF(telefony6[[#This Row],[czyZagranicczne]]=1,CEILING(telefony6[[#This Row],[długosc_połączenia]],"00:01"),0))</f>
        <v>0</v>
      </c>
    </row>
    <row r="1188" spans="1:19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 s="2">
        <f>telefony6[[#This Row],[zakonczenie]]-telefony6[[#This Row],[rozpoczecie]]</f>
        <v>5.0000000000000044E-3</v>
      </c>
      <c r="F1188" s="2">
        <f t="shared" si="18"/>
        <v>-6.2079745370370354</v>
      </c>
      <c r="G1188">
        <f>IF(LEN(telefony6[[#This Row],[nr]])=7,1,0)</f>
        <v>1</v>
      </c>
      <c r="H1188">
        <f>IF(LEN(telefony6[[#This Row],[nr]])=8,1,0)</f>
        <v>0</v>
      </c>
      <c r="I11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-6.2129745370370353</v>
      </c>
      <c r="J1188" s="2">
        <f>IF(AND(telefony6[[#This Row],[abonament pods przed]]-telefony6[[#This Row],[długosc_połączenia]]&lt;0,I1187&gt;0),-telefony6[[#This Row],[ile_zostalo_abonamentu_pods]],0)</f>
        <v>0</v>
      </c>
      <c r="K1188" s="10">
        <f>IF(telefony6[[#This Row],[ile_zostalo_abonamentu_pods]]&lt;0,1,0)</f>
        <v>1</v>
      </c>
      <c r="L1188" s="2">
        <f>IF(AND(telefony6[[#This Row],[czyAbonament_pods_sie_skonczyl]]=1,telefony6[[#This Row],[czyStacjonarny]]=1,M1187&lt;=0),IF(M1187&lt;0,TIME(1,40,0)+M1187,TIME(1,40,0)),M1187)</f>
        <v>3.1851851851851382E-2</v>
      </c>
      <c r="M11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2.6851851851851377E-2</v>
      </c>
      <c r="N1188" s="10">
        <f>IF(AND(telefony6[[#This Row],[czyAbonament_pods_sie_skonczyl]]=1,telefony6[[#This Row],[czyStacjonarny]]=1,M1187&lt;=0),1,0)</f>
        <v>0</v>
      </c>
      <c r="O1188" s="2">
        <f>IF(AND(telefony6[[#This Row],[czyAbonament_pods_sie_skonczyl]]=1,telefony6[[#This Row],[czyKomorkowe]]=1,P1187&lt;=0),IF(P1187&lt;0,TIME(1,40,0)+P1187-telefony6[[#This Row],[ile_zabraklo_od_podstawy]],TIME(1,40,0)),P1187)</f>
        <v>6.0983796296297049E-2</v>
      </c>
      <c r="P11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6.0983796296297049E-2</v>
      </c>
      <c r="Q1188" s="10">
        <f>IF(AND(telefony6[[#This Row],[czyAbonament_pods_sie_skonczyl]]=1,P1187&lt;=0,telefony6[[#This Row],[czyKomorkowe]]=1),1,0)</f>
        <v>0</v>
      </c>
      <c r="R1188">
        <f>IF(LEN(telefony6[[#This Row],[nr]])&gt;=10,1,0)</f>
        <v>0</v>
      </c>
      <c r="S1188">
        <f>MINUTE(IF(telefony6[[#This Row],[czyZagranicczne]]=1,CEILING(telefony6[[#This Row],[długosc_połączenia]],"00:01"),0))</f>
        <v>0</v>
      </c>
    </row>
    <row r="1189" spans="1:19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 s="2">
        <f>telefony6[[#This Row],[zakonczenie]]-telefony6[[#This Row],[rozpoczecie]]</f>
        <v>8.4490740740740256E-3</v>
      </c>
      <c r="F1189" s="2">
        <f t="shared" si="18"/>
        <v>-6.2129745370370353</v>
      </c>
      <c r="G1189">
        <f>IF(LEN(telefony6[[#This Row],[nr]])=7,1,0)</f>
        <v>0</v>
      </c>
      <c r="H1189">
        <f>IF(LEN(telefony6[[#This Row],[nr]])=8,1,0)</f>
        <v>1</v>
      </c>
      <c r="I11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-6.221423611111109</v>
      </c>
      <c r="J1189" s="2">
        <f>IF(AND(telefony6[[#This Row],[abonament pods przed]]-telefony6[[#This Row],[długosc_połączenia]]&lt;0,I1188&gt;0),-telefony6[[#This Row],[ile_zostalo_abonamentu_pods]],0)</f>
        <v>0</v>
      </c>
      <c r="K1189" s="10">
        <f>IF(telefony6[[#This Row],[ile_zostalo_abonamentu_pods]]&lt;0,1,0)</f>
        <v>1</v>
      </c>
      <c r="L1189" s="2">
        <f>IF(AND(telefony6[[#This Row],[czyAbonament_pods_sie_skonczyl]]=1,telefony6[[#This Row],[czyStacjonarny]]=1,M1188&lt;=0),IF(M1188&lt;0,TIME(1,40,0)+M1188,TIME(1,40,0)),M1188)</f>
        <v>2.6851851851851377E-2</v>
      </c>
      <c r="M11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2.6851851851851377E-2</v>
      </c>
      <c r="N1189" s="10">
        <f>IF(AND(telefony6[[#This Row],[czyAbonament_pods_sie_skonczyl]]=1,telefony6[[#This Row],[czyStacjonarny]]=1,M1188&lt;=0),1,0)</f>
        <v>0</v>
      </c>
      <c r="O1189" s="2">
        <f>IF(AND(telefony6[[#This Row],[czyAbonament_pods_sie_skonczyl]]=1,telefony6[[#This Row],[czyKomorkowe]]=1,P1188&lt;=0),IF(P1188&lt;0,TIME(1,40,0)+P1188-telefony6[[#This Row],[ile_zabraklo_od_podstawy]],TIME(1,40,0)),P1188)</f>
        <v>6.0983796296297049E-2</v>
      </c>
      <c r="P11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5.2534722222223024E-2</v>
      </c>
      <c r="Q1189" s="10">
        <f>IF(AND(telefony6[[#This Row],[czyAbonament_pods_sie_skonczyl]]=1,P1188&lt;=0,telefony6[[#This Row],[czyKomorkowe]]=1),1,0)</f>
        <v>0</v>
      </c>
      <c r="R1189">
        <f>IF(LEN(telefony6[[#This Row],[nr]])&gt;=10,1,0)</f>
        <v>0</v>
      </c>
      <c r="S1189">
        <f>MINUTE(IF(telefony6[[#This Row],[czyZagranicczne]]=1,CEILING(telefony6[[#This Row],[długosc_połączenia]],"00:01"),0))</f>
        <v>0</v>
      </c>
    </row>
    <row r="1190" spans="1:19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 s="2">
        <f>telefony6[[#This Row],[zakonczenie]]-telefony6[[#This Row],[rozpoczecie]]</f>
        <v>1.9212962962962266E-3</v>
      </c>
      <c r="F1190" s="2">
        <f t="shared" si="18"/>
        <v>-6.221423611111109</v>
      </c>
      <c r="G1190">
        <f>IF(LEN(telefony6[[#This Row],[nr]])=7,1,0)</f>
        <v>1</v>
      </c>
      <c r="H1190">
        <f>IF(LEN(telefony6[[#This Row],[nr]])=8,1,0)</f>
        <v>0</v>
      </c>
      <c r="I11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-6.2233449074074052</v>
      </c>
      <c r="J1190" s="2">
        <f>IF(AND(telefony6[[#This Row],[abonament pods przed]]-telefony6[[#This Row],[długosc_połączenia]]&lt;0,I1189&gt;0),-telefony6[[#This Row],[ile_zostalo_abonamentu_pods]],0)</f>
        <v>0</v>
      </c>
      <c r="K1190" s="10">
        <f>IF(telefony6[[#This Row],[ile_zostalo_abonamentu_pods]]&lt;0,1,0)</f>
        <v>1</v>
      </c>
      <c r="L1190" s="2">
        <f>IF(AND(telefony6[[#This Row],[czyAbonament_pods_sie_skonczyl]]=1,telefony6[[#This Row],[czyStacjonarny]]=1,M1189&lt;=0),IF(M1189&lt;0,TIME(1,40,0)+M1189,TIME(1,40,0)),M1189)</f>
        <v>2.6851851851851377E-2</v>
      </c>
      <c r="M11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2.4930555555555151E-2</v>
      </c>
      <c r="N1190" s="10">
        <f>IF(AND(telefony6[[#This Row],[czyAbonament_pods_sie_skonczyl]]=1,telefony6[[#This Row],[czyStacjonarny]]=1,M1189&lt;=0),1,0)</f>
        <v>0</v>
      </c>
      <c r="O1190" s="2">
        <f>IF(AND(telefony6[[#This Row],[czyAbonament_pods_sie_skonczyl]]=1,telefony6[[#This Row],[czyKomorkowe]]=1,P1189&lt;=0),IF(P1189&lt;0,TIME(1,40,0)+P1189-telefony6[[#This Row],[ile_zabraklo_od_podstawy]],TIME(1,40,0)),P1189)</f>
        <v>5.2534722222223024E-2</v>
      </c>
      <c r="P11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5.2534722222223024E-2</v>
      </c>
      <c r="Q1190" s="10">
        <f>IF(AND(telefony6[[#This Row],[czyAbonament_pods_sie_skonczyl]]=1,P1189&lt;=0,telefony6[[#This Row],[czyKomorkowe]]=1),1,0)</f>
        <v>0</v>
      </c>
      <c r="R1190">
        <f>IF(LEN(telefony6[[#This Row],[nr]])&gt;=10,1,0)</f>
        <v>0</v>
      </c>
      <c r="S1190">
        <f>MINUTE(IF(telefony6[[#This Row],[czyZagranicczne]]=1,CEILING(telefony6[[#This Row],[długosc_połączenia]],"00:01"),0))</f>
        <v>0</v>
      </c>
    </row>
    <row r="1191" spans="1:19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 s="2">
        <f>telefony6[[#This Row],[zakonczenie]]-telefony6[[#This Row],[rozpoczecie]]</f>
        <v>5.5555555555553138E-4</v>
      </c>
      <c r="F1191" s="2">
        <f t="shared" si="18"/>
        <v>-6.2233449074074052</v>
      </c>
      <c r="G1191">
        <f>IF(LEN(telefony6[[#This Row],[nr]])=7,1,0)</f>
        <v>0</v>
      </c>
      <c r="H1191">
        <f>IF(LEN(telefony6[[#This Row],[nr]])=8,1,0)</f>
        <v>1</v>
      </c>
      <c r="I11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-6.2239004629629608</v>
      </c>
      <c r="J1191" s="2">
        <f>IF(AND(telefony6[[#This Row],[abonament pods przed]]-telefony6[[#This Row],[długosc_połączenia]]&lt;0,I1190&gt;0),-telefony6[[#This Row],[ile_zostalo_abonamentu_pods]],0)</f>
        <v>0</v>
      </c>
      <c r="K1191" s="10">
        <f>IF(telefony6[[#This Row],[ile_zostalo_abonamentu_pods]]&lt;0,1,0)</f>
        <v>1</v>
      </c>
      <c r="L1191" s="2">
        <f>IF(AND(telefony6[[#This Row],[czyAbonament_pods_sie_skonczyl]]=1,telefony6[[#This Row],[czyStacjonarny]]=1,M1190&lt;=0),IF(M1190&lt;0,TIME(1,40,0)+M1190,TIME(1,40,0)),M1190)</f>
        <v>2.4930555555555151E-2</v>
      </c>
      <c r="M11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2.4930555555555151E-2</v>
      </c>
      <c r="N1191" s="10">
        <f>IF(AND(telefony6[[#This Row],[czyAbonament_pods_sie_skonczyl]]=1,telefony6[[#This Row],[czyStacjonarny]]=1,M1190&lt;=0),1,0)</f>
        <v>0</v>
      </c>
      <c r="O1191" s="2">
        <f>IF(AND(telefony6[[#This Row],[czyAbonament_pods_sie_skonczyl]]=1,telefony6[[#This Row],[czyKomorkowe]]=1,P1190&lt;=0),IF(P1190&lt;0,TIME(1,40,0)+P1190-telefony6[[#This Row],[ile_zabraklo_od_podstawy]],TIME(1,40,0)),P1190)</f>
        <v>5.2534722222223024E-2</v>
      </c>
      <c r="P11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1" s="10">
        <f>IF(AND(telefony6[[#This Row],[czyAbonament_pods_sie_skonczyl]]=1,P1190&lt;=0,telefony6[[#This Row],[czyKomorkowe]]=1),1,0)</f>
        <v>0</v>
      </c>
      <c r="R1191">
        <f>IF(LEN(telefony6[[#This Row],[nr]])&gt;=10,1,0)</f>
        <v>0</v>
      </c>
      <c r="S1191">
        <f>MINUTE(IF(telefony6[[#This Row],[czyZagranicczne]]=1,CEILING(telefony6[[#This Row],[długosc_połączenia]],"00:01"),0))</f>
        <v>0</v>
      </c>
    </row>
    <row r="1192" spans="1:19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 s="2">
        <f>telefony6[[#This Row],[zakonczenie]]-telefony6[[#This Row],[rozpoczecie]]</f>
        <v>8.8078703703703409E-3</v>
      </c>
      <c r="F1192" s="2">
        <f t="shared" si="18"/>
        <v>-6.2239004629629608</v>
      </c>
      <c r="G1192">
        <f>IF(LEN(telefony6[[#This Row],[nr]])=7,1,0)</f>
        <v>1</v>
      </c>
      <c r="H1192">
        <f>IF(LEN(telefony6[[#This Row],[nr]])=8,1,0)</f>
        <v>0</v>
      </c>
      <c r="I11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-6.2327083333333313</v>
      </c>
      <c r="J1192" s="2">
        <f>IF(AND(telefony6[[#This Row],[abonament pods przed]]-telefony6[[#This Row],[długosc_połączenia]]&lt;0,I1191&gt;0),-telefony6[[#This Row],[ile_zostalo_abonamentu_pods]],0)</f>
        <v>0</v>
      </c>
      <c r="K1192" s="10">
        <f>IF(telefony6[[#This Row],[ile_zostalo_abonamentu_pods]]&lt;0,1,0)</f>
        <v>1</v>
      </c>
      <c r="L1192" s="2">
        <f>IF(AND(telefony6[[#This Row],[czyAbonament_pods_sie_skonczyl]]=1,telefony6[[#This Row],[czyStacjonarny]]=1,M1191&lt;=0),IF(M1191&lt;0,TIME(1,40,0)+M1191,TIME(1,40,0)),M1191)</f>
        <v>2.4930555555555151E-2</v>
      </c>
      <c r="M11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1.612268518518481E-2</v>
      </c>
      <c r="N1192" s="10">
        <f>IF(AND(telefony6[[#This Row],[czyAbonament_pods_sie_skonczyl]]=1,telefony6[[#This Row],[czyStacjonarny]]=1,M1191&lt;=0),1,0)</f>
        <v>0</v>
      </c>
      <c r="O1192" s="2">
        <f>IF(AND(telefony6[[#This Row],[czyAbonament_pods_sie_skonczyl]]=1,telefony6[[#This Row],[czyKomorkowe]]=1,P1191&lt;=0),IF(P1191&lt;0,TIME(1,40,0)+P1191-telefony6[[#This Row],[ile_zabraklo_od_podstawy]],TIME(1,40,0)),P1191)</f>
        <v>5.1979166666667492E-2</v>
      </c>
      <c r="P11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2" s="10">
        <f>IF(AND(telefony6[[#This Row],[czyAbonament_pods_sie_skonczyl]]=1,P1191&lt;=0,telefony6[[#This Row],[czyKomorkowe]]=1),1,0)</f>
        <v>0</v>
      </c>
      <c r="R1192">
        <f>IF(LEN(telefony6[[#This Row],[nr]])&gt;=10,1,0)</f>
        <v>0</v>
      </c>
      <c r="S1192">
        <f>MINUTE(IF(telefony6[[#This Row],[czyZagranicczne]]=1,CEILING(telefony6[[#This Row],[długosc_połączenia]],"00:01"),0))</f>
        <v>0</v>
      </c>
    </row>
    <row r="1193" spans="1:19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 s="2">
        <f>telefony6[[#This Row],[zakonczenie]]-telefony6[[#This Row],[rozpoczecie]]</f>
        <v>1.0613425925925846E-2</v>
      </c>
      <c r="F1193" s="2">
        <f t="shared" si="18"/>
        <v>-6.2327083333333313</v>
      </c>
      <c r="G1193">
        <f>IF(LEN(telefony6[[#This Row],[nr]])=7,1,0)</f>
        <v>1</v>
      </c>
      <c r="H1193">
        <f>IF(LEN(telefony6[[#This Row],[nr]])=8,1,0)</f>
        <v>0</v>
      </c>
      <c r="I11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-6.2433217592592571</v>
      </c>
      <c r="J1193" s="2">
        <f>IF(AND(telefony6[[#This Row],[abonament pods przed]]-telefony6[[#This Row],[długosc_połączenia]]&lt;0,I1192&gt;0),-telefony6[[#This Row],[ile_zostalo_abonamentu_pods]],0)</f>
        <v>0</v>
      </c>
      <c r="K1193" s="10">
        <f>IF(telefony6[[#This Row],[ile_zostalo_abonamentu_pods]]&lt;0,1,0)</f>
        <v>1</v>
      </c>
      <c r="L1193" s="2">
        <f>IF(AND(telefony6[[#This Row],[czyAbonament_pods_sie_skonczyl]]=1,telefony6[[#This Row],[czyStacjonarny]]=1,M1192&lt;=0),IF(M1192&lt;0,TIME(1,40,0)+M1192,TIME(1,40,0)),M1192)</f>
        <v>1.612268518518481E-2</v>
      </c>
      <c r="M11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5.509259259258964E-3</v>
      </c>
      <c r="N1193" s="10">
        <f>IF(AND(telefony6[[#This Row],[czyAbonament_pods_sie_skonczyl]]=1,telefony6[[#This Row],[czyStacjonarny]]=1,M1192&lt;=0),1,0)</f>
        <v>0</v>
      </c>
      <c r="O1193" s="2">
        <f>IF(AND(telefony6[[#This Row],[czyAbonament_pods_sie_skonczyl]]=1,telefony6[[#This Row],[czyKomorkowe]]=1,P1192&lt;=0),IF(P1192&lt;0,TIME(1,40,0)+P1192-telefony6[[#This Row],[ile_zabraklo_od_podstawy]],TIME(1,40,0)),P1192)</f>
        <v>5.1979166666667492E-2</v>
      </c>
      <c r="P11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3" s="10">
        <f>IF(AND(telefony6[[#This Row],[czyAbonament_pods_sie_skonczyl]]=1,P1192&lt;=0,telefony6[[#This Row],[czyKomorkowe]]=1),1,0)</f>
        <v>0</v>
      </c>
      <c r="R1193">
        <f>IF(LEN(telefony6[[#This Row],[nr]])&gt;=10,1,0)</f>
        <v>0</v>
      </c>
      <c r="S1193">
        <f>MINUTE(IF(telefony6[[#This Row],[czyZagranicczne]]=1,CEILING(telefony6[[#This Row],[długosc_połączenia]],"00:01"),0))</f>
        <v>0</v>
      </c>
    </row>
    <row r="1194" spans="1:19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 s="2">
        <f>telefony6[[#This Row],[zakonczenie]]-telefony6[[#This Row],[rozpoczecie]]</f>
        <v>9.6064814814811328E-4</v>
      </c>
      <c r="F1194" s="2">
        <f t="shared" si="18"/>
        <v>-6.2433217592592571</v>
      </c>
      <c r="G1194">
        <f>IF(LEN(telefony6[[#This Row],[nr]])=7,1,0)</f>
        <v>1</v>
      </c>
      <c r="H1194">
        <f>IF(LEN(telefony6[[#This Row],[nr]])=8,1,0)</f>
        <v>0</v>
      </c>
      <c r="I11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-6.2442824074074057</v>
      </c>
      <c r="J1194" s="2">
        <f>IF(AND(telefony6[[#This Row],[abonament pods przed]]-telefony6[[#This Row],[długosc_połączenia]]&lt;0,I1193&gt;0),-telefony6[[#This Row],[ile_zostalo_abonamentu_pods]],0)</f>
        <v>0</v>
      </c>
      <c r="K1194" s="10">
        <f>IF(telefony6[[#This Row],[ile_zostalo_abonamentu_pods]]&lt;0,1,0)</f>
        <v>1</v>
      </c>
      <c r="L1194" s="2">
        <f>IF(AND(telefony6[[#This Row],[czyAbonament_pods_sie_skonczyl]]=1,telefony6[[#This Row],[czyStacjonarny]]=1,M1193&lt;=0),IF(M1193&lt;0,TIME(1,40,0)+M1193,TIME(1,40,0)),M1193)</f>
        <v>5.509259259258964E-3</v>
      </c>
      <c r="M11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4.5486111111108507E-3</v>
      </c>
      <c r="N1194" s="10">
        <f>IF(AND(telefony6[[#This Row],[czyAbonament_pods_sie_skonczyl]]=1,telefony6[[#This Row],[czyStacjonarny]]=1,M1193&lt;=0),1,0)</f>
        <v>0</v>
      </c>
      <c r="O1194" s="2">
        <f>IF(AND(telefony6[[#This Row],[czyAbonament_pods_sie_skonczyl]]=1,telefony6[[#This Row],[czyKomorkowe]]=1,P1193&lt;=0),IF(P1193&lt;0,TIME(1,40,0)+P1193-telefony6[[#This Row],[ile_zabraklo_od_podstawy]],TIME(1,40,0)),P1193)</f>
        <v>5.1979166666667492E-2</v>
      </c>
      <c r="P11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4" s="10">
        <f>IF(AND(telefony6[[#This Row],[czyAbonament_pods_sie_skonczyl]]=1,P1193&lt;=0,telefony6[[#This Row],[czyKomorkowe]]=1),1,0)</f>
        <v>0</v>
      </c>
      <c r="R1194">
        <f>IF(LEN(telefony6[[#This Row],[nr]])&gt;=10,1,0)</f>
        <v>0</v>
      </c>
      <c r="S1194">
        <f>MINUTE(IF(telefony6[[#This Row],[czyZagranicczne]]=1,CEILING(telefony6[[#This Row],[długosc_połączenia]],"00:01"),0))</f>
        <v>0</v>
      </c>
    </row>
    <row r="1195" spans="1:19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 s="2">
        <f>telefony6[[#This Row],[zakonczenie]]-telefony6[[#This Row],[rozpoczecie]]</f>
        <v>7.222222222222241E-3</v>
      </c>
      <c r="F1195" s="2">
        <f t="shared" si="18"/>
        <v>-6.2442824074074057</v>
      </c>
      <c r="G1195">
        <f>IF(LEN(telefony6[[#This Row],[nr]])=7,1,0)</f>
        <v>1</v>
      </c>
      <c r="H1195">
        <f>IF(LEN(telefony6[[#This Row],[nr]])=8,1,0)</f>
        <v>0</v>
      </c>
      <c r="I11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-6.2515046296296282</v>
      </c>
      <c r="J1195" s="2">
        <f>IF(AND(telefony6[[#This Row],[abonament pods przed]]-telefony6[[#This Row],[długosc_połączenia]]&lt;0,I1194&gt;0),-telefony6[[#This Row],[ile_zostalo_abonamentu_pods]],0)</f>
        <v>0</v>
      </c>
      <c r="K1195" s="10">
        <f>IF(telefony6[[#This Row],[ile_zostalo_abonamentu_pods]]&lt;0,1,0)</f>
        <v>1</v>
      </c>
      <c r="L1195" s="2">
        <f>IF(AND(telefony6[[#This Row],[czyAbonament_pods_sie_skonczyl]]=1,telefony6[[#This Row],[czyStacjonarny]]=1,M1194&lt;=0),IF(M1194&lt;0,TIME(1,40,0)+M1194,TIME(1,40,0)),M1194)</f>
        <v>4.5486111111108507E-3</v>
      </c>
      <c r="M11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-2.6736111111113903E-3</v>
      </c>
      <c r="N1195" s="10">
        <f>IF(AND(telefony6[[#This Row],[czyAbonament_pods_sie_skonczyl]]=1,telefony6[[#This Row],[czyStacjonarny]]=1,M1194&lt;=0),1,0)</f>
        <v>0</v>
      </c>
      <c r="O1195" s="2">
        <f>IF(AND(telefony6[[#This Row],[czyAbonament_pods_sie_skonczyl]]=1,telefony6[[#This Row],[czyKomorkowe]]=1,P1194&lt;=0),IF(P1194&lt;0,TIME(1,40,0)+P1194-telefony6[[#This Row],[ile_zabraklo_od_podstawy]],TIME(1,40,0)),P1194)</f>
        <v>5.1979166666667492E-2</v>
      </c>
      <c r="P11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5" s="10">
        <f>IF(AND(telefony6[[#This Row],[czyAbonament_pods_sie_skonczyl]]=1,P1194&lt;=0,telefony6[[#This Row],[czyKomorkowe]]=1),1,0)</f>
        <v>0</v>
      </c>
      <c r="R1195">
        <f>IF(LEN(telefony6[[#This Row],[nr]])&gt;=10,1,0)</f>
        <v>0</v>
      </c>
      <c r="S1195">
        <f>MINUTE(IF(telefony6[[#This Row],[czyZagranicczne]]=1,CEILING(telefony6[[#This Row],[długosc_połączenia]],"00:01"),0))</f>
        <v>0</v>
      </c>
    </row>
    <row r="1196" spans="1:19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 s="2">
        <f>telefony6[[#This Row],[zakonczenie]]-telefony6[[#This Row],[rozpoczecie]]</f>
        <v>6.8634259259259256E-3</v>
      </c>
      <c r="F1196" s="2">
        <f t="shared" si="18"/>
        <v>-6.2515046296296282</v>
      </c>
      <c r="G1196">
        <f>IF(LEN(telefony6[[#This Row],[nr]])=7,1,0)</f>
        <v>1</v>
      </c>
      <c r="H1196">
        <f>IF(LEN(telefony6[[#This Row],[nr]])=8,1,0)</f>
        <v>0</v>
      </c>
      <c r="I11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-6.2583680555555539</v>
      </c>
      <c r="J1196" s="2">
        <f>IF(AND(telefony6[[#This Row],[abonament pods przed]]-telefony6[[#This Row],[długosc_połączenia]]&lt;0,I1195&gt;0),-telefony6[[#This Row],[ile_zostalo_abonamentu_pods]],0)</f>
        <v>0</v>
      </c>
      <c r="K1196" s="10">
        <f>IF(telefony6[[#This Row],[ile_zostalo_abonamentu_pods]]&lt;0,1,0)</f>
        <v>1</v>
      </c>
      <c r="L1196" s="2">
        <f>IF(AND(telefony6[[#This Row],[czyAbonament_pods_sie_skonczyl]]=1,telefony6[[#This Row],[czyStacjonarny]]=1,M1195&lt;=0),IF(M1195&lt;0,TIME(1,40,0)+M1195,TIME(1,40,0)),M1195)</f>
        <v>6.6770833333333057E-2</v>
      </c>
      <c r="M11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5.9907407407407132E-2</v>
      </c>
      <c r="N1196" s="10">
        <f>IF(AND(telefony6[[#This Row],[czyAbonament_pods_sie_skonczyl]]=1,telefony6[[#This Row],[czyStacjonarny]]=1,M1195&lt;=0),1,0)</f>
        <v>1</v>
      </c>
      <c r="O1196" s="2">
        <f>IF(AND(telefony6[[#This Row],[czyAbonament_pods_sie_skonczyl]]=1,telefony6[[#This Row],[czyKomorkowe]]=1,P1195&lt;=0),IF(P1195&lt;0,TIME(1,40,0)+P1195-telefony6[[#This Row],[ile_zabraklo_od_podstawy]],TIME(1,40,0)),P1195)</f>
        <v>5.1979166666667492E-2</v>
      </c>
      <c r="P11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6" s="10">
        <f>IF(AND(telefony6[[#This Row],[czyAbonament_pods_sie_skonczyl]]=1,P1195&lt;=0,telefony6[[#This Row],[czyKomorkowe]]=1),1,0)</f>
        <v>0</v>
      </c>
      <c r="R1196">
        <f>IF(LEN(telefony6[[#This Row],[nr]])&gt;=10,1,0)</f>
        <v>0</v>
      </c>
      <c r="S1196">
        <f>MINUTE(IF(telefony6[[#This Row],[czyZagranicczne]]=1,CEILING(telefony6[[#This Row],[długosc_połączenia]],"00:01"),0))</f>
        <v>0</v>
      </c>
    </row>
    <row r="1197" spans="1:19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 s="2">
        <f>telefony6[[#This Row],[zakonczenie]]-telefony6[[#This Row],[rozpoczecie]]</f>
        <v>8.8425925925926796E-3</v>
      </c>
      <c r="F1197" s="2">
        <f t="shared" si="18"/>
        <v>-6.2583680555555539</v>
      </c>
      <c r="G1197">
        <f>IF(LEN(telefony6[[#This Row],[nr]])=7,1,0)</f>
        <v>1</v>
      </c>
      <c r="H1197">
        <f>IF(LEN(telefony6[[#This Row],[nr]])=8,1,0)</f>
        <v>0</v>
      </c>
      <c r="I11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-6.2672106481481462</v>
      </c>
      <c r="J1197" s="2">
        <f>IF(AND(telefony6[[#This Row],[abonament pods przed]]-telefony6[[#This Row],[długosc_połączenia]]&lt;0,I1196&gt;0),-telefony6[[#This Row],[ile_zostalo_abonamentu_pods]],0)</f>
        <v>0</v>
      </c>
      <c r="K1197" s="10">
        <f>IF(telefony6[[#This Row],[ile_zostalo_abonamentu_pods]]&lt;0,1,0)</f>
        <v>1</v>
      </c>
      <c r="L1197" s="2">
        <f>IF(AND(telefony6[[#This Row],[czyAbonament_pods_sie_skonczyl]]=1,telefony6[[#This Row],[czyStacjonarny]]=1,M1196&lt;=0),IF(M1196&lt;0,TIME(1,40,0)+M1196,TIME(1,40,0)),M1196)</f>
        <v>5.9907407407407132E-2</v>
      </c>
      <c r="M11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5.1064814814814452E-2</v>
      </c>
      <c r="N1197" s="10">
        <f>IF(AND(telefony6[[#This Row],[czyAbonament_pods_sie_skonczyl]]=1,telefony6[[#This Row],[czyStacjonarny]]=1,M1196&lt;=0),1,0)</f>
        <v>0</v>
      </c>
      <c r="O1197" s="2">
        <f>IF(AND(telefony6[[#This Row],[czyAbonament_pods_sie_skonczyl]]=1,telefony6[[#This Row],[czyKomorkowe]]=1,P1196&lt;=0),IF(P1196&lt;0,TIME(1,40,0)+P1196-telefony6[[#This Row],[ile_zabraklo_od_podstawy]],TIME(1,40,0)),P1196)</f>
        <v>5.1979166666667492E-2</v>
      </c>
      <c r="P11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7" s="10">
        <f>IF(AND(telefony6[[#This Row],[czyAbonament_pods_sie_skonczyl]]=1,P1196&lt;=0,telefony6[[#This Row],[czyKomorkowe]]=1),1,0)</f>
        <v>0</v>
      </c>
      <c r="R1197">
        <f>IF(LEN(telefony6[[#This Row],[nr]])&gt;=10,1,0)</f>
        <v>0</v>
      </c>
      <c r="S1197">
        <f>MINUTE(IF(telefony6[[#This Row],[czyZagranicczne]]=1,CEILING(telefony6[[#This Row],[długosc_połączenia]],"00:01"),0))</f>
        <v>0</v>
      </c>
    </row>
    <row r="1198" spans="1:19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 s="2">
        <f>telefony6[[#This Row],[zakonczenie]]-telefony6[[#This Row],[rozpoczecie]]</f>
        <v>2.3148148148077752E-5</v>
      </c>
      <c r="F1198" s="2">
        <f t="shared" si="18"/>
        <v>-6.2672106481481462</v>
      </c>
      <c r="G1198">
        <f>IF(LEN(telefony6[[#This Row],[nr]])=7,1,0)</f>
        <v>1</v>
      </c>
      <c r="H1198">
        <f>IF(LEN(telefony6[[#This Row],[nr]])=8,1,0)</f>
        <v>0</v>
      </c>
      <c r="I11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-6.2672337962962938</v>
      </c>
      <c r="J1198" s="2">
        <f>IF(AND(telefony6[[#This Row],[abonament pods przed]]-telefony6[[#This Row],[długosc_połączenia]]&lt;0,I1197&gt;0),-telefony6[[#This Row],[ile_zostalo_abonamentu_pods]],0)</f>
        <v>0</v>
      </c>
      <c r="K1198" s="10">
        <f>IF(telefony6[[#This Row],[ile_zostalo_abonamentu_pods]]&lt;0,1,0)</f>
        <v>1</v>
      </c>
      <c r="L1198" s="2">
        <f>IF(AND(telefony6[[#This Row],[czyAbonament_pods_sie_skonczyl]]=1,telefony6[[#This Row],[czyStacjonarny]]=1,M1197&lt;=0),IF(M1197&lt;0,TIME(1,40,0)+M1197,TIME(1,40,0)),M1197)</f>
        <v>5.1064814814814452E-2</v>
      </c>
      <c r="M11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5.1041666666666374E-2</v>
      </c>
      <c r="N1198" s="10">
        <f>IF(AND(telefony6[[#This Row],[czyAbonament_pods_sie_skonczyl]]=1,telefony6[[#This Row],[czyStacjonarny]]=1,M1197&lt;=0),1,0)</f>
        <v>0</v>
      </c>
      <c r="O1198" s="2">
        <f>IF(AND(telefony6[[#This Row],[czyAbonament_pods_sie_skonczyl]]=1,telefony6[[#This Row],[czyKomorkowe]]=1,P1197&lt;=0),IF(P1197&lt;0,TIME(1,40,0)+P1197-telefony6[[#This Row],[ile_zabraklo_od_podstawy]],TIME(1,40,0)),P1197)</f>
        <v>5.1979166666667492E-2</v>
      </c>
      <c r="P11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8" s="10">
        <f>IF(AND(telefony6[[#This Row],[czyAbonament_pods_sie_skonczyl]]=1,P1197&lt;=0,telefony6[[#This Row],[czyKomorkowe]]=1),1,0)</f>
        <v>0</v>
      </c>
      <c r="R1198">
        <f>IF(LEN(telefony6[[#This Row],[nr]])&gt;=10,1,0)</f>
        <v>0</v>
      </c>
      <c r="S1198">
        <f>MINUTE(IF(telefony6[[#This Row],[czyZagranicczne]]=1,CEILING(telefony6[[#This Row],[długosc_połączenia]],"00:01"),0))</f>
        <v>0</v>
      </c>
    </row>
    <row r="1199" spans="1:19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 s="2">
        <f>telefony6[[#This Row],[zakonczenie]]-telefony6[[#This Row],[rozpoczecie]]</f>
        <v>1.3310185185184675E-3</v>
      </c>
      <c r="F1199" s="2">
        <f t="shared" si="18"/>
        <v>-6.2672337962962938</v>
      </c>
      <c r="G1199">
        <f>IF(LEN(telefony6[[#This Row],[nr]])=7,1,0)</f>
        <v>1</v>
      </c>
      <c r="H1199">
        <f>IF(LEN(telefony6[[#This Row],[nr]])=8,1,0)</f>
        <v>0</v>
      </c>
      <c r="I11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-6.2685648148148125</v>
      </c>
      <c r="J1199" s="2">
        <f>IF(AND(telefony6[[#This Row],[abonament pods przed]]-telefony6[[#This Row],[długosc_połączenia]]&lt;0,I1198&gt;0),-telefony6[[#This Row],[ile_zostalo_abonamentu_pods]],0)</f>
        <v>0</v>
      </c>
      <c r="K1199" s="10">
        <f>IF(telefony6[[#This Row],[ile_zostalo_abonamentu_pods]]&lt;0,1,0)</f>
        <v>1</v>
      </c>
      <c r="L1199" s="2">
        <f>IF(AND(telefony6[[#This Row],[czyAbonament_pods_sie_skonczyl]]=1,telefony6[[#This Row],[czyStacjonarny]]=1,M1198&lt;=0),IF(M1198&lt;0,TIME(1,40,0)+M1198,TIME(1,40,0)),M1198)</f>
        <v>5.1041666666666374E-2</v>
      </c>
      <c r="M11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4.9710648148147907E-2</v>
      </c>
      <c r="N1199" s="10">
        <f>IF(AND(telefony6[[#This Row],[czyAbonament_pods_sie_skonczyl]]=1,telefony6[[#This Row],[czyStacjonarny]]=1,M1198&lt;=0),1,0)</f>
        <v>0</v>
      </c>
      <c r="O1199" s="2">
        <f>IF(AND(telefony6[[#This Row],[czyAbonament_pods_sie_skonczyl]]=1,telefony6[[#This Row],[czyKomorkowe]]=1,P1198&lt;=0),IF(P1198&lt;0,TIME(1,40,0)+P1198-telefony6[[#This Row],[ile_zabraklo_od_podstawy]],TIME(1,40,0)),P1198)</f>
        <v>5.1979166666667492E-2</v>
      </c>
      <c r="P11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199" s="10">
        <f>IF(AND(telefony6[[#This Row],[czyAbonament_pods_sie_skonczyl]]=1,P1198&lt;=0,telefony6[[#This Row],[czyKomorkowe]]=1),1,0)</f>
        <v>0</v>
      </c>
      <c r="R1199">
        <f>IF(LEN(telefony6[[#This Row],[nr]])&gt;=10,1,0)</f>
        <v>0</v>
      </c>
      <c r="S1199">
        <f>MINUTE(IF(telefony6[[#This Row],[czyZagranicczne]]=1,CEILING(telefony6[[#This Row],[długosc_połączenia]],"00:01"),0))</f>
        <v>0</v>
      </c>
    </row>
    <row r="1200" spans="1:19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 s="2">
        <f>telefony6[[#This Row],[zakonczenie]]-telefony6[[#This Row],[rozpoczecie]]</f>
        <v>1.5509259259259833E-3</v>
      </c>
      <c r="F1200" s="2">
        <f t="shared" si="18"/>
        <v>-6.2685648148148125</v>
      </c>
      <c r="G1200">
        <f>IF(LEN(telefony6[[#This Row],[nr]])=7,1,0)</f>
        <v>1</v>
      </c>
      <c r="H1200">
        <f>IF(LEN(telefony6[[#This Row],[nr]])=8,1,0)</f>
        <v>0</v>
      </c>
      <c r="I12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-6.2701157407407386</v>
      </c>
      <c r="J1200" s="2">
        <f>IF(AND(telefony6[[#This Row],[abonament pods przed]]-telefony6[[#This Row],[długosc_połączenia]]&lt;0,I1199&gt;0),-telefony6[[#This Row],[ile_zostalo_abonamentu_pods]],0)</f>
        <v>0</v>
      </c>
      <c r="K1200" s="10">
        <f>IF(telefony6[[#This Row],[ile_zostalo_abonamentu_pods]]&lt;0,1,0)</f>
        <v>1</v>
      </c>
      <c r="L1200" s="2">
        <f>IF(AND(telefony6[[#This Row],[czyAbonament_pods_sie_skonczyl]]=1,telefony6[[#This Row],[czyStacjonarny]]=1,M1199&lt;=0),IF(M1199&lt;0,TIME(1,40,0)+M1199,TIME(1,40,0)),M1199)</f>
        <v>4.9710648148147907E-2</v>
      </c>
      <c r="M12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4.8159722222221923E-2</v>
      </c>
      <c r="N1200" s="10">
        <f>IF(AND(telefony6[[#This Row],[czyAbonament_pods_sie_skonczyl]]=1,telefony6[[#This Row],[czyStacjonarny]]=1,M1199&lt;=0),1,0)</f>
        <v>0</v>
      </c>
      <c r="O1200" s="2">
        <f>IF(AND(telefony6[[#This Row],[czyAbonament_pods_sie_skonczyl]]=1,telefony6[[#This Row],[czyKomorkowe]]=1,P1199&lt;=0),IF(P1199&lt;0,TIME(1,40,0)+P1199-telefony6[[#This Row],[ile_zabraklo_od_podstawy]],TIME(1,40,0)),P1199)</f>
        <v>5.1979166666667492E-2</v>
      </c>
      <c r="P12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5.1979166666667492E-2</v>
      </c>
      <c r="Q1200" s="10">
        <f>IF(AND(telefony6[[#This Row],[czyAbonament_pods_sie_skonczyl]]=1,P1199&lt;=0,telefony6[[#This Row],[czyKomorkowe]]=1),1,0)</f>
        <v>0</v>
      </c>
      <c r="R1200">
        <f>IF(LEN(telefony6[[#This Row],[nr]])&gt;=10,1,0)</f>
        <v>0</v>
      </c>
      <c r="S1200">
        <f>MINUTE(IF(telefony6[[#This Row],[czyZagranicczne]]=1,CEILING(telefony6[[#This Row],[długosc_połączenia]],"00:01"),0))</f>
        <v>0</v>
      </c>
    </row>
    <row r="1201" spans="1:19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 s="2">
        <f>telefony6[[#This Row],[zakonczenie]]-telefony6[[#This Row],[rozpoczecie]]</f>
        <v>7.1875000000000133E-3</v>
      </c>
      <c r="F1201" s="2">
        <f t="shared" si="18"/>
        <v>-6.2701157407407386</v>
      </c>
      <c r="G1201">
        <f>IF(LEN(telefony6[[#This Row],[nr]])=7,1,0)</f>
        <v>0</v>
      </c>
      <c r="H1201">
        <f>IF(LEN(telefony6[[#This Row],[nr]])=8,1,0)</f>
        <v>1</v>
      </c>
      <c r="I12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-6.2773032407407383</v>
      </c>
      <c r="J1201" s="2">
        <f>IF(AND(telefony6[[#This Row],[abonament pods przed]]-telefony6[[#This Row],[długosc_połączenia]]&lt;0,I1200&gt;0),-telefony6[[#This Row],[ile_zostalo_abonamentu_pods]],0)</f>
        <v>0</v>
      </c>
      <c r="K1201" s="10">
        <f>IF(telefony6[[#This Row],[ile_zostalo_abonamentu_pods]]&lt;0,1,0)</f>
        <v>1</v>
      </c>
      <c r="L1201" s="2">
        <f>IF(AND(telefony6[[#This Row],[czyAbonament_pods_sie_skonczyl]]=1,telefony6[[#This Row],[czyStacjonarny]]=1,M1200&lt;=0),IF(M1200&lt;0,TIME(1,40,0)+M1200,TIME(1,40,0)),M1200)</f>
        <v>4.8159722222221923E-2</v>
      </c>
      <c r="M12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4.8159722222221923E-2</v>
      </c>
      <c r="N1201" s="10">
        <f>IF(AND(telefony6[[#This Row],[czyAbonament_pods_sie_skonczyl]]=1,telefony6[[#This Row],[czyStacjonarny]]=1,M1200&lt;=0),1,0)</f>
        <v>0</v>
      </c>
      <c r="O1201" s="2">
        <f>IF(AND(telefony6[[#This Row],[czyAbonament_pods_sie_skonczyl]]=1,telefony6[[#This Row],[czyKomorkowe]]=1,P1200&lt;=0),IF(P1200&lt;0,TIME(1,40,0)+P1200-telefony6[[#This Row],[ile_zabraklo_od_podstawy]],TIME(1,40,0)),P1200)</f>
        <v>5.1979166666667492E-2</v>
      </c>
      <c r="P12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4.4791666666667479E-2</v>
      </c>
      <c r="Q1201" s="10">
        <f>IF(AND(telefony6[[#This Row],[czyAbonament_pods_sie_skonczyl]]=1,P1200&lt;=0,telefony6[[#This Row],[czyKomorkowe]]=1),1,0)</f>
        <v>0</v>
      </c>
      <c r="R1201">
        <f>IF(LEN(telefony6[[#This Row],[nr]])&gt;=10,1,0)</f>
        <v>0</v>
      </c>
      <c r="S1201">
        <f>MINUTE(IF(telefony6[[#This Row],[czyZagranicczne]]=1,CEILING(telefony6[[#This Row],[długosc_połączenia]],"00:01"),0))</f>
        <v>0</v>
      </c>
    </row>
    <row r="1202" spans="1:19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 s="2">
        <f>telefony6[[#This Row],[zakonczenie]]-telefony6[[#This Row],[rozpoczecie]]</f>
        <v>5.2314814814814481E-3</v>
      </c>
      <c r="F1202" s="2">
        <f t="shared" si="18"/>
        <v>-6.2773032407407383</v>
      </c>
      <c r="G1202">
        <f>IF(LEN(telefony6[[#This Row],[nr]])=7,1,0)</f>
        <v>1</v>
      </c>
      <c r="H1202">
        <f>IF(LEN(telefony6[[#This Row],[nr]])=8,1,0)</f>
        <v>0</v>
      </c>
      <c r="I12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-6.2825347222222199</v>
      </c>
      <c r="J1202" s="2">
        <f>IF(AND(telefony6[[#This Row],[abonament pods przed]]-telefony6[[#This Row],[długosc_połączenia]]&lt;0,I1201&gt;0),-telefony6[[#This Row],[ile_zostalo_abonamentu_pods]],0)</f>
        <v>0</v>
      </c>
      <c r="K1202" s="10">
        <f>IF(telefony6[[#This Row],[ile_zostalo_abonamentu_pods]]&lt;0,1,0)</f>
        <v>1</v>
      </c>
      <c r="L1202" s="2">
        <f>IF(AND(telefony6[[#This Row],[czyAbonament_pods_sie_skonczyl]]=1,telefony6[[#This Row],[czyStacjonarny]]=1,M1201&lt;=0),IF(M1201&lt;0,TIME(1,40,0)+M1201,TIME(1,40,0)),M1201)</f>
        <v>4.8159722222221923E-2</v>
      </c>
      <c r="M12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4.2928240740740475E-2</v>
      </c>
      <c r="N1202" s="10">
        <f>IF(AND(telefony6[[#This Row],[czyAbonament_pods_sie_skonczyl]]=1,telefony6[[#This Row],[czyStacjonarny]]=1,M1201&lt;=0),1,0)</f>
        <v>0</v>
      </c>
      <c r="O1202" s="2">
        <f>IF(AND(telefony6[[#This Row],[czyAbonament_pods_sie_skonczyl]]=1,telefony6[[#This Row],[czyKomorkowe]]=1,P1201&lt;=0),IF(P1201&lt;0,TIME(1,40,0)+P1201-telefony6[[#This Row],[ile_zabraklo_od_podstawy]],TIME(1,40,0)),P1201)</f>
        <v>4.4791666666667479E-2</v>
      </c>
      <c r="P12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4.4791666666667479E-2</v>
      </c>
      <c r="Q1202" s="10">
        <f>IF(AND(telefony6[[#This Row],[czyAbonament_pods_sie_skonczyl]]=1,P1201&lt;=0,telefony6[[#This Row],[czyKomorkowe]]=1),1,0)</f>
        <v>0</v>
      </c>
      <c r="R1202">
        <f>IF(LEN(telefony6[[#This Row],[nr]])&gt;=10,1,0)</f>
        <v>0</v>
      </c>
      <c r="S1202">
        <f>MINUTE(IF(telefony6[[#This Row],[czyZagranicczne]]=1,CEILING(telefony6[[#This Row],[długosc_połączenia]],"00:01"),0))</f>
        <v>0</v>
      </c>
    </row>
    <row r="1203" spans="1:19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 s="2">
        <f>telefony6[[#This Row],[zakonczenie]]-telefony6[[#This Row],[rozpoczecie]]</f>
        <v>9.398148148148211E-3</v>
      </c>
      <c r="F1203" s="2">
        <f t="shared" si="18"/>
        <v>-6.2825347222222199</v>
      </c>
      <c r="G1203">
        <f>IF(LEN(telefony6[[#This Row],[nr]])=7,1,0)</f>
        <v>1</v>
      </c>
      <c r="H1203">
        <f>IF(LEN(telefony6[[#This Row],[nr]])=8,1,0)</f>
        <v>0</v>
      </c>
      <c r="I12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-6.2919328703703679</v>
      </c>
      <c r="J1203" s="2">
        <f>IF(AND(telefony6[[#This Row],[abonament pods przed]]-telefony6[[#This Row],[długosc_połączenia]]&lt;0,I1202&gt;0),-telefony6[[#This Row],[ile_zostalo_abonamentu_pods]],0)</f>
        <v>0</v>
      </c>
      <c r="K1203" s="10">
        <f>IF(telefony6[[#This Row],[ile_zostalo_abonamentu_pods]]&lt;0,1,0)</f>
        <v>1</v>
      </c>
      <c r="L1203" s="2">
        <f>IF(AND(telefony6[[#This Row],[czyAbonament_pods_sie_skonczyl]]=1,telefony6[[#This Row],[czyStacjonarny]]=1,M1202&lt;=0),IF(M1202&lt;0,TIME(1,40,0)+M1202,TIME(1,40,0)),M1202)</f>
        <v>4.2928240740740475E-2</v>
      </c>
      <c r="M12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3.3530092592592264E-2</v>
      </c>
      <c r="N1203" s="10">
        <f>IF(AND(telefony6[[#This Row],[czyAbonament_pods_sie_skonczyl]]=1,telefony6[[#This Row],[czyStacjonarny]]=1,M1202&lt;=0),1,0)</f>
        <v>0</v>
      </c>
      <c r="O1203" s="2">
        <f>IF(AND(telefony6[[#This Row],[czyAbonament_pods_sie_skonczyl]]=1,telefony6[[#This Row],[czyKomorkowe]]=1,P1202&lt;=0),IF(P1202&lt;0,TIME(1,40,0)+P1202-telefony6[[#This Row],[ile_zabraklo_od_podstawy]],TIME(1,40,0)),P1202)</f>
        <v>4.4791666666667479E-2</v>
      </c>
      <c r="P12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4.4791666666667479E-2</v>
      </c>
      <c r="Q1203" s="10">
        <f>IF(AND(telefony6[[#This Row],[czyAbonament_pods_sie_skonczyl]]=1,P1202&lt;=0,telefony6[[#This Row],[czyKomorkowe]]=1),1,0)</f>
        <v>0</v>
      </c>
      <c r="R1203">
        <f>IF(LEN(telefony6[[#This Row],[nr]])&gt;=10,1,0)</f>
        <v>0</v>
      </c>
      <c r="S1203">
        <f>MINUTE(IF(telefony6[[#This Row],[czyZagranicczne]]=1,CEILING(telefony6[[#This Row],[długosc_połączenia]],"00:01"),0))</f>
        <v>0</v>
      </c>
    </row>
    <row r="1204" spans="1:19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 s="2">
        <f>telefony6[[#This Row],[zakonczenie]]-telefony6[[#This Row],[rozpoczecie]]</f>
        <v>6.1574074074074447E-3</v>
      </c>
      <c r="F1204" s="2">
        <f t="shared" si="18"/>
        <v>-6.2919328703703679</v>
      </c>
      <c r="G1204">
        <f>IF(LEN(telefony6[[#This Row],[nr]])=7,1,0)</f>
        <v>1</v>
      </c>
      <c r="H1204">
        <f>IF(LEN(telefony6[[#This Row],[nr]])=8,1,0)</f>
        <v>0</v>
      </c>
      <c r="I12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-6.2980902777777752</v>
      </c>
      <c r="J1204" s="2">
        <f>IF(AND(telefony6[[#This Row],[abonament pods przed]]-telefony6[[#This Row],[długosc_połączenia]]&lt;0,I1203&gt;0),-telefony6[[#This Row],[ile_zostalo_abonamentu_pods]],0)</f>
        <v>0</v>
      </c>
      <c r="K1204" s="10">
        <f>IF(telefony6[[#This Row],[ile_zostalo_abonamentu_pods]]&lt;0,1,0)</f>
        <v>1</v>
      </c>
      <c r="L1204" s="2">
        <f>IF(AND(telefony6[[#This Row],[czyAbonament_pods_sie_skonczyl]]=1,telefony6[[#This Row],[czyStacjonarny]]=1,M1203&lt;=0),IF(M1203&lt;0,TIME(1,40,0)+M1203,TIME(1,40,0)),M1203)</f>
        <v>3.3530092592592264E-2</v>
      </c>
      <c r="M12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2.737268518518482E-2</v>
      </c>
      <c r="N1204" s="10">
        <f>IF(AND(telefony6[[#This Row],[czyAbonament_pods_sie_skonczyl]]=1,telefony6[[#This Row],[czyStacjonarny]]=1,M1203&lt;=0),1,0)</f>
        <v>0</v>
      </c>
      <c r="O1204" s="2">
        <f>IF(AND(telefony6[[#This Row],[czyAbonament_pods_sie_skonczyl]]=1,telefony6[[#This Row],[czyKomorkowe]]=1,P1203&lt;=0),IF(P1203&lt;0,TIME(1,40,0)+P1203-telefony6[[#This Row],[ile_zabraklo_od_podstawy]],TIME(1,40,0)),P1203)</f>
        <v>4.4791666666667479E-2</v>
      </c>
      <c r="P12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4.4791666666667479E-2</v>
      </c>
      <c r="Q1204" s="10">
        <f>IF(AND(telefony6[[#This Row],[czyAbonament_pods_sie_skonczyl]]=1,P1203&lt;=0,telefony6[[#This Row],[czyKomorkowe]]=1),1,0)</f>
        <v>0</v>
      </c>
      <c r="R1204">
        <f>IF(LEN(telefony6[[#This Row],[nr]])&gt;=10,1,0)</f>
        <v>0</v>
      </c>
      <c r="S1204">
        <f>MINUTE(IF(telefony6[[#This Row],[czyZagranicczne]]=1,CEILING(telefony6[[#This Row],[długosc_połączenia]],"00:01"),0))</f>
        <v>0</v>
      </c>
    </row>
    <row r="1205" spans="1:19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 s="2">
        <f>telefony6[[#This Row],[zakonczenie]]-telefony6[[#This Row],[rozpoczecie]]</f>
        <v>3.854166666666714E-3</v>
      </c>
      <c r="F1205" s="2">
        <f t="shared" si="18"/>
        <v>-6.2980902777777752</v>
      </c>
      <c r="G1205">
        <f>IF(LEN(telefony6[[#This Row],[nr]])=7,1,0)</f>
        <v>1</v>
      </c>
      <c r="H1205">
        <f>IF(LEN(telefony6[[#This Row],[nr]])=8,1,0)</f>
        <v>0</v>
      </c>
      <c r="I12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-6.3019444444444419</v>
      </c>
      <c r="J1205" s="2">
        <f>IF(AND(telefony6[[#This Row],[abonament pods przed]]-telefony6[[#This Row],[długosc_połączenia]]&lt;0,I1204&gt;0),-telefony6[[#This Row],[ile_zostalo_abonamentu_pods]],0)</f>
        <v>0</v>
      </c>
      <c r="K1205" s="10">
        <f>IF(telefony6[[#This Row],[ile_zostalo_abonamentu_pods]]&lt;0,1,0)</f>
        <v>1</v>
      </c>
      <c r="L1205" s="2">
        <f>IF(AND(telefony6[[#This Row],[czyAbonament_pods_sie_skonczyl]]=1,telefony6[[#This Row],[czyStacjonarny]]=1,M1204&lt;=0),IF(M1204&lt;0,TIME(1,40,0)+M1204,TIME(1,40,0)),M1204)</f>
        <v>2.737268518518482E-2</v>
      </c>
      <c r="M12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2.3518518518518106E-2</v>
      </c>
      <c r="N1205" s="10">
        <f>IF(AND(telefony6[[#This Row],[czyAbonament_pods_sie_skonczyl]]=1,telefony6[[#This Row],[czyStacjonarny]]=1,M1204&lt;=0),1,0)</f>
        <v>0</v>
      </c>
      <c r="O1205" s="2">
        <f>IF(AND(telefony6[[#This Row],[czyAbonament_pods_sie_skonczyl]]=1,telefony6[[#This Row],[czyKomorkowe]]=1,P1204&lt;=0),IF(P1204&lt;0,TIME(1,40,0)+P1204-telefony6[[#This Row],[ile_zabraklo_od_podstawy]],TIME(1,40,0)),P1204)</f>
        <v>4.4791666666667479E-2</v>
      </c>
      <c r="P12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4.4791666666667479E-2</v>
      </c>
      <c r="Q1205" s="10">
        <f>IF(AND(telefony6[[#This Row],[czyAbonament_pods_sie_skonczyl]]=1,P1204&lt;=0,telefony6[[#This Row],[czyKomorkowe]]=1),1,0)</f>
        <v>0</v>
      </c>
      <c r="R1205">
        <f>IF(LEN(telefony6[[#This Row],[nr]])&gt;=10,1,0)</f>
        <v>0</v>
      </c>
      <c r="S1205">
        <f>MINUTE(IF(telefony6[[#This Row],[czyZagranicczne]]=1,CEILING(telefony6[[#This Row],[długosc_połączenia]],"00:01"),0))</f>
        <v>0</v>
      </c>
    </row>
    <row r="1206" spans="1:19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 s="2">
        <f>telefony6[[#This Row],[zakonczenie]]-telefony6[[#This Row],[rozpoczecie]]</f>
        <v>7.9282407407408328E-3</v>
      </c>
      <c r="F1206" s="2">
        <f t="shared" si="18"/>
        <v>-6.3019444444444419</v>
      </c>
      <c r="G1206">
        <f>IF(LEN(telefony6[[#This Row],[nr]])=7,1,0)</f>
        <v>0</v>
      </c>
      <c r="H1206">
        <f>IF(LEN(telefony6[[#This Row],[nr]])=8,1,0)</f>
        <v>1</v>
      </c>
      <c r="I12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-6.3098726851851827</v>
      </c>
      <c r="J1206" s="2">
        <f>IF(AND(telefony6[[#This Row],[abonament pods przed]]-telefony6[[#This Row],[długosc_połączenia]]&lt;0,I1205&gt;0),-telefony6[[#This Row],[ile_zostalo_abonamentu_pods]],0)</f>
        <v>0</v>
      </c>
      <c r="K1206" s="10">
        <f>IF(telefony6[[#This Row],[ile_zostalo_abonamentu_pods]]&lt;0,1,0)</f>
        <v>1</v>
      </c>
      <c r="L1206" s="2">
        <f>IF(AND(telefony6[[#This Row],[czyAbonament_pods_sie_skonczyl]]=1,telefony6[[#This Row],[czyStacjonarny]]=1,M1205&lt;=0),IF(M1205&lt;0,TIME(1,40,0)+M1205,TIME(1,40,0)),M1205)</f>
        <v>2.3518518518518106E-2</v>
      </c>
      <c r="M12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2.3518518518518106E-2</v>
      </c>
      <c r="N1206" s="10">
        <f>IF(AND(telefony6[[#This Row],[czyAbonament_pods_sie_skonczyl]]=1,telefony6[[#This Row],[czyStacjonarny]]=1,M1205&lt;=0),1,0)</f>
        <v>0</v>
      </c>
      <c r="O1206" s="2">
        <f>IF(AND(telefony6[[#This Row],[czyAbonament_pods_sie_skonczyl]]=1,telefony6[[#This Row],[czyKomorkowe]]=1,P1205&lt;=0),IF(P1205&lt;0,TIME(1,40,0)+P1205-telefony6[[#This Row],[ile_zabraklo_od_podstawy]],TIME(1,40,0)),P1205)</f>
        <v>4.4791666666667479E-2</v>
      </c>
      <c r="P12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3.6863425925926646E-2</v>
      </c>
      <c r="Q1206" s="10">
        <f>IF(AND(telefony6[[#This Row],[czyAbonament_pods_sie_skonczyl]]=1,P1205&lt;=0,telefony6[[#This Row],[czyKomorkowe]]=1),1,0)</f>
        <v>0</v>
      </c>
      <c r="R1206">
        <f>IF(LEN(telefony6[[#This Row],[nr]])&gt;=10,1,0)</f>
        <v>0</v>
      </c>
      <c r="S1206">
        <f>MINUTE(IF(telefony6[[#This Row],[czyZagranicczne]]=1,CEILING(telefony6[[#This Row],[długosc_połączenia]],"00:01"),0))</f>
        <v>0</v>
      </c>
    </row>
    <row r="1207" spans="1:19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 s="2">
        <f>telefony6[[#This Row],[zakonczenie]]-telefony6[[#This Row],[rozpoczecie]]</f>
        <v>1.6087962962962887E-3</v>
      </c>
      <c r="F1207" s="2">
        <f t="shared" si="18"/>
        <v>-6.3098726851851827</v>
      </c>
      <c r="G1207">
        <f>IF(LEN(telefony6[[#This Row],[nr]])=7,1,0)</f>
        <v>0</v>
      </c>
      <c r="H1207">
        <f>IF(LEN(telefony6[[#This Row],[nr]])=8,1,0)</f>
        <v>1</v>
      </c>
      <c r="I12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-6.3114814814814792</v>
      </c>
      <c r="J1207" s="2">
        <f>IF(AND(telefony6[[#This Row],[abonament pods przed]]-telefony6[[#This Row],[długosc_połączenia]]&lt;0,I1206&gt;0),-telefony6[[#This Row],[ile_zostalo_abonamentu_pods]],0)</f>
        <v>0</v>
      </c>
      <c r="K1207" s="10">
        <f>IF(telefony6[[#This Row],[ile_zostalo_abonamentu_pods]]&lt;0,1,0)</f>
        <v>1</v>
      </c>
      <c r="L1207" s="2">
        <f>IF(AND(telefony6[[#This Row],[czyAbonament_pods_sie_skonczyl]]=1,telefony6[[#This Row],[czyStacjonarny]]=1,M1206&lt;=0),IF(M1206&lt;0,TIME(1,40,0)+M1206,TIME(1,40,0)),M1206)</f>
        <v>2.3518518518518106E-2</v>
      </c>
      <c r="M12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2.3518518518518106E-2</v>
      </c>
      <c r="N1207" s="10">
        <f>IF(AND(telefony6[[#This Row],[czyAbonament_pods_sie_skonczyl]]=1,telefony6[[#This Row],[czyStacjonarny]]=1,M1206&lt;=0),1,0)</f>
        <v>0</v>
      </c>
      <c r="O1207" s="2">
        <f>IF(AND(telefony6[[#This Row],[czyAbonament_pods_sie_skonczyl]]=1,telefony6[[#This Row],[czyKomorkowe]]=1,P1206&lt;=0),IF(P1206&lt;0,TIME(1,40,0)+P1206-telefony6[[#This Row],[ile_zabraklo_od_podstawy]],TIME(1,40,0)),P1206)</f>
        <v>3.6863425925926646E-2</v>
      </c>
      <c r="P12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3.5254629629630357E-2</v>
      </c>
      <c r="Q1207" s="10">
        <f>IF(AND(telefony6[[#This Row],[czyAbonament_pods_sie_skonczyl]]=1,P1206&lt;=0,telefony6[[#This Row],[czyKomorkowe]]=1),1,0)</f>
        <v>0</v>
      </c>
      <c r="R1207">
        <f>IF(LEN(telefony6[[#This Row],[nr]])&gt;=10,1,0)</f>
        <v>0</v>
      </c>
      <c r="S1207">
        <f>MINUTE(IF(telefony6[[#This Row],[czyZagranicczne]]=1,CEILING(telefony6[[#This Row],[długosc_połączenia]],"00:01"),0))</f>
        <v>0</v>
      </c>
    </row>
    <row r="1208" spans="1:19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 s="2">
        <f>telefony6[[#This Row],[zakonczenie]]-telefony6[[#This Row],[rozpoczecie]]</f>
        <v>4.8032407407407884E-3</v>
      </c>
      <c r="F1208" s="2">
        <f t="shared" si="18"/>
        <v>-6.3114814814814792</v>
      </c>
      <c r="G1208">
        <f>IF(LEN(telefony6[[#This Row],[nr]])=7,1,0)</f>
        <v>1</v>
      </c>
      <c r="H1208">
        <f>IF(LEN(telefony6[[#This Row],[nr]])=8,1,0)</f>
        <v>0</v>
      </c>
      <c r="I12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-6.3162847222222203</v>
      </c>
      <c r="J1208" s="2">
        <f>IF(AND(telefony6[[#This Row],[abonament pods przed]]-telefony6[[#This Row],[długosc_połączenia]]&lt;0,I1207&gt;0),-telefony6[[#This Row],[ile_zostalo_abonamentu_pods]],0)</f>
        <v>0</v>
      </c>
      <c r="K1208" s="10">
        <f>IF(telefony6[[#This Row],[ile_zostalo_abonamentu_pods]]&lt;0,1,0)</f>
        <v>1</v>
      </c>
      <c r="L1208" s="2">
        <f>IF(AND(telefony6[[#This Row],[czyAbonament_pods_sie_skonczyl]]=1,telefony6[[#This Row],[czyStacjonarny]]=1,M1207&lt;=0),IF(M1207&lt;0,TIME(1,40,0)+M1207,TIME(1,40,0)),M1207)</f>
        <v>2.3518518518518106E-2</v>
      </c>
      <c r="M12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1.8715277777777317E-2</v>
      </c>
      <c r="N1208" s="10">
        <f>IF(AND(telefony6[[#This Row],[czyAbonament_pods_sie_skonczyl]]=1,telefony6[[#This Row],[czyStacjonarny]]=1,M1207&lt;=0),1,0)</f>
        <v>0</v>
      </c>
      <c r="O1208" s="2">
        <f>IF(AND(telefony6[[#This Row],[czyAbonament_pods_sie_skonczyl]]=1,telefony6[[#This Row],[czyKomorkowe]]=1,P1207&lt;=0),IF(P1207&lt;0,TIME(1,40,0)+P1207-telefony6[[#This Row],[ile_zabraklo_od_podstawy]],TIME(1,40,0)),P1207)</f>
        <v>3.5254629629630357E-2</v>
      </c>
      <c r="P12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3.5254629629630357E-2</v>
      </c>
      <c r="Q1208" s="10">
        <f>IF(AND(telefony6[[#This Row],[czyAbonament_pods_sie_skonczyl]]=1,P1207&lt;=0,telefony6[[#This Row],[czyKomorkowe]]=1),1,0)</f>
        <v>0</v>
      </c>
      <c r="R1208">
        <f>IF(LEN(telefony6[[#This Row],[nr]])&gt;=10,1,0)</f>
        <v>0</v>
      </c>
      <c r="S1208">
        <f>MINUTE(IF(telefony6[[#This Row],[czyZagranicczne]]=1,CEILING(telefony6[[#This Row],[długosc_połączenia]],"00:01"),0))</f>
        <v>0</v>
      </c>
    </row>
    <row r="1209" spans="1:19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 s="2">
        <f>telefony6[[#This Row],[zakonczenie]]-telefony6[[#This Row],[rozpoczecie]]</f>
        <v>6.6087962962962932E-3</v>
      </c>
      <c r="F1209" s="2">
        <f t="shared" si="18"/>
        <v>-6.3162847222222203</v>
      </c>
      <c r="G1209">
        <f>IF(LEN(telefony6[[#This Row],[nr]])=7,1,0)</f>
        <v>1</v>
      </c>
      <c r="H1209">
        <f>IF(LEN(telefony6[[#This Row],[nr]])=8,1,0)</f>
        <v>0</v>
      </c>
      <c r="I12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-6.3228935185185167</v>
      </c>
      <c r="J1209" s="2">
        <f>IF(AND(telefony6[[#This Row],[abonament pods przed]]-telefony6[[#This Row],[długosc_połączenia]]&lt;0,I1208&gt;0),-telefony6[[#This Row],[ile_zostalo_abonamentu_pods]],0)</f>
        <v>0</v>
      </c>
      <c r="K1209" s="10">
        <f>IF(telefony6[[#This Row],[ile_zostalo_abonamentu_pods]]&lt;0,1,0)</f>
        <v>1</v>
      </c>
      <c r="L1209" s="2">
        <f>IF(AND(telefony6[[#This Row],[czyAbonament_pods_sie_skonczyl]]=1,telefony6[[#This Row],[czyStacjonarny]]=1,M1208&lt;=0),IF(M1208&lt;0,TIME(1,40,0)+M1208,TIME(1,40,0)),M1208)</f>
        <v>1.8715277777777317E-2</v>
      </c>
      <c r="M12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1.2106481481481024E-2</v>
      </c>
      <c r="N1209" s="10">
        <f>IF(AND(telefony6[[#This Row],[czyAbonament_pods_sie_skonczyl]]=1,telefony6[[#This Row],[czyStacjonarny]]=1,M1208&lt;=0),1,0)</f>
        <v>0</v>
      </c>
      <c r="O1209" s="2">
        <f>IF(AND(telefony6[[#This Row],[czyAbonament_pods_sie_skonczyl]]=1,telefony6[[#This Row],[czyKomorkowe]]=1,P1208&lt;=0),IF(P1208&lt;0,TIME(1,40,0)+P1208-telefony6[[#This Row],[ile_zabraklo_od_podstawy]],TIME(1,40,0)),P1208)</f>
        <v>3.5254629629630357E-2</v>
      </c>
      <c r="P12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3.5254629629630357E-2</v>
      </c>
      <c r="Q1209" s="10">
        <f>IF(AND(telefony6[[#This Row],[czyAbonament_pods_sie_skonczyl]]=1,P1208&lt;=0,telefony6[[#This Row],[czyKomorkowe]]=1),1,0)</f>
        <v>0</v>
      </c>
      <c r="R1209">
        <f>IF(LEN(telefony6[[#This Row],[nr]])&gt;=10,1,0)</f>
        <v>0</v>
      </c>
      <c r="S1209">
        <f>MINUTE(IF(telefony6[[#This Row],[czyZagranicczne]]=1,CEILING(telefony6[[#This Row],[długosc_połączenia]],"00:01"),0))</f>
        <v>0</v>
      </c>
    </row>
    <row r="1210" spans="1:19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 s="2">
        <f>telefony6[[#This Row],[zakonczenie]]-telefony6[[#This Row],[rozpoczecie]]</f>
        <v>1.1122685185185222E-2</v>
      </c>
      <c r="F1210" s="2">
        <f t="shared" si="18"/>
        <v>-6.3228935185185167</v>
      </c>
      <c r="G1210">
        <f>IF(LEN(telefony6[[#This Row],[nr]])=7,1,0)</f>
        <v>0</v>
      </c>
      <c r="H1210">
        <f>IF(LEN(telefony6[[#This Row],[nr]])=8,1,0)</f>
        <v>0</v>
      </c>
      <c r="I12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-6.334016203703702</v>
      </c>
      <c r="J1210" s="2">
        <f>IF(AND(telefony6[[#This Row],[abonament pods przed]]-telefony6[[#This Row],[długosc_połączenia]]&lt;0,I1209&gt;0),-telefony6[[#This Row],[ile_zostalo_abonamentu_pods]],0)</f>
        <v>0</v>
      </c>
      <c r="K1210" s="10">
        <f>IF(telefony6[[#This Row],[ile_zostalo_abonamentu_pods]]&lt;0,1,0)</f>
        <v>1</v>
      </c>
      <c r="L1210" s="2">
        <f>IF(AND(telefony6[[#This Row],[czyAbonament_pods_sie_skonczyl]]=1,telefony6[[#This Row],[czyStacjonarny]]=1,M1209&lt;=0),IF(M1209&lt;0,TIME(1,40,0)+M1209,TIME(1,40,0)),M1209)</f>
        <v>1.2106481481481024E-2</v>
      </c>
      <c r="M12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1.2106481481481024E-2</v>
      </c>
      <c r="N1210" s="10">
        <f>IF(AND(telefony6[[#This Row],[czyAbonament_pods_sie_skonczyl]]=1,telefony6[[#This Row],[czyStacjonarny]]=1,M1209&lt;=0),1,0)</f>
        <v>0</v>
      </c>
      <c r="O1210" s="2">
        <f>IF(AND(telefony6[[#This Row],[czyAbonament_pods_sie_skonczyl]]=1,telefony6[[#This Row],[czyKomorkowe]]=1,P1209&lt;=0),IF(P1209&lt;0,TIME(1,40,0)+P1209-telefony6[[#This Row],[ile_zabraklo_od_podstawy]],TIME(1,40,0)),P1209)</f>
        <v>3.5254629629630357E-2</v>
      </c>
      <c r="P12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3.5254629629630357E-2</v>
      </c>
      <c r="Q1210" s="10">
        <f>IF(AND(telefony6[[#This Row],[czyAbonament_pods_sie_skonczyl]]=1,P1209&lt;=0,telefony6[[#This Row],[czyKomorkowe]]=1),1,0)</f>
        <v>0</v>
      </c>
      <c r="R1210">
        <f>IF(LEN(telefony6[[#This Row],[nr]])&gt;=10,1,0)</f>
        <v>1</v>
      </c>
      <c r="S1210">
        <f>MINUTE(IF(telefony6[[#This Row],[czyZagranicczne]]=1,CEILING(telefony6[[#This Row],[długosc_połączenia]],"00:01"),0))</f>
        <v>17</v>
      </c>
    </row>
    <row r="1211" spans="1:19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 s="2">
        <f>telefony6[[#This Row],[zakonczenie]]-telefony6[[#This Row],[rozpoczecie]]</f>
        <v>1.9212962962962266E-3</v>
      </c>
      <c r="F1211" s="2">
        <f t="shared" si="18"/>
        <v>-6.334016203703702</v>
      </c>
      <c r="G1211">
        <f>IF(LEN(telefony6[[#This Row],[nr]])=7,1,0)</f>
        <v>1</v>
      </c>
      <c r="H1211">
        <f>IF(LEN(telefony6[[#This Row],[nr]])=8,1,0)</f>
        <v>0</v>
      </c>
      <c r="I12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-6.3359374999999982</v>
      </c>
      <c r="J1211" s="2">
        <f>IF(AND(telefony6[[#This Row],[abonament pods przed]]-telefony6[[#This Row],[długosc_połączenia]]&lt;0,I1210&gt;0),-telefony6[[#This Row],[ile_zostalo_abonamentu_pods]],0)</f>
        <v>0</v>
      </c>
      <c r="K1211" s="10">
        <f>IF(telefony6[[#This Row],[ile_zostalo_abonamentu_pods]]&lt;0,1,0)</f>
        <v>1</v>
      </c>
      <c r="L1211" s="2">
        <f>IF(AND(telefony6[[#This Row],[czyAbonament_pods_sie_skonczyl]]=1,telefony6[[#This Row],[czyStacjonarny]]=1,M1210&lt;=0),IF(M1210&lt;0,TIME(1,40,0)+M1210,TIME(1,40,0)),M1210)</f>
        <v>1.2106481481481024E-2</v>
      </c>
      <c r="M12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1.0185185185184797E-2</v>
      </c>
      <c r="N1211" s="10">
        <f>IF(AND(telefony6[[#This Row],[czyAbonament_pods_sie_skonczyl]]=1,telefony6[[#This Row],[czyStacjonarny]]=1,M1210&lt;=0),1,0)</f>
        <v>0</v>
      </c>
      <c r="O1211" s="2">
        <f>IF(AND(telefony6[[#This Row],[czyAbonament_pods_sie_skonczyl]]=1,telefony6[[#This Row],[czyKomorkowe]]=1,P1210&lt;=0),IF(P1210&lt;0,TIME(1,40,0)+P1210-telefony6[[#This Row],[ile_zabraklo_od_podstawy]],TIME(1,40,0)),P1210)</f>
        <v>3.5254629629630357E-2</v>
      </c>
      <c r="P12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3.5254629629630357E-2</v>
      </c>
      <c r="Q1211" s="10">
        <f>IF(AND(telefony6[[#This Row],[czyAbonament_pods_sie_skonczyl]]=1,P1210&lt;=0,telefony6[[#This Row],[czyKomorkowe]]=1),1,0)</f>
        <v>0</v>
      </c>
      <c r="R1211">
        <f>IF(LEN(telefony6[[#This Row],[nr]])&gt;=10,1,0)</f>
        <v>0</v>
      </c>
      <c r="S1211">
        <f>MINUTE(IF(telefony6[[#This Row],[czyZagranicczne]]=1,CEILING(telefony6[[#This Row],[długosc_połączenia]],"00:01"),0))</f>
        <v>0</v>
      </c>
    </row>
    <row r="1212" spans="1:19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 s="2">
        <f>telefony6[[#This Row],[zakonczenie]]-telefony6[[#This Row],[rozpoczecie]]</f>
        <v>4.6412037037036891E-3</v>
      </c>
      <c r="F1212" s="2">
        <f t="shared" si="18"/>
        <v>-6.3359374999999982</v>
      </c>
      <c r="G1212">
        <f>IF(LEN(telefony6[[#This Row],[nr]])=7,1,0)</f>
        <v>0</v>
      </c>
      <c r="H1212">
        <f>IF(LEN(telefony6[[#This Row],[nr]])=8,1,0)</f>
        <v>1</v>
      </c>
      <c r="I12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-6.3405787037037022</v>
      </c>
      <c r="J1212" s="2">
        <f>IF(AND(telefony6[[#This Row],[abonament pods przed]]-telefony6[[#This Row],[długosc_połączenia]]&lt;0,I1211&gt;0),-telefony6[[#This Row],[ile_zostalo_abonamentu_pods]],0)</f>
        <v>0</v>
      </c>
      <c r="K1212" s="10">
        <f>IF(telefony6[[#This Row],[ile_zostalo_abonamentu_pods]]&lt;0,1,0)</f>
        <v>1</v>
      </c>
      <c r="L1212" s="2">
        <f>IF(AND(telefony6[[#This Row],[czyAbonament_pods_sie_skonczyl]]=1,telefony6[[#This Row],[czyStacjonarny]]=1,M1211&lt;=0),IF(M1211&lt;0,TIME(1,40,0)+M1211,TIME(1,40,0)),M1211)</f>
        <v>1.0185185185184797E-2</v>
      </c>
      <c r="M12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1.0185185185184797E-2</v>
      </c>
      <c r="N1212" s="10">
        <f>IF(AND(telefony6[[#This Row],[czyAbonament_pods_sie_skonczyl]]=1,telefony6[[#This Row],[czyStacjonarny]]=1,M1211&lt;=0),1,0)</f>
        <v>0</v>
      </c>
      <c r="O1212" s="2">
        <f>IF(AND(telefony6[[#This Row],[czyAbonament_pods_sie_skonczyl]]=1,telefony6[[#This Row],[czyKomorkowe]]=1,P1211&lt;=0),IF(P1211&lt;0,TIME(1,40,0)+P1211-telefony6[[#This Row],[ile_zabraklo_od_podstawy]],TIME(1,40,0)),P1211)</f>
        <v>3.5254629629630357E-2</v>
      </c>
      <c r="P12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3.0613425925926668E-2</v>
      </c>
      <c r="Q1212" s="10">
        <f>IF(AND(telefony6[[#This Row],[czyAbonament_pods_sie_skonczyl]]=1,P1211&lt;=0,telefony6[[#This Row],[czyKomorkowe]]=1),1,0)</f>
        <v>0</v>
      </c>
      <c r="R1212">
        <f>IF(LEN(telefony6[[#This Row],[nr]])&gt;=10,1,0)</f>
        <v>0</v>
      </c>
      <c r="S1212">
        <f>MINUTE(IF(telefony6[[#This Row],[czyZagranicczne]]=1,CEILING(telefony6[[#This Row],[długosc_połączenia]],"00:01"),0))</f>
        <v>0</v>
      </c>
    </row>
    <row r="1213" spans="1:19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 s="2">
        <f>telefony6[[#This Row],[zakonczenie]]-telefony6[[#This Row],[rozpoczecie]]</f>
        <v>1.1458333333334014E-3</v>
      </c>
      <c r="F1213" s="2">
        <f t="shared" si="18"/>
        <v>-6.3405787037037022</v>
      </c>
      <c r="G1213">
        <f>IF(LEN(telefony6[[#This Row],[nr]])=7,1,0)</f>
        <v>1</v>
      </c>
      <c r="H1213">
        <f>IF(LEN(telefony6[[#This Row],[nr]])=8,1,0)</f>
        <v>0</v>
      </c>
      <c r="I12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-6.3417245370370354</v>
      </c>
      <c r="J1213" s="2">
        <f>IF(AND(telefony6[[#This Row],[abonament pods przed]]-telefony6[[#This Row],[długosc_połączenia]]&lt;0,I1212&gt;0),-telefony6[[#This Row],[ile_zostalo_abonamentu_pods]],0)</f>
        <v>0</v>
      </c>
      <c r="K1213" s="10">
        <f>IF(telefony6[[#This Row],[ile_zostalo_abonamentu_pods]]&lt;0,1,0)</f>
        <v>1</v>
      </c>
      <c r="L1213" s="2">
        <f>IF(AND(telefony6[[#This Row],[czyAbonament_pods_sie_skonczyl]]=1,telefony6[[#This Row],[czyStacjonarny]]=1,M1212&lt;=0),IF(M1212&lt;0,TIME(1,40,0)+M1212,TIME(1,40,0)),M1212)</f>
        <v>1.0185185185184797E-2</v>
      </c>
      <c r="M12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9.039351851851396E-3</v>
      </c>
      <c r="N1213" s="10">
        <f>IF(AND(telefony6[[#This Row],[czyAbonament_pods_sie_skonczyl]]=1,telefony6[[#This Row],[czyStacjonarny]]=1,M1212&lt;=0),1,0)</f>
        <v>0</v>
      </c>
      <c r="O1213" s="2">
        <f>IF(AND(telefony6[[#This Row],[czyAbonament_pods_sie_skonczyl]]=1,telefony6[[#This Row],[czyKomorkowe]]=1,P1212&lt;=0),IF(P1212&lt;0,TIME(1,40,0)+P1212-telefony6[[#This Row],[ile_zabraklo_od_podstawy]],TIME(1,40,0)),P1212)</f>
        <v>3.0613425925926668E-2</v>
      </c>
      <c r="P12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3.0613425925926668E-2</v>
      </c>
      <c r="Q1213" s="10">
        <f>IF(AND(telefony6[[#This Row],[czyAbonament_pods_sie_skonczyl]]=1,P1212&lt;=0,telefony6[[#This Row],[czyKomorkowe]]=1),1,0)</f>
        <v>0</v>
      </c>
      <c r="R1213">
        <f>IF(LEN(telefony6[[#This Row],[nr]])&gt;=10,1,0)</f>
        <v>0</v>
      </c>
      <c r="S1213">
        <f>MINUTE(IF(telefony6[[#This Row],[czyZagranicczne]]=1,CEILING(telefony6[[#This Row],[długosc_połączenia]],"00:01"),0))</f>
        <v>0</v>
      </c>
    </row>
    <row r="1214" spans="1:19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 s="2">
        <f>telefony6[[#This Row],[zakonczenie]]-telefony6[[#This Row],[rozpoczecie]]</f>
        <v>1.071759259259264E-2</v>
      </c>
      <c r="F1214" s="2">
        <f t="shared" si="18"/>
        <v>-6.3417245370370354</v>
      </c>
      <c r="G1214">
        <f>IF(LEN(telefony6[[#This Row],[nr]])=7,1,0)</f>
        <v>1</v>
      </c>
      <c r="H1214">
        <f>IF(LEN(telefony6[[#This Row],[nr]])=8,1,0)</f>
        <v>0</v>
      </c>
      <c r="I12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-6.3524421296296278</v>
      </c>
      <c r="J1214" s="2">
        <f>IF(AND(telefony6[[#This Row],[abonament pods przed]]-telefony6[[#This Row],[długosc_połączenia]]&lt;0,I1213&gt;0),-telefony6[[#This Row],[ile_zostalo_abonamentu_pods]],0)</f>
        <v>0</v>
      </c>
      <c r="K1214" s="10">
        <f>IF(telefony6[[#This Row],[ile_zostalo_abonamentu_pods]]&lt;0,1,0)</f>
        <v>1</v>
      </c>
      <c r="L1214" s="2">
        <f>IF(AND(telefony6[[#This Row],[czyAbonament_pods_sie_skonczyl]]=1,telefony6[[#This Row],[czyStacjonarny]]=1,M1213&lt;=0),IF(M1213&lt;0,TIME(1,40,0)+M1213,TIME(1,40,0)),M1213)</f>
        <v>9.039351851851396E-3</v>
      </c>
      <c r="M12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-1.6782407407412436E-3</v>
      </c>
      <c r="N1214" s="10">
        <f>IF(AND(telefony6[[#This Row],[czyAbonament_pods_sie_skonczyl]]=1,telefony6[[#This Row],[czyStacjonarny]]=1,M1213&lt;=0),1,0)</f>
        <v>0</v>
      </c>
      <c r="O1214" s="2">
        <f>IF(AND(telefony6[[#This Row],[czyAbonament_pods_sie_skonczyl]]=1,telefony6[[#This Row],[czyKomorkowe]]=1,P1213&lt;=0),IF(P1213&lt;0,TIME(1,40,0)+P1213-telefony6[[#This Row],[ile_zabraklo_od_podstawy]],TIME(1,40,0)),P1213)</f>
        <v>3.0613425925926668E-2</v>
      </c>
      <c r="P12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3.0613425925926668E-2</v>
      </c>
      <c r="Q1214" s="10">
        <f>IF(AND(telefony6[[#This Row],[czyAbonament_pods_sie_skonczyl]]=1,P1213&lt;=0,telefony6[[#This Row],[czyKomorkowe]]=1),1,0)</f>
        <v>0</v>
      </c>
      <c r="R1214">
        <f>IF(LEN(telefony6[[#This Row],[nr]])&gt;=10,1,0)</f>
        <v>0</v>
      </c>
      <c r="S1214">
        <f>MINUTE(IF(telefony6[[#This Row],[czyZagranicczne]]=1,CEILING(telefony6[[#This Row],[długosc_połączenia]],"00:01"),0))</f>
        <v>0</v>
      </c>
    </row>
    <row r="1215" spans="1:19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 s="2">
        <f>telefony6[[#This Row],[zakonczenie]]-telefony6[[#This Row],[rozpoczecie]]</f>
        <v>4.050925925925819E-4</v>
      </c>
      <c r="F1215" s="2">
        <f t="shared" si="18"/>
        <v>-6.3524421296296278</v>
      </c>
      <c r="G1215">
        <f>IF(LEN(telefony6[[#This Row],[nr]])=7,1,0)</f>
        <v>0</v>
      </c>
      <c r="H1215">
        <f>IF(LEN(telefony6[[#This Row],[nr]])=8,1,0)</f>
        <v>1</v>
      </c>
      <c r="I12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-6.3528472222222208</v>
      </c>
      <c r="J1215" s="2">
        <f>IF(AND(telefony6[[#This Row],[abonament pods przed]]-telefony6[[#This Row],[długosc_połączenia]]&lt;0,I1214&gt;0),-telefony6[[#This Row],[ile_zostalo_abonamentu_pods]],0)</f>
        <v>0</v>
      </c>
      <c r="K1215" s="10">
        <f>IF(telefony6[[#This Row],[ile_zostalo_abonamentu_pods]]&lt;0,1,0)</f>
        <v>1</v>
      </c>
      <c r="L1215" s="2">
        <f>IF(AND(telefony6[[#This Row],[czyAbonament_pods_sie_skonczyl]]=1,telefony6[[#This Row],[czyStacjonarny]]=1,M1214&lt;=0),IF(M1214&lt;0,TIME(1,40,0)+M1214,TIME(1,40,0)),M1214)</f>
        <v>-1.6782407407412436E-3</v>
      </c>
      <c r="M12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-1.6782407407412436E-3</v>
      </c>
      <c r="N1215" s="10">
        <f>IF(AND(telefony6[[#This Row],[czyAbonament_pods_sie_skonczyl]]=1,telefony6[[#This Row],[czyStacjonarny]]=1,M1214&lt;=0),1,0)</f>
        <v>0</v>
      </c>
      <c r="O1215" s="2">
        <f>IF(AND(telefony6[[#This Row],[czyAbonament_pods_sie_skonczyl]]=1,telefony6[[#This Row],[czyKomorkowe]]=1,P1214&lt;=0),IF(P1214&lt;0,TIME(1,40,0)+P1214-telefony6[[#This Row],[ile_zabraklo_od_podstawy]],TIME(1,40,0)),P1214)</f>
        <v>3.0613425925926668E-2</v>
      </c>
      <c r="P12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3.0208333333334086E-2</v>
      </c>
      <c r="Q1215" s="10">
        <f>IF(AND(telefony6[[#This Row],[czyAbonament_pods_sie_skonczyl]]=1,P1214&lt;=0,telefony6[[#This Row],[czyKomorkowe]]=1),1,0)</f>
        <v>0</v>
      </c>
      <c r="R1215">
        <f>IF(LEN(telefony6[[#This Row],[nr]])&gt;=10,1,0)</f>
        <v>0</v>
      </c>
      <c r="S1215">
        <f>MINUTE(IF(telefony6[[#This Row],[czyZagranicczne]]=1,CEILING(telefony6[[#This Row],[długosc_połączenia]],"00:01"),0))</f>
        <v>0</v>
      </c>
    </row>
    <row r="1216" spans="1:19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 s="2">
        <f>telefony6[[#This Row],[zakonczenie]]-telefony6[[#This Row],[rozpoczecie]]</f>
        <v>9.3518518518518334E-3</v>
      </c>
      <c r="F1216" s="2">
        <f t="shared" si="18"/>
        <v>-6.3528472222222208</v>
      </c>
      <c r="G1216">
        <f>IF(LEN(telefony6[[#This Row],[nr]])=7,1,0)</f>
        <v>1</v>
      </c>
      <c r="H1216">
        <f>IF(LEN(telefony6[[#This Row],[nr]])=8,1,0)</f>
        <v>0</v>
      </c>
      <c r="I12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-6.3621990740740726</v>
      </c>
      <c r="J1216" s="2">
        <f>IF(AND(telefony6[[#This Row],[abonament pods przed]]-telefony6[[#This Row],[długosc_połączenia]]&lt;0,I1215&gt;0),-telefony6[[#This Row],[ile_zostalo_abonamentu_pods]],0)</f>
        <v>0</v>
      </c>
      <c r="K1216" s="10">
        <f>IF(telefony6[[#This Row],[ile_zostalo_abonamentu_pods]]&lt;0,1,0)</f>
        <v>1</v>
      </c>
      <c r="L1216" s="2">
        <f>IF(AND(telefony6[[#This Row],[czyAbonament_pods_sie_skonczyl]]=1,telefony6[[#This Row],[czyStacjonarny]]=1,M1215&lt;=0),IF(M1215&lt;0,TIME(1,40,0)+M1215,TIME(1,40,0)),M1215)</f>
        <v>6.7766203703703204E-2</v>
      </c>
      <c r="M12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5.841435185185137E-2</v>
      </c>
      <c r="N1216" s="10">
        <f>IF(AND(telefony6[[#This Row],[czyAbonament_pods_sie_skonczyl]]=1,telefony6[[#This Row],[czyStacjonarny]]=1,M1215&lt;=0),1,0)</f>
        <v>1</v>
      </c>
      <c r="O1216" s="2">
        <f>IF(AND(telefony6[[#This Row],[czyAbonament_pods_sie_skonczyl]]=1,telefony6[[#This Row],[czyKomorkowe]]=1,P1215&lt;=0),IF(P1215&lt;0,TIME(1,40,0)+P1215-telefony6[[#This Row],[ile_zabraklo_od_podstawy]],TIME(1,40,0)),P1215)</f>
        <v>3.0208333333334086E-2</v>
      </c>
      <c r="P12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3.0208333333334086E-2</v>
      </c>
      <c r="Q1216" s="10">
        <f>IF(AND(telefony6[[#This Row],[czyAbonament_pods_sie_skonczyl]]=1,P1215&lt;=0,telefony6[[#This Row],[czyKomorkowe]]=1),1,0)</f>
        <v>0</v>
      </c>
      <c r="R1216">
        <f>IF(LEN(telefony6[[#This Row],[nr]])&gt;=10,1,0)</f>
        <v>0</v>
      </c>
      <c r="S1216">
        <f>MINUTE(IF(telefony6[[#This Row],[czyZagranicczne]]=1,CEILING(telefony6[[#This Row],[długosc_połączenia]],"00:01"),0))</f>
        <v>0</v>
      </c>
    </row>
    <row r="1217" spans="1:19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 s="2">
        <f>telefony6[[#This Row],[zakonczenie]]-telefony6[[#This Row],[rozpoczecie]]</f>
        <v>1.0879629629629628E-2</v>
      </c>
      <c r="F1217" s="2">
        <f t="shared" si="18"/>
        <v>-6.3621990740740726</v>
      </c>
      <c r="G1217">
        <f>IF(LEN(telefony6[[#This Row],[nr]])=7,1,0)</f>
        <v>1</v>
      </c>
      <c r="H1217">
        <f>IF(LEN(telefony6[[#This Row],[nr]])=8,1,0)</f>
        <v>0</v>
      </c>
      <c r="I12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-6.373078703703702</v>
      </c>
      <c r="J1217" s="2">
        <f>IF(AND(telefony6[[#This Row],[abonament pods przed]]-telefony6[[#This Row],[długosc_połączenia]]&lt;0,I1216&gt;0),-telefony6[[#This Row],[ile_zostalo_abonamentu_pods]],0)</f>
        <v>0</v>
      </c>
      <c r="K1217" s="10">
        <f>IF(telefony6[[#This Row],[ile_zostalo_abonamentu_pods]]&lt;0,1,0)</f>
        <v>1</v>
      </c>
      <c r="L1217" s="2">
        <f>IF(AND(telefony6[[#This Row],[czyAbonament_pods_sie_skonczyl]]=1,telefony6[[#This Row],[czyStacjonarny]]=1,M1216&lt;=0),IF(M1216&lt;0,TIME(1,40,0)+M1216,TIME(1,40,0)),M1216)</f>
        <v>5.841435185185137E-2</v>
      </c>
      <c r="M12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4.7534722222221742E-2</v>
      </c>
      <c r="N1217" s="10">
        <f>IF(AND(telefony6[[#This Row],[czyAbonament_pods_sie_skonczyl]]=1,telefony6[[#This Row],[czyStacjonarny]]=1,M1216&lt;=0),1,0)</f>
        <v>0</v>
      </c>
      <c r="O1217" s="2">
        <f>IF(AND(telefony6[[#This Row],[czyAbonament_pods_sie_skonczyl]]=1,telefony6[[#This Row],[czyKomorkowe]]=1,P1216&lt;=0),IF(P1216&lt;0,TIME(1,40,0)+P1216-telefony6[[#This Row],[ile_zabraklo_od_podstawy]],TIME(1,40,0)),P1216)</f>
        <v>3.0208333333334086E-2</v>
      </c>
      <c r="P12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3.0208333333334086E-2</v>
      </c>
      <c r="Q1217" s="10">
        <f>IF(AND(telefony6[[#This Row],[czyAbonament_pods_sie_skonczyl]]=1,P1216&lt;=0,telefony6[[#This Row],[czyKomorkowe]]=1),1,0)</f>
        <v>0</v>
      </c>
      <c r="R1217">
        <f>IF(LEN(telefony6[[#This Row],[nr]])&gt;=10,1,0)</f>
        <v>0</v>
      </c>
      <c r="S1217">
        <f>MINUTE(IF(telefony6[[#This Row],[czyZagranicczne]]=1,CEILING(telefony6[[#This Row],[długosc_połączenia]],"00:01"),0))</f>
        <v>0</v>
      </c>
    </row>
    <row r="1218" spans="1:19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 s="2">
        <f>telefony6[[#This Row],[zakonczenie]]-telefony6[[#This Row],[rozpoczecie]]</f>
        <v>1.1388888888888893E-2</v>
      </c>
      <c r="F1218" s="2">
        <f t="shared" si="18"/>
        <v>-6.373078703703702</v>
      </c>
      <c r="G1218">
        <f>IF(LEN(telefony6[[#This Row],[nr]])=7,1,0)</f>
        <v>0</v>
      </c>
      <c r="H1218">
        <f>IF(LEN(telefony6[[#This Row],[nr]])=8,1,0)</f>
        <v>1</v>
      </c>
      <c r="I12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-6.3844675925925909</v>
      </c>
      <c r="J1218" s="2">
        <f>IF(AND(telefony6[[#This Row],[abonament pods przed]]-telefony6[[#This Row],[długosc_połączenia]]&lt;0,I1217&gt;0),-telefony6[[#This Row],[ile_zostalo_abonamentu_pods]],0)</f>
        <v>0</v>
      </c>
      <c r="K1218" s="10">
        <f>IF(telefony6[[#This Row],[ile_zostalo_abonamentu_pods]]&lt;0,1,0)</f>
        <v>1</v>
      </c>
      <c r="L1218" s="2">
        <f>IF(AND(telefony6[[#This Row],[czyAbonament_pods_sie_skonczyl]]=1,telefony6[[#This Row],[czyStacjonarny]]=1,M1217&lt;=0),IF(M1217&lt;0,TIME(1,40,0)+M1217,TIME(1,40,0)),M1217)</f>
        <v>4.7534722222221742E-2</v>
      </c>
      <c r="M12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4.7534722222221742E-2</v>
      </c>
      <c r="N1218" s="10">
        <f>IF(AND(telefony6[[#This Row],[czyAbonament_pods_sie_skonczyl]]=1,telefony6[[#This Row],[czyStacjonarny]]=1,M1217&lt;=0),1,0)</f>
        <v>0</v>
      </c>
      <c r="O1218" s="2">
        <f>IF(AND(telefony6[[#This Row],[czyAbonament_pods_sie_skonczyl]]=1,telefony6[[#This Row],[czyKomorkowe]]=1,P1217&lt;=0),IF(P1217&lt;0,TIME(1,40,0)+P1217-telefony6[[#This Row],[ile_zabraklo_od_podstawy]],TIME(1,40,0)),P1217)</f>
        <v>3.0208333333334086E-2</v>
      </c>
      <c r="P12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18" s="10">
        <f>IF(AND(telefony6[[#This Row],[czyAbonament_pods_sie_skonczyl]]=1,P1217&lt;=0,telefony6[[#This Row],[czyKomorkowe]]=1),1,0)</f>
        <v>0</v>
      </c>
      <c r="R1218">
        <f>IF(LEN(telefony6[[#This Row],[nr]])&gt;=10,1,0)</f>
        <v>0</v>
      </c>
      <c r="S1218">
        <f>MINUTE(IF(telefony6[[#This Row],[czyZagranicczne]]=1,CEILING(telefony6[[#This Row],[długosc_połączenia]],"00:01"),0))</f>
        <v>0</v>
      </c>
    </row>
    <row r="1219" spans="1:19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 s="2">
        <f>telefony6[[#This Row],[zakonczenie]]-telefony6[[#This Row],[rozpoczecie]]</f>
        <v>4.8958333333333215E-3</v>
      </c>
      <c r="F1219" s="2">
        <f t="shared" si="18"/>
        <v>-6.3844675925925909</v>
      </c>
      <c r="G1219">
        <f>IF(LEN(telefony6[[#This Row],[nr]])=7,1,0)</f>
        <v>1</v>
      </c>
      <c r="H1219">
        <f>IF(LEN(telefony6[[#This Row],[nr]])=8,1,0)</f>
        <v>0</v>
      </c>
      <c r="I12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-6.3893634259259242</v>
      </c>
      <c r="J1219" s="2">
        <f>IF(AND(telefony6[[#This Row],[abonament pods przed]]-telefony6[[#This Row],[długosc_połączenia]]&lt;0,I1218&gt;0),-telefony6[[#This Row],[ile_zostalo_abonamentu_pods]],0)</f>
        <v>0</v>
      </c>
      <c r="K1219" s="10">
        <f>IF(telefony6[[#This Row],[ile_zostalo_abonamentu_pods]]&lt;0,1,0)</f>
        <v>1</v>
      </c>
      <c r="L1219" s="2">
        <f>IF(AND(telefony6[[#This Row],[czyAbonament_pods_sie_skonczyl]]=1,telefony6[[#This Row],[czyStacjonarny]]=1,M1218&lt;=0),IF(M1218&lt;0,TIME(1,40,0)+M1218,TIME(1,40,0)),M1218)</f>
        <v>4.7534722222221742E-2</v>
      </c>
      <c r="M12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4.2638888888888421E-2</v>
      </c>
      <c r="N1219" s="10">
        <f>IF(AND(telefony6[[#This Row],[czyAbonament_pods_sie_skonczyl]]=1,telefony6[[#This Row],[czyStacjonarny]]=1,M1218&lt;=0),1,0)</f>
        <v>0</v>
      </c>
      <c r="O1219" s="2">
        <f>IF(AND(telefony6[[#This Row],[czyAbonament_pods_sie_skonczyl]]=1,telefony6[[#This Row],[czyKomorkowe]]=1,P1218&lt;=0),IF(P1218&lt;0,TIME(1,40,0)+P1218-telefony6[[#This Row],[ile_zabraklo_od_podstawy]],TIME(1,40,0)),P1218)</f>
        <v>1.8819444444445194E-2</v>
      </c>
      <c r="P12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19" s="10">
        <f>IF(AND(telefony6[[#This Row],[czyAbonament_pods_sie_skonczyl]]=1,P1218&lt;=0,telefony6[[#This Row],[czyKomorkowe]]=1),1,0)</f>
        <v>0</v>
      </c>
      <c r="R1219">
        <f>IF(LEN(telefony6[[#This Row],[nr]])&gt;=10,1,0)</f>
        <v>0</v>
      </c>
      <c r="S1219">
        <f>MINUTE(IF(telefony6[[#This Row],[czyZagranicczne]]=1,CEILING(telefony6[[#This Row],[długosc_połączenia]],"00:01"),0))</f>
        <v>0</v>
      </c>
    </row>
    <row r="1220" spans="1:19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 s="2">
        <f>telefony6[[#This Row],[zakonczenie]]-telefony6[[#This Row],[rozpoczecie]]</f>
        <v>6.8171296296296036E-3</v>
      </c>
      <c r="F1220" s="2">
        <f t="shared" ref="F1220:F1283" si="19">I1219</f>
        <v>-6.3893634259259242</v>
      </c>
      <c r="G1220">
        <f>IF(LEN(telefony6[[#This Row],[nr]])=7,1,0)</f>
        <v>1</v>
      </c>
      <c r="H1220">
        <f>IF(LEN(telefony6[[#This Row],[nr]])=8,1,0)</f>
        <v>0</v>
      </c>
      <c r="I12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-6.3961805555555538</v>
      </c>
      <c r="J1220" s="2">
        <f>IF(AND(telefony6[[#This Row],[abonament pods przed]]-telefony6[[#This Row],[długosc_połączenia]]&lt;0,I1219&gt;0),-telefony6[[#This Row],[ile_zostalo_abonamentu_pods]],0)</f>
        <v>0</v>
      </c>
      <c r="K1220" s="10">
        <f>IF(telefony6[[#This Row],[ile_zostalo_abonamentu_pods]]&lt;0,1,0)</f>
        <v>1</v>
      </c>
      <c r="L1220" s="2">
        <f>IF(AND(telefony6[[#This Row],[czyAbonament_pods_sie_skonczyl]]=1,telefony6[[#This Row],[czyStacjonarny]]=1,M1219&lt;=0),IF(M1219&lt;0,TIME(1,40,0)+M1219,TIME(1,40,0)),M1219)</f>
        <v>4.2638888888888421E-2</v>
      </c>
      <c r="M12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3.5821759259258817E-2</v>
      </c>
      <c r="N1220" s="10">
        <f>IF(AND(telefony6[[#This Row],[czyAbonament_pods_sie_skonczyl]]=1,telefony6[[#This Row],[czyStacjonarny]]=1,M1219&lt;=0),1,0)</f>
        <v>0</v>
      </c>
      <c r="O1220" s="2">
        <f>IF(AND(telefony6[[#This Row],[czyAbonament_pods_sie_skonczyl]]=1,telefony6[[#This Row],[czyKomorkowe]]=1,P1219&lt;=0),IF(P1219&lt;0,TIME(1,40,0)+P1219-telefony6[[#This Row],[ile_zabraklo_od_podstawy]],TIME(1,40,0)),P1219)</f>
        <v>1.8819444444445194E-2</v>
      </c>
      <c r="P12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20" s="10">
        <f>IF(AND(telefony6[[#This Row],[czyAbonament_pods_sie_skonczyl]]=1,P1219&lt;=0,telefony6[[#This Row],[czyKomorkowe]]=1),1,0)</f>
        <v>0</v>
      </c>
      <c r="R1220">
        <f>IF(LEN(telefony6[[#This Row],[nr]])&gt;=10,1,0)</f>
        <v>0</v>
      </c>
      <c r="S1220">
        <f>MINUTE(IF(telefony6[[#This Row],[czyZagranicczne]]=1,CEILING(telefony6[[#This Row],[długosc_połączenia]],"00:01"),0))</f>
        <v>0</v>
      </c>
    </row>
    <row r="1221" spans="1:19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 s="2">
        <f>telefony6[[#This Row],[zakonczenie]]-telefony6[[#This Row],[rozpoczecie]]</f>
        <v>5.6018518518518023E-3</v>
      </c>
      <c r="F1221" s="2">
        <f t="shared" si="19"/>
        <v>-6.3961805555555538</v>
      </c>
      <c r="G1221">
        <f>IF(LEN(telefony6[[#This Row],[nr]])=7,1,0)</f>
        <v>1</v>
      </c>
      <c r="H1221">
        <f>IF(LEN(telefony6[[#This Row],[nr]])=8,1,0)</f>
        <v>0</v>
      </c>
      <c r="I12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-6.4017824074074055</v>
      </c>
      <c r="J1221" s="2">
        <f>IF(AND(telefony6[[#This Row],[abonament pods przed]]-telefony6[[#This Row],[długosc_połączenia]]&lt;0,I1220&gt;0),-telefony6[[#This Row],[ile_zostalo_abonamentu_pods]],0)</f>
        <v>0</v>
      </c>
      <c r="K1221" s="10">
        <f>IF(telefony6[[#This Row],[ile_zostalo_abonamentu_pods]]&lt;0,1,0)</f>
        <v>1</v>
      </c>
      <c r="L1221" s="2">
        <f>IF(AND(telefony6[[#This Row],[czyAbonament_pods_sie_skonczyl]]=1,telefony6[[#This Row],[czyStacjonarny]]=1,M1220&lt;=0),IF(M1220&lt;0,TIME(1,40,0)+M1220,TIME(1,40,0)),M1220)</f>
        <v>3.5821759259258817E-2</v>
      </c>
      <c r="M12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3.0219907407407015E-2</v>
      </c>
      <c r="N1221" s="10">
        <f>IF(AND(telefony6[[#This Row],[czyAbonament_pods_sie_skonczyl]]=1,telefony6[[#This Row],[czyStacjonarny]]=1,M1220&lt;=0),1,0)</f>
        <v>0</v>
      </c>
      <c r="O1221" s="2">
        <f>IF(AND(telefony6[[#This Row],[czyAbonament_pods_sie_skonczyl]]=1,telefony6[[#This Row],[czyKomorkowe]]=1,P1220&lt;=0),IF(P1220&lt;0,TIME(1,40,0)+P1220-telefony6[[#This Row],[ile_zabraklo_od_podstawy]],TIME(1,40,0)),P1220)</f>
        <v>1.8819444444445194E-2</v>
      </c>
      <c r="P12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21" s="10">
        <f>IF(AND(telefony6[[#This Row],[czyAbonament_pods_sie_skonczyl]]=1,P1220&lt;=0,telefony6[[#This Row],[czyKomorkowe]]=1),1,0)</f>
        <v>0</v>
      </c>
      <c r="R1221">
        <f>IF(LEN(telefony6[[#This Row],[nr]])&gt;=10,1,0)</f>
        <v>0</v>
      </c>
      <c r="S1221">
        <f>MINUTE(IF(telefony6[[#This Row],[czyZagranicczne]]=1,CEILING(telefony6[[#This Row],[długosc_połączenia]],"00:01"),0))</f>
        <v>0</v>
      </c>
    </row>
    <row r="1222" spans="1:19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 s="2">
        <f>telefony6[[#This Row],[zakonczenie]]-telefony6[[#This Row],[rozpoczecie]]</f>
        <v>4.8958333333333215E-3</v>
      </c>
      <c r="F1222" s="2">
        <f t="shared" si="19"/>
        <v>-6.4017824074074055</v>
      </c>
      <c r="G1222">
        <f>IF(LEN(telefony6[[#This Row],[nr]])=7,1,0)</f>
        <v>1</v>
      </c>
      <c r="H1222">
        <f>IF(LEN(telefony6[[#This Row],[nr]])=8,1,0)</f>
        <v>0</v>
      </c>
      <c r="I12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-6.4066782407407388</v>
      </c>
      <c r="J1222" s="2">
        <f>IF(AND(telefony6[[#This Row],[abonament pods przed]]-telefony6[[#This Row],[długosc_połączenia]]&lt;0,I1221&gt;0),-telefony6[[#This Row],[ile_zostalo_abonamentu_pods]],0)</f>
        <v>0</v>
      </c>
      <c r="K1222" s="10">
        <f>IF(telefony6[[#This Row],[ile_zostalo_abonamentu_pods]]&lt;0,1,0)</f>
        <v>1</v>
      </c>
      <c r="L1222" s="2">
        <f>IF(AND(telefony6[[#This Row],[czyAbonament_pods_sie_skonczyl]]=1,telefony6[[#This Row],[czyStacjonarny]]=1,M1221&lt;=0),IF(M1221&lt;0,TIME(1,40,0)+M1221,TIME(1,40,0)),M1221)</f>
        <v>3.0219907407407015E-2</v>
      </c>
      <c r="M12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2.5324074074073694E-2</v>
      </c>
      <c r="N1222" s="10">
        <f>IF(AND(telefony6[[#This Row],[czyAbonament_pods_sie_skonczyl]]=1,telefony6[[#This Row],[czyStacjonarny]]=1,M1221&lt;=0),1,0)</f>
        <v>0</v>
      </c>
      <c r="O1222" s="2">
        <f>IF(AND(telefony6[[#This Row],[czyAbonament_pods_sie_skonczyl]]=1,telefony6[[#This Row],[czyKomorkowe]]=1,P1221&lt;=0),IF(P1221&lt;0,TIME(1,40,0)+P1221-telefony6[[#This Row],[ile_zabraklo_od_podstawy]],TIME(1,40,0)),P1221)</f>
        <v>1.8819444444445194E-2</v>
      </c>
      <c r="P12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22" s="10">
        <f>IF(AND(telefony6[[#This Row],[czyAbonament_pods_sie_skonczyl]]=1,P1221&lt;=0,telefony6[[#This Row],[czyKomorkowe]]=1),1,0)</f>
        <v>0</v>
      </c>
      <c r="R1222">
        <f>IF(LEN(telefony6[[#This Row],[nr]])&gt;=10,1,0)</f>
        <v>0</v>
      </c>
      <c r="S1222">
        <f>MINUTE(IF(telefony6[[#This Row],[czyZagranicczne]]=1,CEILING(telefony6[[#This Row],[długosc_połączenia]],"00:01"),0))</f>
        <v>0</v>
      </c>
    </row>
    <row r="1223" spans="1:19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 s="2">
        <f>telefony6[[#This Row],[zakonczenie]]-telefony6[[#This Row],[rozpoczecie]]</f>
        <v>5.3009259259259034E-3</v>
      </c>
      <c r="F1223" s="2">
        <f t="shared" si="19"/>
        <v>-6.4066782407407388</v>
      </c>
      <c r="G1223">
        <f>IF(LEN(telefony6[[#This Row],[nr]])=7,1,0)</f>
        <v>1</v>
      </c>
      <c r="H1223">
        <f>IF(LEN(telefony6[[#This Row],[nr]])=8,1,0)</f>
        <v>0</v>
      </c>
      <c r="I12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-6.411979166666665</v>
      </c>
      <c r="J1223" s="2">
        <f>IF(AND(telefony6[[#This Row],[abonament pods przed]]-telefony6[[#This Row],[długosc_połączenia]]&lt;0,I1222&gt;0),-telefony6[[#This Row],[ile_zostalo_abonamentu_pods]],0)</f>
        <v>0</v>
      </c>
      <c r="K1223" s="10">
        <f>IF(telefony6[[#This Row],[ile_zostalo_abonamentu_pods]]&lt;0,1,0)</f>
        <v>1</v>
      </c>
      <c r="L1223" s="2">
        <f>IF(AND(telefony6[[#This Row],[czyAbonament_pods_sie_skonczyl]]=1,telefony6[[#This Row],[czyStacjonarny]]=1,M1222&lt;=0),IF(M1222&lt;0,TIME(1,40,0)+M1222,TIME(1,40,0)),M1222)</f>
        <v>2.5324074074073694E-2</v>
      </c>
      <c r="M12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2.002314814814779E-2</v>
      </c>
      <c r="N1223" s="10">
        <f>IF(AND(telefony6[[#This Row],[czyAbonament_pods_sie_skonczyl]]=1,telefony6[[#This Row],[czyStacjonarny]]=1,M1222&lt;=0),1,0)</f>
        <v>0</v>
      </c>
      <c r="O1223" s="2">
        <f>IF(AND(telefony6[[#This Row],[czyAbonament_pods_sie_skonczyl]]=1,telefony6[[#This Row],[czyKomorkowe]]=1,P1222&lt;=0),IF(P1222&lt;0,TIME(1,40,0)+P1222-telefony6[[#This Row],[ile_zabraklo_od_podstawy]],TIME(1,40,0)),P1222)</f>
        <v>1.8819444444445194E-2</v>
      </c>
      <c r="P12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1.8819444444445194E-2</v>
      </c>
      <c r="Q1223" s="10">
        <f>IF(AND(telefony6[[#This Row],[czyAbonament_pods_sie_skonczyl]]=1,P1222&lt;=0,telefony6[[#This Row],[czyKomorkowe]]=1),1,0)</f>
        <v>0</v>
      </c>
      <c r="R1223">
        <f>IF(LEN(telefony6[[#This Row],[nr]])&gt;=10,1,0)</f>
        <v>0</v>
      </c>
      <c r="S1223">
        <f>MINUTE(IF(telefony6[[#This Row],[czyZagranicczne]]=1,CEILING(telefony6[[#This Row],[długosc_połączenia]],"00:01"),0))</f>
        <v>0</v>
      </c>
    </row>
    <row r="1224" spans="1:19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 s="2">
        <f>telefony6[[#This Row],[zakonczenie]]-telefony6[[#This Row],[rozpoczecie]]</f>
        <v>8.7731481481481688E-3</v>
      </c>
      <c r="F1224" s="2">
        <f t="shared" si="19"/>
        <v>-6.411979166666665</v>
      </c>
      <c r="G1224">
        <f>IF(LEN(telefony6[[#This Row],[nr]])=7,1,0)</f>
        <v>0</v>
      </c>
      <c r="H1224">
        <f>IF(LEN(telefony6[[#This Row],[nr]])=8,1,0)</f>
        <v>1</v>
      </c>
      <c r="I12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-6.4207523148148136</v>
      </c>
      <c r="J1224" s="2">
        <f>IF(AND(telefony6[[#This Row],[abonament pods przed]]-telefony6[[#This Row],[długosc_połączenia]]&lt;0,I1223&gt;0),-telefony6[[#This Row],[ile_zostalo_abonamentu_pods]],0)</f>
        <v>0</v>
      </c>
      <c r="K1224" s="10">
        <f>IF(telefony6[[#This Row],[ile_zostalo_abonamentu_pods]]&lt;0,1,0)</f>
        <v>1</v>
      </c>
      <c r="L1224" s="2">
        <f>IF(AND(telefony6[[#This Row],[czyAbonament_pods_sie_skonczyl]]=1,telefony6[[#This Row],[czyStacjonarny]]=1,M1223&lt;=0),IF(M1223&lt;0,TIME(1,40,0)+M1223,TIME(1,40,0)),M1223)</f>
        <v>2.002314814814779E-2</v>
      </c>
      <c r="M12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2.002314814814779E-2</v>
      </c>
      <c r="N1224" s="10">
        <f>IF(AND(telefony6[[#This Row],[czyAbonament_pods_sie_skonczyl]]=1,telefony6[[#This Row],[czyStacjonarny]]=1,M1223&lt;=0),1,0)</f>
        <v>0</v>
      </c>
      <c r="O1224" s="2">
        <f>IF(AND(telefony6[[#This Row],[czyAbonament_pods_sie_skonczyl]]=1,telefony6[[#This Row],[czyKomorkowe]]=1,P1223&lt;=0),IF(P1223&lt;0,TIME(1,40,0)+P1223-telefony6[[#This Row],[ile_zabraklo_od_podstawy]],TIME(1,40,0)),P1223)</f>
        <v>1.8819444444445194E-2</v>
      </c>
      <c r="P12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1.0046296296297025E-2</v>
      </c>
      <c r="Q1224" s="10">
        <f>IF(AND(telefony6[[#This Row],[czyAbonament_pods_sie_skonczyl]]=1,P1223&lt;=0,telefony6[[#This Row],[czyKomorkowe]]=1),1,0)</f>
        <v>0</v>
      </c>
      <c r="R1224">
        <f>IF(LEN(telefony6[[#This Row],[nr]])&gt;=10,1,0)</f>
        <v>0</v>
      </c>
      <c r="S1224">
        <f>MINUTE(IF(telefony6[[#This Row],[czyZagranicczne]]=1,CEILING(telefony6[[#This Row],[długosc_połączenia]],"00:01"),0))</f>
        <v>0</v>
      </c>
    </row>
    <row r="1225" spans="1:19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 s="2">
        <f>telefony6[[#This Row],[zakonczenie]]-telefony6[[#This Row],[rozpoczecie]]</f>
        <v>4.1319444444444797E-3</v>
      </c>
      <c r="F1225" s="2">
        <f t="shared" si="19"/>
        <v>-6.4207523148148136</v>
      </c>
      <c r="G1225">
        <f>IF(LEN(telefony6[[#This Row],[nr]])=7,1,0)</f>
        <v>1</v>
      </c>
      <c r="H1225">
        <f>IF(LEN(telefony6[[#This Row],[nr]])=8,1,0)</f>
        <v>0</v>
      </c>
      <c r="I12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-6.4248842592592581</v>
      </c>
      <c r="J1225" s="2">
        <f>IF(AND(telefony6[[#This Row],[abonament pods przed]]-telefony6[[#This Row],[długosc_połączenia]]&lt;0,I1224&gt;0),-telefony6[[#This Row],[ile_zostalo_abonamentu_pods]],0)</f>
        <v>0</v>
      </c>
      <c r="K1225" s="10">
        <f>IF(telefony6[[#This Row],[ile_zostalo_abonamentu_pods]]&lt;0,1,0)</f>
        <v>1</v>
      </c>
      <c r="L1225" s="2">
        <f>IF(AND(telefony6[[#This Row],[czyAbonament_pods_sie_skonczyl]]=1,telefony6[[#This Row],[czyStacjonarny]]=1,M1224&lt;=0),IF(M1224&lt;0,TIME(1,40,0)+M1224,TIME(1,40,0)),M1224)</f>
        <v>2.002314814814779E-2</v>
      </c>
      <c r="M12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1.589120370370331E-2</v>
      </c>
      <c r="N1225" s="10">
        <f>IF(AND(telefony6[[#This Row],[czyAbonament_pods_sie_skonczyl]]=1,telefony6[[#This Row],[czyStacjonarny]]=1,M1224&lt;=0),1,0)</f>
        <v>0</v>
      </c>
      <c r="O1225" s="2">
        <f>IF(AND(telefony6[[#This Row],[czyAbonament_pods_sie_skonczyl]]=1,telefony6[[#This Row],[czyKomorkowe]]=1,P1224&lt;=0),IF(P1224&lt;0,TIME(1,40,0)+P1224-telefony6[[#This Row],[ile_zabraklo_od_podstawy]],TIME(1,40,0)),P1224)</f>
        <v>1.0046296296297025E-2</v>
      </c>
      <c r="P12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1.0046296296297025E-2</v>
      </c>
      <c r="Q1225" s="10">
        <f>IF(AND(telefony6[[#This Row],[czyAbonament_pods_sie_skonczyl]]=1,P1224&lt;=0,telefony6[[#This Row],[czyKomorkowe]]=1),1,0)</f>
        <v>0</v>
      </c>
      <c r="R1225">
        <f>IF(LEN(telefony6[[#This Row],[nr]])&gt;=10,1,0)</f>
        <v>0</v>
      </c>
      <c r="S1225">
        <f>MINUTE(IF(telefony6[[#This Row],[czyZagranicczne]]=1,CEILING(telefony6[[#This Row],[długosc_połączenia]],"00:01"),0))</f>
        <v>0</v>
      </c>
    </row>
    <row r="1226" spans="1:19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 s="2">
        <f>telefony6[[#This Row],[zakonczenie]]-telefony6[[#This Row],[rozpoczecie]]</f>
        <v>4.3750000000000178E-3</v>
      </c>
      <c r="F1226" s="2">
        <f t="shared" si="19"/>
        <v>-6.4248842592592581</v>
      </c>
      <c r="G1226">
        <f>IF(LEN(telefony6[[#This Row],[nr]])=7,1,0)</f>
        <v>0</v>
      </c>
      <c r="H1226">
        <f>IF(LEN(telefony6[[#This Row],[nr]])=8,1,0)</f>
        <v>0</v>
      </c>
      <c r="I12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-6.4292592592592577</v>
      </c>
      <c r="J1226" s="2">
        <f>IF(AND(telefony6[[#This Row],[abonament pods przed]]-telefony6[[#This Row],[długosc_połączenia]]&lt;0,I1225&gt;0),-telefony6[[#This Row],[ile_zostalo_abonamentu_pods]],0)</f>
        <v>0</v>
      </c>
      <c r="K1226" s="10">
        <f>IF(telefony6[[#This Row],[ile_zostalo_abonamentu_pods]]&lt;0,1,0)</f>
        <v>1</v>
      </c>
      <c r="L1226" s="2">
        <f>IF(AND(telefony6[[#This Row],[czyAbonament_pods_sie_skonczyl]]=1,telefony6[[#This Row],[czyStacjonarny]]=1,M1225&lt;=0),IF(M1225&lt;0,TIME(1,40,0)+M1225,TIME(1,40,0)),M1225)</f>
        <v>1.589120370370331E-2</v>
      </c>
      <c r="M12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1.589120370370331E-2</v>
      </c>
      <c r="N1226" s="10">
        <f>IF(AND(telefony6[[#This Row],[czyAbonament_pods_sie_skonczyl]]=1,telefony6[[#This Row],[czyStacjonarny]]=1,M1225&lt;=0),1,0)</f>
        <v>0</v>
      </c>
      <c r="O1226" s="2">
        <f>IF(AND(telefony6[[#This Row],[czyAbonament_pods_sie_skonczyl]]=1,telefony6[[#This Row],[czyKomorkowe]]=1,P1225&lt;=0),IF(P1225&lt;0,TIME(1,40,0)+P1225-telefony6[[#This Row],[ile_zabraklo_od_podstawy]],TIME(1,40,0)),P1225)</f>
        <v>1.0046296296297025E-2</v>
      </c>
      <c r="P12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1.0046296296297025E-2</v>
      </c>
      <c r="Q1226" s="10">
        <f>IF(AND(telefony6[[#This Row],[czyAbonament_pods_sie_skonczyl]]=1,P1225&lt;=0,telefony6[[#This Row],[czyKomorkowe]]=1),1,0)</f>
        <v>0</v>
      </c>
      <c r="R1226">
        <f>IF(LEN(telefony6[[#This Row],[nr]])&gt;=10,1,0)</f>
        <v>1</v>
      </c>
      <c r="S1226">
        <f>MINUTE(IF(telefony6[[#This Row],[czyZagranicczne]]=1,CEILING(telefony6[[#This Row],[długosc_połączenia]],"00:01"),0))</f>
        <v>7</v>
      </c>
    </row>
    <row r="1227" spans="1:19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 s="2">
        <f>telefony6[[#This Row],[zakonczenie]]-telefony6[[#This Row],[rozpoczecie]]</f>
        <v>4.2245370370370683E-3</v>
      </c>
      <c r="F1227" s="2">
        <f t="shared" si="19"/>
        <v>-6.4292592592592577</v>
      </c>
      <c r="G1227">
        <f>IF(LEN(telefony6[[#This Row],[nr]])=7,1,0)</f>
        <v>0</v>
      </c>
      <c r="H1227">
        <f>IF(LEN(telefony6[[#This Row],[nr]])=8,1,0)</f>
        <v>1</v>
      </c>
      <c r="I12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-6.4334837962962945</v>
      </c>
      <c r="J1227" s="2">
        <f>IF(AND(telefony6[[#This Row],[abonament pods przed]]-telefony6[[#This Row],[długosc_połączenia]]&lt;0,I1226&gt;0),-telefony6[[#This Row],[ile_zostalo_abonamentu_pods]],0)</f>
        <v>0</v>
      </c>
      <c r="K1227" s="10">
        <f>IF(telefony6[[#This Row],[ile_zostalo_abonamentu_pods]]&lt;0,1,0)</f>
        <v>1</v>
      </c>
      <c r="L1227" s="2">
        <f>IF(AND(telefony6[[#This Row],[czyAbonament_pods_sie_skonczyl]]=1,telefony6[[#This Row],[czyStacjonarny]]=1,M1226&lt;=0),IF(M1226&lt;0,TIME(1,40,0)+M1226,TIME(1,40,0)),M1226)</f>
        <v>1.589120370370331E-2</v>
      </c>
      <c r="M12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1.589120370370331E-2</v>
      </c>
      <c r="N1227" s="10">
        <f>IF(AND(telefony6[[#This Row],[czyAbonament_pods_sie_skonczyl]]=1,telefony6[[#This Row],[czyStacjonarny]]=1,M1226&lt;=0),1,0)</f>
        <v>0</v>
      </c>
      <c r="O1227" s="2">
        <f>IF(AND(telefony6[[#This Row],[czyAbonament_pods_sie_skonczyl]]=1,telefony6[[#This Row],[czyKomorkowe]]=1,P1226&lt;=0),IF(P1226&lt;0,TIME(1,40,0)+P1226-telefony6[[#This Row],[ile_zabraklo_od_podstawy]],TIME(1,40,0)),P1226)</f>
        <v>1.0046296296297025E-2</v>
      </c>
      <c r="P12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5.8217592592599565E-3</v>
      </c>
      <c r="Q1227" s="10">
        <f>IF(AND(telefony6[[#This Row],[czyAbonament_pods_sie_skonczyl]]=1,P1226&lt;=0,telefony6[[#This Row],[czyKomorkowe]]=1),1,0)</f>
        <v>0</v>
      </c>
      <c r="R1227">
        <f>IF(LEN(telefony6[[#This Row],[nr]])&gt;=10,1,0)</f>
        <v>0</v>
      </c>
      <c r="S1227">
        <f>MINUTE(IF(telefony6[[#This Row],[czyZagranicczne]]=1,CEILING(telefony6[[#This Row],[długosc_połączenia]],"00:01"),0))</f>
        <v>0</v>
      </c>
    </row>
    <row r="1228" spans="1:19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 s="2">
        <f>telefony6[[#This Row],[zakonczenie]]-telefony6[[#This Row],[rozpoczecie]]</f>
        <v>6.5856481481481599E-3</v>
      </c>
      <c r="F1228" s="2">
        <f t="shared" si="19"/>
        <v>-6.4334837962962945</v>
      </c>
      <c r="G1228">
        <f>IF(LEN(telefony6[[#This Row],[nr]])=7,1,0)</f>
        <v>1</v>
      </c>
      <c r="H1228">
        <f>IF(LEN(telefony6[[#This Row],[nr]])=8,1,0)</f>
        <v>0</v>
      </c>
      <c r="I12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-6.4400694444444424</v>
      </c>
      <c r="J1228" s="2">
        <f>IF(AND(telefony6[[#This Row],[abonament pods przed]]-telefony6[[#This Row],[długosc_połączenia]]&lt;0,I1227&gt;0),-telefony6[[#This Row],[ile_zostalo_abonamentu_pods]],0)</f>
        <v>0</v>
      </c>
      <c r="K1228" s="10">
        <f>IF(telefony6[[#This Row],[ile_zostalo_abonamentu_pods]]&lt;0,1,0)</f>
        <v>1</v>
      </c>
      <c r="L1228" s="2">
        <f>IF(AND(telefony6[[#This Row],[czyAbonament_pods_sie_skonczyl]]=1,telefony6[[#This Row],[czyStacjonarny]]=1,M1227&lt;=0),IF(M1227&lt;0,TIME(1,40,0)+M1227,TIME(1,40,0)),M1227)</f>
        <v>1.589120370370331E-2</v>
      </c>
      <c r="M12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9.3055555555551506E-3</v>
      </c>
      <c r="N1228" s="10">
        <f>IF(AND(telefony6[[#This Row],[czyAbonament_pods_sie_skonczyl]]=1,telefony6[[#This Row],[czyStacjonarny]]=1,M1227&lt;=0),1,0)</f>
        <v>0</v>
      </c>
      <c r="O1228" s="2">
        <f>IF(AND(telefony6[[#This Row],[czyAbonament_pods_sie_skonczyl]]=1,telefony6[[#This Row],[czyKomorkowe]]=1,P1227&lt;=0),IF(P1227&lt;0,TIME(1,40,0)+P1227-telefony6[[#This Row],[ile_zabraklo_od_podstawy]],TIME(1,40,0)),P1227)</f>
        <v>5.8217592592599565E-3</v>
      </c>
      <c r="P12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5.8217592592599565E-3</v>
      </c>
      <c r="Q1228" s="10">
        <f>IF(AND(telefony6[[#This Row],[czyAbonament_pods_sie_skonczyl]]=1,P1227&lt;=0,telefony6[[#This Row],[czyKomorkowe]]=1),1,0)</f>
        <v>0</v>
      </c>
      <c r="R1228">
        <f>IF(LEN(telefony6[[#This Row],[nr]])&gt;=10,1,0)</f>
        <v>0</v>
      </c>
      <c r="S1228">
        <f>MINUTE(IF(telefony6[[#This Row],[czyZagranicczne]]=1,CEILING(telefony6[[#This Row],[długosc_połączenia]],"00:01"),0))</f>
        <v>0</v>
      </c>
    </row>
    <row r="1229" spans="1:19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 s="2">
        <f>telefony6[[#This Row],[zakonczenie]]-telefony6[[#This Row],[rozpoczecie]]</f>
        <v>2.1064814814814592E-3</v>
      </c>
      <c r="F1229" s="2">
        <f t="shared" si="19"/>
        <v>-6.4400694444444424</v>
      </c>
      <c r="G1229">
        <f>IF(LEN(telefony6[[#This Row],[nr]])=7,1,0)</f>
        <v>0</v>
      </c>
      <c r="H1229">
        <f>IF(LEN(telefony6[[#This Row],[nr]])=8,1,0)</f>
        <v>1</v>
      </c>
      <c r="I12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-6.4421759259259241</v>
      </c>
      <c r="J1229" s="2">
        <f>IF(AND(telefony6[[#This Row],[abonament pods przed]]-telefony6[[#This Row],[długosc_połączenia]]&lt;0,I1228&gt;0),-telefony6[[#This Row],[ile_zostalo_abonamentu_pods]],0)</f>
        <v>0</v>
      </c>
      <c r="K1229" s="10">
        <f>IF(telefony6[[#This Row],[ile_zostalo_abonamentu_pods]]&lt;0,1,0)</f>
        <v>1</v>
      </c>
      <c r="L1229" s="2">
        <f>IF(AND(telefony6[[#This Row],[czyAbonament_pods_sie_skonczyl]]=1,telefony6[[#This Row],[czyStacjonarny]]=1,M1228&lt;=0),IF(M1228&lt;0,TIME(1,40,0)+M1228,TIME(1,40,0)),M1228)</f>
        <v>9.3055555555551506E-3</v>
      </c>
      <c r="M12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9.3055555555551506E-3</v>
      </c>
      <c r="N1229" s="10">
        <f>IF(AND(telefony6[[#This Row],[czyAbonament_pods_sie_skonczyl]]=1,telefony6[[#This Row],[czyStacjonarny]]=1,M1228&lt;=0),1,0)</f>
        <v>0</v>
      </c>
      <c r="O1229" s="2">
        <f>IF(AND(telefony6[[#This Row],[czyAbonament_pods_sie_skonczyl]]=1,telefony6[[#This Row],[czyKomorkowe]]=1,P1228&lt;=0),IF(P1228&lt;0,TIME(1,40,0)+P1228-telefony6[[#This Row],[ile_zabraklo_od_podstawy]],TIME(1,40,0)),P1228)</f>
        <v>5.8217592592599565E-3</v>
      </c>
      <c r="P12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3.7152777777784973E-3</v>
      </c>
      <c r="Q1229" s="10">
        <f>IF(AND(telefony6[[#This Row],[czyAbonament_pods_sie_skonczyl]]=1,P1228&lt;=0,telefony6[[#This Row],[czyKomorkowe]]=1),1,0)</f>
        <v>0</v>
      </c>
      <c r="R1229">
        <f>IF(LEN(telefony6[[#This Row],[nr]])&gt;=10,1,0)</f>
        <v>0</v>
      </c>
      <c r="S1229">
        <f>MINUTE(IF(telefony6[[#This Row],[czyZagranicczne]]=1,CEILING(telefony6[[#This Row],[długosc_połączenia]],"00:01"),0))</f>
        <v>0</v>
      </c>
    </row>
    <row r="1230" spans="1:19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 s="2">
        <f>telefony6[[#This Row],[zakonczenie]]-telefony6[[#This Row],[rozpoczecie]]</f>
        <v>2.2106481481481421E-3</v>
      </c>
      <c r="F1230" s="2">
        <f t="shared" si="19"/>
        <v>-6.4421759259259241</v>
      </c>
      <c r="G1230">
        <f>IF(LEN(telefony6[[#This Row],[nr]])=7,1,0)</f>
        <v>0</v>
      </c>
      <c r="H1230">
        <f>IF(LEN(telefony6[[#This Row],[nr]])=8,1,0)</f>
        <v>1</v>
      </c>
      <c r="I12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-6.4443865740740724</v>
      </c>
      <c r="J1230" s="2">
        <f>IF(AND(telefony6[[#This Row],[abonament pods przed]]-telefony6[[#This Row],[długosc_połączenia]]&lt;0,I1229&gt;0),-telefony6[[#This Row],[ile_zostalo_abonamentu_pods]],0)</f>
        <v>0</v>
      </c>
      <c r="K1230" s="10">
        <f>IF(telefony6[[#This Row],[ile_zostalo_abonamentu_pods]]&lt;0,1,0)</f>
        <v>1</v>
      </c>
      <c r="L1230" s="2">
        <f>IF(AND(telefony6[[#This Row],[czyAbonament_pods_sie_skonczyl]]=1,telefony6[[#This Row],[czyStacjonarny]]=1,M1229&lt;=0),IF(M1229&lt;0,TIME(1,40,0)+M1229,TIME(1,40,0)),M1229)</f>
        <v>9.3055555555551506E-3</v>
      </c>
      <c r="M12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9.3055555555551506E-3</v>
      </c>
      <c r="N1230" s="10">
        <f>IF(AND(telefony6[[#This Row],[czyAbonament_pods_sie_skonczyl]]=1,telefony6[[#This Row],[czyStacjonarny]]=1,M1229&lt;=0),1,0)</f>
        <v>0</v>
      </c>
      <c r="O1230" s="2">
        <f>IF(AND(telefony6[[#This Row],[czyAbonament_pods_sie_skonczyl]]=1,telefony6[[#This Row],[czyKomorkowe]]=1,P1229&lt;=0),IF(P1229&lt;0,TIME(1,40,0)+P1229-telefony6[[#This Row],[ile_zabraklo_od_podstawy]],TIME(1,40,0)),P1229)</f>
        <v>3.7152777777784973E-3</v>
      </c>
      <c r="P12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0" s="10">
        <f>IF(AND(telefony6[[#This Row],[czyAbonament_pods_sie_skonczyl]]=1,P1229&lt;=0,telefony6[[#This Row],[czyKomorkowe]]=1),1,0)</f>
        <v>0</v>
      </c>
      <c r="R1230">
        <f>IF(LEN(telefony6[[#This Row],[nr]])&gt;=10,1,0)</f>
        <v>0</v>
      </c>
      <c r="S1230">
        <f>MINUTE(IF(telefony6[[#This Row],[czyZagranicczne]]=1,CEILING(telefony6[[#This Row],[długosc_połączenia]],"00:01"),0))</f>
        <v>0</v>
      </c>
    </row>
    <row r="1231" spans="1:19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 s="2">
        <f>telefony6[[#This Row],[zakonczenie]]-telefony6[[#This Row],[rozpoczecie]]</f>
        <v>7.418981481481457E-3</v>
      </c>
      <c r="F1231" s="2">
        <f t="shared" si="19"/>
        <v>-6.4443865740740724</v>
      </c>
      <c r="G1231">
        <f>IF(LEN(telefony6[[#This Row],[nr]])=7,1,0)</f>
        <v>1</v>
      </c>
      <c r="H1231">
        <f>IF(LEN(telefony6[[#This Row],[nr]])=8,1,0)</f>
        <v>0</v>
      </c>
      <c r="I12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-6.4518055555555538</v>
      </c>
      <c r="J1231" s="2">
        <f>IF(AND(telefony6[[#This Row],[abonament pods przed]]-telefony6[[#This Row],[długosc_połączenia]]&lt;0,I1230&gt;0),-telefony6[[#This Row],[ile_zostalo_abonamentu_pods]],0)</f>
        <v>0</v>
      </c>
      <c r="K1231" s="10">
        <f>IF(telefony6[[#This Row],[ile_zostalo_abonamentu_pods]]&lt;0,1,0)</f>
        <v>1</v>
      </c>
      <c r="L1231" s="2">
        <f>IF(AND(telefony6[[#This Row],[czyAbonament_pods_sie_skonczyl]]=1,telefony6[[#This Row],[czyStacjonarny]]=1,M1230&lt;=0),IF(M1230&lt;0,TIME(1,40,0)+M1230,TIME(1,40,0)),M1230)</f>
        <v>9.3055555555551506E-3</v>
      </c>
      <c r="M12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1.8865740740736936E-3</v>
      </c>
      <c r="N1231" s="10">
        <f>IF(AND(telefony6[[#This Row],[czyAbonament_pods_sie_skonczyl]]=1,telefony6[[#This Row],[czyStacjonarny]]=1,M1230&lt;=0),1,0)</f>
        <v>0</v>
      </c>
      <c r="O1231" s="2">
        <f>IF(AND(telefony6[[#This Row],[czyAbonament_pods_sie_skonczyl]]=1,telefony6[[#This Row],[czyKomorkowe]]=1,P1230&lt;=0),IF(P1230&lt;0,TIME(1,40,0)+P1230-telefony6[[#This Row],[ile_zabraklo_od_podstawy]],TIME(1,40,0)),P1230)</f>
        <v>1.5046296296303552E-3</v>
      </c>
      <c r="P12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1" s="10">
        <f>IF(AND(telefony6[[#This Row],[czyAbonament_pods_sie_skonczyl]]=1,P1230&lt;=0,telefony6[[#This Row],[czyKomorkowe]]=1),1,0)</f>
        <v>0</v>
      </c>
      <c r="R1231">
        <f>IF(LEN(telefony6[[#This Row],[nr]])&gt;=10,1,0)</f>
        <v>0</v>
      </c>
      <c r="S1231">
        <f>MINUTE(IF(telefony6[[#This Row],[czyZagranicczne]]=1,CEILING(telefony6[[#This Row],[długosc_połączenia]],"00:01"),0))</f>
        <v>0</v>
      </c>
    </row>
    <row r="1232" spans="1:19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 s="2">
        <f>telefony6[[#This Row],[zakonczenie]]-telefony6[[#This Row],[rozpoczecie]]</f>
        <v>9.5949074074073715E-3</v>
      </c>
      <c r="F1232" s="2">
        <f t="shared" si="19"/>
        <v>-6.4518055555555538</v>
      </c>
      <c r="G1232">
        <f>IF(LEN(telefony6[[#This Row],[nr]])=7,1,0)</f>
        <v>1</v>
      </c>
      <c r="H1232">
        <f>IF(LEN(telefony6[[#This Row],[nr]])=8,1,0)</f>
        <v>0</v>
      </c>
      <c r="I12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-6.4614004629629616</v>
      </c>
      <c r="J1232" s="2">
        <f>IF(AND(telefony6[[#This Row],[abonament pods przed]]-telefony6[[#This Row],[długosc_połączenia]]&lt;0,I1231&gt;0),-telefony6[[#This Row],[ile_zostalo_abonamentu_pods]],0)</f>
        <v>0</v>
      </c>
      <c r="K1232" s="10">
        <f>IF(telefony6[[#This Row],[ile_zostalo_abonamentu_pods]]&lt;0,1,0)</f>
        <v>1</v>
      </c>
      <c r="L1232" s="2">
        <f>IF(AND(telefony6[[#This Row],[czyAbonament_pods_sie_skonczyl]]=1,telefony6[[#This Row],[czyStacjonarny]]=1,M1231&lt;=0),IF(M1231&lt;0,TIME(1,40,0)+M1231,TIME(1,40,0)),M1231)</f>
        <v>1.8865740740736936E-3</v>
      </c>
      <c r="M12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-7.7083333333336779E-3</v>
      </c>
      <c r="N1232" s="10">
        <f>IF(AND(telefony6[[#This Row],[czyAbonament_pods_sie_skonczyl]]=1,telefony6[[#This Row],[czyStacjonarny]]=1,M1231&lt;=0),1,0)</f>
        <v>0</v>
      </c>
      <c r="O1232" s="2">
        <f>IF(AND(telefony6[[#This Row],[czyAbonament_pods_sie_skonczyl]]=1,telefony6[[#This Row],[czyKomorkowe]]=1,P1231&lt;=0),IF(P1231&lt;0,TIME(1,40,0)+P1231-telefony6[[#This Row],[ile_zabraklo_od_podstawy]],TIME(1,40,0)),P1231)</f>
        <v>1.5046296296303552E-3</v>
      </c>
      <c r="P12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2" s="10">
        <f>IF(AND(telefony6[[#This Row],[czyAbonament_pods_sie_skonczyl]]=1,P1231&lt;=0,telefony6[[#This Row],[czyKomorkowe]]=1),1,0)</f>
        <v>0</v>
      </c>
      <c r="R1232">
        <f>IF(LEN(telefony6[[#This Row],[nr]])&gt;=10,1,0)</f>
        <v>0</v>
      </c>
      <c r="S1232">
        <f>MINUTE(IF(telefony6[[#This Row],[czyZagranicczne]]=1,CEILING(telefony6[[#This Row],[długosc_połączenia]],"00:01"),0))</f>
        <v>0</v>
      </c>
    </row>
    <row r="1233" spans="1:19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 s="2">
        <f>telefony6[[#This Row],[zakonczenie]]-telefony6[[#This Row],[rozpoczecie]]</f>
        <v>9.8842592592592871E-3</v>
      </c>
      <c r="F1233" s="2">
        <f t="shared" si="19"/>
        <v>-6.4614004629629616</v>
      </c>
      <c r="G1233">
        <f>IF(LEN(telefony6[[#This Row],[nr]])=7,1,0)</f>
        <v>1</v>
      </c>
      <c r="H1233">
        <f>IF(LEN(telefony6[[#This Row],[nr]])=8,1,0)</f>
        <v>0</v>
      </c>
      <c r="I12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-6.4712847222222205</v>
      </c>
      <c r="J1233" s="2">
        <f>IF(AND(telefony6[[#This Row],[abonament pods przed]]-telefony6[[#This Row],[długosc_połączenia]]&lt;0,I1232&gt;0),-telefony6[[#This Row],[ile_zostalo_abonamentu_pods]],0)</f>
        <v>0</v>
      </c>
      <c r="K1233" s="10">
        <f>IF(telefony6[[#This Row],[ile_zostalo_abonamentu_pods]]&lt;0,1,0)</f>
        <v>1</v>
      </c>
      <c r="L1233" s="2">
        <f>IF(AND(telefony6[[#This Row],[czyAbonament_pods_sie_skonczyl]]=1,telefony6[[#This Row],[czyStacjonarny]]=1,M1232&lt;=0),IF(M1232&lt;0,TIME(1,40,0)+M1232,TIME(1,40,0)),M1232)</f>
        <v>6.173611111111077E-2</v>
      </c>
      <c r="M12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5.1851851851851483E-2</v>
      </c>
      <c r="N1233" s="10">
        <f>IF(AND(telefony6[[#This Row],[czyAbonament_pods_sie_skonczyl]]=1,telefony6[[#This Row],[czyStacjonarny]]=1,M1232&lt;=0),1,0)</f>
        <v>1</v>
      </c>
      <c r="O1233" s="2">
        <f>IF(AND(telefony6[[#This Row],[czyAbonament_pods_sie_skonczyl]]=1,telefony6[[#This Row],[czyKomorkowe]]=1,P1232&lt;=0),IF(P1232&lt;0,TIME(1,40,0)+P1232-telefony6[[#This Row],[ile_zabraklo_od_podstawy]],TIME(1,40,0)),P1232)</f>
        <v>1.5046296296303552E-3</v>
      </c>
      <c r="P12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3" s="10">
        <f>IF(AND(telefony6[[#This Row],[czyAbonament_pods_sie_skonczyl]]=1,P1232&lt;=0,telefony6[[#This Row],[czyKomorkowe]]=1),1,0)</f>
        <v>0</v>
      </c>
      <c r="R1233">
        <f>IF(LEN(telefony6[[#This Row],[nr]])&gt;=10,1,0)</f>
        <v>0</v>
      </c>
      <c r="S1233">
        <f>MINUTE(IF(telefony6[[#This Row],[czyZagranicczne]]=1,CEILING(telefony6[[#This Row],[długosc_połączenia]],"00:01"),0))</f>
        <v>0</v>
      </c>
    </row>
    <row r="1234" spans="1:19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 s="2">
        <f>telefony6[[#This Row],[zakonczenie]]-telefony6[[#This Row],[rozpoczecie]]</f>
        <v>2.3611111111111471E-3</v>
      </c>
      <c r="F1234" s="2">
        <f t="shared" si="19"/>
        <v>-6.4712847222222205</v>
      </c>
      <c r="G1234">
        <f>IF(LEN(telefony6[[#This Row],[nr]])=7,1,0)</f>
        <v>1</v>
      </c>
      <c r="H1234">
        <f>IF(LEN(telefony6[[#This Row],[nr]])=8,1,0)</f>
        <v>0</v>
      </c>
      <c r="I12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-6.4736458333333315</v>
      </c>
      <c r="J1234" s="2">
        <f>IF(AND(telefony6[[#This Row],[abonament pods przed]]-telefony6[[#This Row],[długosc_połączenia]]&lt;0,I1233&gt;0),-telefony6[[#This Row],[ile_zostalo_abonamentu_pods]],0)</f>
        <v>0</v>
      </c>
      <c r="K1234" s="10">
        <f>IF(telefony6[[#This Row],[ile_zostalo_abonamentu_pods]]&lt;0,1,0)</f>
        <v>1</v>
      </c>
      <c r="L1234" s="2">
        <f>IF(AND(telefony6[[#This Row],[czyAbonament_pods_sie_skonczyl]]=1,telefony6[[#This Row],[czyStacjonarny]]=1,M1233&lt;=0),IF(M1233&lt;0,TIME(1,40,0)+M1233,TIME(1,40,0)),M1233)</f>
        <v>5.1851851851851483E-2</v>
      </c>
      <c r="M12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4.9490740740740335E-2</v>
      </c>
      <c r="N1234" s="10">
        <f>IF(AND(telefony6[[#This Row],[czyAbonament_pods_sie_skonczyl]]=1,telefony6[[#This Row],[czyStacjonarny]]=1,M1233&lt;=0),1,0)</f>
        <v>0</v>
      </c>
      <c r="O1234" s="2">
        <f>IF(AND(telefony6[[#This Row],[czyAbonament_pods_sie_skonczyl]]=1,telefony6[[#This Row],[czyKomorkowe]]=1,P1233&lt;=0),IF(P1233&lt;0,TIME(1,40,0)+P1233-telefony6[[#This Row],[ile_zabraklo_od_podstawy]],TIME(1,40,0)),P1233)</f>
        <v>1.5046296296303552E-3</v>
      </c>
      <c r="P12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4" s="10">
        <f>IF(AND(telefony6[[#This Row],[czyAbonament_pods_sie_skonczyl]]=1,P1233&lt;=0,telefony6[[#This Row],[czyKomorkowe]]=1),1,0)</f>
        <v>0</v>
      </c>
      <c r="R1234">
        <f>IF(LEN(telefony6[[#This Row],[nr]])&gt;=10,1,0)</f>
        <v>0</v>
      </c>
      <c r="S1234">
        <f>MINUTE(IF(telefony6[[#This Row],[czyZagranicczne]]=1,CEILING(telefony6[[#This Row],[długosc_połączenia]],"00:01"),0))</f>
        <v>0</v>
      </c>
    </row>
    <row r="1235" spans="1:19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 s="2">
        <f>telefony6[[#This Row],[zakonczenie]]-telefony6[[#This Row],[rozpoczecie]]</f>
        <v>1.9212962962963376E-3</v>
      </c>
      <c r="F1235" s="2">
        <f t="shared" si="19"/>
        <v>-6.4736458333333315</v>
      </c>
      <c r="G1235">
        <f>IF(LEN(telefony6[[#This Row],[nr]])=7,1,0)</f>
        <v>1</v>
      </c>
      <c r="H1235">
        <f>IF(LEN(telefony6[[#This Row],[nr]])=8,1,0)</f>
        <v>0</v>
      </c>
      <c r="I12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-6.4755671296296278</v>
      </c>
      <c r="J1235" s="2">
        <f>IF(AND(telefony6[[#This Row],[abonament pods przed]]-telefony6[[#This Row],[długosc_połączenia]]&lt;0,I1234&gt;0),-telefony6[[#This Row],[ile_zostalo_abonamentu_pods]],0)</f>
        <v>0</v>
      </c>
      <c r="K1235" s="10">
        <f>IF(telefony6[[#This Row],[ile_zostalo_abonamentu_pods]]&lt;0,1,0)</f>
        <v>1</v>
      </c>
      <c r="L1235" s="2">
        <f>IF(AND(telefony6[[#This Row],[czyAbonament_pods_sie_skonczyl]]=1,telefony6[[#This Row],[czyStacjonarny]]=1,M1234&lt;=0),IF(M1234&lt;0,TIME(1,40,0)+M1234,TIME(1,40,0)),M1234)</f>
        <v>4.9490740740740335E-2</v>
      </c>
      <c r="M12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4.7569444444443998E-2</v>
      </c>
      <c r="N1235" s="10">
        <f>IF(AND(telefony6[[#This Row],[czyAbonament_pods_sie_skonczyl]]=1,telefony6[[#This Row],[czyStacjonarny]]=1,M1234&lt;=0),1,0)</f>
        <v>0</v>
      </c>
      <c r="O1235" s="2">
        <f>IF(AND(telefony6[[#This Row],[czyAbonament_pods_sie_skonczyl]]=1,telefony6[[#This Row],[czyKomorkowe]]=1,P1234&lt;=0),IF(P1234&lt;0,TIME(1,40,0)+P1234-telefony6[[#This Row],[ile_zabraklo_od_podstawy]],TIME(1,40,0)),P1234)</f>
        <v>1.5046296296303552E-3</v>
      </c>
      <c r="P12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5" s="10">
        <f>IF(AND(telefony6[[#This Row],[czyAbonament_pods_sie_skonczyl]]=1,P1234&lt;=0,telefony6[[#This Row],[czyKomorkowe]]=1),1,0)</f>
        <v>0</v>
      </c>
      <c r="R1235">
        <f>IF(LEN(telefony6[[#This Row],[nr]])&gt;=10,1,0)</f>
        <v>0</v>
      </c>
      <c r="S1235">
        <f>MINUTE(IF(telefony6[[#This Row],[czyZagranicczne]]=1,CEILING(telefony6[[#This Row],[długosc_połączenia]],"00:01"),0))</f>
        <v>0</v>
      </c>
    </row>
    <row r="1236" spans="1:19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 s="2">
        <f>telefony6[[#This Row],[zakonczenie]]-telefony6[[#This Row],[rozpoczecie]]</f>
        <v>8.1018518518521931E-4</v>
      </c>
      <c r="F1236" s="2">
        <f t="shared" si="19"/>
        <v>-6.4755671296296278</v>
      </c>
      <c r="G1236">
        <f>IF(LEN(telefony6[[#This Row],[nr]])=7,1,0)</f>
        <v>1</v>
      </c>
      <c r="H1236">
        <f>IF(LEN(telefony6[[#This Row],[nr]])=8,1,0)</f>
        <v>0</v>
      </c>
      <c r="I12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-6.4763773148148127</v>
      </c>
      <c r="J1236" s="2">
        <f>IF(AND(telefony6[[#This Row],[abonament pods przed]]-telefony6[[#This Row],[długosc_połączenia]]&lt;0,I1235&gt;0),-telefony6[[#This Row],[ile_zostalo_abonamentu_pods]],0)</f>
        <v>0</v>
      </c>
      <c r="K1236" s="10">
        <f>IF(telefony6[[#This Row],[ile_zostalo_abonamentu_pods]]&lt;0,1,0)</f>
        <v>1</v>
      </c>
      <c r="L1236" s="2">
        <f>IF(AND(telefony6[[#This Row],[czyAbonament_pods_sie_skonczyl]]=1,telefony6[[#This Row],[czyStacjonarny]]=1,M1235&lt;=0),IF(M1235&lt;0,TIME(1,40,0)+M1235,TIME(1,40,0)),M1235)</f>
        <v>4.7569444444443998E-2</v>
      </c>
      <c r="M12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4.6759259259258779E-2</v>
      </c>
      <c r="N1236" s="10">
        <f>IF(AND(telefony6[[#This Row],[czyAbonament_pods_sie_skonczyl]]=1,telefony6[[#This Row],[czyStacjonarny]]=1,M1235&lt;=0),1,0)</f>
        <v>0</v>
      </c>
      <c r="O1236" s="2">
        <f>IF(AND(telefony6[[#This Row],[czyAbonament_pods_sie_skonczyl]]=1,telefony6[[#This Row],[czyKomorkowe]]=1,P1235&lt;=0),IF(P1235&lt;0,TIME(1,40,0)+P1235-telefony6[[#This Row],[ile_zabraklo_od_podstawy]],TIME(1,40,0)),P1235)</f>
        <v>1.5046296296303552E-3</v>
      </c>
      <c r="P12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6" s="10">
        <f>IF(AND(telefony6[[#This Row],[czyAbonament_pods_sie_skonczyl]]=1,P1235&lt;=0,telefony6[[#This Row],[czyKomorkowe]]=1),1,0)</f>
        <v>0</v>
      </c>
      <c r="R1236">
        <f>IF(LEN(telefony6[[#This Row],[nr]])&gt;=10,1,0)</f>
        <v>0</v>
      </c>
      <c r="S1236">
        <f>MINUTE(IF(telefony6[[#This Row],[czyZagranicczne]]=1,CEILING(telefony6[[#This Row],[długosc_połączenia]],"00:01"),0))</f>
        <v>0</v>
      </c>
    </row>
    <row r="1237" spans="1:19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 s="2">
        <f>telefony6[[#This Row],[zakonczenie]]-telefony6[[#This Row],[rozpoczecie]]</f>
        <v>1.1111111111111127E-2</v>
      </c>
      <c r="F1237" s="2">
        <f t="shared" si="19"/>
        <v>-6.4763773148148127</v>
      </c>
      <c r="G1237">
        <f>IF(LEN(telefony6[[#This Row],[nr]])=7,1,0)</f>
        <v>1</v>
      </c>
      <c r="H1237">
        <f>IF(LEN(telefony6[[#This Row],[nr]])=8,1,0)</f>
        <v>0</v>
      </c>
      <c r="I12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-6.4874884259259238</v>
      </c>
      <c r="J1237" s="2">
        <f>IF(AND(telefony6[[#This Row],[abonament pods przed]]-telefony6[[#This Row],[długosc_połączenia]]&lt;0,I1236&gt;0),-telefony6[[#This Row],[ile_zostalo_abonamentu_pods]],0)</f>
        <v>0</v>
      </c>
      <c r="K1237" s="10">
        <f>IF(telefony6[[#This Row],[ile_zostalo_abonamentu_pods]]&lt;0,1,0)</f>
        <v>1</v>
      </c>
      <c r="L1237" s="2">
        <f>IF(AND(telefony6[[#This Row],[czyAbonament_pods_sie_skonczyl]]=1,telefony6[[#This Row],[czyStacjonarny]]=1,M1236&lt;=0),IF(M1236&lt;0,TIME(1,40,0)+M1236,TIME(1,40,0)),M1236)</f>
        <v>4.6759259259258779E-2</v>
      </c>
      <c r="M12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3.5648148148147651E-2</v>
      </c>
      <c r="N1237" s="10">
        <f>IF(AND(telefony6[[#This Row],[czyAbonament_pods_sie_skonczyl]]=1,telefony6[[#This Row],[czyStacjonarny]]=1,M1236&lt;=0),1,0)</f>
        <v>0</v>
      </c>
      <c r="O1237" s="2">
        <f>IF(AND(telefony6[[#This Row],[czyAbonament_pods_sie_skonczyl]]=1,telefony6[[#This Row],[czyKomorkowe]]=1,P1236&lt;=0),IF(P1236&lt;0,TIME(1,40,0)+P1236-telefony6[[#This Row],[ile_zabraklo_od_podstawy]],TIME(1,40,0)),P1236)</f>
        <v>1.5046296296303552E-3</v>
      </c>
      <c r="P12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7" s="10">
        <f>IF(AND(telefony6[[#This Row],[czyAbonament_pods_sie_skonczyl]]=1,P1236&lt;=0,telefony6[[#This Row],[czyKomorkowe]]=1),1,0)</f>
        <v>0</v>
      </c>
      <c r="R1237">
        <f>IF(LEN(telefony6[[#This Row],[nr]])&gt;=10,1,0)</f>
        <v>0</v>
      </c>
      <c r="S1237">
        <f>MINUTE(IF(telefony6[[#This Row],[czyZagranicczne]]=1,CEILING(telefony6[[#This Row],[długosc_połączenia]],"00:01"),0))</f>
        <v>0</v>
      </c>
    </row>
    <row r="1238" spans="1:19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 s="2">
        <f>telefony6[[#This Row],[zakonczenie]]-telefony6[[#This Row],[rozpoczecie]]</f>
        <v>8.3449074074073981E-3</v>
      </c>
      <c r="F1238" s="2">
        <f t="shared" si="19"/>
        <v>-6.4874884259259238</v>
      </c>
      <c r="G1238">
        <f>IF(LEN(telefony6[[#This Row],[nr]])=7,1,0)</f>
        <v>1</v>
      </c>
      <c r="H1238">
        <f>IF(LEN(telefony6[[#This Row],[nr]])=8,1,0)</f>
        <v>0</v>
      </c>
      <c r="I12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-6.4958333333333309</v>
      </c>
      <c r="J1238" s="2">
        <f>IF(AND(telefony6[[#This Row],[abonament pods przed]]-telefony6[[#This Row],[długosc_połączenia]]&lt;0,I1237&gt;0),-telefony6[[#This Row],[ile_zostalo_abonamentu_pods]],0)</f>
        <v>0</v>
      </c>
      <c r="K1238" s="10">
        <f>IF(telefony6[[#This Row],[ile_zostalo_abonamentu_pods]]&lt;0,1,0)</f>
        <v>1</v>
      </c>
      <c r="L1238" s="2">
        <f>IF(AND(telefony6[[#This Row],[czyAbonament_pods_sie_skonczyl]]=1,telefony6[[#This Row],[czyStacjonarny]]=1,M1237&lt;=0),IF(M1237&lt;0,TIME(1,40,0)+M1237,TIME(1,40,0)),M1237)</f>
        <v>3.5648148148147651E-2</v>
      </c>
      <c r="M12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2.7303240740740253E-2</v>
      </c>
      <c r="N1238" s="10">
        <f>IF(AND(telefony6[[#This Row],[czyAbonament_pods_sie_skonczyl]]=1,telefony6[[#This Row],[czyStacjonarny]]=1,M1237&lt;=0),1,0)</f>
        <v>0</v>
      </c>
      <c r="O1238" s="2">
        <f>IF(AND(telefony6[[#This Row],[czyAbonament_pods_sie_skonczyl]]=1,telefony6[[#This Row],[czyKomorkowe]]=1,P1237&lt;=0),IF(P1237&lt;0,TIME(1,40,0)+P1237-telefony6[[#This Row],[ile_zabraklo_od_podstawy]],TIME(1,40,0)),P1237)</f>
        <v>1.5046296296303552E-3</v>
      </c>
      <c r="P12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8" s="10">
        <f>IF(AND(telefony6[[#This Row],[czyAbonament_pods_sie_skonczyl]]=1,P1237&lt;=0,telefony6[[#This Row],[czyKomorkowe]]=1),1,0)</f>
        <v>0</v>
      </c>
      <c r="R1238">
        <f>IF(LEN(telefony6[[#This Row],[nr]])&gt;=10,1,0)</f>
        <v>0</v>
      </c>
      <c r="S1238">
        <f>MINUTE(IF(telefony6[[#This Row],[czyZagranicczne]]=1,CEILING(telefony6[[#This Row],[długosc_połączenia]],"00:01"),0))</f>
        <v>0</v>
      </c>
    </row>
    <row r="1239" spans="1:19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 s="2">
        <f>telefony6[[#This Row],[zakonczenie]]-telefony6[[#This Row],[rozpoczecie]]</f>
        <v>3.9467592592593026E-3</v>
      </c>
      <c r="F1239" s="2">
        <f t="shared" si="19"/>
        <v>-6.4958333333333309</v>
      </c>
      <c r="G1239">
        <f>IF(LEN(telefony6[[#This Row],[nr]])=7,1,0)</f>
        <v>1</v>
      </c>
      <c r="H1239">
        <f>IF(LEN(telefony6[[#This Row],[nr]])=8,1,0)</f>
        <v>0</v>
      </c>
      <c r="I12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-6.4997800925925899</v>
      </c>
      <c r="J1239" s="2">
        <f>IF(AND(telefony6[[#This Row],[abonament pods przed]]-telefony6[[#This Row],[długosc_połączenia]]&lt;0,I1238&gt;0),-telefony6[[#This Row],[ile_zostalo_abonamentu_pods]],0)</f>
        <v>0</v>
      </c>
      <c r="K1239" s="10">
        <f>IF(telefony6[[#This Row],[ile_zostalo_abonamentu_pods]]&lt;0,1,0)</f>
        <v>1</v>
      </c>
      <c r="L1239" s="2">
        <f>IF(AND(telefony6[[#This Row],[czyAbonament_pods_sie_skonczyl]]=1,telefony6[[#This Row],[czyStacjonarny]]=1,M1238&lt;=0),IF(M1238&lt;0,TIME(1,40,0)+M1238,TIME(1,40,0)),M1238)</f>
        <v>2.7303240740740253E-2</v>
      </c>
      <c r="M12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2.3356481481480951E-2</v>
      </c>
      <c r="N1239" s="10">
        <f>IF(AND(telefony6[[#This Row],[czyAbonament_pods_sie_skonczyl]]=1,telefony6[[#This Row],[czyStacjonarny]]=1,M1238&lt;=0),1,0)</f>
        <v>0</v>
      </c>
      <c r="O1239" s="2">
        <f>IF(AND(telefony6[[#This Row],[czyAbonament_pods_sie_skonczyl]]=1,telefony6[[#This Row],[czyKomorkowe]]=1,P1238&lt;=0),IF(P1238&lt;0,TIME(1,40,0)+P1238-telefony6[[#This Row],[ile_zabraklo_od_podstawy]],TIME(1,40,0)),P1238)</f>
        <v>1.5046296296303552E-3</v>
      </c>
      <c r="P12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39" s="10">
        <f>IF(AND(telefony6[[#This Row],[czyAbonament_pods_sie_skonczyl]]=1,P1238&lt;=0,telefony6[[#This Row],[czyKomorkowe]]=1),1,0)</f>
        <v>0</v>
      </c>
      <c r="R1239">
        <f>IF(LEN(telefony6[[#This Row],[nr]])&gt;=10,1,0)</f>
        <v>0</v>
      </c>
      <c r="S1239">
        <f>MINUTE(IF(telefony6[[#This Row],[czyZagranicczne]]=1,CEILING(telefony6[[#This Row],[długosc_połączenia]],"00:01"),0))</f>
        <v>0</v>
      </c>
    </row>
    <row r="1240" spans="1:19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 s="2">
        <f>telefony6[[#This Row],[zakonczenie]]-telefony6[[#This Row],[rozpoczecie]]</f>
        <v>1.1400462962962987E-2</v>
      </c>
      <c r="F1240" s="2">
        <f t="shared" si="19"/>
        <v>-6.4997800925925899</v>
      </c>
      <c r="G1240">
        <f>IF(LEN(telefony6[[#This Row],[nr]])=7,1,0)</f>
        <v>1</v>
      </c>
      <c r="H1240">
        <f>IF(LEN(telefony6[[#This Row],[nr]])=8,1,0)</f>
        <v>0</v>
      </c>
      <c r="I12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-6.5111805555555531</v>
      </c>
      <c r="J1240" s="2">
        <f>IF(AND(telefony6[[#This Row],[abonament pods przed]]-telefony6[[#This Row],[długosc_połączenia]]&lt;0,I1239&gt;0),-telefony6[[#This Row],[ile_zostalo_abonamentu_pods]],0)</f>
        <v>0</v>
      </c>
      <c r="K1240" s="10">
        <f>IF(telefony6[[#This Row],[ile_zostalo_abonamentu_pods]]&lt;0,1,0)</f>
        <v>1</v>
      </c>
      <c r="L1240" s="2">
        <f>IF(AND(telefony6[[#This Row],[czyAbonament_pods_sie_skonczyl]]=1,telefony6[[#This Row],[czyStacjonarny]]=1,M1239&lt;=0),IF(M1239&lt;0,TIME(1,40,0)+M1239,TIME(1,40,0)),M1239)</f>
        <v>2.3356481481480951E-2</v>
      </c>
      <c r="M12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1.1956018518517963E-2</v>
      </c>
      <c r="N1240" s="10">
        <f>IF(AND(telefony6[[#This Row],[czyAbonament_pods_sie_skonczyl]]=1,telefony6[[#This Row],[czyStacjonarny]]=1,M1239&lt;=0),1,0)</f>
        <v>0</v>
      </c>
      <c r="O1240" s="2">
        <f>IF(AND(telefony6[[#This Row],[czyAbonament_pods_sie_skonczyl]]=1,telefony6[[#This Row],[czyKomorkowe]]=1,P1239&lt;=0),IF(P1239&lt;0,TIME(1,40,0)+P1239-telefony6[[#This Row],[ile_zabraklo_od_podstawy]],TIME(1,40,0)),P1239)</f>
        <v>1.5046296296303552E-3</v>
      </c>
      <c r="P12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1.5046296296303552E-3</v>
      </c>
      <c r="Q1240" s="10">
        <f>IF(AND(telefony6[[#This Row],[czyAbonament_pods_sie_skonczyl]]=1,P1239&lt;=0,telefony6[[#This Row],[czyKomorkowe]]=1),1,0)</f>
        <v>0</v>
      </c>
      <c r="R1240">
        <f>IF(LEN(telefony6[[#This Row],[nr]])&gt;=10,1,0)</f>
        <v>0</v>
      </c>
      <c r="S1240">
        <f>MINUTE(IF(telefony6[[#This Row],[czyZagranicczne]]=1,CEILING(telefony6[[#This Row],[długosc_połączenia]],"00:01"),0))</f>
        <v>0</v>
      </c>
    </row>
    <row r="1241" spans="1:19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 s="2">
        <f>telefony6[[#This Row],[zakonczenie]]-telefony6[[#This Row],[rozpoczecie]]</f>
        <v>2.3495370370370527E-3</v>
      </c>
      <c r="F1241" s="2">
        <f t="shared" si="19"/>
        <v>-6.5111805555555531</v>
      </c>
      <c r="G1241">
        <f>IF(LEN(telefony6[[#This Row],[nr]])=7,1,0)</f>
        <v>0</v>
      </c>
      <c r="H1241">
        <f>IF(LEN(telefony6[[#This Row],[nr]])=8,1,0)</f>
        <v>1</v>
      </c>
      <c r="I12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-6.5135300925925899</v>
      </c>
      <c r="J1241" s="2">
        <f>IF(AND(telefony6[[#This Row],[abonament pods przed]]-telefony6[[#This Row],[długosc_połączenia]]&lt;0,I1240&gt;0),-telefony6[[#This Row],[ile_zostalo_abonamentu_pods]],0)</f>
        <v>0</v>
      </c>
      <c r="K1241" s="10">
        <f>IF(telefony6[[#This Row],[ile_zostalo_abonamentu_pods]]&lt;0,1,0)</f>
        <v>1</v>
      </c>
      <c r="L1241" s="2">
        <f>IF(AND(telefony6[[#This Row],[czyAbonament_pods_sie_skonczyl]]=1,telefony6[[#This Row],[czyStacjonarny]]=1,M1240&lt;=0),IF(M1240&lt;0,TIME(1,40,0)+M1240,TIME(1,40,0)),M1240)</f>
        <v>1.1956018518517963E-2</v>
      </c>
      <c r="M12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1.1956018518517963E-2</v>
      </c>
      <c r="N1241" s="10">
        <f>IF(AND(telefony6[[#This Row],[czyAbonament_pods_sie_skonczyl]]=1,telefony6[[#This Row],[czyStacjonarny]]=1,M1240&lt;=0),1,0)</f>
        <v>0</v>
      </c>
      <c r="O1241" s="2">
        <f>IF(AND(telefony6[[#This Row],[czyAbonament_pods_sie_skonczyl]]=1,telefony6[[#This Row],[czyKomorkowe]]=1,P1240&lt;=0),IF(P1240&lt;0,TIME(1,40,0)+P1240-telefony6[[#This Row],[ile_zabraklo_od_podstawy]],TIME(1,40,0)),P1240)</f>
        <v>1.5046296296303552E-3</v>
      </c>
      <c r="P12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-8.4490740740669756E-4</v>
      </c>
      <c r="Q1241" s="10">
        <f>IF(AND(telefony6[[#This Row],[czyAbonament_pods_sie_skonczyl]]=1,P1240&lt;=0,telefony6[[#This Row],[czyKomorkowe]]=1),1,0)</f>
        <v>0</v>
      </c>
      <c r="R1241">
        <f>IF(LEN(telefony6[[#This Row],[nr]])&gt;=10,1,0)</f>
        <v>0</v>
      </c>
      <c r="S1241">
        <f>MINUTE(IF(telefony6[[#This Row],[czyZagranicczne]]=1,CEILING(telefony6[[#This Row],[długosc_połączenia]],"00:01"),0))</f>
        <v>0</v>
      </c>
    </row>
    <row r="1242" spans="1:19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 s="2">
        <f>telefony6[[#This Row],[zakonczenie]]-telefony6[[#This Row],[rozpoczecie]]</f>
        <v>5.1273148148148207E-3</v>
      </c>
      <c r="F1242" s="2">
        <f t="shared" si="19"/>
        <v>-6.5135300925925899</v>
      </c>
      <c r="G1242">
        <f>IF(LEN(telefony6[[#This Row],[nr]])=7,1,0)</f>
        <v>0</v>
      </c>
      <c r="H1242">
        <f>IF(LEN(telefony6[[#This Row],[nr]])=8,1,0)</f>
        <v>1</v>
      </c>
      <c r="I12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-6.5186574074074048</v>
      </c>
      <c r="J1242" s="2">
        <f>IF(AND(telefony6[[#This Row],[abonament pods przed]]-telefony6[[#This Row],[długosc_połączenia]]&lt;0,I1241&gt;0),-telefony6[[#This Row],[ile_zostalo_abonamentu_pods]],0)</f>
        <v>0</v>
      </c>
      <c r="K1242" s="10">
        <f>IF(telefony6[[#This Row],[ile_zostalo_abonamentu_pods]]&lt;0,1,0)</f>
        <v>1</v>
      </c>
      <c r="L1242" s="2">
        <f>IF(AND(telefony6[[#This Row],[czyAbonament_pods_sie_skonczyl]]=1,telefony6[[#This Row],[czyStacjonarny]]=1,M1241&lt;=0),IF(M1241&lt;0,TIME(1,40,0)+M1241,TIME(1,40,0)),M1241)</f>
        <v>1.1956018518517963E-2</v>
      </c>
      <c r="M12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1.1956018518517963E-2</v>
      </c>
      <c r="N1242" s="10">
        <f>IF(AND(telefony6[[#This Row],[czyAbonament_pods_sie_skonczyl]]=1,telefony6[[#This Row],[czyStacjonarny]]=1,M1241&lt;=0),1,0)</f>
        <v>0</v>
      </c>
      <c r="O1242" s="2">
        <f>IF(AND(telefony6[[#This Row],[czyAbonament_pods_sie_skonczyl]]=1,telefony6[[#This Row],[czyKomorkowe]]=1,P1241&lt;=0),IF(P1241&lt;0,TIME(1,40,0)+P1241-telefony6[[#This Row],[ile_zabraklo_od_podstawy]],TIME(1,40,0)),P1241)</f>
        <v>6.859953703703775E-2</v>
      </c>
      <c r="P12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6.3472222222222929E-2</v>
      </c>
      <c r="Q1242" s="10">
        <f>IF(AND(telefony6[[#This Row],[czyAbonament_pods_sie_skonczyl]]=1,P1241&lt;=0,telefony6[[#This Row],[czyKomorkowe]]=1),1,0)</f>
        <v>1</v>
      </c>
      <c r="R1242">
        <f>IF(LEN(telefony6[[#This Row],[nr]])&gt;=10,1,0)</f>
        <v>0</v>
      </c>
      <c r="S1242">
        <f>MINUTE(IF(telefony6[[#This Row],[czyZagranicczne]]=1,CEILING(telefony6[[#This Row],[długosc_połączenia]],"00:01"),0))</f>
        <v>0</v>
      </c>
    </row>
    <row r="1243" spans="1:19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 s="2">
        <f>telefony6[[#This Row],[zakonczenie]]-telefony6[[#This Row],[rozpoczecie]]</f>
        <v>3.6226851851851594E-3</v>
      </c>
      <c r="F1243" s="2">
        <f t="shared" si="19"/>
        <v>-6.5186574074074048</v>
      </c>
      <c r="G1243">
        <f>IF(LEN(telefony6[[#This Row],[nr]])=7,1,0)</f>
        <v>1</v>
      </c>
      <c r="H1243">
        <f>IF(LEN(telefony6[[#This Row],[nr]])=8,1,0)</f>
        <v>0</v>
      </c>
      <c r="I12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-6.5222800925925899</v>
      </c>
      <c r="J1243" s="2">
        <f>IF(AND(telefony6[[#This Row],[abonament pods przed]]-telefony6[[#This Row],[długosc_połączenia]]&lt;0,I1242&gt;0),-telefony6[[#This Row],[ile_zostalo_abonamentu_pods]],0)</f>
        <v>0</v>
      </c>
      <c r="K1243" s="10">
        <f>IF(telefony6[[#This Row],[ile_zostalo_abonamentu_pods]]&lt;0,1,0)</f>
        <v>1</v>
      </c>
      <c r="L1243" s="2">
        <f>IF(AND(telefony6[[#This Row],[czyAbonament_pods_sie_skonczyl]]=1,telefony6[[#This Row],[czyStacjonarny]]=1,M1242&lt;=0),IF(M1242&lt;0,TIME(1,40,0)+M1242,TIME(1,40,0)),M1242)</f>
        <v>1.1956018518517963E-2</v>
      </c>
      <c r="M12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8.3333333333328041E-3</v>
      </c>
      <c r="N1243" s="10">
        <f>IF(AND(telefony6[[#This Row],[czyAbonament_pods_sie_skonczyl]]=1,telefony6[[#This Row],[czyStacjonarny]]=1,M1242&lt;=0),1,0)</f>
        <v>0</v>
      </c>
      <c r="O1243" s="2">
        <f>IF(AND(telefony6[[#This Row],[czyAbonament_pods_sie_skonczyl]]=1,telefony6[[#This Row],[czyKomorkowe]]=1,P1242&lt;=0),IF(P1242&lt;0,TIME(1,40,0)+P1242-telefony6[[#This Row],[ile_zabraklo_od_podstawy]],TIME(1,40,0)),P1242)</f>
        <v>6.3472222222222929E-2</v>
      </c>
      <c r="P12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6.3472222222222929E-2</v>
      </c>
      <c r="Q1243" s="10">
        <f>IF(AND(telefony6[[#This Row],[czyAbonament_pods_sie_skonczyl]]=1,P1242&lt;=0,telefony6[[#This Row],[czyKomorkowe]]=1),1,0)</f>
        <v>0</v>
      </c>
      <c r="R1243">
        <f>IF(LEN(telefony6[[#This Row],[nr]])&gt;=10,1,0)</f>
        <v>0</v>
      </c>
      <c r="S1243">
        <f>MINUTE(IF(telefony6[[#This Row],[czyZagranicczne]]=1,CEILING(telefony6[[#This Row],[długosc_połączenia]],"00:01"),0))</f>
        <v>0</v>
      </c>
    </row>
    <row r="1244" spans="1:19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 s="2">
        <f>telefony6[[#This Row],[zakonczenie]]-telefony6[[#This Row],[rozpoczecie]]</f>
        <v>9.0624999999999734E-3</v>
      </c>
      <c r="F1244" s="2">
        <f t="shared" si="19"/>
        <v>-6.5222800925925899</v>
      </c>
      <c r="G1244">
        <f>IF(LEN(telefony6[[#This Row],[nr]])=7,1,0)</f>
        <v>0</v>
      </c>
      <c r="H1244">
        <f>IF(LEN(telefony6[[#This Row],[nr]])=8,1,0)</f>
        <v>0</v>
      </c>
      <c r="I12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-6.5313425925925896</v>
      </c>
      <c r="J1244" s="2">
        <f>IF(AND(telefony6[[#This Row],[abonament pods przed]]-telefony6[[#This Row],[długosc_połączenia]]&lt;0,I1243&gt;0),-telefony6[[#This Row],[ile_zostalo_abonamentu_pods]],0)</f>
        <v>0</v>
      </c>
      <c r="K1244" s="10">
        <f>IF(telefony6[[#This Row],[ile_zostalo_abonamentu_pods]]&lt;0,1,0)</f>
        <v>1</v>
      </c>
      <c r="L1244" s="2">
        <f>IF(AND(telefony6[[#This Row],[czyAbonament_pods_sie_skonczyl]]=1,telefony6[[#This Row],[czyStacjonarny]]=1,M1243&lt;=0),IF(M1243&lt;0,TIME(1,40,0)+M1243,TIME(1,40,0)),M1243)</f>
        <v>8.3333333333328041E-3</v>
      </c>
      <c r="M12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8.3333333333328041E-3</v>
      </c>
      <c r="N1244" s="10">
        <f>IF(AND(telefony6[[#This Row],[czyAbonament_pods_sie_skonczyl]]=1,telefony6[[#This Row],[czyStacjonarny]]=1,M1243&lt;=0),1,0)</f>
        <v>0</v>
      </c>
      <c r="O1244" s="2">
        <f>IF(AND(telefony6[[#This Row],[czyAbonament_pods_sie_skonczyl]]=1,telefony6[[#This Row],[czyKomorkowe]]=1,P1243&lt;=0),IF(P1243&lt;0,TIME(1,40,0)+P1243-telefony6[[#This Row],[ile_zabraklo_od_podstawy]],TIME(1,40,0)),P1243)</f>
        <v>6.3472222222222929E-2</v>
      </c>
      <c r="P12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6.3472222222222929E-2</v>
      </c>
      <c r="Q1244" s="10">
        <f>IF(AND(telefony6[[#This Row],[czyAbonament_pods_sie_skonczyl]]=1,P1243&lt;=0,telefony6[[#This Row],[czyKomorkowe]]=1),1,0)</f>
        <v>0</v>
      </c>
      <c r="R1244">
        <f>IF(LEN(telefony6[[#This Row],[nr]])&gt;=10,1,0)</f>
        <v>1</v>
      </c>
      <c r="S1244">
        <f>MINUTE(IF(telefony6[[#This Row],[czyZagranicczne]]=1,CEILING(telefony6[[#This Row],[długosc_połączenia]],"00:01"),0))</f>
        <v>14</v>
      </c>
    </row>
    <row r="1245" spans="1:19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 s="2">
        <f>telefony6[[#This Row],[zakonczenie]]-telefony6[[#This Row],[rozpoczecie]]</f>
        <v>1.0069444444444908E-3</v>
      </c>
      <c r="F1245" s="2">
        <f t="shared" si="19"/>
        <v>-6.5313425925925896</v>
      </c>
      <c r="G1245">
        <f>IF(LEN(telefony6[[#This Row],[nr]])=7,1,0)</f>
        <v>1</v>
      </c>
      <c r="H1245">
        <f>IF(LEN(telefony6[[#This Row],[nr]])=8,1,0)</f>
        <v>0</v>
      </c>
      <c r="I12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-6.5323495370370344</v>
      </c>
      <c r="J1245" s="2">
        <f>IF(AND(telefony6[[#This Row],[abonament pods przed]]-telefony6[[#This Row],[długosc_połączenia]]&lt;0,I1244&gt;0),-telefony6[[#This Row],[ile_zostalo_abonamentu_pods]],0)</f>
        <v>0</v>
      </c>
      <c r="K1245" s="10">
        <f>IF(telefony6[[#This Row],[ile_zostalo_abonamentu_pods]]&lt;0,1,0)</f>
        <v>1</v>
      </c>
      <c r="L1245" s="2">
        <f>IF(AND(telefony6[[#This Row],[czyAbonament_pods_sie_skonczyl]]=1,telefony6[[#This Row],[czyStacjonarny]]=1,M1244&lt;=0),IF(M1244&lt;0,TIME(1,40,0)+M1244,TIME(1,40,0)),M1244)</f>
        <v>8.3333333333328041E-3</v>
      </c>
      <c r="M12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7.3263888888883133E-3</v>
      </c>
      <c r="N1245" s="10">
        <f>IF(AND(telefony6[[#This Row],[czyAbonament_pods_sie_skonczyl]]=1,telefony6[[#This Row],[czyStacjonarny]]=1,M1244&lt;=0),1,0)</f>
        <v>0</v>
      </c>
      <c r="O1245" s="2">
        <f>IF(AND(telefony6[[#This Row],[czyAbonament_pods_sie_skonczyl]]=1,telefony6[[#This Row],[czyKomorkowe]]=1,P1244&lt;=0),IF(P1244&lt;0,TIME(1,40,0)+P1244-telefony6[[#This Row],[ile_zabraklo_od_podstawy]],TIME(1,40,0)),P1244)</f>
        <v>6.3472222222222929E-2</v>
      </c>
      <c r="P12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6.3472222222222929E-2</v>
      </c>
      <c r="Q1245" s="10">
        <f>IF(AND(telefony6[[#This Row],[czyAbonament_pods_sie_skonczyl]]=1,P1244&lt;=0,telefony6[[#This Row],[czyKomorkowe]]=1),1,0)</f>
        <v>0</v>
      </c>
      <c r="R1245">
        <f>IF(LEN(telefony6[[#This Row],[nr]])&gt;=10,1,0)</f>
        <v>0</v>
      </c>
      <c r="S1245">
        <f>MINUTE(IF(telefony6[[#This Row],[czyZagranicczne]]=1,CEILING(telefony6[[#This Row],[długosc_połączenia]],"00:01"),0))</f>
        <v>0</v>
      </c>
    </row>
    <row r="1246" spans="1:19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 s="2">
        <f>telefony6[[#This Row],[zakonczenie]]-telefony6[[#This Row],[rozpoczecie]]</f>
        <v>7.6967592592592782E-3</v>
      </c>
      <c r="F1246" s="2">
        <f t="shared" si="19"/>
        <v>-6.5323495370370344</v>
      </c>
      <c r="G1246">
        <f>IF(LEN(telefony6[[#This Row],[nr]])=7,1,0)</f>
        <v>1</v>
      </c>
      <c r="H1246">
        <f>IF(LEN(telefony6[[#This Row],[nr]])=8,1,0)</f>
        <v>0</v>
      </c>
      <c r="I12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-6.5400462962962935</v>
      </c>
      <c r="J1246" s="2">
        <f>IF(AND(telefony6[[#This Row],[abonament pods przed]]-telefony6[[#This Row],[długosc_połączenia]]&lt;0,I1245&gt;0),-telefony6[[#This Row],[ile_zostalo_abonamentu_pods]],0)</f>
        <v>0</v>
      </c>
      <c r="K1246" s="10">
        <f>IF(telefony6[[#This Row],[ile_zostalo_abonamentu_pods]]&lt;0,1,0)</f>
        <v>1</v>
      </c>
      <c r="L1246" s="2">
        <f>IF(AND(telefony6[[#This Row],[czyAbonament_pods_sie_skonczyl]]=1,telefony6[[#This Row],[czyStacjonarny]]=1,M1245&lt;=0),IF(M1245&lt;0,TIME(1,40,0)+M1245,TIME(1,40,0)),M1245)</f>
        <v>7.3263888888883133E-3</v>
      </c>
      <c r="M12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-3.7037037037096487E-4</v>
      </c>
      <c r="N1246" s="10">
        <f>IF(AND(telefony6[[#This Row],[czyAbonament_pods_sie_skonczyl]]=1,telefony6[[#This Row],[czyStacjonarny]]=1,M1245&lt;=0),1,0)</f>
        <v>0</v>
      </c>
      <c r="O1246" s="2">
        <f>IF(AND(telefony6[[#This Row],[czyAbonament_pods_sie_skonczyl]]=1,telefony6[[#This Row],[czyKomorkowe]]=1,P1245&lt;=0),IF(P1245&lt;0,TIME(1,40,0)+P1245-telefony6[[#This Row],[ile_zabraklo_od_podstawy]],TIME(1,40,0)),P1245)</f>
        <v>6.3472222222222929E-2</v>
      </c>
      <c r="P12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6.3472222222222929E-2</v>
      </c>
      <c r="Q1246" s="10">
        <f>IF(AND(telefony6[[#This Row],[czyAbonament_pods_sie_skonczyl]]=1,P1245&lt;=0,telefony6[[#This Row],[czyKomorkowe]]=1),1,0)</f>
        <v>0</v>
      </c>
      <c r="R1246">
        <f>IF(LEN(telefony6[[#This Row],[nr]])&gt;=10,1,0)</f>
        <v>0</v>
      </c>
      <c r="S1246">
        <f>MINUTE(IF(telefony6[[#This Row],[czyZagranicczne]]=1,CEILING(telefony6[[#This Row],[długosc_połączenia]],"00:01"),0))</f>
        <v>0</v>
      </c>
    </row>
    <row r="1247" spans="1:19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 s="2">
        <f>telefony6[[#This Row],[zakonczenie]]-telefony6[[#This Row],[rozpoczecie]]</f>
        <v>9.444444444444422E-3</v>
      </c>
      <c r="F1247" s="2">
        <f t="shared" si="19"/>
        <v>-6.5400462962962935</v>
      </c>
      <c r="G1247">
        <f>IF(LEN(telefony6[[#This Row],[nr]])=7,1,0)</f>
        <v>0</v>
      </c>
      <c r="H1247">
        <f>IF(LEN(telefony6[[#This Row],[nr]])=8,1,0)</f>
        <v>1</v>
      </c>
      <c r="I12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-6.5494907407407377</v>
      </c>
      <c r="J1247" s="2">
        <f>IF(AND(telefony6[[#This Row],[abonament pods przed]]-telefony6[[#This Row],[długosc_połączenia]]&lt;0,I1246&gt;0),-telefony6[[#This Row],[ile_zostalo_abonamentu_pods]],0)</f>
        <v>0</v>
      </c>
      <c r="K1247" s="10">
        <f>IF(telefony6[[#This Row],[ile_zostalo_abonamentu_pods]]&lt;0,1,0)</f>
        <v>1</v>
      </c>
      <c r="L1247" s="2">
        <f>IF(AND(telefony6[[#This Row],[czyAbonament_pods_sie_skonczyl]]=1,telefony6[[#This Row],[czyStacjonarny]]=1,M1246&lt;=0),IF(M1246&lt;0,TIME(1,40,0)+M1246,TIME(1,40,0)),M1246)</f>
        <v>-3.7037037037096487E-4</v>
      </c>
      <c r="M12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-3.7037037037096487E-4</v>
      </c>
      <c r="N1247" s="10">
        <f>IF(AND(telefony6[[#This Row],[czyAbonament_pods_sie_skonczyl]]=1,telefony6[[#This Row],[czyStacjonarny]]=1,M1246&lt;=0),1,0)</f>
        <v>0</v>
      </c>
      <c r="O1247" s="2">
        <f>IF(AND(telefony6[[#This Row],[czyAbonament_pods_sie_skonczyl]]=1,telefony6[[#This Row],[czyKomorkowe]]=1,P1246&lt;=0),IF(P1246&lt;0,TIME(1,40,0)+P1246-telefony6[[#This Row],[ile_zabraklo_od_podstawy]],TIME(1,40,0)),P1246)</f>
        <v>6.3472222222222929E-2</v>
      </c>
      <c r="P12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5.4027777777778507E-2</v>
      </c>
      <c r="Q1247" s="10">
        <f>IF(AND(telefony6[[#This Row],[czyAbonament_pods_sie_skonczyl]]=1,P1246&lt;=0,telefony6[[#This Row],[czyKomorkowe]]=1),1,0)</f>
        <v>0</v>
      </c>
      <c r="R1247">
        <f>IF(LEN(telefony6[[#This Row],[nr]])&gt;=10,1,0)</f>
        <v>0</v>
      </c>
      <c r="S1247">
        <f>MINUTE(IF(telefony6[[#This Row],[czyZagranicczne]]=1,CEILING(telefony6[[#This Row],[długosc_połączenia]],"00:01"),0))</f>
        <v>0</v>
      </c>
    </row>
    <row r="1248" spans="1:19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 s="2">
        <f>telefony6[[#This Row],[zakonczenie]]-telefony6[[#This Row],[rozpoczecie]]</f>
        <v>1.0902777777777761E-2</v>
      </c>
      <c r="F1248" s="2">
        <f t="shared" si="19"/>
        <v>-6.5494907407407377</v>
      </c>
      <c r="G1248">
        <f>IF(LEN(telefony6[[#This Row],[nr]])=7,1,0)</f>
        <v>1</v>
      </c>
      <c r="H1248">
        <f>IF(LEN(telefony6[[#This Row],[nr]])=8,1,0)</f>
        <v>0</v>
      </c>
      <c r="I12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-6.5603935185185156</v>
      </c>
      <c r="J1248" s="2">
        <f>IF(AND(telefony6[[#This Row],[abonament pods przed]]-telefony6[[#This Row],[długosc_połączenia]]&lt;0,I1247&gt;0),-telefony6[[#This Row],[ile_zostalo_abonamentu_pods]],0)</f>
        <v>0</v>
      </c>
      <c r="K1248" s="10">
        <f>IF(telefony6[[#This Row],[ile_zostalo_abonamentu_pods]]&lt;0,1,0)</f>
        <v>1</v>
      </c>
      <c r="L1248" s="2">
        <f>IF(AND(telefony6[[#This Row],[czyAbonament_pods_sie_skonczyl]]=1,telefony6[[#This Row],[czyStacjonarny]]=1,M1247&lt;=0),IF(M1247&lt;0,TIME(1,40,0)+M1247,TIME(1,40,0)),M1247)</f>
        <v>6.9074074074073483E-2</v>
      </c>
      <c r="M12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5.8171296296295721E-2</v>
      </c>
      <c r="N1248" s="10">
        <f>IF(AND(telefony6[[#This Row],[czyAbonament_pods_sie_skonczyl]]=1,telefony6[[#This Row],[czyStacjonarny]]=1,M1247&lt;=0),1,0)</f>
        <v>1</v>
      </c>
      <c r="O1248" s="2">
        <f>IF(AND(telefony6[[#This Row],[czyAbonament_pods_sie_skonczyl]]=1,telefony6[[#This Row],[czyKomorkowe]]=1,P1247&lt;=0),IF(P1247&lt;0,TIME(1,40,0)+P1247-telefony6[[#This Row],[ile_zabraklo_od_podstawy]],TIME(1,40,0)),P1247)</f>
        <v>5.4027777777778507E-2</v>
      </c>
      <c r="P12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5.4027777777778507E-2</v>
      </c>
      <c r="Q1248" s="10">
        <f>IF(AND(telefony6[[#This Row],[czyAbonament_pods_sie_skonczyl]]=1,P1247&lt;=0,telefony6[[#This Row],[czyKomorkowe]]=1),1,0)</f>
        <v>0</v>
      </c>
      <c r="R1248">
        <f>IF(LEN(telefony6[[#This Row],[nr]])&gt;=10,1,0)</f>
        <v>0</v>
      </c>
      <c r="S1248">
        <f>MINUTE(IF(telefony6[[#This Row],[czyZagranicczne]]=1,CEILING(telefony6[[#This Row],[długosc_połączenia]],"00:01"),0))</f>
        <v>0</v>
      </c>
    </row>
    <row r="1249" spans="1:19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 s="2">
        <f>telefony6[[#This Row],[zakonczenie]]-telefony6[[#This Row],[rozpoczecie]]</f>
        <v>5.2314814814815036E-3</v>
      </c>
      <c r="F1249" s="2">
        <f t="shared" si="19"/>
        <v>-6.5603935185185156</v>
      </c>
      <c r="G1249">
        <f>IF(LEN(telefony6[[#This Row],[nr]])=7,1,0)</f>
        <v>0</v>
      </c>
      <c r="H1249">
        <f>IF(LEN(telefony6[[#This Row],[nr]])=8,1,0)</f>
        <v>0</v>
      </c>
      <c r="I12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-6.5656249999999972</v>
      </c>
      <c r="J1249" s="2">
        <f>IF(AND(telefony6[[#This Row],[abonament pods przed]]-telefony6[[#This Row],[długosc_połączenia]]&lt;0,I1248&gt;0),-telefony6[[#This Row],[ile_zostalo_abonamentu_pods]],0)</f>
        <v>0</v>
      </c>
      <c r="K1249" s="10">
        <f>IF(telefony6[[#This Row],[ile_zostalo_abonamentu_pods]]&lt;0,1,0)</f>
        <v>1</v>
      </c>
      <c r="L1249" s="2">
        <f>IF(AND(telefony6[[#This Row],[czyAbonament_pods_sie_skonczyl]]=1,telefony6[[#This Row],[czyStacjonarny]]=1,M1248&lt;=0),IF(M1248&lt;0,TIME(1,40,0)+M1248,TIME(1,40,0)),M1248)</f>
        <v>5.8171296296295721E-2</v>
      </c>
      <c r="M12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5.8171296296295721E-2</v>
      </c>
      <c r="N1249" s="10">
        <f>IF(AND(telefony6[[#This Row],[czyAbonament_pods_sie_skonczyl]]=1,telefony6[[#This Row],[czyStacjonarny]]=1,M1248&lt;=0),1,0)</f>
        <v>0</v>
      </c>
      <c r="O1249" s="2">
        <f>IF(AND(telefony6[[#This Row],[czyAbonament_pods_sie_skonczyl]]=1,telefony6[[#This Row],[czyKomorkowe]]=1,P1248&lt;=0),IF(P1248&lt;0,TIME(1,40,0)+P1248-telefony6[[#This Row],[ile_zabraklo_od_podstawy]],TIME(1,40,0)),P1248)</f>
        <v>5.4027777777778507E-2</v>
      </c>
      <c r="P12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5.4027777777778507E-2</v>
      </c>
      <c r="Q1249" s="10">
        <f>IF(AND(telefony6[[#This Row],[czyAbonament_pods_sie_skonczyl]]=1,P1248&lt;=0,telefony6[[#This Row],[czyKomorkowe]]=1),1,0)</f>
        <v>0</v>
      </c>
      <c r="R1249">
        <f>IF(LEN(telefony6[[#This Row],[nr]])&gt;=10,1,0)</f>
        <v>1</v>
      </c>
      <c r="S1249">
        <f>MINUTE(IF(telefony6[[#This Row],[czyZagranicczne]]=1,CEILING(telefony6[[#This Row],[długosc_połączenia]],"00:01"),0))</f>
        <v>8</v>
      </c>
    </row>
    <row r="1250" spans="1:19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 s="2">
        <f>telefony6[[#This Row],[zakonczenie]]-telefony6[[#This Row],[rozpoczecie]]</f>
        <v>5.1388888888888595E-3</v>
      </c>
      <c r="F1250" s="2">
        <f t="shared" si="19"/>
        <v>-6.5656249999999972</v>
      </c>
      <c r="G1250">
        <f>IF(LEN(telefony6[[#This Row],[nr]])=7,1,0)</f>
        <v>1</v>
      </c>
      <c r="H1250">
        <f>IF(LEN(telefony6[[#This Row],[nr]])=8,1,0)</f>
        <v>0</v>
      </c>
      <c r="I12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-6.5707638888888864</v>
      </c>
      <c r="J1250" s="2">
        <f>IF(AND(telefony6[[#This Row],[abonament pods przed]]-telefony6[[#This Row],[długosc_połączenia]]&lt;0,I1249&gt;0),-telefony6[[#This Row],[ile_zostalo_abonamentu_pods]],0)</f>
        <v>0</v>
      </c>
      <c r="K1250" s="10">
        <f>IF(telefony6[[#This Row],[ile_zostalo_abonamentu_pods]]&lt;0,1,0)</f>
        <v>1</v>
      </c>
      <c r="L1250" s="2">
        <f>IF(AND(telefony6[[#This Row],[czyAbonament_pods_sie_skonczyl]]=1,telefony6[[#This Row],[czyStacjonarny]]=1,M1249&lt;=0),IF(M1249&lt;0,TIME(1,40,0)+M1249,TIME(1,40,0)),M1249)</f>
        <v>5.8171296296295721E-2</v>
      </c>
      <c r="M12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5.3032407407406862E-2</v>
      </c>
      <c r="N1250" s="10">
        <f>IF(AND(telefony6[[#This Row],[czyAbonament_pods_sie_skonczyl]]=1,telefony6[[#This Row],[czyStacjonarny]]=1,M1249&lt;=0),1,0)</f>
        <v>0</v>
      </c>
      <c r="O1250" s="2">
        <f>IF(AND(telefony6[[#This Row],[czyAbonament_pods_sie_skonczyl]]=1,telefony6[[#This Row],[czyKomorkowe]]=1,P1249&lt;=0),IF(P1249&lt;0,TIME(1,40,0)+P1249-telefony6[[#This Row],[ile_zabraklo_od_podstawy]],TIME(1,40,0)),P1249)</f>
        <v>5.4027777777778507E-2</v>
      </c>
      <c r="P12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5.4027777777778507E-2</v>
      </c>
      <c r="Q1250" s="10">
        <f>IF(AND(telefony6[[#This Row],[czyAbonament_pods_sie_skonczyl]]=1,P1249&lt;=0,telefony6[[#This Row],[czyKomorkowe]]=1),1,0)</f>
        <v>0</v>
      </c>
      <c r="R1250">
        <f>IF(LEN(telefony6[[#This Row],[nr]])&gt;=10,1,0)</f>
        <v>0</v>
      </c>
      <c r="S1250">
        <f>MINUTE(IF(telefony6[[#This Row],[czyZagranicczne]]=1,CEILING(telefony6[[#This Row],[długosc_połączenia]],"00:01"),0))</f>
        <v>0</v>
      </c>
    </row>
    <row r="1251" spans="1:19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 s="2">
        <f>telefony6[[#This Row],[zakonczenie]]-telefony6[[#This Row],[rozpoczecie]]</f>
        <v>9.9537037037036868E-3</v>
      </c>
      <c r="F1251" s="2">
        <f t="shared" si="19"/>
        <v>-6.5707638888888864</v>
      </c>
      <c r="G1251">
        <f>IF(LEN(telefony6[[#This Row],[nr]])=7,1,0)</f>
        <v>0</v>
      </c>
      <c r="H1251">
        <f>IF(LEN(telefony6[[#This Row],[nr]])=8,1,0)</f>
        <v>1</v>
      </c>
      <c r="I12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-6.58071759259259</v>
      </c>
      <c r="J1251" s="2">
        <f>IF(AND(telefony6[[#This Row],[abonament pods przed]]-telefony6[[#This Row],[długosc_połączenia]]&lt;0,I1250&gt;0),-telefony6[[#This Row],[ile_zostalo_abonamentu_pods]],0)</f>
        <v>0</v>
      </c>
      <c r="K1251" s="10">
        <f>IF(telefony6[[#This Row],[ile_zostalo_abonamentu_pods]]&lt;0,1,0)</f>
        <v>1</v>
      </c>
      <c r="L1251" s="2">
        <f>IF(AND(telefony6[[#This Row],[czyAbonament_pods_sie_skonczyl]]=1,telefony6[[#This Row],[czyStacjonarny]]=1,M1250&lt;=0),IF(M1250&lt;0,TIME(1,40,0)+M1250,TIME(1,40,0)),M1250)</f>
        <v>5.3032407407406862E-2</v>
      </c>
      <c r="M12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5.3032407407406862E-2</v>
      </c>
      <c r="N1251" s="10">
        <f>IF(AND(telefony6[[#This Row],[czyAbonament_pods_sie_skonczyl]]=1,telefony6[[#This Row],[czyStacjonarny]]=1,M1250&lt;=0),1,0)</f>
        <v>0</v>
      </c>
      <c r="O1251" s="2">
        <f>IF(AND(telefony6[[#This Row],[czyAbonament_pods_sie_skonczyl]]=1,telefony6[[#This Row],[czyKomorkowe]]=1,P1250&lt;=0),IF(P1250&lt;0,TIME(1,40,0)+P1250-telefony6[[#This Row],[ile_zabraklo_od_podstawy]],TIME(1,40,0)),P1250)</f>
        <v>5.4027777777778507E-2</v>
      </c>
      <c r="P12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1" s="10">
        <f>IF(AND(telefony6[[#This Row],[czyAbonament_pods_sie_skonczyl]]=1,P1250&lt;=0,telefony6[[#This Row],[czyKomorkowe]]=1),1,0)</f>
        <v>0</v>
      </c>
      <c r="R1251">
        <f>IF(LEN(telefony6[[#This Row],[nr]])&gt;=10,1,0)</f>
        <v>0</v>
      </c>
      <c r="S1251">
        <f>MINUTE(IF(telefony6[[#This Row],[czyZagranicczne]]=1,CEILING(telefony6[[#This Row],[długosc_połączenia]],"00:01"),0))</f>
        <v>0</v>
      </c>
    </row>
    <row r="1252" spans="1:19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 s="2">
        <f>telefony6[[#This Row],[zakonczenie]]-telefony6[[#This Row],[rozpoczecie]]</f>
        <v>6.4120370370370217E-3</v>
      </c>
      <c r="F1252" s="2">
        <f t="shared" si="19"/>
        <v>-6.58071759259259</v>
      </c>
      <c r="G1252">
        <f>IF(LEN(telefony6[[#This Row],[nr]])=7,1,0)</f>
        <v>1</v>
      </c>
      <c r="H1252">
        <f>IF(LEN(telefony6[[#This Row],[nr]])=8,1,0)</f>
        <v>0</v>
      </c>
      <c r="I12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-6.5871296296296267</v>
      </c>
      <c r="J1252" s="2">
        <f>IF(AND(telefony6[[#This Row],[abonament pods przed]]-telefony6[[#This Row],[długosc_połączenia]]&lt;0,I1251&gt;0),-telefony6[[#This Row],[ile_zostalo_abonamentu_pods]],0)</f>
        <v>0</v>
      </c>
      <c r="K1252" s="10">
        <f>IF(telefony6[[#This Row],[ile_zostalo_abonamentu_pods]]&lt;0,1,0)</f>
        <v>1</v>
      </c>
      <c r="L1252" s="2">
        <f>IF(AND(telefony6[[#This Row],[czyAbonament_pods_sie_skonczyl]]=1,telefony6[[#This Row],[czyStacjonarny]]=1,M1251&lt;=0),IF(M1251&lt;0,TIME(1,40,0)+M1251,TIME(1,40,0)),M1251)</f>
        <v>5.3032407407406862E-2</v>
      </c>
      <c r="M12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4.662037037036984E-2</v>
      </c>
      <c r="N1252" s="10">
        <f>IF(AND(telefony6[[#This Row],[czyAbonament_pods_sie_skonczyl]]=1,telefony6[[#This Row],[czyStacjonarny]]=1,M1251&lt;=0),1,0)</f>
        <v>0</v>
      </c>
      <c r="O1252" s="2">
        <f>IF(AND(telefony6[[#This Row],[czyAbonament_pods_sie_skonczyl]]=1,telefony6[[#This Row],[czyKomorkowe]]=1,P1251&lt;=0),IF(P1251&lt;0,TIME(1,40,0)+P1251-telefony6[[#This Row],[ile_zabraklo_od_podstawy]],TIME(1,40,0)),P1251)</f>
        <v>4.407407407407482E-2</v>
      </c>
      <c r="P12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2" s="10">
        <f>IF(AND(telefony6[[#This Row],[czyAbonament_pods_sie_skonczyl]]=1,P1251&lt;=0,telefony6[[#This Row],[czyKomorkowe]]=1),1,0)</f>
        <v>0</v>
      </c>
      <c r="R1252">
        <f>IF(LEN(telefony6[[#This Row],[nr]])&gt;=10,1,0)</f>
        <v>0</v>
      </c>
      <c r="S1252">
        <f>MINUTE(IF(telefony6[[#This Row],[czyZagranicczne]]=1,CEILING(telefony6[[#This Row],[długosc_połączenia]],"00:01"),0))</f>
        <v>0</v>
      </c>
    </row>
    <row r="1253" spans="1:19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 s="2">
        <f>telefony6[[#This Row],[zakonczenie]]-telefony6[[#This Row],[rozpoczecie]]</f>
        <v>5.9837962962963065E-3</v>
      </c>
      <c r="F1253" s="2">
        <f t="shared" si="19"/>
        <v>-6.5871296296296267</v>
      </c>
      <c r="G1253">
        <f>IF(LEN(telefony6[[#This Row],[nr]])=7,1,0)</f>
        <v>1</v>
      </c>
      <c r="H1253">
        <f>IF(LEN(telefony6[[#This Row],[nr]])=8,1,0)</f>
        <v>0</v>
      </c>
      <c r="I12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-6.5931134259259228</v>
      </c>
      <c r="J1253" s="2">
        <f>IF(AND(telefony6[[#This Row],[abonament pods przed]]-telefony6[[#This Row],[długosc_połączenia]]&lt;0,I1252&gt;0),-telefony6[[#This Row],[ile_zostalo_abonamentu_pods]],0)</f>
        <v>0</v>
      </c>
      <c r="K1253" s="10">
        <f>IF(telefony6[[#This Row],[ile_zostalo_abonamentu_pods]]&lt;0,1,0)</f>
        <v>1</v>
      </c>
      <c r="L1253" s="2">
        <f>IF(AND(telefony6[[#This Row],[czyAbonament_pods_sie_skonczyl]]=1,telefony6[[#This Row],[czyStacjonarny]]=1,M1252&lt;=0),IF(M1252&lt;0,TIME(1,40,0)+M1252,TIME(1,40,0)),M1252)</f>
        <v>4.662037037036984E-2</v>
      </c>
      <c r="M12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4.0636574074073534E-2</v>
      </c>
      <c r="N1253" s="10">
        <f>IF(AND(telefony6[[#This Row],[czyAbonament_pods_sie_skonczyl]]=1,telefony6[[#This Row],[czyStacjonarny]]=1,M1252&lt;=0),1,0)</f>
        <v>0</v>
      </c>
      <c r="O1253" s="2">
        <f>IF(AND(telefony6[[#This Row],[czyAbonament_pods_sie_skonczyl]]=1,telefony6[[#This Row],[czyKomorkowe]]=1,P1252&lt;=0),IF(P1252&lt;0,TIME(1,40,0)+P1252-telefony6[[#This Row],[ile_zabraklo_od_podstawy]],TIME(1,40,0)),P1252)</f>
        <v>4.407407407407482E-2</v>
      </c>
      <c r="P12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3" s="10">
        <f>IF(AND(telefony6[[#This Row],[czyAbonament_pods_sie_skonczyl]]=1,P1252&lt;=0,telefony6[[#This Row],[czyKomorkowe]]=1),1,0)</f>
        <v>0</v>
      </c>
      <c r="R1253">
        <f>IF(LEN(telefony6[[#This Row],[nr]])&gt;=10,1,0)</f>
        <v>0</v>
      </c>
      <c r="S1253">
        <f>MINUTE(IF(telefony6[[#This Row],[czyZagranicczne]]=1,CEILING(telefony6[[#This Row],[długosc_połączenia]],"00:01"),0))</f>
        <v>0</v>
      </c>
    </row>
    <row r="1254" spans="1:19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 s="2">
        <f>telefony6[[#This Row],[zakonczenie]]-telefony6[[#This Row],[rozpoczecie]]</f>
        <v>8.553240740740764E-3</v>
      </c>
      <c r="F1254" s="2">
        <f t="shared" si="19"/>
        <v>-6.5931134259259228</v>
      </c>
      <c r="G1254">
        <f>IF(LEN(telefony6[[#This Row],[nr]])=7,1,0)</f>
        <v>1</v>
      </c>
      <c r="H1254">
        <f>IF(LEN(telefony6[[#This Row],[nr]])=8,1,0)</f>
        <v>0</v>
      </c>
      <c r="I12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-6.6016666666666639</v>
      </c>
      <c r="J1254" s="2">
        <f>IF(AND(telefony6[[#This Row],[abonament pods przed]]-telefony6[[#This Row],[długosc_połączenia]]&lt;0,I1253&gt;0),-telefony6[[#This Row],[ile_zostalo_abonamentu_pods]],0)</f>
        <v>0</v>
      </c>
      <c r="K1254" s="10">
        <f>IF(telefony6[[#This Row],[ile_zostalo_abonamentu_pods]]&lt;0,1,0)</f>
        <v>1</v>
      </c>
      <c r="L1254" s="2">
        <f>IF(AND(telefony6[[#This Row],[czyAbonament_pods_sie_skonczyl]]=1,telefony6[[#This Row],[czyStacjonarny]]=1,M1253&lt;=0),IF(M1253&lt;0,TIME(1,40,0)+M1253,TIME(1,40,0)),M1253)</f>
        <v>4.0636574074073534E-2</v>
      </c>
      <c r="M12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3.208333333333277E-2</v>
      </c>
      <c r="N1254" s="10">
        <f>IF(AND(telefony6[[#This Row],[czyAbonament_pods_sie_skonczyl]]=1,telefony6[[#This Row],[czyStacjonarny]]=1,M1253&lt;=0),1,0)</f>
        <v>0</v>
      </c>
      <c r="O1254" s="2">
        <f>IF(AND(telefony6[[#This Row],[czyAbonament_pods_sie_skonczyl]]=1,telefony6[[#This Row],[czyKomorkowe]]=1,P1253&lt;=0),IF(P1253&lt;0,TIME(1,40,0)+P1253-telefony6[[#This Row],[ile_zabraklo_od_podstawy]],TIME(1,40,0)),P1253)</f>
        <v>4.407407407407482E-2</v>
      </c>
      <c r="P12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4" s="10">
        <f>IF(AND(telefony6[[#This Row],[czyAbonament_pods_sie_skonczyl]]=1,P1253&lt;=0,telefony6[[#This Row],[czyKomorkowe]]=1),1,0)</f>
        <v>0</v>
      </c>
      <c r="R1254">
        <f>IF(LEN(telefony6[[#This Row],[nr]])&gt;=10,1,0)</f>
        <v>0</v>
      </c>
      <c r="S1254">
        <f>MINUTE(IF(telefony6[[#This Row],[czyZagranicczne]]=1,CEILING(telefony6[[#This Row],[długosc_połączenia]],"00:01"),0))</f>
        <v>0</v>
      </c>
    </row>
    <row r="1255" spans="1:19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 s="2">
        <f>telefony6[[#This Row],[zakonczenie]]-telefony6[[#This Row],[rozpoczecie]]</f>
        <v>3.3680555555555269E-3</v>
      </c>
      <c r="F1255" s="2">
        <f t="shared" si="19"/>
        <v>-6.6016666666666639</v>
      </c>
      <c r="G1255">
        <f>IF(LEN(telefony6[[#This Row],[nr]])=7,1,0)</f>
        <v>1</v>
      </c>
      <c r="H1255">
        <f>IF(LEN(telefony6[[#This Row],[nr]])=8,1,0)</f>
        <v>0</v>
      </c>
      <c r="I12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-6.6050347222222197</v>
      </c>
      <c r="J1255" s="2">
        <f>IF(AND(telefony6[[#This Row],[abonament pods przed]]-telefony6[[#This Row],[długosc_połączenia]]&lt;0,I1254&gt;0),-telefony6[[#This Row],[ile_zostalo_abonamentu_pods]],0)</f>
        <v>0</v>
      </c>
      <c r="K1255" s="10">
        <f>IF(telefony6[[#This Row],[ile_zostalo_abonamentu_pods]]&lt;0,1,0)</f>
        <v>1</v>
      </c>
      <c r="L1255" s="2">
        <f>IF(AND(telefony6[[#This Row],[czyAbonament_pods_sie_skonczyl]]=1,telefony6[[#This Row],[czyStacjonarny]]=1,M1254&lt;=0),IF(M1254&lt;0,TIME(1,40,0)+M1254,TIME(1,40,0)),M1254)</f>
        <v>3.208333333333277E-2</v>
      </c>
      <c r="M12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2.8715277777777243E-2</v>
      </c>
      <c r="N1255" s="10">
        <f>IF(AND(telefony6[[#This Row],[czyAbonament_pods_sie_skonczyl]]=1,telefony6[[#This Row],[czyStacjonarny]]=1,M1254&lt;=0),1,0)</f>
        <v>0</v>
      </c>
      <c r="O1255" s="2">
        <f>IF(AND(telefony6[[#This Row],[czyAbonament_pods_sie_skonczyl]]=1,telefony6[[#This Row],[czyKomorkowe]]=1,P1254&lt;=0),IF(P1254&lt;0,TIME(1,40,0)+P1254-telefony6[[#This Row],[ile_zabraklo_od_podstawy]],TIME(1,40,0)),P1254)</f>
        <v>4.407407407407482E-2</v>
      </c>
      <c r="P12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5" s="10">
        <f>IF(AND(telefony6[[#This Row],[czyAbonament_pods_sie_skonczyl]]=1,P1254&lt;=0,telefony6[[#This Row],[czyKomorkowe]]=1),1,0)</f>
        <v>0</v>
      </c>
      <c r="R1255">
        <f>IF(LEN(telefony6[[#This Row],[nr]])&gt;=10,1,0)</f>
        <v>0</v>
      </c>
      <c r="S1255">
        <f>MINUTE(IF(telefony6[[#This Row],[czyZagranicczne]]=1,CEILING(telefony6[[#This Row],[długosc_połączenia]],"00:01"),0))</f>
        <v>0</v>
      </c>
    </row>
    <row r="1256" spans="1:19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 s="2">
        <f>telefony6[[#This Row],[zakonczenie]]-telefony6[[#This Row],[rozpoczecie]]</f>
        <v>1.1412037037037082E-2</v>
      </c>
      <c r="F1256" s="2">
        <f t="shared" si="19"/>
        <v>-6.6050347222222197</v>
      </c>
      <c r="G1256">
        <f>IF(LEN(telefony6[[#This Row],[nr]])=7,1,0)</f>
        <v>1</v>
      </c>
      <c r="H1256">
        <f>IF(LEN(telefony6[[#This Row],[nr]])=8,1,0)</f>
        <v>0</v>
      </c>
      <c r="I12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-6.6164467592592571</v>
      </c>
      <c r="J1256" s="2">
        <f>IF(AND(telefony6[[#This Row],[abonament pods przed]]-telefony6[[#This Row],[długosc_połączenia]]&lt;0,I1255&gt;0),-telefony6[[#This Row],[ile_zostalo_abonamentu_pods]],0)</f>
        <v>0</v>
      </c>
      <c r="K1256" s="10">
        <f>IF(telefony6[[#This Row],[ile_zostalo_abonamentu_pods]]&lt;0,1,0)</f>
        <v>1</v>
      </c>
      <c r="L1256" s="2">
        <f>IF(AND(telefony6[[#This Row],[czyAbonament_pods_sie_skonczyl]]=1,telefony6[[#This Row],[czyStacjonarny]]=1,M1255&lt;=0),IF(M1255&lt;0,TIME(1,40,0)+M1255,TIME(1,40,0)),M1255)</f>
        <v>2.8715277777777243E-2</v>
      </c>
      <c r="M12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1.7303240740740161E-2</v>
      </c>
      <c r="N1256" s="10">
        <f>IF(AND(telefony6[[#This Row],[czyAbonament_pods_sie_skonczyl]]=1,telefony6[[#This Row],[czyStacjonarny]]=1,M1255&lt;=0),1,0)</f>
        <v>0</v>
      </c>
      <c r="O1256" s="2">
        <f>IF(AND(telefony6[[#This Row],[czyAbonament_pods_sie_skonczyl]]=1,telefony6[[#This Row],[czyKomorkowe]]=1,P1255&lt;=0),IF(P1255&lt;0,TIME(1,40,0)+P1255-telefony6[[#This Row],[ile_zabraklo_od_podstawy]],TIME(1,40,0)),P1255)</f>
        <v>4.407407407407482E-2</v>
      </c>
      <c r="P12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6" s="10">
        <f>IF(AND(telefony6[[#This Row],[czyAbonament_pods_sie_skonczyl]]=1,P1255&lt;=0,telefony6[[#This Row],[czyKomorkowe]]=1),1,0)</f>
        <v>0</v>
      </c>
      <c r="R1256">
        <f>IF(LEN(telefony6[[#This Row],[nr]])&gt;=10,1,0)</f>
        <v>0</v>
      </c>
      <c r="S1256">
        <f>MINUTE(IF(telefony6[[#This Row],[czyZagranicczne]]=1,CEILING(telefony6[[#This Row],[długosc_połączenia]],"00:01"),0))</f>
        <v>0</v>
      </c>
    </row>
    <row r="1257" spans="1:19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 s="2">
        <f>telefony6[[#This Row],[zakonczenie]]-telefony6[[#This Row],[rozpoczecie]]</f>
        <v>7.0138888888889306E-3</v>
      </c>
      <c r="F1257" s="2">
        <f t="shared" si="19"/>
        <v>-6.6164467592592571</v>
      </c>
      <c r="G1257">
        <f>IF(LEN(telefony6[[#This Row],[nr]])=7,1,0)</f>
        <v>1</v>
      </c>
      <c r="H1257">
        <f>IF(LEN(telefony6[[#This Row],[nr]])=8,1,0)</f>
        <v>0</v>
      </c>
      <c r="I12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-6.6234606481481464</v>
      </c>
      <c r="J1257" s="2">
        <f>IF(AND(telefony6[[#This Row],[abonament pods przed]]-telefony6[[#This Row],[długosc_połączenia]]&lt;0,I1256&gt;0),-telefony6[[#This Row],[ile_zostalo_abonamentu_pods]],0)</f>
        <v>0</v>
      </c>
      <c r="K1257" s="10">
        <f>IF(telefony6[[#This Row],[ile_zostalo_abonamentu_pods]]&lt;0,1,0)</f>
        <v>1</v>
      </c>
      <c r="L1257" s="2">
        <f>IF(AND(telefony6[[#This Row],[czyAbonament_pods_sie_skonczyl]]=1,telefony6[[#This Row],[czyStacjonarny]]=1,M1256&lt;=0),IF(M1256&lt;0,TIME(1,40,0)+M1256,TIME(1,40,0)),M1256)</f>
        <v>1.7303240740740161E-2</v>
      </c>
      <c r="M12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1.0289351851851231E-2</v>
      </c>
      <c r="N1257" s="10">
        <f>IF(AND(telefony6[[#This Row],[czyAbonament_pods_sie_skonczyl]]=1,telefony6[[#This Row],[czyStacjonarny]]=1,M1256&lt;=0),1,0)</f>
        <v>0</v>
      </c>
      <c r="O1257" s="2">
        <f>IF(AND(telefony6[[#This Row],[czyAbonament_pods_sie_skonczyl]]=1,telefony6[[#This Row],[czyKomorkowe]]=1,P1256&lt;=0),IF(P1256&lt;0,TIME(1,40,0)+P1256-telefony6[[#This Row],[ile_zabraklo_od_podstawy]],TIME(1,40,0)),P1256)</f>
        <v>4.407407407407482E-2</v>
      </c>
      <c r="P12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7" s="10">
        <f>IF(AND(telefony6[[#This Row],[czyAbonament_pods_sie_skonczyl]]=1,P1256&lt;=0,telefony6[[#This Row],[czyKomorkowe]]=1),1,0)</f>
        <v>0</v>
      </c>
      <c r="R1257">
        <f>IF(LEN(telefony6[[#This Row],[nr]])&gt;=10,1,0)</f>
        <v>0</v>
      </c>
      <c r="S1257">
        <f>MINUTE(IF(telefony6[[#This Row],[czyZagranicczne]]=1,CEILING(telefony6[[#This Row],[długosc_połączenia]],"00:01"),0))</f>
        <v>0</v>
      </c>
    </row>
    <row r="1258" spans="1:19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 s="2">
        <f>telefony6[[#This Row],[zakonczenie]]-telefony6[[#This Row],[rozpoczecie]]</f>
        <v>1.0613425925925901E-2</v>
      </c>
      <c r="F1258" s="2">
        <f t="shared" si="19"/>
        <v>-6.6234606481481464</v>
      </c>
      <c r="G1258">
        <f>IF(LEN(telefony6[[#This Row],[nr]])=7,1,0)</f>
        <v>1</v>
      </c>
      <c r="H1258">
        <f>IF(LEN(telefony6[[#This Row],[nr]])=8,1,0)</f>
        <v>0</v>
      </c>
      <c r="I12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-6.6340740740740722</v>
      </c>
      <c r="J1258" s="2">
        <f>IF(AND(telefony6[[#This Row],[abonament pods przed]]-telefony6[[#This Row],[długosc_połączenia]]&lt;0,I1257&gt;0),-telefony6[[#This Row],[ile_zostalo_abonamentu_pods]],0)</f>
        <v>0</v>
      </c>
      <c r="K1258" s="10">
        <f>IF(telefony6[[#This Row],[ile_zostalo_abonamentu_pods]]&lt;0,1,0)</f>
        <v>1</v>
      </c>
      <c r="L1258" s="2">
        <f>IF(AND(telefony6[[#This Row],[czyAbonament_pods_sie_skonczyl]]=1,telefony6[[#This Row],[czyStacjonarny]]=1,M1257&lt;=0),IF(M1257&lt;0,TIME(1,40,0)+M1257,TIME(1,40,0)),M1257)</f>
        <v>1.0289351851851231E-2</v>
      </c>
      <c r="M12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-3.2407407407467059E-4</v>
      </c>
      <c r="N1258" s="10">
        <f>IF(AND(telefony6[[#This Row],[czyAbonament_pods_sie_skonczyl]]=1,telefony6[[#This Row],[czyStacjonarny]]=1,M1257&lt;=0),1,0)</f>
        <v>0</v>
      </c>
      <c r="O1258" s="2">
        <f>IF(AND(telefony6[[#This Row],[czyAbonament_pods_sie_skonczyl]]=1,telefony6[[#This Row],[czyKomorkowe]]=1,P1257&lt;=0),IF(P1257&lt;0,TIME(1,40,0)+P1257-telefony6[[#This Row],[ile_zabraklo_od_podstawy]],TIME(1,40,0)),P1257)</f>
        <v>4.407407407407482E-2</v>
      </c>
      <c r="P12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8" s="10">
        <f>IF(AND(telefony6[[#This Row],[czyAbonament_pods_sie_skonczyl]]=1,P1257&lt;=0,telefony6[[#This Row],[czyKomorkowe]]=1),1,0)</f>
        <v>0</v>
      </c>
      <c r="R1258">
        <f>IF(LEN(telefony6[[#This Row],[nr]])&gt;=10,1,0)</f>
        <v>0</v>
      </c>
      <c r="S1258">
        <f>MINUTE(IF(telefony6[[#This Row],[czyZagranicczne]]=1,CEILING(telefony6[[#This Row],[długosc_połączenia]],"00:01"),0))</f>
        <v>0</v>
      </c>
    </row>
    <row r="1259" spans="1:19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 s="2">
        <f>telefony6[[#This Row],[zakonczenie]]-telefony6[[#This Row],[rozpoczecie]]</f>
        <v>7.7546296296296391E-3</v>
      </c>
      <c r="F1259" s="2">
        <f t="shared" si="19"/>
        <v>-6.6340740740740722</v>
      </c>
      <c r="G1259">
        <f>IF(LEN(telefony6[[#This Row],[nr]])=7,1,0)</f>
        <v>1</v>
      </c>
      <c r="H1259">
        <f>IF(LEN(telefony6[[#This Row],[nr]])=8,1,0)</f>
        <v>0</v>
      </c>
      <c r="I12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-6.6418287037037018</v>
      </c>
      <c r="J1259" s="2">
        <f>IF(AND(telefony6[[#This Row],[abonament pods przed]]-telefony6[[#This Row],[długosc_połączenia]]&lt;0,I1258&gt;0),-telefony6[[#This Row],[ile_zostalo_abonamentu_pods]],0)</f>
        <v>0</v>
      </c>
      <c r="K1259" s="10">
        <f>IF(telefony6[[#This Row],[ile_zostalo_abonamentu_pods]]&lt;0,1,0)</f>
        <v>1</v>
      </c>
      <c r="L1259" s="2">
        <f>IF(AND(telefony6[[#This Row],[czyAbonament_pods_sie_skonczyl]]=1,telefony6[[#This Row],[czyStacjonarny]]=1,M1258&lt;=0),IF(M1258&lt;0,TIME(1,40,0)+M1258,TIME(1,40,0)),M1258)</f>
        <v>6.9120370370369777E-2</v>
      </c>
      <c r="M12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6.1365740740740138E-2</v>
      </c>
      <c r="N1259" s="10">
        <f>IF(AND(telefony6[[#This Row],[czyAbonament_pods_sie_skonczyl]]=1,telefony6[[#This Row],[czyStacjonarny]]=1,M1258&lt;=0),1,0)</f>
        <v>1</v>
      </c>
      <c r="O1259" s="2">
        <f>IF(AND(telefony6[[#This Row],[czyAbonament_pods_sie_skonczyl]]=1,telefony6[[#This Row],[czyKomorkowe]]=1,P1258&lt;=0),IF(P1258&lt;0,TIME(1,40,0)+P1258-telefony6[[#This Row],[ile_zabraklo_od_podstawy]],TIME(1,40,0)),P1258)</f>
        <v>4.407407407407482E-2</v>
      </c>
      <c r="P12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4.407407407407482E-2</v>
      </c>
      <c r="Q1259" s="10">
        <f>IF(AND(telefony6[[#This Row],[czyAbonament_pods_sie_skonczyl]]=1,P1258&lt;=0,telefony6[[#This Row],[czyKomorkowe]]=1),1,0)</f>
        <v>0</v>
      </c>
      <c r="R1259">
        <f>IF(LEN(telefony6[[#This Row],[nr]])&gt;=10,1,0)</f>
        <v>0</v>
      </c>
      <c r="S1259">
        <f>MINUTE(IF(telefony6[[#This Row],[czyZagranicczne]]=1,CEILING(telefony6[[#This Row],[długosc_połączenia]],"00:01"),0))</f>
        <v>0</v>
      </c>
    </row>
    <row r="1260" spans="1:19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 s="2">
        <f>telefony6[[#This Row],[zakonczenie]]-telefony6[[#This Row],[rozpoczecie]]</f>
        <v>6.9444444444444198E-4</v>
      </c>
      <c r="F1260" s="2">
        <f t="shared" si="19"/>
        <v>-6.6418287037037018</v>
      </c>
      <c r="G1260">
        <f>IF(LEN(telefony6[[#This Row],[nr]])=7,1,0)</f>
        <v>0</v>
      </c>
      <c r="H1260">
        <f>IF(LEN(telefony6[[#This Row],[nr]])=8,1,0)</f>
        <v>1</v>
      </c>
      <c r="I12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-6.6425231481481459</v>
      </c>
      <c r="J1260" s="2">
        <f>IF(AND(telefony6[[#This Row],[abonament pods przed]]-telefony6[[#This Row],[długosc_połączenia]]&lt;0,I1259&gt;0),-telefony6[[#This Row],[ile_zostalo_abonamentu_pods]],0)</f>
        <v>0</v>
      </c>
      <c r="K1260" s="10">
        <f>IF(telefony6[[#This Row],[ile_zostalo_abonamentu_pods]]&lt;0,1,0)</f>
        <v>1</v>
      </c>
      <c r="L1260" s="2">
        <f>IF(AND(telefony6[[#This Row],[czyAbonament_pods_sie_skonczyl]]=1,telefony6[[#This Row],[czyStacjonarny]]=1,M1259&lt;=0),IF(M1259&lt;0,TIME(1,40,0)+M1259,TIME(1,40,0)),M1259)</f>
        <v>6.1365740740740138E-2</v>
      </c>
      <c r="M12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6.1365740740740138E-2</v>
      </c>
      <c r="N1260" s="10">
        <f>IF(AND(telefony6[[#This Row],[czyAbonament_pods_sie_skonczyl]]=1,telefony6[[#This Row],[czyStacjonarny]]=1,M1259&lt;=0),1,0)</f>
        <v>0</v>
      </c>
      <c r="O1260" s="2">
        <f>IF(AND(telefony6[[#This Row],[czyAbonament_pods_sie_skonczyl]]=1,telefony6[[#This Row],[czyKomorkowe]]=1,P1259&lt;=0),IF(P1259&lt;0,TIME(1,40,0)+P1259-telefony6[[#This Row],[ile_zabraklo_od_podstawy]],TIME(1,40,0)),P1259)</f>
        <v>4.407407407407482E-2</v>
      </c>
      <c r="P12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4.3379629629630378E-2</v>
      </c>
      <c r="Q1260" s="10">
        <f>IF(AND(telefony6[[#This Row],[czyAbonament_pods_sie_skonczyl]]=1,P1259&lt;=0,telefony6[[#This Row],[czyKomorkowe]]=1),1,0)</f>
        <v>0</v>
      </c>
      <c r="R1260">
        <f>IF(LEN(telefony6[[#This Row],[nr]])&gt;=10,1,0)</f>
        <v>0</v>
      </c>
      <c r="S1260">
        <f>MINUTE(IF(telefony6[[#This Row],[czyZagranicczne]]=1,CEILING(telefony6[[#This Row],[długosc_połączenia]],"00:01"),0))</f>
        <v>0</v>
      </c>
    </row>
    <row r="1261" spans="1:19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 s="2">
        <f>telefony6[[#This Row],[zakonczenie]]-telefony6[[#This Row],[rozpoczecie]]</f>
        <v>4.6296296296294281E-4</v>
      </c>
      <c r="F1261" s="2">
        <f t="shared" si="19"/>
        <v>-6.6425231481481459</v>
      </c>
      <c r="G1261">
        <f>IF(LEN(telefony6[[#This Row],[nr]])=7,1,0)</f>
        <v>0</v>
      </c>
      <c r="H1261">
        <f>IF(LEN(telefony6[[#This Row],[nr]])=8,1,0)</f>
        <v>1</v>
      </c>
      <c r="I12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-6.6429861111111093</v>
      </c>
      <c r="J1261" s="2">
        <f>IF(AND(telefony6[[#This Row],[abonament pods przed]]-telefony6[[#This Row],[długosc_połączenia]]&lt;0,I1260&gt;0),-telefony6[[#This Row],[ile_zostalo_abonamentu_pods]],0)</f>
        <v>0</v>
      </c>
      <c r="K1261" s="10">
        <f>IF(telefony6[[#This Row],[ile_zostalo_abonamentu_pods]]&lt;0,1,0)</f>
        <v>1</v>
      </c>
      <c r="L1261" s="2">
        <f>IF(AND(telefony6[[#This Row],[czyAbonament_pods_sie_skonczyl]]=1,telefony6[[#This Row],[czyStacjonarny]]=1,M1260&lt;=0),IF(M1260&lt;0,TIME(1,40,0)+M1260,TIME(1,40,0)),M1260)</f>
        <v>6.1365740740740138E-2</v>
      </c>
      <c r="M12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6.1365740740740138E-2</v>
      </c>
      <c r="N1261" s="10">
        <f>IF(AND(telefony6[[#This Row],[czyAbonament_pods_sie_skonczyl]]=1,telefony6[[#This Row],[czyStacjonarny]]=1,M1260&lt;=0),1,0)</f>
        <v>0</v>
      </c>
      <c r="O1261" s="2">
        <f>IF(AND(telefony6[[#This Row],[czyAbonament_pods_sie_skonczyl]]=1,telefony6[[#This Row],[czyKomorkowe]]=1,P1260&lt;=0),IF(P1260&lt;0,TIME(1,40,0)+P1260-telefony6[[#This Row],[ile_zabraklo_od_podstawy]],TIME(1,40,0)),P1260)</f>
        <v>4.3379629629630378E-2</v>
      </c>
      <c r="P12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4.2916666666667436E-2</v>
      </c>
      <c r="Q1261" s="10">
        <f>IF(AND(telefony6[[#This Row],[czyAbonament_pods_sie_skonczyl]]=1,P1260&lt;=0,telefony6[[#This Row],[czyKomorkowe]]=1),1,0)</f>
        <v>0</v>
      </c>
      <c r="R1261">
        <f>IF(LEN(telefony6[[#This Row],[nr]])&gt;=10,1,0)</f>
        <v>0</v>
      </c>
      <c r="S1261">
        <f>MINUTE(IF(telefony6[[#This Row],[czyZagranicczne]]=1,CEILING(telefony6[[#This Row],[długosc_połączenia]],"00:01"),0))</f>
        <v>0</v>
      </c>
    </row>
    <row r="1262" spans="1:19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 s="2">
        <f>telefony6[[#This Row],[zakonczenie]]-telefony6[[#This Row],[rozpoczecie]]</f>
        <v>8.5879629629629362E-3</v>
      </c>
      <c r="F1262" s="2">
        <f t="shared" si="19"/>
        <v>-6.6429861111111093</v>
      </c>
      <c r="G1262">
        <f>IF(LEN(telefony6[[#This Row],[nr]])=7,1,0)</f>
        <v>0</v>
      </c>
      <c r="H1262">
        <f>IF(LEN(telefony6[[#This Row],[nr]])=8,1,0)</f>
        <v>1</v>
      </c>
      <c r="I12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-6.6515740740740723</v>
      </c>
      <c r="J1262" s="2">
        <f>IF(AND(telefony6[[#This Row],[abonament pods przed]]-telefony6[[#This Row],[długosc_połączenia]]&lt;0,I1261&gt;0),-telefony6[[#This Row],[ile_zostalo_abonamentu_pods]],0)</f>
        <v>0</v>
      </c>
      <c r="K1262" s="10">
        <f>IF(telefony6[[#This Row],[ile_zostalo_abonamentu_pods]]&lt;0,1,0)</f>
        <v>1</v>
      </c>
      <c r="L1262" s="2">
        <f>IF(AND(telefony6[[#This Row],[czyAbonament_pods_sie_skonczyl]]=1,telefony6[[#This Row],[czyStacjonarny]]=1,M1261&lt;=0),IF(M1261&lt;0,TIME(1,40,0)+M1261,TIME(1,40,0)),M1261)</f>
        <v>6.1365740740740138E-2</v>
      </c>
      <c r="M12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6.1365740740740138E-2</v>
      </c>
      <c r="N1262" s="10">
        <f>IF(AND(telefony6[[#This Row],[czyAbonament_pods_sie_skonczyl]]=1,telefony6[[#This Row],[czyStacjonarny]]=1,M1261&lt;=0),1,0)</f>
        <v>0</v>
      </c>
      <c r="O1262" s="2">
        <f>IF(AND(telefony6[[#This Row],[czyAbonament_pods_sie_skonczyl]]=1,telefony6[[#This Row],[czyKomorkowe]]=1,P1261&lt;=0),IF(P1261&lt;0,TIME(1,40,0)+P1261-telefony6[[#This Row],[ile_zabraklo_od_podstawy]],TIME(1,40,0)),P1261)</f>
        <v>4.2916666666667436E-2</v>
      </c>
      <c r="P12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3.43287037037045E-2</v>
      </c>
      <c r="Q1262" s="10">
        <f>IF(AND(telefony6[[#This Row],[czyAbonament_pods_sie_skonczyl]]=1,P1261&lt;=0,telefony6[[#This Row],[czyKomorkowe]]=1),1,0)</f>
        <v>0</v>
      </c>
      <c r="R1262">
        <f>IF(LEN(telefony6[[#This Row],[nr]])&gt;=10,1,0)</f>
        <v>0</v>
      </c>
      <c r="S1262">
        <f>MINUTE(IF(telefony6[[#This Row],[czyZagranicczne]]=1,CEILING(telefony6[[#This Row],[długosc_połączenia]],"00:01"),0))</f>
        <v>0</v>
      </c>
    </row>
    <row r="1263" spans="1:19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 s="2">
        <f>telefony6[[#This Row],[zakonczenie]]-telefony6[[#This Row],[rozpoczecie]]</f>
        <v>2.8124999999999956E-3</v>
      </c>
      <c r="F1263" s="2">
        <f t="shared" si="19"/>
        <v>-6.6515740740740723</v>
      </c>
      <c r="G1263">
        <f>IF(LEN(telefony6[[#This Row],[nr]])=7,1,0)</f>
        <v>0</v>
      </c>
      <c r="H1263">
        <f>IF(LEN(telefony6[[#This Row],[nr]])=8,1,0)</f>
        <v>1</v>
      </c>
      <c r="I12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-6.6543865740740724</v>
      </c>
      <c r="J1263" s="2">
        <f>IF(AND(telefony6[[#This Row],[abonament pods przed]]-telefony6[[#This Row],[długosc_połączenia]]&lt;0,I1262&gt;0),-telefony6[[#This Row],[ile_zostalo_abonamentu_pods]],0)</f>
        <v>0</v>
      </c>
      <c r="K1263" s="10">
        <f>IF(telefony6[[#This Row],[ile_zostalo_abonamentu_pods]]&lt;0,1,0)</f>
        <v>1</v>
      </c>
      <c r="L1263" s="2">
        <f>IF(AND(telefony6[[#This Row],[czyAbonament_pods_sie_skonczyl]]=1,telefony6[[#This Row],[czyStacjonarny]]=1,M1262&lt;=0),IF(M1262&lt;0,TIME(1,40,0)+M1262,TIME(1,40,0)),M1262)</f>
        <v>6.1365740740740138E-2</v>
      </c>
      <c r="M12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6.1365740740740138E-2</v>
      </c>
      <c r="N1263" s="10">
        <f>IF(AND(telefony6[[#This Row],[czyAbonament_pods_sie_skonczyl]]=1,telefony6[[#This Row],[czyStacjonarny]]=1,M1262&lt;=0),1,0)</f>
        <v>0</v>
      </c>
      <c r="O1263" s="2">
        <f>IF(AND(telefony6[[#This Row],[czyAbonament_pods_sie_skonczyl]]=1,telefony6[[#This Row],[czyKomorkowe]]=1,P1262&lt;=0),IF(P1262&lt;0,TIME(1,40,0)+P1262-telefony6[[#This Row],[ile_zabraklo_od_podstawy]],TIME(1,40,0)),P1262)</f>
        <v>3.43287037037045E-2</v>
      </c>
      <c r="P12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3.1516203703704504E-2</v>
      </c>
      <c r="Q1263" s="10">
        <f>IF(AND(telefony6[[#This Row],[czyAbonament_pods_sie_skonczyl]]=1,P1262&lt;=0,telefony6[[#This Row],[czyKomorkowe]]=1),1,0)</f>
        <v>0</v>
      </c>
      <c r="R1263">
        <f>IF(LEN(telefony6[[#This Row],[nr]])&gt;=10,1,0)</f>
        <v>0</v>
      </c>
      <c r="S1263">
        <f>MINUTE(IF(telefony6[[#This Row],[czyZagranicczne]]=1,CEILING(telefony6[[#This Row],[długosc_połączenia]],"00:01"),0))</f>
        <v>0</v>
      </c>
    </row>
    <row r="1264" spans="1:19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 s="2">
        <f>telefony6[[#This Row],[zakonczenie]]-telefony6[[#This Row],[rozpoczecie]]</f>
        <v>9.490740740740744E-3</v>
      </c>
      <c r="F1264" s="2">
        <f t="shared" si="19"/>
        <v>-6.6543865740740724</v>
      </c>
      <c r="G1264">
        <f>IF(LEN(telefony6[[#This Row],[nr]])=7,1,0)</f>
        <v>1</v>
      </c>
      <c r="H1264">
        <f>IF(LEN(telefony6[[#This Row],[nr]])=8,1,0)</f>
        <v>0</v>
      </c>
      <c r="I12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-6.6638773148148136</v>
      </c>
      <c r="J1264" s="2">
        <f>IF(AND(telefony6[[#This Row],[abonament pods przed]]-telefony6[[#This Row],[długosc_połączenia]]&lt;0,I1263&gt;0),-telefony6[[#This Row],[ile_zostalo_abonamentu_pods]],0)</f>
        <v>0</v>
      </c>
      <c r="K1264" s="10">
        <f>IF(telefony6[[#This Row],[ile_zostalo_abonamentu_pods]]&lt;0,1,0)</f>
        <v>1</v>
      </c>
      <c r="L1264" s="2">
        <f>IF(AND(telefony6[[#This Row],[czyAbonament_pods_sie_skonczyl]]=1,telefony6[[#This Row],[czyStacjonarny]]=1,M1263&lt;=0),IF(M1263&lt;0,TIME(1,40,0)+M1263,TIME(1,40,0)),M1263)</f>
        <v>6.1365740740740138E-2</v>
      </c>
      <c r="M12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5.1874999999999394E-2</v>
      </c>
      <c r="N1264" s="10">
        <f>IF(AND(telefony6[[#This Row],[czyAbonament_pods_sie_skonczyl]]=1,telefony6[[#This Row],[czyStacjonarny]]=1,M1263&lt;=0),1,0)</f>
        <v>0</v>
      </c>
      <c r="O1264" s="2">
        <f>IF(AND(telefony6[[#This Row],[czyAbonament_pods_sie_skonczyl]]=1,telefony6[[#This Row],[czyKomorkowe]]=1,P1263&lt;=0),IF(P1263&lt;0,TIME(1,40,0)+P1263-telefony6[[#This Row],[ile_zabraklo_od_podstawy]],TIME(1,40,0)),P1263)</f>
        <v>3.1516203703704504E-2</v>
      </c>
      <c r="P12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3.1516203703704504E-2</v>
      </c>
      <c r="Q1264" s="10">
        <f>IF(AND(telefony6[[#This Row],[czyAbonament_pods_sie_skonczyl]]=1,P1263&lt;=0,telefony6[[#This Row],[czyKomorkowe]]=1),1,0)</f>
        <v>0</v>
      </c>
      <c r="R1264">
        <f>IF(LEN(telefony6[[#This Row],[nr]])&gt;=10,1,0)</f>
        <v>0</v>
      </c>
      <c r="S1264">
        <f>MINUTE(IF(telefony6[[#This Row],[czyZagranicczne]]=1,CEILING(telefony6[[#This Row],[długosc_połączenia]],"00:01"),0))</f>
        <v>0</v>
      </c>
    </row>
    <row r="1265" spans="1:19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 s="2">
        <f>telefony6[[#This Row],[zakonczenie]]-telefony6[[#This Row],[rozpoczecie]]</f>
        <v>1.1076388888888899E-2</v>
      </c>
      <c r="F1265" s="2">
        <f t="shared" si="19"/>
        <v>-6.6638773148148136</v>
      </c>
      <c r="G1265">
        <f>IF(LEN(telefony6[[#This Row],[nr]])=7,1,0)</f>
        <v>1</v>
      </c>
      <c r="H1265">
        <f>IF(LEN(telefony6[[#This Row],[nr]])=8,1,0)</f>
        <v>0</v>
      </c>
      <c r="I12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-6.6749537037037028</v>
      </c>
      <c r="J1265" s="2">
        <f>IF(AND(telefony6[[#This Row],[abonament pods przed]]-telefony6[[#This Row],[długosc_połączenia]]&lt;0,I1264&gt;0),-telefony6[[#This Row],[ile_zostalo_abonamentu_pods]],0)</f>
        <v>0</v>
      </c>
      <c r="K1265" s="10">
        <f>IF(telefony6[[#This Row],[ile_zostalo_abonamentu_pods]]&lt;0,1,0)</f>
        <v>1</v>
      </c>
      <c r="L1265" s="2">
        <f>IF(AND(telefony6[[#This Row],[czyAbonament_pods_sie_skonczyl]]=1,telefony6[[#This Row],[czyStacjonarny]]=1,M1264&lt;=0),IF(M1264&lt;0,TIME(1,40,0)+M1264,TIME(1,40,0)),M1264)</f>
        <v>5.1874999999999394E-2</v>
      </c>
      <c r="M12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4.0798611111110494E-2</v>
      </c>
      <c r="N1265" s="10">
        <f>IF(AND(telefony6[[#This Row],[czyAbonament_pods_sie_skonczyl]]=1,telefony6[[#This Row],[czyStacjonarny]]=1,M1264&lt;=0),1,0)</f>
        <v>0</v>
      </c>
      <c r="O1265" s="2">
        <f>IF(AND(telefony6[[#This Row],[czyAbonament_pods_sie_skonczyl]]=1,telefony6[[#This Row],[czyKomorkowe]]=1,P1264&lt;=0),IF(P1264&lt;0,TIME(1,40,0)+P1264-telefony6[[#This Row],[ile_zabraklo_od_podstawy]],TIME(1,40,0)),P1264)</f>
        <v>3.1516203703704504E-2</v>
      </c>
      <c r="P12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3.1516203703704504E-2</v>
      </c>
      <c r="Q1265" s="10">
        <f>IF(AND(telefony6[[#This Row],[czyAbonament_pods_sie_skonczyl]]=1,P1264&lt;=0,telefony6[[#This Row],[czyKomorkowe]]=1),1,0)</f>
        <v>0</v>
      </c>
      <c r="R1265">
        <f>IF(LEN(telefony6[[#This Row],[nr]])&gt;=10,1,0)</f>
        <v>0</v>
      </c>
      <c r="S1265">
        <f>MINUTE(IF(telefony6[[#This Row],[czyZagranicczne]]=1,CEILING(telefony6[[#This Row],[długosc_połączenia]],"00:01"),0))</f>
        <v>0</v>
      </c>
    </row>
    <row r="1266" spans="1:19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 s="2">
        <f>telefony6[[#This Row],[zakonczenie]]-telefony6[[#This Row],[rozpoczecie]]</f>
        <v>1.0358796296296269E-2</v>
      </c>
      <c r="F1266" s="2">
        <f t="shared" si="19"/>
        <v>-6.6749537037037028</v>
      </c>
      <c r="G1266">
        <f>IF(LEN(telefony6[[#This Row],[nr]])=7,1,0)</f>
        <v>0</v>
      </c>
      <c r="H1266">
        <f>IF(LEN(telefony6[[#This Row],[nr]])=8,1,0)</f>
        <v>0</v>
      </c>
      <c r="I12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-6.6853124999999993</v>
      </c>
      <c r="J1266" s="2">
        <f>IF(AND(telefony6[[#This Row],[abonament pods przed]]-telefony6[[#This Row],[długosc_połączenia]]&lt;0,I1265&gt;0),-telefony6[[#This Row],[ile_zostalo_abonamentu_pods]],0)</f>
        <v>0</v>
      </c>
      <c r="K1266" s="10">
        <f>IF(telefony6[[#This Row],[ile_zostalo_abonamentu_pods]]&lt;0,1,0)</f>
        <v>1</v>
      </c>
      <c r="L1266" s="2">
        <f>IF(AND(telefony6[[#This Row],[czyAbonament_pods_sie_skonczyl]]=1,telefony6[[#This Row],[czyStacjonarny]]=1,M1265&lt;=0),IF(M1265&lt;0,TIME(1,40,0)+M1265,TIME(1,40,0)),M1265)</f>
        <v>4.0798611111110494E-2</v>
      </c>
      <c r="M12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4.0798611111110494E-2</v>
      </c>
      <c r="N1266" s="10">
        <f>IF(AND(telefony6[[#This Row],[czyAbonament_pods_sie_skonczyl]]=1,telefony6[[#This Row],[czyStacjonarny]]=1,M1265&lt;=0),1,0)</f>
        <v>0</v>
      </c>
      <c r="O1266" s="2">
        <f>IF(AND(telefony6[[#This Row],[czyAbonament_pods_sie_skonczyl]]=1,telefony6[[#This Row],[czyKomorkowe]]=1,P1265&lt;=0),IF(P1265&lt;0,TIME(1,40,0)+P1265-telefony6[[#This Row],[ile_zabraklo_od_podstawy]],TIME(1,40,0)),P1265)</f>
        <v>3.1516203703704504E-2</v>
      </c>
      <c r="P12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3.1516203703704504E-2</v>
      </c>
      <c r="Q1266" s="10">
        <f>IF(AND(telefony6[[#This Row],[czyAbonament_pods_sie_skonczyl]]=1,P1265&lt;=0,telefony6[[#This Row],[czyKomorkowe]]=1),1,0)</f>
        <v>0</v>
      </c>
      <c r="R1266">
        <f>IF(LEN(telefony6[[#This Row],[nr]])&gt;=10,1,0)</f>
        <v>1</v>
      </c>
      <c r="S1266">
        <f>MINUTE(IF(telefony6[[#This Row],[czyZagranicczne]]=1,CEILING(telefony6[[#This Row],[długosc_połączenia]],"00:01"),0))</f>
        <v>15</v>
      </c>
    </row>
    <row r="1267" spans="1:19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 s="2">
        <f>telefony6[[#This Row],[zakonczenie]]-telefony6[[#This Row],[rozpoczecie]]</f>
        <v>1.1238425925925888E-2</v>
      </c>
      <c r="F1267" s="2">
        <f t="shared" si="19"/>
        <v>-6.6853124999999993</v>
      </c>
      <c r="G1267">
        <f>IF(LEN(telefony6[[#This Row],[nr]])=7,1,0)</f>
        <v>0</v>
      </c>
      <c r="H1267">
        <f>IF(LEN(telefony6[[#This Row],[nr]])=8,1,0)</f>
        <v>1</v>
      </c>
      <c r="I12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-6.6965509259259255</v>
      </c>
      <c r="J1267" s="2">
        <f>IF(AND(telefony6[[#This Row],[abonament pods przed]]-telefony6[[#This Row],[długosc_połączenia]]&lt;0,I1266&gt;0),-telefony6[[#This Row],[ile_zostalo_abonamentu_pods]],0)</f>
        <v>0</v>
      </c>
      <c r="K1267" s="10">
        <f>IF(telefony6[[#This Row],[ile_zostalo_abonamentu_pods]]&lt;0,1,0)</f>
        <v>1</v>
      </c>
      <c r="L1267" s="2">
        <f>IF(AND(telefony6[[#This Row],[czyAbonament_pods_sie_skonczyl]]=1,telefony6[[#This Row],[czyStacjonarny]]=1,M1266&lt;=0),IF(M1266&lt;0,TIME(1,40,0)+M1266,TIME(1,40,0)),M1266)</f>
        <v>4.0798611111110494E-2</v>
      </c>
      <c r="M12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4.0798611111110494E-2</v>
      </c>
      <c r="N1267" s="10">
        <f>IF(AND(telefony6[[#This Row],[czyAbonament_pods_sie_skonczyl]]=1,telefony6[[#This Row],[czyStacjonarny]]=1,M1266&lt;=0),1,0)</f>
        <v>0</v>
      </c>
      <c r="O1267" s="2">
        <f>IF(AND(telefony6[[#This Row],[czyAbonament_pods_sie_skonczyl]]=1,telefony6[[#This Row],[czyKomorkowe]]=1,P1266&lt;=0),IF(P1266&lt;0,TIME(1,40,0)+P1266-telefony6[[#This Row],[ile_zabraklo_od_podstawy]],TIME(1,40,0)),P1266)</f>
        <v>3.1516203703704504E-2</v>
      </c>
      <c r="P12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67" s="10">
        <f>IF(AND(telefony6[[#This Row],[czyAbonament_pods_sie_skonczyl]]=1,P1266&lt;=0,telefony6[[#This Row],[czyKomorkowe]]=1),1,0)</f>
        <v>0</v>
      </c>
      <c r="R1267">
        <f>IF(LEN(telefony6[[#This Row],[nr]])&gt;=10,1,0)</f>
        <v>0</v>
      </c>
      <c r="S1267">
        <f>MINUTE(IF(telefony6[[#This Row],[czyZagranicczne]]=1,CEILING(telefony6[[#This Row],[długosc_połączenia]],"00:01"),0))</f>
        <v>0</v>
      </c>
    </row>
    <row r="1268" spans="1:19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 s="2">
        <f>telefony6[[#This Row],[zakonczenie]]-telefony6[[#This Row],[rozpoczecie]]</f>
        <v>7.1759259259259189E-3</v>
      </c>
      <c r="F1268" s="2">
        <f t="shared" si="19"/>
        <v>-6.6965509259259255</v>
      </c>
      <c r="G1268">
        <f>IF(LEN(telefony6[[#This Row],[nr]])=7,1,0)</f>
        <v>1</v>
      </c>
      <c r="H1268">
        <f>IF(LEN(telefony6[[#This Row],[nr]])=8,1,0)</f>
        <v>0</v>
      </c>
      <c r="I12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-6.7037268518518518</v>
      </c>
      <c r="J1268" s="2">
        <f>IF(AND(telefony6[[#This Row],[abonament pods przed]]-telefony6[[#This Row],[długosc_połączenia]]&lt;0,I1267&gt;0),-telefony6[[#This Row],[ile_zostalo_abonamentu_pods]],0)</f>
        <v>0</v>
      </c>
      <c r="K1268" s="10">
        <f>IF(telefony6[[#This Row],[ile_zostalo_abonamentu_pods]]&lt;0,1,0)</f>
        <v>1</v>
      </c>
      <c r="L1268" s="2">
        <f>IF(AND(telefony6[[#This Row],[czyAbonament_pods_sie_skonczyl]]=1,telefony6[[#This Row],[czyStacjonarny]]=1,M1267&lt;=0),IF(M1267&lt;0,TIME(1,40,0)+M1267,TIME(1,40,0)),M1267)</f>
        <v>4.0798611111110494E-2</v>
      </c>
      <c r="M12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3.3622685185184575E-2</v>
      </c>
      <c r="N1268" s="10">
        <f>IF(AND(telefony6[[#This Row],[czyAbonament_pods_sie_skonczyl]]=1,telefony6[[#This Row],[czyStacjonarny]]=1,M1267&lt;=0),1,0)</f>
        <v>0</v>
      </c>
      <c r="O1268" s="2">
        <f>IF(AND(telefony6[[#This Row],[czyAbonament_pods_sie_skonczyl]]=1,telefony6[[#This Row],[czyKomorkowe]]=1,P1267&lt;=0),IF(P1267&lt;0,TIME(1,40,0)+P1267-telefony6[[#This Row],[ile_zabraklo_od_podstawy]],TIME(1,40,0)),P1267)</f>
        <v>2.0277777777778616E-2</v>
      </c>
      <c r="P12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68" s="10">
        <f>IF(AND(telefony6[[#This Row],[czyAbonament_pods_sie_skonczyl]]=1,P1267&lt;=0,telefony6[[#This Row],[czyKomorkowe]]=1),1,0)</f>
        <v>0</v>
      </c>
      <c r="R1268">
        <f>IF(LEN(telefony6[[#This Row],[nr]])&gt;=10,1,0)</f>
        <v>0</v>
      </c>
      <c r="S1268">
        <f>MINUTE(IF(telefony6[[#This Row],[czyZagranicczne]]=1,CEILING(telefony6[[#This Row],[długosc_połączenia]],"00:01"),0))</f>
        <v>0</v>
      </c>
    </row>
    <row r="1269" spans="1:19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 s="2">
        <f>telefony6[[#This Row],[zakonczenie]]-telefony6[[#This Row],[rozpoczecie]]</f>
        <v>8.6805555555555247E-3</v>
      </c>
      <c r="F1269" s="2">
        <f t="shared" si="19"/>
        <v>-6.7037268518518518</v>
      </c>
      <c r="G1269">
        <f>IF(LEN(telefony6[[#This Row],[nr]])=7,1,0)</f>
        <v>1</v>
      </c>
      <c r="H1269">
        <f>IF(LEN(telefony6[[#This Row],[nr]])=8,1,0)</f>
        <v>0</v>
      </c>
      <c r="I12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-6.7124074074074072</v>
      </c>
      <c r="J1269" s="2">
        <f>IF(AND(telefony6[[#This Row],[abonament pods przed]]-telefony6[[#This Row],[długosc_połączenia]]&lt;0,I1268&gt;0),-telefony6[[#This Row],[ile_zostalo_abonamentu_pods]],0)</f>
        <v>0</v>
      </c>
      <c r="K1269" s="10">
        <f>IF(telefony6[[#This Row],[ile_zostalo_abonamentu_pods]]&lt;0,1,0)</f>
        <v>1</v>
      </c>
      <c r="L1269" s="2">
        <f>IF(AND(telefony6[[#This Row],[czyAbonament_pods_sie_skonczyl]]=1,telefony6[[#This Row],[czyStacjonarny]]=1,M1268&lt;=0),IF(M1268&lt;0,TIME(1,40,0)+M1268,TIME(1,40,0)),M1268)</f>
        <v>3.3622685185184575E-2</v>
      </c>
      <c r="M12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2.4942129629629051E-2</v>
      </c>
      <c r="N1269" s="10">
        <f>IF(AND(telefony6[[#This Row],[czyAbonament_pods_sie_skonczyl]]=1,telefony6[[#This Row],[czyStacjonarny]]=1,M1268&lt;=0),1,0)</f>
        <v>0</v>
      </c>
      <c r="O1269" s="2">
        <f>IF(AND(telefony6[[#This Row],[czyAbonament_pods_sie_skonczyl]]=1,telefony6[[#This Row],[czyKomorkowe]]=1,P1268&lt;=0),IF(P1268&lt;0,TIME(1,40,0)+P1268-telefony6[[#This Row],[ile_zabraklo_od_podstawy]],TIME(1,40,0)),P1268)</f>
        <v>2.0277777777778616E-2</v>
      </c>
      <c r="P12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69" s="10">
        <f>IF(AND(telefony6[[#This Row],[czyAbonament_pods_sie_skonczyl]]=1,P1268&lt;=0,telefony6[[#This Row],[czyKomorkowe]]=1),1,0)</f>
        <v>0</v>
      </c>
      <c r="R1269">
        <f>IF(LEN(telefony6[[#This Row],[nr]])&gt;=10,1,0)</f>
        <v>0</v>
      </c>
      <c r="S1269">
        <f>MINUTE(IF(telefony6[[#This Row],[czyZagranicczne]]=1,CEILING(telefony6[[#This Row],[długosc_połączenia]],"00:01"),0))</f>
        <v>0</v>
      </c>
    </row>
    <row r="1270" spans="1:19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 s="2">
        <f>telefony6[[#This Row],[zakonczenie]]-telefony6[[#This Row],[rozpoczecie]]</f>
        <v>5.0347222222221766E-3</v>
      </c>
      <c r="F1270" s="2">
        <f t="shared" si="19"/>
        <v>-6.7124074074074072</v>
      </c>
      <c r="G1270">
        <f>IF(LEN(telefony6[[#This Row],[nr]])=7,1,0)</f>
        <v>1</v>
      </c>
      <c r="H1270">
        <f>IF(LEN(telefony6[[#This Row],[nr]])=8,1,0)</f>
        <v>0</v>
      </c>
      <c r="I12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-6.7174421296296289</v>
      </c>
      <c r="J1270" s="2">
        <f>IF(AND(telefony6[[#This Row],[abonament pods przed]]-telefony6[[#This Row],[długosc_połączenia]]&lt;0,I1269&gt;0),-telefony6[[#This Row],[ile_zostalo_abonamentu_pods]],0)</f>
        <v>0</v>
      </c>
      <c r="K1270" s="10">
        <f>IF(telefony6[[#This Row],[ile_zostalo_abonamentu_pods]]&lt;0,1,0)</f>
        <v>1</v>
      </c>
      <c r="L1270" s="2">
        <f>IF(AND(telefony6[[#This Row],[czyAbonament_pods_sie_skonczyl]]=1,telefony6[[#This Row],[czyStacjonarny]]=1,M1269&lt;=0),IF(M1269&lt;0,TIME(1,40,0)+M1269,TIME(1,40,0)),M1269)</f>
        <v>2.4942129629629051E-2</v>
      </c>
      <c r="M12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1.9907407407406874E-2</v>
      </c>
      <c r="N1270" s="10">
        <f>IF(AND(telefony6[[#This Row],[czyAbonament_pods_sie_skonczyl]]=1,telefony6[[#This Row],[czyStacjonarny]]=1,M1269&lt;=0),1,0)</f>
        <v>0</v>
      </c>
      <c r="O1270" s="2">
        <f>IF(AND(telefony6[[#This Row],[czyAbonament_pods_sie_skonczyl]]=1,telefony6[[#This Row],[czyKomorkowe]]=1,P1269&lt;=0),IF(P1269&lt;0,TIME(1,40,0)+P1269-telefony6[[#This Row],[ile_zabraklo_od_podstawy]],TIME(1,40,0)),P1269)</f>
        <v>2.0277777777778616E-2</v>
      </c>
      <c r="P12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70" s="10">
        <f>IF(AND(telefony6[[#This Row],[czyAbonament_pods_sie_skonczyl]]=1,P1269&lt;=0,telefony6[[#This Row],[czyKomorkowe]]=1),1,0)</f>
        <v>0</v>
      </c>
      <c r="R1270">
        <f>IF(LEN(telefony6[[#This Row],[nr]])&gt;=10,1,0)</f>
        <v>0</v>
      </c>
      <c r="S1270">
        <f>MINUTE(IF(telefony6[[#This Row],[czyZagranicczne]]=1,CEILING(telefony6[[#This Row],[długosc_połączenia]],"00:01"),0))</f>
        <v>0</v>
      </c>
    </row>
    <row r="1271" spans="1:19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 s="2">
        <f>telefony6[[#This Row],[zakonczenie]]-telefony6[[#This Row],[rozpoczecie]]</f>
        <v>9.5949074074073715E-3</v>
      </c>
      <c r="F1271" s="2">
        <f t="shared" si="19"/>
        <v>-6.7174421296296289</v>
      </c>
      <c r="G1271">
        <f>IF(LEN(telefony6[[#This Row],[nr]])=7,1,0)</f>
        <v>1</v>
      </c>
      <c r="H1271">
        <f>IF(LEN(telefony6[[#This Row],[nr]])=8,1,0)</f>
        <v>0</v>
      </c>
      <c r="I12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-6.7270370370370367</v>
      </c>
      <c r="J1271" s="2">
        <f>IF(AND(telefony6[[#This Row],[abonament pods przed]]-telefony6[[#This Row],[długosc_połączenia]]&lt;0,I1270&gt;0),-telefony6[[#This Row],[ile_zostalo_abonamentu_pods]],0)</f>
        <v>0</v>
      </c>
      <c r="K1271" s="10">
        <f>IF(telefony6[[#This Row],[ile_zostalo_abonamentu_pods]]&lt;0,1,0)</f>
        <v>1</v>
      </c>
      <c r="L1271" s="2">
        <f>IF(AND(telefony6[[#This Row],[czyAbonament_pods_sie_skonczyl]]=1,telefony6[[#This Row],[czyStacjonarny]]=1,M1270&lt;=0),IF(M1270&lt;0,TIME(1,40,0)+M1270,TIME(1,40,0)),M1270)</f>
        <v>1.9907407407406874E-2</v>
      </c>
      <c r="M12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1.0312499999999503E-2</v>
      </c>
      <c r="N1271" s="10">
        <f>IF(AND(telefony6[[#This Row],[czyAbonament_pods_sie_skonczyl]]=1,telefony6[[#This Row],[czyStacjonarny]]=1,M1270&lt;=0),1,0)</f>
        <v>0</v>
      </c>
      <c r="O1271" s="2">
        <f>IF(AND(telefony6[[#This Row],[czyAbonament_pods_sie_skonczyl]]=1,telefony6[[#This Row],[czyKomorkowe]]=1,P1270&lt;=0),IF(P1270&lt;0,TIME(1,40,0)+P1270-telefony6[[#This Row],[ile_zabraklo_od_podstawy]],TIME(1,40,0)),P1270)</f>
        <v>2.0277777777778616E-2</v>
      </c>
      <c r="P12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71" s="10">
        <f>IF(AND(telefony6[[#This Row],[czyAbonament_pods_sie_skonczyl]]=1,P1270&lt;=0,telefony6[[#This Row],[czyKomorkowe]]=1),1,0)</f>
        <v>0</v>
      </c>
      <c r="R1271">
        <f>IF(LEN(telefony6[[#This Row],[nr]])&gt;=10,1,0)</f>
        <v>0</v>
      </c>
      <c r="S1271">
        <f>MINUTE(IF(telefony6[[#This Row],[czyZagranicczne]]=1,CEILING(telefony6[[#This Row],[długosc_połączenia]],"00:01"),0))</f>
        <v>0</v>
      </c>
    </row>
    <row r="1272" spans="1:19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 s="2">
        <f>telefony6[[#This Row],[zakonczenie]]-telefony6[[#This Row],[rozpoczecie]]</f>
        <v>1.1319444444444438E-2</v>
      </c>
      <c r="F1272" s="2">
        <f t="shared" si="19"/>
        <v>-6.7270370370370367</v>
      </c>
      <c r="G1272">
        <f>IF(LEN(telefony6[[#This Row],[nr]])=7,1,0)</f>
        <v>1</v>
      </c>
      <c r="H1272">
        <f>IF(LEN(telefony6[[#This Row],[nr]])=8,1,0)</f>
        <v>0</v>
      </c>
      <c r="I12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-6.7383564814814809</v>
      </c>
      <c r="J1272" s="2">
        <f>IF(AND(telefony6[[#This Row],[abonament pods przed]]-telefony6[[#This Row],[długosc_połączenia]]&lt;0,I1271&gt;0),-telefony6[[#This Row],[ile_zostalo_abonamentu_pods]],0)</f>
        <v>0</v>
      </c>
      <c r="K1272" s="10">
        <f>IF(telefony6[[#This Row],[ile_zostalo_abonamentu_pods]]&lt;0,1,0)</f>
        <v>1</v>
      </c>
      <c r="L1272" s="2">
        <f>IF(AND(telefony6[[#This Row],[czyAbonament_pods_sie_skonczyl]]=1,telefony6[[#This Row],[czyStacjonarny]]=1,M1271&lt;=0),IF(M1271&lt;0,TIME(1,40,0)+M1271,TIME(1,40,0)),M1271)</f>
        <v>1.0312499999999503E-2</v>
      </c>
      <c r="M12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-1.0069444444449349E-3</v>
      </c>
      <c r="N1272" s="10">
        <f>IF(AND(telefony6[[#This Row],[czyAbonament_pods_sie_skonczyl]]=1,telefony6[[#This Row],[czyStacjonarny]]=1,M1271&lt;=0),1,0)</f>
        <v>0</v>
      </c>
      <c r="O1272" s="2">
        <f>IF(AND(telefony6[[#This Row],[czyAbonament_pods_sie_skonczyl]]=1,telefony6[[#This Row],[czyKomorkowe]]=1,P1271&lt;=0),IF(P1271&lt;0,TIME(1,40,0)+P1271-telefony6[[#This Row],[ile_zabraklo_od_podstawy]],TIME(1,40,0)),P1271)</f>
        <v>2.0277777777778616E-2</v>
      </c>
      <c r="P12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72" s="10">
        <f>IF(AND(telefony6[[#This Row],[czyAbonament_pods_sie_skonczyl]]=1,P1271&lt;=0,telefony6[[#This Row],[czyKomorkowe]]=1),1,0)</f>
        <v>0</v>
      </c>
      <c r="R1272">
        <f>IF(LEN(telefony6[[#This Row],[nr]])&gt;=10,1,0)</f>
        <v>0</v>
      </c>
      <c r="S1272">
        <f>MINUTE(IF(telefony6[[#This Row],[czyZagranicczne]]=1,CEILING(telefony6[[#This Row],[długosc_połączenia]],"00:01"),0))</f>
        <v>0</v>
      </c>
    </row>
    <row r="1273" spans="1:19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 s="2">
        <f>telefony6[[#This Row],[zakonczenie]]-telefony6[[#This Row],[rozpoczecie]]</f>
        <v>5.8449074074073959E-3</v>
      </c>
      <c r="F1273" s="2">
        <f t="shared" si="19"/>
        <v>-6.7383564814814809</v>
      </c>
      <c r="G1273">
        <f>IF(LEN(telefony6[[#This Row],[nr]])=7,1,0)</f>
        <v>1</v>
      </c>
      <c r="H1273">
        <f>IF(LEN(telefony6[[#This Row],[nr]])=8,1,0)</f>
        <v>0</v>
      </c>
      <c r="I12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-6.7442013888888885</v>
      </c>
      <c r="J1273" s="2">
        <f>IF(AND(telefony6[[#This Row],[abonament pods przed]]-telefony6[[#This Row],[długosc_połączenia]]&lt;0,I1272&gt;0),-telefony6[[#This Row],[ile_zostalo_abonamentu_pods]],0)</f>
        <v>0</v>
      </c>
      <c r="K1273" s="10">
        <f>IF(telefony6[[#This Row],[ile_zostalo_abonamentu_pods]]&lt;0,1,0)</f>
        <v>1</v>
      </c>
      <c r="L1273" s="2">
        <f>IF(AND(telefony6[[#This Row],[czyAbonament_pods_sie_skonczyl]]=1,telefony6[[#This Row],[czyStacjonarny]]=1,M1272&lt;=0),IF(M1272&lt;0,TIME(1,40,0)+M1272,TIME(1,40,0)),M1272)</f>
        <v>6.8437499999999513E-2</v>
      </c>
      <c r="M12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6.2592592592592117E-2</v>
      </c>
      <c r="N1273" s="10">
        <f>IF(AND(telefony6[[#This Row],[czyAbonament_pods_sie_skonczyl]]=1,telefony6[[#This Row],[czyStacjonarny]]=1,M1272&lt;=0),1,0)</f>
        <v>1</v>
      </c>
      <c r="O1273" s="2">
        <f>IF(AND(telefony6[[#This Row],[czyAbonament_pods_sie_skonczyl]]=1,telefony6[[#This Row],[czyKomorkowe]]=1,P1272&lt;=0),IF(P1272&lt;0,TIME(1,40,0)+P1272-telefony6[[#This Row],[ile_zabraklo_od_podstawy]],TIME(1,40,0)),P1272)</f>
        <v>2.0277777777778616E-2</v>
      </c>
      <c r="P12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2.0277777777778616E-2</v>
      </c>
      <c r="Q1273" s="10">
        <f>IF(AND(telefony6[[#This Row],[czyAbonament_pods_sie_skonczyl]]=1,P1272&lt;=0,telefony6[[#This Row],[czyKomorkowe]]=1),1,0)</f>
        <v>0</v>
      </c>
      <c r="R1273">
        <f>IF(LEN(telefony6[[#This Row],[nr]])&gt;=10,1,0)</f>
        <v>0</v>
      </c>
      <c r="S1273">
        <f>MINUTE(IF(telefony6[[#This Row],[czyZagranicczne]]=1,CEILING(telefony6[[#This Row],[długosc_połączenia]],"00:01"),0))</f>
        <v>0</v>
      </c>
    </row>
    <row r="1274" spans="1:19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 s="2">
        <f>telefony6[[#This Row],[zakonczenie]]-telefony6[[#This Row],[rozpoczecie]]</f>
        <v>5.4050925925925863E-3</v>
      </c>
      <c r="F1274" s="2">
        <f t="shared" si="19"/>
        <v>-6.7442013888888885</v>
      </c>
      <c r="G1274">
        <f>IF(LEN(telefony6[[#This Row],[nr]])=7,1,0)</f>
        <v>0</v>
      </c>
      <c r="H1274">
        <f>IF(LEN(telefony6[[#This Row],[nr]])=8,1,0)</f>
        <v>1</v>
      </c>
      <c r="I12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-6.7496064814814813</v>
      </c>
      <c r="J1274" s="2">
        <f>IF(AND(telefony6[[#This Row],[abonament pods przed]]-telefony6[[#This Row],[długosc_połączenia]]&lt;0,I1273&gt;0),-telefony6[[#This Row],[ile_zostalo_abonamentu_pods]],0)</f>
        <v>0</v>
      </c>
      <c r="K1274" s="10">
        <f>IF(telefony6[[#This Row],[ile_zostalo_abonamentu_pods]]&lt;0,1,0)</f>
        <v>1</v>
      </c>
      <c r="L1274" s="2">
        <f>IF(AND(telefony6[[#This Row],[czyAbonament_pods_sie_skonczyl]]=1,telefony6[[#This Row],[czyStacjonarny]]=1,M1273&lt;=0),IF(M1273&lt;0,TIME(1,40,0)+M1273,TIME(1,40,0)),M1273)</f>
        <v>6.2592592592592117E-2</v>
      </c>
      <c r="M12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6.2592592592592117E-2</v>
      </c>
      <c r="N1274" s="10">
        <f>IF(AND(telefony6[[#This Row],[czyAbonament_pods_sie_skonczyl]]=1,telefony6[[#This Row],[czyStacjonarny]]=1,M1273&lt;=0),1,0)</f>
        <v>0</v>
      </c>
      <c r="O1274" s="2">
        <f>IF(AND(telefony6[[#This Row],[czyAbonament_pods_sie_skonczyl]]=1,telefony6[[#This Row],[czyKomorkowe]]=1,P1273&lt;=0),IF(P1273&lt;0,TIME(1,40,0)+P1273-telefony6[[#This Row],[ile_zabraklo_od_podstawy]],TIME(1,40,0)),P1273)</f>
        <v>2.0277777777778616E-2</v>
      </c>
      <c r="P12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1.487268518518603E-2</v>
      </c>
      <c r="Q1274" s="10">
        <f>IF(AND(telefony6[[#This Row],[czyAbonament_pods_sie_skonczyl]]=1,P1273&lt;=0,telefony6[[#This Row],[czyKomorkowe]]=1),1,0)</f>
        <v>0</v>
      </c>
      <c r="R1274">
        <f>IF(LEN(telefony6[[#This Row],[nr]])&gt;=10,1,0)</f>
        <v>0</v>
      </c>
      <c r="S1274">
        <f>MINUTE(IF(telefony6[[#This Row],[czyZagranicczne]]=1,CEILING(telefony6[[#This Row],[długosc_połączenia]],"00:01"),0))</f>
        <v>0</v>
      </c>
    </row>
    <row r="1275" spans="1:19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 s="2">
        <f>telefony6[[#This Row],[zakonczenie]]-telefony6[[#This Row],[rozpoczecie]]</f>
        <v>3.6921296296296147E-3</v>
      </c>
      <c r="F1275" s="2">
        <f t="shared" si="19"/>
        <v>-6.7496064814814813</v>
      </c>
      <c r="G1275">
        <f>IF(LEN(telefony6[[#This Row],[nr]])=7,1,0)</f>
        <v>1</v>
      </c>
      <c r="H1275">
        <f>IF(LEN(telefony6[[#This Row],[nr]])=8,1,0)</f>
        <v>0</v>
      </c>
      <c r="I12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-6.7532986111111111</v>
      </c>
      <c r="J1275" s="2">
        <f>IF(AND(telefony6[[#This Row],[abonament pods przed]]-telefony6[[#This Row],[długosc_połączenia]]&lt;0,I1274&gt;0),-telefony6[[#This Row],[ile_zostalo_abonamentu_pods]],0)</f>
        <v>0</v>
      </c>
      <c r="K1275" s="10">
        <f>IF(telefony6[[#This Row],[ile_zostalo_abonamentu_pods]]&lt;0,1,0)</f>
        <v>1</v>
      </c>
      <c r="L1275" s="2">
        <f>IF(AND(telefony6[[#This Row],[czyAbonament_pods_sie_skonczyl]]=1,telefony6[[#This Row],[czyStacjonarny]]=1,M1274&lt;=0),IF(M1274&lt;0,TIME(1,40,0)+M1274,TIME(1,40,0)),M1274)</f>
        <v>6.2592592592592117E-2</v>
      </c>
      <c r="M12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5.8900462962962502E-2</v>
      </c>
      <c r="N1275" s="10">
        <f>IF(AND(telefony6[[#This Row],[czyAbonament_pods_sie_skonczyl]]=1,telefony6[[#This Row],[czyStacjonarny]]=1,M1274&lt;=0),1,0)</f>
        <v>0</v>
      </c>
      <c r="O1275" s="2">
        <f>IF(AND(telefony6[[#This Row],[czyAbonament_pods_sie_skonczyl]]=1,telefony6[[#This Row],[czyKomorkowe]]=1,P1274&lt;=0),IF(P1274&lt;0,TIME(1,40,0)+P1274-telefony6[[#This Row],[ile_zabraklo_od_podstawy]],TIME(1,40,0)),P1274)</f>
        <v>1.487268518518603E-2</v>
      </c>
      <c r="P12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1.487268518518603E-2</v>
      </c>
      <c r="Q1275" s="10">
        <f>IF(AND(telefony6[[#This Row],[czyAbonament_pods_sie_skonczyl]]=1,P1274&lt;=0,telefony6[[#This Row],[czyKomorkowe]]=1),1,0)</f>
        <v>0</v>
      </c>
      <c r="R1275">
        <f>IF(LEN(telefony6[[#This Row],[nr]])&gt;=10,1,0)</f>
        <v>0</v>
      </c>
      <c r="S1275">
        <f>MINUTE(IF(telefony6[[#This Row],[czyZagranicczne]]=1,CEILING(telefony6[[#This Row],[długosc_połączenia]],"00:01"),0))</f>
        <v>0</v>
      </c>
    </row>
    <row r="1276" spans="1:19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 s="2">
        <f>telefony6[[#This Row],[zakonczenie]]-telefony6[[#This Row],[rozpoczecie]]</f>
        <v>3.0208333333333615E-3</v>
      </c>
      <c r="F1276" s="2">
        <f t="shared" si="19"/>
        <v>-6.7532986111111111</v>
      </c>
      <c r="G1276">
        <f>IF(LEN(telefony6[[#This Row],[nr]])=7,1,0)</f>
        <v>1</v>
      </c>
      <c r="H1276">
        <f>IF(LEN(telefony6[[#This Row],[nr]])=8,1,0)</f>
        <v>0</v>
      </c>
      <c r="I12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-6.7563194444444443</v>
      </c>
      <c r="J1276" s="2">
        <f>IF(AND(telefony6[[#This Row],[abonament pods przed]]-telefony6[[#This Row],[długosc_połączenia]]&lt;0,I1275&gt;0),-telefony6[[#This Row],[ile_zostalo_abonamentu_pods]],0)</f>
        <v>0</v>
      </c>
      <c r="K1276" s="10">
        <f>IF(telefony6[[#This Row],[ile_zostalo_abonamentu_pods]]&lt;0,1,0)</f>
        <v>1</v>
      </c>
      <c r="L1276" s="2">
        <f>IF(AND(telefony6[[#This Row],[czyAbonament_pods_sie_skonczyl]]=1,telefony6[[#This Row],[czyStacjonarny]]=1,M1275&lt;=0),IF(M1275&lt;0,TIME(1,40,0)+M1275,TIME(1,40,0)),M1275)</f>
        <v>5.8900462962962502E-2</v>
      </c>
      <c r="M12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5.5879629629629141E-2</v>
      </c>
      <c r="N1276" s="10">
        <f>IF(AND(telefony6[[#This Row],[czyAbonament_pods_sie_skonczyl]]=1,telefony6[[#This Row],[czyStacjonarny]]=1,M1275&lt;=0),1,0)</f>
        <v>0</v>
      </c>
      <c r="O1276" s="2">
        <f>IF(AND(telefony6[[#This Row],[czyAbonament_pods_sie_skonczyl]]=1,telefony6[[#This Row],[czyKomorkowe]]=1,P1275&lt;=0),IF(P1275&lt;0,TIME(1,40,0)+P1275-telefony6[[#This Row],[ile_zabraklo_od_podstawy]],TIME(1,40,0)),P1275)</f>
        <v>1.487268518518603E-2</v>
      </c>
      <c r="P12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1.487268518518603E-2</v>
      </c>
      <c r="Q1276" s="10">
        <f>IF(AND(telefony6[[#This Row],[czyAbonament_pods_sie_skonczyl]]=1,P1275&lt;=0,telefony6[[#This Row],[czyKomorkowe]]=1),1,0)</f>
        <v>0</v>
      </c>
      <c r="R1276">
        <f>IF(LEN(telefony6[[#This Row],[nr]])&gt;=10,1,0)</f>
        <v>0</v>
      </c>
      <c r="S1276">
        <f>MINUTE(IF(telefony6[[#This Row],[czyZagranicczne]]=1,CEILING(telefony6[[#This Row],[długosc_połączenia]],"00:01"),0))</f>
        <v>0</v>
      </c>
    </row>
    <row r="1277" spans="1:19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 s="2">
        <f>telefony6[[#This Row],[zakonczenie]]-telefony6[[#This Row],[rozpoczecie]]</f>
        <v>3.1828703703703498E-3</v>
      </c>
      <c r="F1277" s="2">
        <f t="shared" si="19"/>
        <v>-6.7563194444444443</v>
      </c>
      <c r="G1277">
        <f>IF(LEN(telefony6[[#This Row],[nr]])=7,1,0)</f>
        <v>0</v>
      </c>
      <c r="H1277">
        <f>IF(LEN(telefony6[[#This Row],[nr]])=8,1,0)</f>
        <v>1</v>
      </c>
      <c r="I12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-6.7595023148148146</v>
      </c>
      <c r="J1277" s="2">
        <f>IF(AND(telefony6[[#This Row],[abonament pods przed]]-telefony6[[#This Row],[długosc_połączenia]]&lt;0,I1276&gt;0),-telefony6[[#This Row],[ile_zostalo_abonamentu_pods]],0)</f>
        <v>0</v>
      </c>
      <c r="K1277" s="10">
        <f>IF(telefony6[[#This Row],[ile_zostalo_abonamentu_pods]]&lt;0,1,0)</f>
        <v>1</v>
      </c>
      <c r="L1277" s="2">
        <f>IF(AND(telefony6[[#This Row],[czyAbonament_pods_sie_skonczyl]]=1,telefony6[[#This Row],[czyStacjonarny]]=1,M1276&lt;=0),IF(M1276&lt;0,TIME(1,40,0)+M1276,TIME(1,40,0)),M1276)</f>
        <v>5.5879629629629141E-2</v>
      </c>
      <c r="M12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5.5879629629629141E-2</v>
      </c>
      <c r="N1277" s="10">
        <f>IF(AND(telefony6[[#This Row],[czyAbonament_pods_sie_skonczyl]]=1,telefony6[[#This Row],[czyStacjonarny]]=1,M1276&lt;=0),1,0)</f>
        <v>0</v>
      </c>
      <c r="O1277" s="2">
        <f>IF(AND(telefony6[[#This Row],[czyAbonament_pods_sie_skonczyl]]=1,telefony6[[#This Row],[czyKomorkowe]]=1,P1276&lt;=0),IF(P1276&lt;0,TIME(1,40,0)+P1276-telefony6[[#This Row],[ile_zabraklo_od_podstawy]],TIME(1,40,0)),P1276)</f>
        <v>1.487268518518603E-2</v>
      </c>
      <c r="P12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1.168981481481568E-2</v>
      </c>
      <c r="Q1277" s="10">
        <f>IF(AND(telefony6[[#This Row],[czyAbonament_pods_sie_skonczyl]]=1,P1276&lt;=0,telefony6[[#This Row],[czyKomorkowe]]=1),1,0)</f>
        <v>0</v>
      </c>
      <c r="R1277">
        <f>IF(LEN(telefony6[[#This Row],[nr]])&gt;=10,1,0)</f>
        <v>0</v>
      </c>
      <c r="S1277">
        <f>MINUTE(IF(telefony6[[#This Row],[czyZagranicczne]]=1,CEILING(telefony6[[#This Row],[długosc_połączenia]],"00:01"),0))</f>
        <v>0</v>
      </c>
    </row>
    <row r="1278" spans="1:19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 s="2">
        <f>telefony6[[#This Row],[zakonczenie]]-telefony6[[#This Row],[rozpoczecie]]</f>
        <v>4.3402777777777901E-3</v>
      </c>
      <c r="F1278" s="2">
        <f t="shared" si="19"/>
        <v>-6.7595023148148146</v>
      </c>
      <c r="G1278">
        <f>IF(LEN(telefony6[[#This Row],[nr]])=7,1,0)</f>
        <v>1</v>
      </c>
      <c r="H1278">
        <f>IF(LEN(telefony6[[#This Row],[nr]])=8,1,0)</f>
        <v>0</v>
      </c>
      <c r="I12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-6.7638425925925922</v>
      </c>
      <c r="J1278" s="2">
        <f>IF(AND(telefony6[[#This Row],[abonament pods przed]]-telefony6[[#This Row],[długosc_połączenia]]&lt;0,I1277&gt;0),-telefony6[[#This Row],[ile_zostalo_abonamentu_pods]],0)</f>
        <v>0</v>
      </c>
      <c r="K1278" s="10">
        <f>IF(telefony6[[#This Row],[ile_zostalo_abonamentu_pods]]&lt;0,1,0)</f>
        <v>1</v>
      </c>
      <c r="L1278" s="2">
        <f>IF(AND(telefony6[[#This Row],[czyAbonament_pods_sie_skonczyl]]=1,telefony6[[#This Row],[czyStacjonarny]]=1,M1277&lt;=0),IF(M1277&lt;0,TIME(1,40,0)+M1277,TIME(1,40,0)),M1277)</f>
        <v>5.5879629629629141E-2</v>
      </c>
      <c r="M12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5.153935185185135E-2</v>
      </c>
      <c r="N1278" s="10">
        <f>IF(AND(telefony6[[#This Row],[czyAbonament_pods_sie_skonczyl]]=1,telefony6[[#This Row],[czyStacjonarny]]=1,M1277&lt;=0),1,0)</f>
        <v>0</v>
      </c>
      <c r="O1278" s="2">
        <f>IF(AND(telefony6[[#This Row],[czyAbonament_pods_sie_skonczyl]]=1,telefony6[[#This Row],[czyKomorkowe]]=1,P1277&lt;=0),IF(P1277&lt;0,TIME(1,40,0)+P1277-telefony6[[#This Row],[ile_zabraklo_od_podstawy]],TIME(1,40,0)),P1277)</f>
        <v>1.168981481481568E-2</v>
      </c>
      <c r="P12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1.168981481481568E-2</v>
      </c>
      <c r="Q1278" s="10">
        <f>IF(AND(telefony6[[#This Row],[czyAbonament_pods_sie_skonczyl]]=1,P1277&lt;=0,telefony6[[#This Row],[czyKomorkowe]]=1),1,0)</f>
        <v>0</v>
      </c>
      <c r="R1278">
        <f>IF(LEN(telefony6[[#This Row],[nr]])&gt;=10,1,0)</f>
        <v>0</v>
      </c>
      <c r="S1278">
        <f>MINUTE(IF(telefony6[[#This Row],[czyZagranicczne]]=1,CEILING(telefony6[[#This Row],[długosc_połączenia]],"00:01"),0))</f>
        <v>0</v>
      </c>
    </row>
    <row r="1279" spans="1:19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 s="2">
        <f>telefony6[[#This Row],[zakonczenie]]-telefony6[[#This Row],[rozpoczecie]]</f>
        <v>1.012731481481477E-2</v>
      </c>
      <c r="F1279" s="2">
        <f t="shared" si="19"/>
        <v>-6.7638425925925922</v>
      </c>
      <c r="G1279">
        <f>IF(LEN(telefony6[[#This Row],[nr]])=7,1,0)</f>
        <v>0</v>
      </c>
      <c r="H1279">
        <f>IF(LEN(telefony6[[#This Row],[nr]])=8,1,0)</f>
        <v>0</v>
      </c>
      <c r="I12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-6.7739699074074071</v>
      </c>
      <c r="J1279" s="2">
        <f>IF(AND(telefony6[[#This Row],[abonament pods przed]]-telefony6[[#This Row],[długosc_połączenia]]&lt;0,I1278&gt;0),-telefony6[[#This Row],[ile_zostalo_abonamentu_pods]],0)</f>
        <v>0</v>
      </c>
      <c r="K1279" s="10">
        <f>IF(telefony6[[#This Row],[ile_zostalo_abonamentu_pods]]&lt;0,1,0)</f>
        <v>1</v>
      </c>
      <c r="L1279" s="2">
        <f>IF(AND(telefony6[[#This Row],[czyAbonament_pods_sie_skonczyl]]=1,telefony6[[#This Row],[czyStacjonarny]]=1,M1278&lt;=0),IF(M1278&lt;0,TIME(1,40,0)+M1278,TIME(1,40,0)),M1278)</f>
        <v>5.153935185185135E-2</v>
      </c>
      <c r="M12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5.153935185185135E-2</v>
      </c>
      <c r="N1279" s="10">
        <f>IF(AND(telefony6[[#This Row],[czyAbonament_pods_sie_skonczyl]]=1,telefony6[[#This Row],[czyStacjonarny]]=1,M1278&lt;=0),1,0)</f>
        <v>0</v>
      </c>
      <c r="O1279" s="2">
        <f>IF(AND(telefony6[[#This Row],[czyAbonament_pods_sie_skonczyl]]=1,telefony6[[#This Row],[czyKomorkowe]]=1,P1278&lt;=0),IF(P1278&lt;0,TIME(1,40,0)+P1278-telefony6[[#This Row],[ile_zabraklo_od_podstawy]],TIME(1,40,0)),P1278)</f>
        <v>1.168981481481568E-2</v>
      </c>
      <c r="P12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1.168981481481568E-2</v>
      </c>
      <c r="Q1279" s="10">
        <f>IF(AND(telefony6[[#This Row],[czyAbonament_pods_sie_skonczyl]]=1,P1278&lt;=0,telefony6[[#This Row],[czyKomorkowe]]=1),1,0)</f>
        <v>0</v>
      </c>
      <c r="R1279">
        <f>IF(LEN(telefony6[[#This Row],[nr]])&gt;=10,1,0)</f>
        <v>1</v>
      </c>
      <c r="S1279">
        <f>MINUTE(IF(telefony6[[#This Row],[czyZagranicczne]]=1,CEILING(telefony6[[#This Row],[długosc_połączenia]],"00:01"),0))</f>
        <v>15</v>
      </c>
    </row>
    <row r="1280" spans="1:19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 s="2">
        <f>telefony6[[#This Row],[zakonczenie]]-telefony6[[#This Row],[rozpoczecie]]</f>
        <v>1.1516203703703654E-2</v>
      </c>
      <c r="F1280" s="2">
        <f t="shared" si="19"/>
        <v>-6.7739699074074071</v>
      </c>
      <c r="G1280">
        <f>IF(LEN(telefony6[[#This Row],[nr]])=7,1,0)</f>
        <v>0</v>
      </c>
      <c r="H1280">
        <f>IF(LEN(telefony6[[#This Row],[nr]])=8,1,0)</f>
        <v>1</v>
      </c>
      <c r="I12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-6.7854861111111111</v>
      </c>
      <c r="J1280" s="2">
        <f>IF(AND(telefony6[[#This Row],[abonament pods przed]]-telefony6[[#This Row],[długosc_połączenia]]&lt;0,I1279&gt;0),-telefony6[[#This Row],[ile_zostalo_abonamentu_pods]],0)</f>
        <v>0</v>
      </c>
      <c r="K1280" s="10">
        <f>IF(telefony6[[#This Row],[ile_zostalo_abonamentu_pods]]&lt;0,1,0)</f>
        <v>1</v>
      </c>
      <c r="L1280" s="2">
        <f>IF(AND(telefony6[[#This Row],[czyAbonament_pods_sie_skonczyl]]=1,telefony6[[#This Row],[czyStacjonarny]]=1,M1279&lt;=0),IF(M1279&lt;0,TIME(1,40,0)+M1279,TIME(1,40,0)),M1279)</f>
        <v>5.153935185185135E-2</v>
      </c>
      <c r="M12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5.153935185185135E-2</v>
      </c>
      <c r="N1280" s="10">
        <f>IF(AND(telefony6[[#This Row],[czyAbonament_pods_sie_skonczyl]]=1,telefony6[[#This Row],[czyStacjonarny]]=1,M1279&lt;=0),1,0)</f>
        <v>0</v>
      </c>
      <c r="O1280" s="2">
        <f>IF(AND(telefony6[[#This Row],[czyAbonament_pods_sie_skonczyl]]=1,telefony6[[#This Row],[czyKomorkowe]]=1,P1279&lt;=0),IF(P1279&lt;0,TIME(1,40,0)+P1279-telefony6[[#This Row],[ile_zabraklo_od_podstawy]],TIME(1,40,0)),P1279)</f>
        <v>1.168981481481568E-2</v>
      </c>
      <c r="P12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0" s="10">
        <f>IF(AND(telefony6[[#This Row],[czyAbonament_pods_sie_skonczyl]]=1,P1279&lt;=0,telefony6[[#This Row],[czyKomorkowe]]=1),1,0)</f>
        <v>0</v>
      </c>
      <c r="R1280">
        <f>IF(LEN(telefony6[[#This Row],[nr]])&gt;=10,1,0)</f>
        <v>0</v>
      </c>
      <c r="S1280">
        <f>MINUTE(IF(telefony6[[#This Row],[czyZagranicczne]]=1,CEILING(telefony6[[#This Row],[długosc_połączenia]],"00:01"),0))</f>
        <v>0</v>
      </c>
    </row>
    <row r="1281" spans="1:19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 s="2">
        <f>telefony6[[#This Row],[zakonczenie]]-telefony6[[#This Row],[rozpoczecie]]</f>
        <v>7.222222222222241E-3</v>
      </c>
      <c r="F1281" s="2">
        <f t="shared" si="19"/>
        <v>-6.7854861111111111</v>
      </c>
      <c r="G1281">
        <f>IF(LEN(telefony6[[#This Row],[nr]])=7,1,0)</f>
        <v>0</v>
      </c>
      <c r="H1281">
        <f>IF(LEN(telefony6[[#This Row],[nr]])=8,1,0)</f>
        <v>0</v>
      </c>
      <c r="I12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-6.7927083333333336</v>
      </c>
      <c r="J1281" s="2">
        <f>IF(AND(telefony6[[#This Row],[abonament pods przed]]-telefony6[[#This Row],[długosc_połączenia]]&lt;0,I1280&gt;0),-telefony6[[#This Row],[ile_zostalo_abonamentu_pods]],0)</f>
        <v>0</v>
      </c>
      <c r="K1281" s="10">
        <f>IF(telefony6[[#This Row],[ile_zostalo_abonamentu_pods]]&lt;0,1,0)</f>
        <v>1</v>
      </c>
      <c r="L1281" s="2">
        <f>IF(AND(telefony6[[#This Row],[czyAbonament_pods_sie_skonczyl]]=1,telefony6[[#This Row],[czyStacjonarny]]=1,M1280&lt;=0),IF(M1280&lt;0,TIME(1,40,0)+M1280,TIME(1,40,0)),M1280)</f>
        <v>5.153935185185135E-2</v>
      </c>
      <c r="M12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5.153935185185135E-2</v>
      </c>
      <c r="N1281" s="10">
        <f>IF(AND(telefony6[[#This Row],[czyAbonament_pods_sie_skonczyl]]=1,telefony6[[#This Row],[czyStacjonarny]]=1,M1280&lt;=0),1,0)</f>
        <v>0</v>
      </c>
      <c r="O1281" s="2">
        <f>IF(AND(telefony6[[#This Row],[czyAbonament_pods_sie_skonczyl]]=1,telefony6[[#This Row],[czyKomorkowe]]=1,P1280&lt;=0),IF(P1280&lt;0,TIME(1,40,0)+P1280-telefony6[[#This Row],[ile_zabraklo_od_podstawy]],TIME(1,40,0)),P1280)</f>
        <v>1.7361111111202643E-4</v>
      </c>
      <c r="P12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1" s="10">
        <f>IF(AND(telefony6[[#This Row],[czyAbonament_pods_sie_skonczyl]]=1,P1280&lt;=0,telefony6[[#This Row],[czyKomorkowe]]=1),1,0)</f>
        <v>0</v>
      </c>
      <c r="R1281">
        <f>IF(LEN(telefony6[[#This Row],[nr]])&gt;=10,1,0)</f>
        <v>1</v>
      </c>
      <c r="S1281">
        <f>MINUTE(IF(telefony6[[#This Row],[czyZagranicczne]]=1,CEILING(telefony6[[#This Row],[długosc_połączenia]],"00:01"),0))</f>
        <v>11</v>
      </c>
    </row>
    <row r="1282" spans="1:19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 s="2">
        <f>telefony6[[#This Row],[zakonczenie]]-telefony6[[#This Row],[rozpoczecie]]</f>
        <v>0</v>
      </c>
      <c r="F1282" s="2">
        <f t="shared" si="19"/>
        <v>-6.7927083333333336</v>
      </c>
      <c r="G1282">
        <f>IF(LEN(telefony6[[#This Row],[nr]])=7,1,0)</f>
        <v>1</v>
      </c>
      <c r="H1282">
        <f>IF(LEN(telefony6[[#This Row],[nr]])=8,1,0)</f>
        <v>0</v>
      </c>
      <c r="I12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-6.7927083333333336</v>
      </c>
      <c r="J1282" s="2">
        <f>IF(AND(telefony6[[#This Row],[abonament pods przed]]-telefony6[[#This Row],[długosc_połączenia]]&lt;0,I1281&gt;0),-telefony6[[#This Row],[ile_zostalo_abonamentu_pods]],0)</f>
        <v>0</v>
      </c>
      <c r="K1282" s="10">
        <f>IF(telefony6[[#This Row],[ile_zostalo_abonamentu_pods]]&lt;0,1,0)</f>
        <v>1</v>
      </c>
      <c r="L1282" s="2">
        <f>IF(AND(telefony6[[#This Row],[czyAbonament_pods_sie_skonczyl]]=1,telefony6[[#This Row],[czyStacjonarny]]=1,M1281&lt;=0),IF(M1281&lt;0,TIME(1,40,0)+M1281,TIME(1,40,0)),M1281)</f>
        <v>5.153935185185135E-2</v>
      </c>
      <c r="M12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5.153935185185135E-2</v>
      </c>
      <c r="N1282" s="10">
        <f>IF(AND(telefony6[[#This Row],[czyAbonament_pods_sie_skonczyl]]=1,telefony6[[#This Row],[czyStacjonarny]]=1,M1281&lt;=0),1,0)</f>
        <v>0</v>
      </c>
      <c r="O1282" s="2">
        <f>IF(AND(telefony6[[#This Row],[czyAbonament_pods_sie_skonczyl]]=1,telefony6[[#This Row],[czyKomorkowe]]=1,P1281&lt;=0),IF(P1281&lt;0,TIME(1,40,0)+P1281-telefony6[[#This Row],[ile_zabraklo_od_podstawy]],TIME(1,40,0)),P1281)</f>
        <v>1.7361111111202643E-4</v>
      </c>
      <c r="P12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2" s="10">
        <f>IF(AND(telefony6[[#This Row],[czyAbonament_pods_sie_skonczyl]]=1,P1281&lt;=0,telefony6[[#This Row],[czyKomorkowe]]=1),1,0)</f>
        <v>0</v>
      </c>
      <c r="R1282">
        <f>IF(LEN(telefony6[[#This Row],[nr]])&gt;=10,1,0)</f>
        <v>0</v>
      </c>
      <c r="S1282">
        <f>MINUTE(IF(telefony6[[#This Row],[czyZagranicczne]]=1,CEILING(telefony6[[#This Row],[długosc_połączenia]],"00:01"),0))</f>
        <v>0</v>
      </c>
    </row>
    <row r="1283" spans="1:19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 s="2">
        <f>telefony6[[#This Row],[zakonczenie]]-telefony6[[#This Row],[rozpoczecie]]</f>
        <v>9.8958333333333259E-3</v>
      </c>
      <c r="F1283" s="2">
        <f t="shared" si="19"/>
        <v>-6.7927083333333336</v>
      </c>
      <c r="G1283">
        <f>IF(LEN(telefony6[[#This Row],[nr]])=7,1,0)</f>
        <v>1</v>
      </c>
      <c r="H1283">
        <f>IF(LEN(telefony6[[#This Row],[nr]])=8,1,0)</f>
        <v>0</v>
      </c>
      <c r="I12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-6.8026041666666668</v>
      </c>
      <c r="J1283" s="2">
        <f>IF(AND(telefony6[[#This Row],[abonament pods przed]]-telefony6[[#This Row],[długosc_połączenia]]&lt;0,I1282&gt;0),-telefony6[[#This Row],[ile_zostalo_abonamentu_pods]],0)</f>
        <v>0</v>
      </c>
      <c r="K1283" s="10">
        <f>IF(telefony6[[#This Row],[ile_zostalo_abonamentu_pods]]&lt;0,1,0)</f>
        <v>1</v>
      </c>
      <c r="L1283" s="2">
        <f>IF(AND(telefony6[[#This Row],[czyAbonament_pods_sie_skonczyl]]=1,telefony6[[#This Row],[czyStacjonarny]]=1,M1282&lt;=0),IF(M1282&lt;0,TIME(1,40,0)+M1282,TIME(1,40,0)),M1282)</f>
        <v>5.153935185185135E-2</v>
      </c>
      <c r="M12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4.1643518518518025E-2</v>
      </c>
      <c r="N1283" s="10">
        <f>IF(AND(telefony6[[#This Row],[czyAbonament_pods_sie_skonczyl]]=1,telefony6[[#This Row],[czyStacjonarny]]=1,M1282&lt;=0),1,0)</f>
        <v>0</v>
      </c>
      <c r="O1283" s="2">
        <f>IF(AND(telefony6[[#This Row],[czyAbonament_pods_sie_skonczyl]]=1,telefony6[[#This Row],[czyKomorkowe]]=1,P1282&lt;=0),IF(P1282&lt;0,TIME(1,40,0)+P1282-telefony6[[#This Row],[ile_zabraklo_od_podstawy]],TIME(1,40,0)),P1282)</f>
        <v>1.7361111111202643E-4</v>
      </c>
      <c r="P12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3" s="10">
        <f>IF(AND(telefony6[[#This Row],[czyAbonament_pods_sie_skonczyl]]=1,P1282&lt;=0,telefony6[[#This Row],[czyKomorkowe]]=1),1,0)</f>
        <v>0</v>
      </c>
      <c r="R1283">
        <f>IF(LEN(telefony6[[#This Row],[nr]])&gt;=10,1,0)</f>
        <v>0</v>
      </c>
      <c r="S1283">
        <f>MINUTE(IF(telefony6[[#This Row],[czyZagranicczne]]=1,CEILING(telefony6[[#This Row],[długosc_połączenia]],"00:01"),0))</f>
        <v>0</v>
      </c>
    </row>
    <row r="1284" spans="1:19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 s="2">
        <f>telefony6[[#This Row],[zakonczenie]]-telefony6[[#This Row],[rozpoczecie]]</f>
        <v>1.4351851851851505E-3</v>
      </c>
      <c r="F1284" s="2">
        <f t="shared" ref="F1284:F1347" si="20">I1283</f>
        <v>-6.8026041666666668</v>
      </c>
      <c r="G1284">
        <f>IF(LEN(telefony6[[#This Row],[nr]])=7,1,0)</f>
        <v>1</v>
      </c>
      <c r="H1284">
        <f>IF(LEN(telefony6[[#This Row],[nr]])=8,1,0)</f>
        <v>0</v>
      </c>
      <c r="I12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-6.804039351851852</v>
      </c>
      <c r="J1284" s="2">
        <f>IF(AND(telefony6[[#This Row],[abonament pods przed]]-telefony6[[#This Row],[długosc_połączenia]]&lt;0,I1283&gt;0),-telefony6[[#This Row],[ile_zostalo_abonamentu_pods]],0)</f>
        <v>0</v>
      </c>
      <c r="K1284" s="10">
        <f>IF(telefony6[[#This Row],[ile_zostalo_abonamentu_pods]]&lt;0,1,0)</f>
        <v>1</v>
      </c>
      <c r="L1284" s="2">
        <f>IF(AND(telefony6[[#This Row],[czyAbonament_pods_sie_skonczyl]]=1,telefony6[[#This Row],[czyStacjonarny]]=1,M1283&lt;=0),IF(M1283&lt;0,TIME(1,40,0)+M1283,TIME(1,40,0)),M1283)</f>
        <v>4.1643518518518025E-2</v>
      </c>
      <c r="M12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4.0208333333332874E-2</v>
      </c>
      <c r="N1284" s="10">
        <f>IF(AND(telefony6[[#This Row],[czyAbonament_pods_sie_skonczyl]]=1,telefony6[[#This Row],[czyStacjonarny]]=1,M1283&lt;=0),1,0)</f>
        <v>0</v>
      </c>
      <c r="O1284" s="2">
        <f>IF(AND(telefony6[[#This Row],[czyAbonament_pods_sie_skonczyl]]=1,telefony6[[#This Row],[czyKomorkowe]]=1,P1283&lt;=0),IF(P1283&lt;0,TIME(1,40,0)+P1283-telefony6[[#This Row],[ile_zabraklo_od_podstawy]],TIME(1,40,0)),P1283)</f>
        <v>1.7361111111202643E-4</v>
      </c>
      <c r="P12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4" s="10">
        <f>IF(AND(telefony6[[#This Row],[czyAbonament_pods_sie_skonczyl]]=1,P1283&lt;=0,telefony6[[#This Row],[czyKomorkowe]]=1),1,0)</f>
        <v>0</v>
      </c>
      <c r="R1284">
        <f>IF(LEN(telefony6[[#This Row],[nr]])&gt;=10,1,0)</f>
        <v>0</v>
      </c>
      <c r="S1284">
        <f>MINUTE(IF(telefony6[[#This Row],[czyZagranicczne]]=1,CEILING(telefony6[[#This Row],[długosc_połączenia]],"00:01"),0))</f>
        <v>0</v>
      </c>
    </row>
    <row r="1285" spans="1:19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 s="2">
        <f>telefony6[[#This Row],[zakonczenie]]-telefony6[[#This Row],[rozpoczecie]]</f>
        <v>3.6111111111111205E-3</v>
      </c>
      <c r="F1285" s="2">
        <f t="shared" si="20"/>
        <v>-6.804039351851852</v>
      </c>
      <c r="G1285">
        <f>IF(LEN(telefony6[[#This Row],[nr]])=7,1,0)</f>
        <v>1</v>
      </c>
      <c r="H1285">
        <f>IF(LEN(telefony6[[#This Row],[nr]])=8,1,0)</f>
        <v>0</v>
      </c>
      <c r="I12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-6.8076504629629628</v>
      </c>
      <c r="J1285" s="2">
        <f>IF(AND(telefony6[[#This Row],[abonament pods przed]]-telefony6[[#This Row],[długosc_połączenia]]&lt;0,I1284&gt;0),-telefony6[[#This Row],[ile_zostalo_abonamentu_pods]],0)</f>
        <v>0</v>
      </c>
      <c r="K1285" s="10">
        <f>IF(telefony6[[#This Row],[ile_zostalo_abonamentu_pods]]&lt;0,1,0)</f>
        <v>1</v>
      </c>
      <c r="L1285" s="2">
        <f>IF(AND(telefony6[[#This Row],[czyAbonament_pods_sie_skonczyl]]=1,telefony6[[#This Row],[czyStacjonarny]]=1,M1284&lt;=0),IF(M1284&lt;0,TIME(1,40,0)+M1284,TIME(1,40,0)),M1284)</f>
        <v>4.0208333333332874E-2</v>
      </c>
      <c r="M12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3.6597222222221754E-2</v>
      </c>
      <c r="N1285" s="10">
        <f>IF(AND(telefony6[[#This Row],[czyAbonament_pods_sie_skonczyl]]=1,telefony6[[#This Row],[czyStacjonarny]]=1,M1284&lt;=0),1,0)</f>
        <v>0</v>
      </c>
      <c r="O1285" s="2">
        <f>IF(AND(telefony6[[#This Row],[czyAbonament_pods_sie_skonczyl]]=1,telefony6[[#This Row],[czyKomorkowe]]=1,P1284&lt;=0),IF(P1284&lt;0,TIME(1,40,0)+P1284-telefony6[[#This Row],[ile_zabraklo_od_podstawy]],TIME(1,40,0)),P1284)</f>
        <v>1.7361111111202643E-4</v>
      </c>
      <c r="P12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1.7361111111202643E-4</v>
      </c>
      <c r="Q1285" s="10">
        <f>IF(AND(telefony6[[#This Row],[czyAbonament_pods_sie_skonczyl]]=1,P1284&lt;=0,telefony6[[#This Row],[czyKomorkowe]]=1),1,0)</f>
        <v>0</v>
      </c>
      <c r="R1285">
        <f>IF(LEN(telefony6[[#This Row],[nr]])&gt;=10,1,0)</f>
        <v>0</v>
      </c>
      <c r="S1285">
        <f>MINUTE(IF(telefony6[[#This Row],[czyZagranicczne]]=1,CEILING(telefony6[[#This Row],[długosc_połączenia]],"00:01"),0))</f>
        <v>0</v>
      </c>
    </row>
    <row r="1286" spans="1:19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 s="2">
        <f>telefony6[[#This Row],[zakonczenie]]-telefony6[[#This Row],[rozpoczecie]]</f>
        <v>2.3148148148147696E-3</v>
      </c>
      <c r="F1286" s="2">
        <f t="shared" si="20"/>
        <v>-6.8076504629629628</v>
      </c>
      <c r="G1286">
        <f>IF(LEN(telefony6[[#This Row],[nr]])=7,1,0)</f>
        <v>0</v>
      </c>
      <c r="H1286">
        <f>IF(LEN(telefony6[[#This Row],[nr]])=8,1,0)</f>
        <v>1</v>
      </c>
      <c r="I12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-6.8099652777777777</v>
      </c>
      <c r="J1286" s="2">
        <f>IF(AND(telefony6[[#This Row],[abonament pods przed]]-telefony6[[#This Row],[długosc_połączenia]]&lt;0,I1285&gt;0),-telefony6[[#This Row],[ile_zostalo_abonamentu_pods]],0)</f>
        <v>0</v>
      </c>
      <c r="K1286" s="10">
        <f>IF(telefony6[[#This Row],[ile_zostalo_abonamentu_pods]]&lt;0,1,0)</f>
        <v>1</v>
      </c>
      <c r="L1286" s="2">
        <f>IF(AND(telefony6[[#This Row],[czyAbonament_pods_sie_skonczyl]]=1,telefony6[[#This Row],[czyStacjonarny]]=1,M1285&lt;=0),IF(M1285&lt;0,TIME(1,40,0)+M1285,TIME(1,40,0)),M1285)</f>
        <v>3.6597222222221754E-2</v>
      </c>
      <c r="M12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3.6597222222221754E-2</v>
      </c>
      <c r="N1286" s="10">
        <f>IF(AND(telefony6[[#This Row],[czyAbonament_pods_sie_skonczyl]]=1,telefony6[[#This Row],[czyStacjonarny]]=1,M1285&lt;=0),1,0)</f>
        <v>0</v>
      </c>
      <c r="O1286" s="2">
        <f>IF(AND(telefony6[[#This Row],[czyAbonament_pods_sie_skonczyl]]=1,telefony6[[#This Row],[czyKomorkowe]]=1,P1285&lt;=0),IF(P1285&lt;0,TIME(1,40,0)+P1285-telefony6[[#This Row],[ile_zabraklo_od_podstawy]],TIME(1,40,0)),P1285)</f>
        <v>1.7361111111202643E-4</v>
      </c>
      <c r="P12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-2.1412037037027432E-3</v>
      </c>
      <c r="Q1286" s="10">
        <f>IF(AND(telefony6[[#This Row],[czyAbonament_pods_sie_skonczyl]]=1,P1285&lt;=0,telefony6[[#This Row],[czyKomorkowe]]=1),1,0)</f>
        <v>0</v>
      </c>
      <c r="R1286">
        <f>IF(LEN(telefony6[[#This Row],[nr]])&gt;=10,1,0)</f>
        <v>0</v>
      </c>
      <c r="S1286">
        <f>MINUTE(IF(telefony6[[#This Row],[czyZagranicczne]]=1,CEILING(telefony6[[#This Row],[długosc_połączenia]],"00:01"),0))</f>
        <v>0</v>
      </c>
    </row>
    <row r="1287" spans="1:19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 s="2">
        <f>telefony6[[#This Row],[zakonczenie]]-telefony6[[#This Row],[rozpoczecie]]</f>
        <v>4.1782407407406907E-3</v>
      </c>
      <c r="F1287" s="2">
        <f t="shared" si="20"/>
        <v>-6.8099652777777777</v>
      </c>
      <c r="G1287">
        <f>IF(LEN(telefony6[[#This Row],[nr]])=7,1,0)</f>
        <v>1</v>
      </c>
      <c r="H1287">
        <f>IF(LEN(telefony6[[#This Row],[nr]])=8,1,0)</f>
        <v>0</v>
      </c>
      <c r="I12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-6.8141435185185184</v>
      </c>
      <c r="J1287" s="2">
        <f>IF(AND(telefony6[[#This Row],[abonament pods przed]]-telefony6[[#This Row],[długosc_połączenia]]&lt;0,I1286&gt;0),-telefony6[[#This Row],[ile_zostalo_abonamentu_pods]],0)</f>
        <v>0</v>
      </c>
      <c r="K1287" s="10">
        <f>IF(telefony6[[#This Row],[ile_zostalo_abonamentu_pods]]&lt;0,1,0)</f>
        <v>1</v>
      </c>
      <c r="L1287" s="2">
        <f>IF(AND(telefony6[[#This Row],[czyAbonament_pods_sie_skonczyl]]=1,telefony6[[#This Row],[czyStacjonarny]]=1,M1286&lt;=0),IF(M1286&lt;0,TIME(1,40,0)+M1286,TIME(1,40,0)),M1286)</f>
        <v>3.6597222222221754E-2</v>
      </c>
      <c r="M12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3.2418981481481063E-2</v>
      </c>
      <c r="N1287" s="10">
        <f>IF(AND(telefony6[[#This Row],[czyAbonament_pods_sie_skonczyl]]=1,telefony6[[#This Row],[czyStacjonarny]]=1,M1286&lt;=0),1,0)</f>
        <v>0</v>
      </c>
      <c r="O1287" s="2">
        <f>IF(AND(telefony6[[#This Row],[czyAbonament_pods_sie_skonczyl]]=1,telefony6[[#This Row],[czyKomorkowe]]=1,P1286&lt;=0),IF(P1286&lt;0,TIME(1,40,0)+P1286-telefony6[[#This Row],[ile_zabraklo_od_podstawy]],TIME(1,40,0)),P1286)</f>
        <v>-2.1412037037027432E-3</v>
      </c>
      <c r="P12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-2.1412037037027432E-3</v>
      </c>
      <c r="Q1287" s="10">
        <f>IF(AND(telefony6[[#This Row],[czyAbonament_pods_sie_skonczyl]]=1,P1286&lt;=0,telefony6[[#This Row],[czyKomorkowe]]=1),1,0)</f>
        <v>0</v>
      </c>
      <c r="R1287">
        <f>IF(LEN(telefony6[[#This Row],[nr]])&gt;=10,1,0)</f>
        <v>0</v>
      </c>
      <c r="S1287">
        <f>MINUTE(IF(telefony6[[#This Row],[czyZagranicczne]]=1,CEILING(telefony6[[#This Row],[długosc_połączenia]],"00:01"),0))</f>
        <v>0</v>
      </c>
    </row>
    <row r="1288" spans="1:19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 s="2">
        <f>telefony6[[#This Row],[zakonczenie]]-telefony6[[#This Row],[rozpoczecie]]</f>
        <v>5.7523148148148628E-3</v>
      </c>
      <c r="F1288" s="2">
        <f t="shared" si="20"/>
        <v>-6.8141435185185184</v>
      </c>
      <c r="G1288">
        <f>IF(LEN(telefony6[[#This Row],[nr]])=7,1,0)</f>
        <v>1</v>
      </c>
      <c r="H1288">
        <f>IF(LEN(telefony6[[#This Row],[nr]])=8,1,0)</f>
        <v>0</v>
      </c>
      <c r="I12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-6.8198958333333337</v>
      </c>
      <c r="J1288" s="2">
        <f>IF(AND(telefony6[[#This Row],[abonament pods przed]]-telefony6[[#This Row],[długosc_połączenia]]&lt;0,I1287&gt;0),-telefony6[[#This Row],[ile_zostalo_abonamentu_pods]],0)</f>
        <v>0</v>
      </c>
      <c r="K1288" s="10">
        <f>IF(telefony6[[#This Row],[ile_zostalo_abonamentu_pods]]&lt;0,1,0)</f>
        <v>1</v>
      </c>
      <c r="L1288" s="2">
        <f>IF(AND(telefony6[[#This Row],[czyAbonament_pods_sie_skonczyl]]=1,telefony6[[#This Row],[czyStacjonarny]]=1,M1287&lt;=0),IF(M1287&lt;0,TIME(1,40,0)+M1287,TIME(1,40,0)),M1287)</f>
        <v>3.2418981481481063E-2</v>
      </c>
      <c r="M12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2.66666666666662E-2</v>
      </c>
      <c r="N1288" s="10">
        <f>IF(AND(telefony6[[#This Row],[czyAbonament_pods_sie_skonczyl]]=1,telefony6[[#This Row],[czyStacjonarny]]=1,M1287&lt;=0),1,0)</f>
        <v>0</v>
      </c>
      <c r="O1288" s="2">
        <f>IF(AND(telefony6[[#This Row],[czyAbonament_pods_sie_skonczyl]]=1,telefony6[[#This Row],[czyKomorkowe]]=1,P1287&lt;=0),IF(P1287&lt;0,TIME(1,40,0)+P1287-telefony6[[#This Row],[ile_zabraklo_od_podstawy]],TIME(1,40,0)),P1287)</f>
        <v>-2.1412037037027432E-3</v>
      </c>
      <c r="P12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-2.1412037037027432E-3</v>
      </c>
      <c r="Q1288" s="10">
        <f>IF(AND(telefony6[[#This Row],[czyAbonament_pods_sie_skonczyl]]=1,P1287&lt;=0,telefony6[[#This Row],[czyKomorkowe]]=1),1,0)</f>
        <v>0</v>
      </c>
      <c r="R1288">
        <f>IF(LEN(telefony6[[#This Row],[nr]])&gt;=10,1,0)</f>
        <v>0</v>
      </c>
      <c r="S1288">
        <f>MINUTE(IF(telefony6[[#This Row],[czyZagranicczne]]=1,CEILING(telefony6[[#This Row],[długosc_połączenia]],"00:01"),0))</f>
        <v>0</v>
      </c>
    </row>
    <row r="1289" spans="1:19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 s="2">
        <f>telefony6[[#This Row],[zakonczenie]]-telefony6[[#This Row],[rozpoczecie]]</f>
        <v>1.0671296296296262E-2</v>
      </c>
      <c r="F1289" s="2">
        <f t="shared" si="20"/>
        <v>-6.8198958333333337</v>
      </c>
      <c r="G1289">
        <f>IF(LEN(telefony6[[#This Row],[nr]])=7,1,0)</f>
        <v>0</v>
      </c>
      <c r="H1289">
        <f>IF(LEN(telefony6[[#This Row],[nr]])=8,1,0)</f>
        <v>1</v>
      </c>
      <c r="I12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-6.83056712962963</v>
      </c>
      <c r="J1289" s="2">
        <f>IF(AND(telefony6[[#This Row],[abonament pods przed]]-telefony6[[#This Row],[długosc_połączenia]]&lt;0,I1288&gt;0),-telefony6[[#This Row],[ile_zostalo_abonamentu_pods]],0)</f>
        <v>0</v>
      </c>
      <c r="K1289" s="10">
        <f>IF(telefony6[[#This Row],[ile_zostalo_abonamentu_pods]]&lt;0,1,0)</f>
        <v>1</v>
      </c>
      <c r="L1289" s="2">
        <f>IF(AND(telefony6[[#This Row],[czyAbonament_pods_sie_skonczyl]]=1,telefony6[[#This Row],[czyStacjonarny]]=1,M1288&lt;=0),IF(M1288&lt;0,TIME(1,40,0)+M1288,TIME(1,40,0)),M1288)</f>
        <v>2.66666666666662E-2</v>
      </c>
      <c r="M12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2.66666666666662E-2</v>
      </c>
      <c r="N1289" s="10">
        <f>IF(AND(telefony6[[#This Row],[czyAbonament_pods_sie_skonczyl]]=1,telefony6[[#This Row],[czyStacjonarny]]=1,M1288&lt;=0),1,0)</f>
        <v>0</v>
      </c>
      <c r="O1289" s="2">
        <f>IF(AND(telefony6[[#This Row],[czyAbonament_pods_sie_skonczyl]]=1,telefony6[[#This Row],[czyKomorkowe]]=1,P1288&lt;=0),IF(P1288&lt;0,TIME(1,40,0)+P1288-telefony6[[#This Row],[ile_zabraklo_od_podstawy]],TIME(1,40,0)),P1288)</f>
        <v>6.7303240740741704E-2</v>
      </c>
      <c r="P12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5.6631944444445442E-2</v>
      </c>
      <c r="Q1289" s="10">
        <f>IF(AND(telefony6[[#This Row],[czyAbonament_pods_sie_skonczyl]]=1,P1288&lt;=0,telefony6[[#This Row],[czyKomorkowe]]=1),1,0)</f>
        <v>1</v>
      </c>
      <c r="R1289">
        <f>IF(LEN(telefony6[[#This Row],[nr]])&gt;=10,1,0)</f>
        <v>0</v>
      </c>
      <c r="S1289">
        <f>MINUTE(IF(telefony6[[#This Row],[czyZagranicczne]]=1,CEILING(telefony6[[#This Row],[długosc_połączenia]],"00:01"),0))</f>
        <v>0</v>
      </c>
    </row>
    <row r="1290" spans="1:19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 s="2">
        <f>telefony6[[#This Row],[zakonczenie]]-telefony6[[#This Row],[rozpoczecie]]</f>
        <v>1.5740740740740611E-3</v>
      </c>
      <c r="F1290" s="2">
        <f t="shared" si="20"/>
        <v>-6.83056712962963</v>
      </c>
      <c r="G1290">
        <f>IF(LEN(telefony6[[#This Row],[nr]])=7,1,0)</f>
        <v>1</v>
      </c>
      <c r="H1290">
        <f>IF(LEN(telefony6[[#This Row],[nr]])=8,1,0)</f>
        <v>0</v>
      </c>
      <c r="I12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-6.8321412037037037</v>
      </c>
      <c r="J1290" s="2">
        <f>IF(AND(telefony6[[#This Row],[abonament pods przed]]-telefony6[[#This Row],[długosc_połączenia]]&lt;0,I1289&gt;0),-telefony6[[#This Row],[ile_zostalo_abonamentu_pods]],0)</f>
        <v>0</v>
      </c>
      <c r="K1290" s="10">
        <f>IF(telefony6[[#This Row],[ile_zostalo_abonamentu_pods]]&lt;0,1,0)</f>
        <v>1</v>
      </c>
      <c r="L1290" s="2">
        <f>IF(AND(telefony6[[#This Row],[czyAbonament_pods_sie_skonczyl]]=1,telefony6[[#This Row],[czyStacjonarny]]=1,M1289&lt;=0),IF(M1289&lt;0,TIME(1,40,0)+M1289,TIME(1,40,0)),M1289)</f>
        <v>2.66666666666662E-2</v>
      </c>
      <c r="M12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2.5092592592592139E-2</v>
      </c>
      <c r="N1290" s="10">
        <f>IF(AND(telefony6[[#This Row],[czyAbonament_pods_sie_skonczyl]]=1,telefony6[[#This Row],[czyStacjonarny]]=1,M1289&lt;=0),1,0)</f>
        <v>0</v>
      </c>
      <c r="O1290" s="2">
        <f>IF(AND(telefony6[[#This Row],[czyAbonament_pods_sie_skonczyl]]=1,telefony6[[#This Row],[czyKomorkowe]]=1,P1289&lt;=0),IF(P1289&lt;0,TIME(1,40,0)+P1289-telefony6[[#This Row],[ile_zabraklo_od_podstawy]],TIME(1,40,0)),P1289)</f>
        <v>5.6631944444445442E-2</v>
      </c>
      <c r="P12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5.6631944444445442E-2</v>
      </c>
      <c r="Q1290" s="10">
        <f>IF(AND(telefony6[[#This Row],[czyAbonament_pods_sie_skonczyl]]=1,P1289&lt;=0,telefony6[[#This Row],[czyKomorkowe]]=1),1,0)</f>
        <v>0</v>
      </c>
      <c r="R1290">
        <f>IF(LEN(telefony6[[#This Row],[nr]])&gt;=10,1,0)</f>
        <v>0</v>
      </c>
      <c r="S1290">
        <f>MINUTE(IF(telefony6[[#This Row],[czyZagranicczne]]=1,CEILING(telefony6[[#This Row],[długosc_połączenia]],"00:01"),0))</f>
        <v>0</v>
      </c>
    </row>
    <row r="1291" spans="1:19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 s="2">
        <f>telefony6[[#This Row],[zakonczenie]]-telefony6[[#This Row],[rozpoczecie]]</f>
        <v>5.1620370370371038E-3</v>
      </c>
      <c r="F1291" s="2">
        <f t="shared" si="20"/>
        <v>-6.8321412037037037</v>
      </c>
      <c r="G1291">
        <f>IF(LEN(telefony6[[#This Row],[nr]])=7,1,0)</f>
        <v>0</v>
      </c>
      <c r="H1291">
        <f>IF(LEN(telefony6[[#This Row],[nr]])=8,1,0)</f>
        <v>0</v>
      </c>
      <c r="I12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-6.8373032407407406</v>
      </c>
      <c r="J1291" s="2">
        <f>IF(AND(telefony6[[#This Row],[abonament pods przed]]-telefony6[[#This Row],[długosc_połączenia]]&lt;0,I1290&gt;0),-telefony6[[#This Row],[ile_zostalo_abonamentu_pods]],0)</f>
        <v>0</v>
      </c>
      <c r="K1291" s="10">
        <f>IF(telefony6[[#This Row],[ile_zostalo_abonamentu_pods]]&lt;0,1,0)</f>
        <v>1</v>
      </c>
      <c r="L1291" s="2">
        <f>IF(AND(telefony6[[#This Row],[czyAbonament_pods_sie_skonczyl]]=1,telefony6[[#This Row],[czyStacjonarny]]=1,M1290&lt;=0),IF(M1290&lt;0,TIME(1,40,0)+M1290,TIME(1,40,0)),M1290)</f>
        <v>2.5092592592592139E-2</v>
      </c>
      <c r="M12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2.5092592592592139E-2</v>
      </c>
      <c r="N1291" s="10">
        <f>IF(AND(telefony6[[#This Row],[czyAbonament_pods_sie_skonczyl]]=1,telefony6[[#This Row],[czyStacjonarny]]=1,M1290&lt;=0),1,0)</f>
        <v>0</v>
      </c>
      <c r="O1291" s="2">
        <f>IF(AND(telefony6[[#This Row],[czyAbonament_pods_sie_skonczyl]]=1,telefony6[[#This Row],[czyKomorkowe]]=1,P1290&lt;=0),IF(P1290&lt;0,TIME(1,40,0)+P1290-telefony6[[#This Row],[ile_zabraklo_od_podstawy]],TIME(1,40,0)),P1290)</f>
        <v>5.6631944444445442E-2</v>
      </c>
      <c r="P12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5.6631944444445442E-2</v>
      </c>
      <c r="Q1291" s="10">
        <f>IF(AND(telefony6[[#This Row],[czyAbonament_pods_sie_skonczyl]]=1,P1290&lt;=0,telefony6[[#This Row],[czyKomorkowe]]=1),1,0)</f>
        <v>0</v>
      </c>
      <c r="R1291">
        <f>IF(LEN(telefony6[[#This Row],[nr]])&gt;=10,1,0)</f>
        <v>1</v>
      </c>
      <c r="S1291">
        <f>MINUTE(IF(telefony6[[#This Row],[czyZagranicczne]]=1,CEILING(telefony6[[#This Row],[długosc_połączenia]],"00:01"),0))</f>
        <v>8</v>
      </c>
    </row>
    <row r="1292" spans="1:19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 s="2">
        <f>telefony6[[#This Row],[zakonczenie]]-telefony6[[#This Row],[rozpoczecie]]</f>
        <v>1.1481481481481426E-2</v>
      </c>
      <c r="F1292" s="2">
        <f t="shared" si="20"/>
        <v>-6.8373032407407406</v>
      </c>
      <c r="G1292">
        <f>IF(LEN(telefony6[[#This Row],[nr]])=7,1,0)</f>
        <v>1</v>
      </c>
      <c r="H1292">
        <f>IF(LEN(telefony6[[#This Row],[nr]])=8,1,0)</f>
        <v>0</v>
      </c>
      <c r="I12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-6.8487847222222218</v>
      </c>
      <c r="J1292" s="2">
        <f>IF(AND(telefony6[[#This Row],[abonament pods przed]]-telefony6[[#This Row],[długosc_połączenia]]&lt;0,I1291&gt;0),-telefony6[[#This Row],[ile_zostalo_abonamentu_pods]],0)</f>
        <v>0</v>
      </c>
      <c r="K1292" s="10">
        <f>IF(telefony6[[#This Row],[ile_zostalo_abonamentu_pods]]&lt;0,1,0)</f>
        <v>1</v>
      </c>
      <c r="L1292" s="2">
        <f>IF(AND(telefony6[[#This Row],[czyAbonament_pods_sie_skonczyl]]=1,telefony6[[#This Row],[czyStacjonarny]]=1,M1291&lt;=0),IF(M1291&lt;0,TIME(1,40,0)+M1291,TIME(1,40,0)),M1291)</f>
        <v>2.5092592592592139E-2</v>
      </c>
      <c r="M12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1.3611111111110713E-2</v>
      </c>
      <c r="N1292" s="10">
        <f>IF(AND(telefony6[[#This Row],[czyAbonament_pods_sie_skonczyl]]=1,telefony6[[#This Row],[czyStacjonarny]]=1,M1291&lt;=0),1,0)</f>
        <v>0</v>
      </c>
      <c r="O1292" s="2">
        <f>IF(AND(telefony6[[#This Row],[czyAbonament_pods_sie_skonczyl]]=1,telefony6[[#This Row],[czyKomorkowe]]=1,P1291&lt;=0),IF(P1291&lt;0,TIME(1,40,0)+P1291-telefony6[[#This Row],[ile_zabraklo_od_podstawy]],TIME(1,40,0)),P1291)</f>
        <v>5.6631944444445442E-2</v>
      </c>
      <c r="P12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5.6631944444445442E-2</v>
      </c>
      <c r="Q1292" s="10">
        <f>IF(AND(telefony6[[#This Row],[czyAbonament_pods_sie_skonczyl]]=1,P1291&lt;=0,telefony6[[#This Row],[czyKomorkowe]]=1),1,0)</f>
        <v>0</v>
      </c>
      <c r="R1292">
        <f>IF(LEN(telefony6[[#This Row],[nr]])&gt;=10,1,0)</f>
        <v>0</v>
      </c>
      <c r="S1292">
        <f>MINUTE(IF(telefony6[[#This Row],[czyZagranicczne]]=1,CEILING(telefony6[[#This Row],[długosc_połączenia]],"00:01"),0))</f>
        <v>0</v>
      </c>
    </row>
    <row r="1293" spans="1:19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 s="2">
        <f>telefony6[[#This Row],[zakonczenie]]-telefony6[[#This Row],[rozpoczecie]]</f>
        <v>9.3981481481481E-3</v>
      </c>
      <c r="F1293" s="2">
        <f t="shared" si="20"/>
        <v>-6.8487847222222218</v>
      </c>
      <c r="G1293">
        <f>IF(LEN(telefony6[[#This Row],[nr]])=7,1,0)</f>
        <v>0</v>
      </c>
      <c r="H1293">
        <f>IF(LEN(telefony6[[#This Row],[nr]])=8,1,0)</f>
        <v>1</v>
      </c>
      <c r="I12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-6.8581828703703698</v>
      </c>
      <c r="J1293" s="2">
        <f>IF(AND(telefony6[[#This Row],[abonament pods przed]]-telefony6[[#This Row],[długosc_połączenia]]&lt;0,I1292&gt;0),-telefony6[[#This Row],[ile_zostalo_abonamentu_pods]],0)</f>
        <v>0</v>
      </c>
      <c r="K1293" s="10">
        <f>IF(telefony6[[#This Row],[ile_zostalo_abonamentu_pods]]&lt;0,1,0)</f>
        <v>1</v>
      </c>
      <c r="L1293" s="2">
        <f>IF(AND(telefony6[[#This Row],[czyAbonament_pods_sie_skonczyl]]=1,telefony6[[#This Row],[czyStacjonarny]]=1,M1292&lt;=0),IF(M1292&lt;0,TIME(1,40,0)+M1292,TIME(1,40,0)),M1292)</f>
        <v>1.3611111111110713E-2</v>
      </c>
      <c r="M12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1.3611111111110713E-2</v>
      </c>
      <c r="N1293" s="10">
        <f>IF(AND(telefony6[[#This Row],[czyAbonament_pods_sie_skonczyl]]=1,telefony6[[#This Row],[czyStacjonarny]]=1,M1292&lt;=0),1,0)</f>
        <v>0</v>
      </c>
      <c r="O1293" s="2">
        <f>IF(AND(telefony6[[#This Row],[czyAbonament_pods_sie_skonczyl]]=1,telefony6[[#This Row],[czyKomorkowe]]=1,P1292&lt;=0),IF(P1292&lt;0,TIME(1,40,0)+P1292-telefony6[[#This Row],[ile_zabraklo_od_podstawy]],TIME(1,40,0)),P1292)</f>
        <v>5.6631944444445442E-2</v>
      </c>
      <c r="P12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4.7233796296297342E-2</v>
      </c>
      <c r="Q1293" s="10">
        <f>IF(AND(telefony6[[#This Row],[czyAbonament_pods_sie_skonczyl]]=1,P1292&lt;=0,telefony6[[#This Row],[czyKomorkowe]]=1),1,0)</f>
        <v>0</v>
      </c>
      <c r="R1293">
        <f>IF(LEN(telefony6[[#This Row],[nr]])&gt;=10,1,0)</f>
        <v>0</v>
      </c>
      <c r="S1293">
        <f>MINUTE(IF(telefony6[[#This Row],[czyZagranicczne]]=1,CEILING(telefony6[[#This Row],[długosc_połączenia]],"00:01"),0))</f>
        <v>0</v>
      </c>
    </row>
    <row r="1294" spans="1:19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 s="2">
        <f>telefony6[[#This Row],[zakonczenie]]-telefony6[[#This Row],[rozpoczecie]]</f>
        <v>6.724537037037015E-3</v>
      </c>
      <c r="F1294" s="2">
        <f t="shared" si="20"/>
        <v>-6.8581828703703698</v>
      </c>
      <c r="G1294">
        <f>IF(LEN(telefony6[[#This Row],[nr]])=7,1,0)</f>
        <v>1</v>
      </c>
      <c r="H1294">
        <f>IF(LEN(telefony6[[#This Row],[nr]])=8,1,0)</f>
        <v>0</v>
      </c>
      <c r="I12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-6.864907407407407</v>
      </c>
      <c r="J1294" s="2">
        <f>IF(AND(telefony6[[#This Row],[abonament pods przed]]-telefony6[[#This Row],[długosc_połączenia]]&lt;0,I1293&gt;0),-telefony6[[#This Row],[ile_zostalo_abonamentu_pods]],0)</f>
        <v>0</v>
      </c>
      <c r="K1294" s="10">
        <f>IF(telefony6[[#This Row],[ile_zostalo_abonamentu_pods]]&lt;0,1,0)</f>
        <v>1</v>
      </c>
      <c r="L1294" s="2">
        <f>IF(AND(telefony6[[#This Row],[czyAbonament_pods_sie_skonczyl]]=1,telefony6[[#This Row],[czyStacjonarny]]=1,M1293&lt;=0),IF(M1293&lt;0,TIME(1,40,0)+M1293,TIME(1,40,0)),M1293)</f>
        <v>1.3611111111110713E-2</v>
      </c>
      <c r="M12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6.886574074073698E-3</v>
      </c>
      <c r="N1294" s="10">
        <f>IF(AND(telefony6[[#This Row],[czyAbonament_pods_sie_skonczyl]]=1,telefony6[[#This Row],[czyStacjonarny]]=1,M1293&lt;=0),1,0)</f>
        <v>0</v>
      </c>
      <c r="O1294" s="2">
        <f>IF(AND(telefony6[[#This Row],[czyAbonament_pods_sie_skonczyl]]=1,telefony6[[#This Row],[czyKomorkowe]]=1,P1293&lt;=0),IF(P1293&lt;0,TIME(1,40,0)+P1293-telefony6[[#This Row],[ile_zabraklo_od_podstawy]],TIME(1,40,0)),P1293)</f>
        <v>4.7233796296297342E-2</v>
      </c>
      <c r="P12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4.7233796296297342E-2</v>
      </c>
      <c r="Q1294" s="10">
        <f>IF(AND(telefony6[[#This Row],[czyAbonament_pods_sie_skonczyl]]=1,P1293&lt;=0,telefony6[[#This Row],[czyKomorkowe]]=1),1,0)</f>
        <v>0</v>
      </c>
      <c r="R1294">
        <f>IF(LEN(telefony6[[#This Row],[nr]])&gt;=10,1,0)</f>
        <v>0</v>
      </c>
      <c r="S1294">
        <f>MINUTE(IF(telefony6[[#This Row],[czyZagranicczne]]=1,CEILING(telefony6[[#This Row],[długosc_połączenia]],"00:01"),0))</f>
        <v>0</v>
      </c>
    </row>
    <row r="1295" spans="1:19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 s="2">
        <f>telefony6[[#This Row],[zakonczenie]]-telefony6[[#This Row],[rozpoczecie]]</f>
        <v>2.4537037037037912E-3</v>
      </c>
      <c r="F1295" s="2">
        <f t="shared" si="20"/>
        <v>-6.864907407407407</v>
      </c>
      <c r="G1295">
        <f>IF(LEN(telefony6[[#This Row],[nr]])=7,1,0)</f>
        <v>0</v>
      </c>
      <c r="H1295">
        <f>IF(LEN(telefony6[[#This Row],[nr]])=8,1,0)</f>
        <v>1</v>
      </c>
      <c r="I12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-6.8673611111111104</v>
      </c>
      <c r="J1295" s="2">
        <f>IF(AND(telefony6[[#This Row],[abonament pods przed]]-telefony6[[#This Row],[długosc_połączenia]]&lt;0,I1294&gt;0),-telefony6[[#This Row],[ile_zostalo_abonamentu_pods]],0)</f>
        <v>0</v>
      </c>
      <c r="K1295" s="10">
        <f>IF(telefony6[[#This Row],[ile_zostalo_abonamentu_pods]]&lt;0,1,0)</f>
        <v>1</v>
      </c>
      <c r="L1295" s="2">
        <f>IF(AND(telefony6[[#This Row],[czyAbonament_pods_sie_skonczyl]]=1,telefony6[[#This Row],[czyStacjonarny]]=1,M1294&lt;=0),IF(M1294&lt;0,TIME(1,40,0)+M1294,TIME(1,40,0)),M1294)</f>
        <v>6.886574074073698E-3</v>
      </c>
      <c r="M12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6.886574074073698E-3</v>
      </c>
      <c r="N1295" s="10">
        <f>IF(AND(telefony6[[#This Row],[czyAbonament_pods_sie_skonczyl]]=1,telefony6[[#This Row],[czyStacjonarny]]=1,M1294&lt;=0),1,0)</f>
        <v>0</v>
      </c>
      <c r="O1295" s="2">
        <f>IF(AND(telefony6[[#This Row],[czyAbonament_pods_sie_skonczyl]]=1,telefony6[[#This Row],[czyKomorkowe]]=1,P1294&lt;=0),IF(P1294&lt;0,TIME(1,40,0)+P1294-telefony6[[#This Row],[ile_zabraklo_od_podstawy]],TIME(1,40,0)),P1294)</f>
        <v>4.7233796296297342E-2</v>
      </c>
      <c r="P12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295" s="10">
        <f>IF(AND(telefony6[[#This Row],[czyAbonament_pods_sie_skonczyl]]=1,P1294&lt;=0,telefony6[[#This Row],[czyKomorkowe]]=1),1,0)</f>
        <v>0</v>
      </c>
      <c r="R1295">
        <f>IF(LEN(telefony6[[#This Row],[nr]])&gt;=10,1,0)</f>
        <v>0</v>
      </c>
      <c r="S1295">
        <f>MINUTE(IF(telefony6[[#This Row],[czyZagranicczne]]=1,CEILING(telefony6[[#This Row],[długosc_połączenia]],"00:01"),0))</f>
        <v>0</v>
      </c>
    </row>
    <row r="1296" spans="1:19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 s="2">
        <f>telefony6[[#This Row],[zakonczenie]]-telefony6[[#This Row],[rozpoczecie]]</f>
        <v>5.6249999999999911E-3</v>
      </c>
      <c r="F1296" s="2">
        <f t="shared" si="20"/>
        <v>-6.8673611111111104</v>
      </c>
      <c r="G1296">
        <f>IF(LEN(telefony6[[#This Row],[nr]])=7,1,0)</f>
        <v>0</v>
      </c>
      <c r="H1296">
        <f>IF(LEN(telefony6[[#This Row],[nr]])=8,1,0)</f>
        <v>0</v>
      </c>
      <c r="I12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-6.8729861111111106</v>
      </c>
      <c r="J1296" s="2">
        <f>IF(AND(telefony6[[#This Row],[abonament pods przed]]-telefony6[[#This Row],[długosc_połączenia]]&lt;0,I1295&gt;0),-telefony6[[#This Row],[ile_zostalo_abonamentu_pods]],0)</f>
        <v>0</v>
      </c>
      <c r="K1296" s="10">
        <f>IF(telefony6[[#This Row],[ile_zostalo_abonamentu_pods]]&lt;0,1,0)</f>
        <v>1</v>
      </c>
      <c r="L1296" s="2">
        <f>IF(AND(telefony6[[#This Row],[czyAbonament_pods_sie_skonczyl]]=1,telefony6[[#This Row],[czyStacjonarny]]=1,M1295&lt;=0),IF(M1295&lt;0,TIME(1,40,0)+M1295,TIME(1,40,0)),M1295)</f>
        <v>6.886574074073698E-3</v>
      </c>
      <c r="M12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6.886574074073698E-3</v>
      </c>
      <c r="N1296" s="10">
        <f>IF(AND(telefony6[[#This Row],[czyAbonament_pods_sie_skonczyl]]=1,telefony6[[#This Row],[czyStacjonarny]]=1,M1295&lt;=0),1,0)</f>
        <v>0</v>
      </c>
      <c r="O1296" s="2">
        <f>IF(AND(telefony6[[#This Row],[czyAbonament_pods_sie_skonczyl]]=1,telefony6[[#This Row],[czyKomorkowe]]=1,P1295&lt;=0),IF(P1295&lt;0,TIME(1,40,0)+P1295-telefony6[[#This Row],[ile_zabraklo_od_podstawy]],TIME(1,40,0)),P1295)</f>
        <v>4.4780092592593551E-2</v>
      </c>
      <c r="P12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296" s="10">
        <f>IF(AND(telefony6[[#This Row],[czyAbonament_pods_sie_skonczyl]]=1,P1295&lt;=0,telefony6[[#This Row],[czyKomorkowe]]=1),1,0)</f>
        <v>0</v>
      </c>
      <c r="R1296">
        <f>IF(LEN(telefony6[[#This Row],[nr]])&gt;=10,1,0)</f>
        <v>1</v>
      </c>
      <c r="S1296">
        <f>MINUTE(IF(telefony6[[#This Row],[czyZagranicczne]]=1,CEILING(telefony6[[#This Row],[długosc_połączenia]],"00:01"),0))</f>
        <v>9</v>
      </c>
    </row>
    <row r="1297" spans="1:19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 s="2">
        <f>telefony6[[#This Row],[zakonczenie]]-telefony6[[#This Row],[rozpoczecie]]</f>
        <v>1.0011574074074159E-2</v>
      </c>
      <c r="F1297" s="2">
        <f t="shared" si="20"/>
        <v>-6.8729861111111106</v>
      </c>
      <c r="G1297">
        <f>IF(LEN(telefony6[[#This Row],[nr]])=7,1,0)</f>
        <v>1</v>
      </c>
      <c r="H1297">
        <f>IF(LEN(telefony6[[#This Row],[nr]])=8,1,0)</f>
        <v>0</v>
      </c>
      <c r="I12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-6.8829976851851846</v>
      </c>
      <c r="J1297" s="2">
        <f>IF(AND(telefony6[[#This Row],[abonament pods przed]]-telefony6[[#This Row],[długosc_połączenia]]&lt;0,I1296&gt;0),-telefony6[[#This Row],[ile_zostalo_abonamentu_pods]],0)</f>
        <v>0</v>
      </c>
      <c r="K1297" s="10">
        <f>IF(telefony6[[#This Row],[ile_zostalo_abonamentu_pods]]&lt;0,1,0)</f>
        <v>1</v>
      </c>
      <c r="L1297" s="2">
        <f>IF(AND(telefony6[[#This Row],[czyAbonament_pods_sie_skonczyl]]=1,telefony6[[#This Row],[czyStacjonarny]]=1,M1296&lt;=0),IF(M1296&lt;0,TIME(1,40,0)+M1296,TIME(1,40,0)),M1296)</f>
        <v>6.886574074073698E-3</v>
      </c>
      <c r="M12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-3.1250000000004607E-3</v>
      </c>
      <c r="N1297" s="10">
        <f>IF(AND(telefony6[[#This Row],[czyAbonament_pods_sie_skonczyl]]=1,telefony6[[#This Row],[czyStacjonarny]]=1,M1296&lt;=0),1,0)</f>
        <v>0</v>
      </c>
      <c r="O1297" s="2">
        <f>IF(AND(telefony6[[#This Row],[czyAbonament_pods_sie_skonczyl]]=1,telefony6[[#This Row],[czyKomorkowe]]=1,P1296&lt;=0),IF(P1296&lt;0,TIME(1,40,0)+P1296-telefony6[[#This Row],[ile_zabraklo_od_podstawy]],TIME(1,40,0)),P1296)</f>
        <v>4.4780092592593551E-2</v>
      </c>
      <c r="P12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297" s="10">
        <f>IF(AND(telefony6[[#This Row],[czyAbonament_pods_sie_skonczyl]]=1,P1296&lt;=0,telefony6[[#This Row],[czyKomorkowe]]=1),1,0)</f>
        <v>0</v>
      </c>
      <c r="R1297">
        <f>IF(LEN(telefony6[[#This Row],[nr]])&gt;=10,1,0)</f>
        <v>0</v>
      </c>
      <c r="S1297">
        <f>MINUTE(IF(telefony6[[#This Row],[czyZagranicczne]]=1,CEILING(telefony6[[#This Row],[długosc_połączenia]],"00:01"),0))</f>
        <v>0</v>
      </c>
    </row>
    <row r="1298" spans="1:19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 s="2">
        <f>telefony6[[#This Row],[zakonczenie]]-telefony6[[#This Row],[rozpoczecie]]</f>
        <v>9.3055555555555669E-3</v>
      </c>
      <c r="F1298" s="2">
        <f t="shared" si="20"/>
        <v>-6.8829976851851846</v>
      </c>
      <c r="G1298">
        <f>IF(LEN(telefony6[[#This Row],[nr]])=7,1,0)</f>
        <v>1</v>
      </c>
      <c r="H1298">
        <f>IF(LEN(telefony6[[#This Row],[nr]])=8,1,0)</f>
        <v>0</v>
      </c>
      <c r="I12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-6.8923032407407403</v>
      </c>
      <c r="J1298" s="2">
        <f>IF(AND(telefony6[[#This Row],[abonament pods przed]]-telefony6[[#This Row],[długosc_połączenia]]&lt;0,I1297&gt;0),-telefony6[[#This Row],[ile_zostalo_abonamentu_pods]],0)</f>
        <v>0</v>
      </c>
      <c r="K1298" s="10">
        <f>IF(telefony6[[#This Row],[ile_zostalo_abonamentu_pods]]&lt;0,1,0)</f>
        <v>1</v>
      </c>
      <c r="L1298" s="2">
        <f>IF(AND(telefony6[[#This Row],[czyAbonament_pods_sie_skonczyl]]=1,telefony6[[#This Row],[czyStacjonarny]]=1,M1297&lt;=0),IF(M1297&lt;0,TIME(1,40,0)+M1297,TIME(1,40,0)),M1297)</f>
        <v>6.6319444444443987E-2</v>
      </c>
      <c r="M12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5.701388888888842E-2</v>
      </c>
      <c r="N1298" s="10">
        <f>IF(AND(telefony6[[#This Row],[czyAbonament_pods_sie_skonczyl]]=1,telefony6[[#This Row],[czyStacjonarny]]=1,M1297&lt;=0),1,0)</f>
        <v>1</v>
      </c>
      <c r="O1298" s="2">
        <f>IF(AND(telefony6[[#This Row],[czyAbonament_pods_sie_skonczyl]]=1,telefony6[[#This Row],[czyKomorkowe]]=1,P1297&lt;=0),IF(P1297&lt;0,TIME(1,40,0)+P1297-telefony6[[#This Row],[ile_zabraklo_od_podstawy]],TIME(1,40,0)),P1297)</f>
        <v>4.4780092592593551E-2</v>
      </c>
      <c r="P12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298" s="10">
        <f>IF(AND(telefony6[[#This Row],[czyAbonament_pods_sie_skonczyl]]=1,P1297&lt;=0,telefony6[[#This Row],[czyKomorkowe]]=1),1,0)</f>
        <v>0</v>
      </c>
      <c r="R1298">
        <f>IF(LEN(telefony6[[#This Row],[nr]])&gt;=10,1,0)</f>
        <v>0</v>
      </c>
      <c r="S1298">
        <f>MINUTE(IF(telefony6[[#This Row],[czyZagranicczne]]=1,CEILING(telefony6[[#This Row],[długosc_połączenia]],"00:01"),0))</f>
        <v>0</v>
      </c>
    </row>
    <row r="1299" spans="1:19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 s="2">
        <f>telefony6[[#This Row],[zakonczenie]]-telefony6[[#This Row],[rozpoczecie]]</f>
        <v>5.93750000000004E-3</v>
      </c>
      <c r="F1299" s="2">
        <f t="shared" si="20"/>
        <v>-6.8923032407407403</v>
      </c>
      <c r="G1299">
        <f>IF(LEN(telefony6[[#This Row],[nr]])=7,1,0)</f>
        <v>1</v>
      </c>
      <c r="H1299">
        <f>IF(LEN(telefony6[[#This Row],[nr]])=8,1,0)</f>
        <v>0</v>
      </c>
      <c r="I12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-6.8982407407407402</v>
      </c>
      <c r="J1299" s="2">
        <f>IF(AND(telefony6[[#This Row],[abonament pods przed]]-telefony6[[#This Row],[długosc_połączenia]]&lt;0,I1298&gt;0),-telefony6[[#This Row],[ile_zostalo_abonamentu_pods]],0)</f>
        <v>0</v>
      </c>
      <c r="K1299" s="10">
        <f>IF(telefony6[[#This Row],[ile_zostalo_abonamentu_pods]]&lt;0,1,0)</f>
        <v>1</v>
      </c>
      <c r="L1299" s="2">
        <f>IF(AND(telefony6[[#This Row],[czyAbonament_pods_sie_skonczyl]]=1,telefony6[[#This Row],[czyStacjonarny]]=1,M1298&lt;=0),IF(M1298&lt;0,TIME(1,40,0)+M1298,TIME(1,40,0)),M1298)</f>
        <v>5.701388888888842E-2</v>
      </c>
      <c r="M12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5.107638888888838E-2</v>
      </c>
      <c r="N1299" s="10">
        <f>IF(AND(telefony6[[#This Row],[czyAbonament_pods_sie_skonczyl]]=1,telefony6[[#This Row],[czyStacjonarny]]=1,M1298&lt;=0),1,0)</f>
        <v>0</v>
      </c>
      <c r="O1299" s="2">
        <f>IF(AND(telefony6[[#This Row],[czyAbonament_pods_sie_skonczyl]]=1,telefony6[[#This Row],[czyKomorkowe]]=1,P1298&lt;=0),IF(P1298&lt;0,TIME(1,40,0)+P1298-telefony6[[#This Row],[ile_zabraklo_od_podstawy]],TIME(1,40,0)),P1298)</f>
        <v>4.4780092592593551E-2</v>
      </c>
      <c r="P12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299" s="10">
        <f>IF(AND(telefony6[[#This Row],[czyAbonament_pods_sie_skonczyl]]=1,P1298&lt;=0,telefony6[[#This Row],[czyKomorkowe]]=1),1,0)</f>
        <v>0</v>
      </c>
      <c r="R1299">
        <f>IF(LEN(telefony6[[#This Row],[nr]])&gt;=10,1,0)</f>
        <v>0</v>
      </c>
      <c r="S1299">
        <f>MINUTE(IF(telefony6[[#This Row],[czyZagranicczne]]=1,CEILING(telefony6[[#This Row],[długosc_połączenia]],"00:01"),0))</f>
        <v>0</v>
      </c>
    </row>
    <row r="1300" spans="1:19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 s="2">
        <f>telefony6[[#This Row],[zakonczenie]]-telefony6[[#This Row],[rozpoczecie]]</f>
        <v>3.0439814814814392E-3</v>
      </c>
      <c r="F1300" s="2">
        <f t="shared" si="20"/>
        <v>-6.8982407407407402</v>
      </c>
      <c r="G1300">
        <f>IF(LEN(telefony6[[#This Row],[nr]])=7,1,0)</f>
        <v>1</v>
      </c>
      <c r="H1300">
        <f>IF(LEN(telefony6[[#This Row],[nr]])=8,1,0)</f>
        <v>0</v>
      </c>
      <c r="I13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-6.901284722222222</v>
      </c>
      <c r="J1300" s="2">
        <f>IF(AND(telefony6[[#This Row],[abonament pods przed]]-telefony6[[#This Row],[długosc_połączenia]]&lt;0,I1299&gt;0),-telefony6[[#This Row],[ile_zostalo_abonamentu_pods]],0)</f>
        <v>0</v>
      </c>
      <c r="K1300" s="10">
        <f>IF(telefony6[[#This Row],[ile_zostalo_abonamentu_pods]]&lt;0,1,0)</f>
        <v>1</v>
      </c>
      <c r="L1300" s="2">
        <f>IF(AND(telefony6[[#This Row],[czyAbonament_pods_sie_skonczyl]]=1,telefony6[[#This Row],[czyStacjonarny]]=1,M1299&lt;=0),IF(M1299&lt;0,TIME(1,40,0)+M1299,TIME(1,40,0)),M1299)</f>
        <v>5.107638888888838E-2</v>
      </c>
      <c r="M13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4.8032407407406941E-2</v>
      </c>
      <c r="N1300" s="10">
        <f>IF(AND(telefony6[[#This Row],[czyAbonament_pods_sie_skonczyl]]=1,telefony6[[#This Row],[czyStacjonarny]]=1,M1299&lt;=0),1,0)</f>
        <v>0</v>
      </c>
      <c r="O1300" s="2">
        <f>IF(AND(telefony6[[#This Row],[czyAbonament_pods_sie_skonczyl]]=1,telefony6[[#This Row],[czyKomorkowe]]=1,P1299&lt;=0),IF(P1299&lt;0,TIME(1,40,0)+P1299-telefony6[[#This Row],[ile_zabraklo_od_podstawy]],TIME(1,40,0)),P1299)</f>
        <v>4.4780092592593551E-2</v>
      </c>
      <c r="P13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0" s="10">
        <f>IF(AND(telefony6[[#This Row],[czyAbonament_pods_sie_skonczyl]]=1,P1299&lt;=0,telefony6[[#This Row],[czyKomorkowe]]=1),1,0)</f>
        <v>0</v>
      </c>
      <c r="R1300">
        <f>IF(LEN(telefony6[[#This Row],[nr]])&gt;=10,1,0)</f>
        <v>0</v>
      </c>
      <c r="S1300">
        <f>MINUTE(IF(telefony6[[#This Row],[czyZagranicczne]]=1,CEILING(telefony6[[#This Row],[długosc_połączenia]],"00:01"),0))</f>
        <v>0</v>
      </c>
    </row>
    <row r="1301" spans="1:19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 s="2">
        <f>telefony6[[#This Row],[zakonczenie]]-telefony6[[#This Row],[rozpoczecie]]</f>
        <v>3.9236111111111693E-3</v>
      </c>
      <c r="F1301" s="2">
        <f t="shared" si="20"/>
        <v>-6.901284722222222</v>
      </c>
      <c r="G1301">
        <f>IF(LEN(telefony6[[#This Row],[nr]])=7,1,0)</f>
        <v>1</v>
      </c>
      <c r="H1301">
        <f>IF(LEN(telefony6[[#This Row],[nr]])=8,1,0)</f>
        <v>0</v>
      </c>
      <c r="I13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-6.9052083333333334</v>
      </c>
      <c r="J1301" s="2">
        <f>IF(AND(telefony6[[#This Row],[abonament pods przed]]-telefony6[[#This Row],[długosc_połączenia]]&lt;0,I1300&gt;0),-telefony6[[#This Row],[ile_zostalo_abonamentu_pods]],0)</f>
        <v>0</v>
      </c>
      <c r="K1301" s="10">
        <f>IF(telefony6[[#This Row],[ile_zostalo_abonamentu_pods]]&lt;0,1,0)</f>
        <v>1</v>
      </c>
      <c r="L1301" s="2">
        <f>IF(AND(telefony6[[#This Row],[czyAbonament_pods_sie_skonczyl]]=1,telefony6[[#This Row],[czyStacjonarny]]=1,M1300&lt;=0),IF(M1300&lt;0,TIME(1,40,0)+M1300,TIME(1,40,0)),M1300)</f>
        <v>4.8032407407406941E-2</v>
      </c>
      <c r="M13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4.4108796296295771E-2</v>
      </c>
      <c r="N1301" s="10">
        <f>IF(AND(telefony6[[#This Row],[czyAbonament_pods_sie_skonczyl]]=1,telefony6[[#This Row],[czyStacjonarny]]=1,M1300&lt;=0),1,0)</f>
        <v>0</v>
      </c>
      <c r="O1301" s="2">
        <f>IF(AND(telefony6[[#This Row],[czyAbonament_pods_sie_skonczyl]]=1,telefony6[[#This Row],[czyKomorkowe]]=1,P1300&lt;=0),IF(P1300&lt;0,TIME(1,40,0)+P1300-telefony6[[#This Row],[ile_zabraklo_od_podstawy]],TIME(1,40,0)),P1300)</f>
        <v>4.4780092592593551E-2</v>
      </c>
      <c r="P13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1" s="10">
        <f>IF(AND(telefony6[[#This Row],[czyAbonament_pods_sie_skonczyl]]=1,P1300&lt;=0,telefony6[[#This Row],[czyKomorkowe]]=1),1,0)</f>
        <v>0</v>
      </c>
      <c r="R1301">
        <f>IF(LEN(telefony6[[#This Row],[nr]])&gt;=10,1,0)</f>
        <v>0</v>
      </c>
      <c r="S1301">
        <f>MINUTE(IF(telefony6[[#This Row],[czyZagranicczne]]=1,CEILING(telefony6[[#This Row],[długosc_połączenia]],"00:01"),0))</f>
        <v>0</v>
      </c>
    </row>
    <row r="1302" spans="1:19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 s="2">
        <f>telefony6[[#This Row],[zakonczenie]]-telefony6[[#This Row],[rozpoczecie]]</f>
        <v>1.481481481481528E-3</v>
      </c>
      <c r="F1302" s="2">
        <f t="shared" si="20"/>
        <v>-6.9052083333333334</v>
      </c>
      <c r="G1302">
        <f>IF(LEN(telefony6[[#This Row],[nr]])=7,1,0)</f>
        <v>1</v>
      </c>
      <c r="H1302">
        <f>IF(LEN(telefony6[[#This Row],[nr]])=8,1,0)</f>
        <v>0</v>
      </c>
      <c r="I13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-6.9066898148148148</v>
      </c>
      <c r="J1302" s="2">
        <f>IF(AND(telefony6[[#This Row],[abonament pods przed]]-telefony6[[#This Row],[długosc_połączenia]]&lt;0,I1301&gt;0),-telefony6[[#This Row],[ile_zostalo_abonamentu_pods]],0)</f>
        <v>0</v>
      </c>
      <c r="K1302" s="10">
        <f>IF(telefony6[[#This Row],[ile_zostalo_abonamentu_pods]]&lt;0,1,0)</f>
        <v>1</v>
      </c>
      <c r="L1302" s="2">
        <f>IF(AND(telefony6[[#This Row],[czyAbonament_pods_sie_skonczyl]]=1,telefony6[[#This Row],[czyStacjonarny]]=1,M1301&lt;=0),IF(M1301&lt;0,TIME(1,40,0)+M1301,TIME(1,40,0)),M1301)</f>
        <v>4.4108796296295771E-2</v>
      </c>
      <c r="M13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4.2627314814814243E-2</v>
      </c>
      <c r="N1302" s="10">
        <f>IF(AND(telefony6[[#This Row],[czyAbonament_pods_sie_skonczyl]]=1,telefony6[[#This Row],[czyStacjonarny]]=1,M1301&lt;=0),1,0)</f>
        <v>0</v>
      </c>
      <c r="O1302" s="2">
        <f>IF(AND(telefony6[[#This Row],[czyAbonament_pods_sie_skonczyl]]=1,telefony6[[#This Row],[czyKomorkowe]]=1,P1301&lt;=0),IF(P1301&lt;0,TIME(1,40,0)+P1301-telefony6[[#This Row],[ile_zabraklo_od_podstawy]],TIME(1,40,0)),P1301)</f>
        <v>4.4780092592593551E-2</v>
      </c>
      <c r="P13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2" s="10">
        <f>IF(AND(telefony6[[#This Row],[czyAbonament_pods_sie_skonczyl]]=1,P1301&lt;=0,telefony6[[#This Row],[czyKomorkowe]]=1),1,0)</f>
        <v>0</v>
      </c>
      <c r="R1302">
        <f>IF(LEN(telefony6[[#This Row],[nr]])&gt;=10,1,0)</f>
        <v>0</v>
      </c>
      <c r="S1302">
        <f>MINUTE(IF(telefony6[[#This Row],[czyZagranicczne]]=1,CEILING(telefony6[[#This Row],[długosc_połączenia]],"00:01"),0))</f>
        <v>0</v>
      </c>
    </row>
    <row r="1303" spans="1:19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 s="2">
        <f>telefony6[[#This Row],[zakonczenie]]-telefony6[[#This Row],[rozpoczecie]]</f>
        <v>6.7013888888889372E-3</v>
      </c>
      <c r="F1303" s="2">
        <f t="shared" si="20"/>
        <v>-6.9066898148148148</v>
      </c>
      <c r="G1303">
        <f>IF(LEN(telefony6[[#This Row],[nr]])=7,1,0)</f>
        <v>1</v>
      </c>
      <c r="H1303">
        <f>IF(LEN(telefony6[[#This Row],[nr]])=8,1,0)</f>
        <v>0</v>
      </c>
      <c r="I13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-6.9133912037037035</v>
      </c>
      <c r="J1303" s="2">
        <f>IF(AND(telefony6[[#This Row],[abonament pods przed]]-telefony6[[#This Row],[długosc_połączenia]]&lt;0,I1302&gt;0),-telefony6[[#This Row],[ile_zostalo_abonamentu_pods]],0)</f>
        <v>0</v>
      </c>
      <c r="K1303" s="10">
        <f>IF(telefony6[[#This Row],[ile_zostalo_abonamentu_pods]]&lt;0,1,0)</f>
        <v>1</v>
      </c>
      <c r="L1303" s="2">
        <f>IF(AND(telefony6[[#This Row],[czyAbonament_pods_sie_skonczyl]]=1,telefony6[[#This Row],[czyStacjonarny]]=1,M1302&lt;=0),IF(M1302&lt;0,TIME(1,40,0)+M1302,TIME(1,40,0)),M1302)</f>
        <v>4.2627314814814243E-2</v>
      </c>
      <c r="M13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3.5925925925925306E-2</v>
      </c>
      <c r="N1303" s="10">
        <f>IF(AND(telefony6[[#This Row],[czyAbonament_pods_sie_skonczyl]]=1,telefony6[[#This Row],[czyStacjonarny]]=1,M1302&lt;=0),1,0)</f>
        <v>0</v>
      </c>
      <c r="O1303" s="2">
        <f>IF(AND(telefony6[[#This Row],[czyAbonament_pods_sie_skonczyl]]=1,telefony6[[#This Row],[czyKomorkowe]]=1,P1302&lt;=0),IF(P1302&lt;0,TIME(1,40,0)+P1302-telefony6[[#This Row],[ile_zabraklo_od_podstawy]],TIME(1,40,0)),P1302)</f>
        <v>4.4780092592593551E-2</v>
      </c>
      <c r="P13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3" s="10">
        <f>IF(AND(telefony6[[#This Row],[czyAbonament_pods_sie_skonczyl]]=1,P1302&lt;=0,telefony6[[#This Row],[czyKomorkowe]]=1),1,0)</f>
        <v>0</v>
      </c>
      <c r="R1303">
        <f>IF(LEN(telefony6[[#This Row],[nr]])&gt;=10,1,0)</f>
        <v>0</v>
      </c>
      <c r="S1303">
        <f>MINUTE(IF(telefony6[[#This Row],[czyZagranicczne]]=1,CEILING(telefony6[[#This Row],[długosc_połączenia]],"00:01"),0))</f>
        <v>0</v>
      </c>
    </row>
    <row r="1304" spans="1:19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 s="2">
        <f>telefony6[[#This Row],[zakonczenie]]-telefony6[[#This Row],[rozpoczecie]]</f>
        <v>8.2175925925925819E-3</v>
      </c>
      <c r="F1304" s="2">
        <f t="shared" si="20"/>
        <v>-6.9133912037037035</v>
      </c>
      <c r="G1304">
        <f>IF(LEN(telefony6[[#This Row],[nr]])=7,1,0)</f>
        <v>1</v>
      </c>
      <c r="H1304">
        <f>IF(LEN(telefony6[[#This Row],[nr]])=8,1,0)</f>
        <v>0</v>
      </c>
      <c r="I13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-6.9216087962962964</v>
      </c>
      <c r="J1304" s="2">
        <f>IF(AND(telefony6[[#This Row],[abonament pods przed]]-telefony6[[#This Row],[długosc_połączenia]]&lt;0,I1303&gt;0),-telefony6[[#This Row],[ile_zostalo_abonamentu_pods]],0)</f>
        <v>0</v>
      </c>
      <c r="K1304" s="10">
        <f>IF(telefony6[[#This Row],[ile_zostalo_abonamentu_pods]]&lt;0,1,0)</f>
        <v>1</v>
      </c>
      <c r="L1304" s="2">
        <f>IF(AND(telefony6[[#This Row],[czyAbonament_pods_sie_skonczyl]]=1,telefony6[[#This Row],[czyStacjonarny]]=1,M1303&lt;=0),IF(M1303&lt;0,TIME(1,40,0)+M1303,TIME(1,40,0)),M1303)</f>
        <v>3.5925925925925306E-2</v>
      </c>
      <c r="M13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2.7708333333332724E-2</v>
      </c>
      <c r="N1304" s="10">
        <f>IF(AND(telefony6[[#This Row],[czyAbonament_pods_sie_skonczyl]]=1,telefony6[[#This Row],[czyStacjonarny]]=1,M1303&lt;=0),1,0)</f>
        <v>0</v>
      </c>
      <c r="O1304" s="2">
        <f>IF(AND(telefony6[[#This Row],[czyAbonament_pods_sie_skonczyl]]=1,telefony6[[#This Row],[czyKomorkowe]]=1,P1303&lt;=0),IF(P1303&lt;0,TIME(1,40,0)+P1303-telefony6[[#This Row],[ile_zabraklo_od_podstawy]],TIME(1,40,0)),P1303)</f>
        <v>4.4780092592593551E-2</v>
      </c>
      <c r="P13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4" s="10">
        <f>IF(AND(telefony6[[#This Row],[czyAbonament_pods_sie_skonczyl]]=1,P1303&lt;=0,telefony6[[#This Row],[czyKomorkowe]]=1),1,0)</f>
        <v>0</v>
      </c>
      <c r="R1304">
        <f>IF(LEN(telefony6[[#This Row],[nr]])&gt;=10,1,0)</f>
        <v>0</v>
      </c>
      <c r="S1304">
        <f>MINUTE(IF(telefony6[[#This Row],[czyZagranicczne]]=1,CEILING(telefony6[[#This Row],[długosc_połączenia]],"00:01"),0))</f>
        <v>0</v>
      </c>
    </row>
    <row r="1305" spans="1:19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 s="2">
        <f>telefony6[[#This Row],[zakonczenie]]-telefony6[[#This Row],[rozpoczecie]]</f>
        <v>7.6851851851852393E-3</v>
      </c>
      <c r="F1305" s="2">
        <f t="shared" si="20"/>
        <v>-6.9216087962962964</v>
      </c>
      <c r="G1305">
        <f>IF(LEN(telefony6[[#This Row],[nr]])=7,1,0)</f>
        <v>1</v>
      </c>
      <c r="H1305">
        <f>IF(LEN(telefony6[[#This Row],[nr]])=8,1,0)</f>
        <v>0</v>
      </c>
      <c r="I13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-6.9292939814814813</v>
      </c>
      <c r="J1305" s="2">
        <f>IF(AND(telefony6[[#This Row],[abonament pods przed]]-telefony6[[#This Row],[długosc_połączenia]]&lt;0,I1304&gt;0),-telefony6[[#This Row],[ile_zostalo_abonamentu_pods]],0)</f>
        <v>0</v>
      </c>
      <c r="K1305" s="10">
        <f>IF(telefony6[[#This Row],[ile_zostalo_abonamentu_pods]]&lt;0,1,0)</f>
        <v>1</v>
      </c>
      <c r="L1305" s="2">
        <f>IF(AND(telefony6[[#This Row],[czyAbonament_pods_sie_skonczyl]]=1,telefony6[[#This Row],[czyStacjonarny]]=1,M1304&lt;=0),IF(M1304&lt;0,TIME(1,40,0)+M1304,TIME(1,40,0)),M1304)</f>
        <v>2.7708333333332724E-2</v>
      </c>
      <c r="M13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2.0023148148147485E-2</v>
      </c>
      <c r="N1305" s="10">
        <f>IF(AND(telefony6[[#This Row],[czyAbonament_pods_sie_skonczyl]]=1,telefony6[[#This Row],[czyStacjonarny]]=1,M1304&lt;=0),1,0)</f>
        <v>0</v>
      </c>
      <c r="O1305" s="2">
        <f>IF(AND(telefony6[[#This Row],[czyAbonament_pods_sie_skonczyl]]=1,telefony6[[#This Row],[czyKomorkowe]]=1,P1304&lt;=0),IF(P1304&lt;0,TIME(1,40,0)+P1304-telefony6[[#This Row],[ile_zabraklo_od_podstawy]],TIME(1,40,0)),P1304)</f>
        <v>4.4780092592593551E-2</v>
      </c>
      <c r="P13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5" s="10">
        <f>IF(AND(telefony6[[#This Row],[czyAbonament_pods_sie_skonczyl]]=1,P1304&lt;=0,telefony6[[#This Row],[czyKomorkowe]]=1),1,0)</f>
        <v>0</v>
      </c>
      <c r="R1305">
        <f>IF(LEN(telefony6[[#This Row],[nr]])&gt;=10,1,0)</f>
        <v>0</v>
      </c>
      <c r="S1305">
        <f>MINUTE(IF(telefony6[[#This Row],[czyZagranicczne]]=1,CEILING(telefony6[[#This Row],[długosc_połączenia]],"00:01"),0))</f>
        <v>0</v>
      </c>
    </row>
    <row r="1306" spans="1:19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 s="2">
        <f>telefony6[[#This Row],[zakonczenie]]-telefony6[[#This Row],[rozpoczecie]]</f>
        <v>1.114583333333341E-2</v>
      </c>
      <c r="F1306" s="2">
        <f t="shared" si="20"/>
        <v>-6.9292939814814813</v>
      </c>
      <c r="G1306">
        <f>IF(LEN(telefony6[[#This Row],[nr]])=7,1,0)</f>
        <v>1</v>
      </c>
      <c r="H1306">
        <f>IF(LEN(telefony6[[#This Row],[nr]])=8,1,0)</f>
        <v>0</v>
      </c>
      <c r="I13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-6.9404398148148143</v>
      </c>
      <c r="J1306" s="2">
        <f>IF(AND(telefony6[[#This Row],[abonament pods przed]]-telefony6[[#This Row],[długosc_połączenia]]&lt;0,I1305&gt;0),-telefony6[[#This Row],[ile_zostalo_abonamentu_pods]],0)</f>
        <v>0</v>
      </c>
      <c r="K1306" s="10">
        <f>IF(telefony6[[#This Row],[ile_zostalo_abonamentu_pods]]&lt;0,1,0)</f>
        <v>1</v>
      </c>
      <c r="L1306" s="2">
        <f>IF(AND(telefony6[[#This Row],[czyAbonament_pods_sie_skonczyl]]=1,telefony6[[#This Row],[czyStacjonarny]]=1,M1305&lt;=0),IF(M1305&lt;0,TIME(1,40,0)+M1305,TIME(1,40,0)),M1305)</f>
        <v>2.0023148148147485E-2</v>
      </c>
      <c r="M13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8.8773148148140746E-3</v>
      </c>
      <c r="N1306" s="10">
        <f>IF(AND(telefony6[[#This Row],[czyAbonament_pods_sie_skonczyl]]=1,telefony6[[#This Row],[czyStacjonarny]]=1,M1305&lt;=0),1,0)</f>
        <v>0</v>
      </c>
      <c r="O1306" s="2">
        <f>IF(AND(telefony6[[#This Row],[czyAbonament_pods_sie_skonczyl]]=1,telefony6[[#This Row],[czyKomorkowe]]=1,P1305&lt;=0),IF(P1305&lt;0,TIME(1,40,0)+P1305-telefony6[[#This Row],[ile_zabraklo_od_podstawy]],TIME(1,40,0)),P1305)</f>
        <v>4.4780092592593551E-2</v>
      </c>
      <c r="P13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6" s="10">
        <f>IF(AND(telefony6[[#This Row],[czyAbonament_pods_sie_skonczyl]]=1,P1305&lt;=0,telefony6[[#This Row],[czyKomorkowe]]=1),1,0)</f>
        <v>0</v>
      </c>
      <c r="R1306">
        <f>IF(LEN(telefony6[[#This Row],[nr]])&gt;=10,1,0)</f>
        <v>0</v>
      </c>
      <c r="S1306">
        <f>MINUTE(IF(telefony6[[#This Row],[czyZagranicczne]]=1,CEILING(telefony6[[#This Row],[długosc_połączenia]],"00:01"),0))</f>
        <v>0</v>
      </c>
    </row>
    <row r="1307" spans="1:19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 s="2">
        <f>telefony6[[#This Row],[zakonczenie]]-telefony6[[#This Row],[rozpoczecie]]</f>
        <v>7.9513888888889106E-3</v>
      </c>
      <c r="F1307" s="2">
        <f t="shared" si="20"/>
        <v>-6.9404398148148143</v>
      </c>
      <c r="G1307">
        <f>IF(LEN(telefony6[[#This Row],[nr]])=7,1,0)</f>
        <v>0</v>
      </c>
      <c r="H1307">
        <f>IF(LEN(telefony6[[#This Row],[nr]])=8,1,0)</f>
        <v>0</v>
      </c>
      <c r="I13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-6.9483912037037037</v>
      </c>
      <c r="J1307" s="2">
        <f>IF(AND(telefony6[[#This Row],[abonament pods przed]]-telefony6[[#This Row],[długosc_połączenia]]&lt;0,I1306&gt;0),-telefony6[[#This Row],[ile_zostalo_abonamentu_pods]],0)</f>
        <v>0</v>
      </c>
      <c r="K1307" s="10">
        <f>IF(telefony6[[#This Row],[ile_zostalo_abonamentu_pods]]&lt;0,1,0)</f>
        <v>1</v>
      </c>
      <c r="L1307" s="2">
        <f>IF(AND(telefony6[[#This Row],[czyAbonament_pods_sie_skonczyl]]=1,telefony6[[#This Row],[czyStacjonarny]]=1,M1306&lt;=0),IF(M1306&lt;0,TIME(1,40,0)+M1306,TIME(1,40,0)),M1306)</f>
        <v>8.8773148148140746E-3</v>
      </c>
      <c r="M13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8.8773148148140746E-3</v>
      </c>
      <c r="N1307" s="10">
        <f>IF(AND(telefony6[[#This Row],[czyAbonament_pods_sie_skonczyl]]=1,telefony6[[#This Row],[czyStacjonarny]]=1,M1306&lt;=0),1,0)</f>
        <v>0</v>
      </c>
      <c r="O1307" s="2">
        <f>IF(AND(telefony6[[#This Row],[czyAbonament_pods_sie_skonczyl]]=1,telefony6[[#This Row],[czyKomorkowe]]=1,P1306&lt;=0),IF(P1306&lt;0,TIME(1,40,0)+P1306-telefony6[[#This Row],[ile_zabraklo_od_podstawy]],TIME(1,40,0)),P1306)</f>
        <v>4.4780092592593551E-2</v>
      </c>
      <c r="P13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7" s="10">
        <f>IF(AND(telefony6[[#This Row],[czyAbonament_pods_sie_skonczyl]]=1,P1306&lt;=0,telefony6[[#This Row],[czyKomorkowe]]=1),1,0)</f>
        <v>0</v>
      </c>
      <c r="R1307">
        <f>IF(LEN(telefony6[[#This Row],[nr]])&gt;=10,1,0)</f>
        <v>1</v>
      </c>
      <c r="S1307">
        <f>MINUTE(IF(telefony6[[#This Row],[czyZagranicczne]]=1,CEILING(telefony6[[#This Row],[długosc_połączenia]],"00:01"),0))</f>
        <v>12</v>
      </c>
    </row>
    <row r="1308" spans="1:19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 s="2">
        <f>telefony6[[#This Row],[zakonczenie]]-telefony6[[#This Row],[rozpoczecie]]</f>
        <v>2.1412037037037424E-3</v>
      </c>
      <c r="F1308" s="2">
        <f t="shared" si="20"/>
        <v>-6.9483912037037037</v>
      </c>
      <c r="G1308">
        <f>IF(LEN(telefony6[[#This Row],[nr]])=7,1,0)</f>
        <v>1</v>
      </c>
      <c r="H1308">
        <f>IF(LEN(telefony6[[#This Row],[nr]])=8,1,0)</f>
        <v>0</v>
      </c>
      <c r="I13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-6.9505324074074073</v>
      </c>
      <c r="J1308" s="2">
        <f>IF(AND(telefony6[[#This Row],[abonament pods przed]]-telefony6[[#This Row],[długosc_połączenia]]&lt;0,I1307&gt;0),-telefony6[[#This Row],[ile_zostalo_abonamentu_pods]],0)</f>
        <v>0</v>
      </c>
      <c r="K1308" s="10">
        <f>IF(telefony6[[#This Row],[ile_zostalo_abonamentu_pods]]&lt;0,1,0)</f>
        <v>1</v>
      </c>
      <c r="L1308" s="2">
        <f>IF(AND(telefony6[[#This Row],[czyAbonament_pods_sie_skonczyl]]=1,telefony6[[#This Row],[czyStacjonarny]]=1,M1307&lt;=0),IF(M1307&lt;0,TIME(1,40,0)+M1307,TIME(1,40,0)),M1307)</f>
        <v>8.8773148148140746E-3</v>
      </c>
      <c r="M13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6.7361111111103322E-3</v>
      </c>
      <c r="N1308" s="10">
        <f>IF(AND(telefony6[[#This Row],[czyAbonament_pods_sie_skonczyl]]=1,telefony6[[#This Row],[czyStacjonarny]]=1,M1307&lt;=0),1,0)</f>
        <v>0</v>
      </c>
      <c r="O1308" s="2">
        <f>IF(AND(telefony6[[#This Row],[czyAbonament_pods_sie_skonczyl]]=1,telefony6[[#This Row],[czyKomorkowe]]=1,P1307&lt;=0),IF(P1307&lt;0,TIME(1,40,0)+P1307-telefony6[[#This Row],[ile_zabraklo_od_podstawy]],TIME(1,40,0)),P1307)</f>
        <v>4.4780092592593551E-2</v>
      </c>
      <c r="P13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4.4780092592593551E-2</v>
      </c>
      <c r="Q1308" s="10">
        <f>IF(AND(telefony6[[#This Row],[czyAbonament_pods_sie_skonczyl]]=1,P1307&lt;=0,telefony6[[#This Row],[czyKomorkowe]]=1),1,0)</f>
        <v>0</v>
      </c>
      <c r="R1308">
        <f>IF(LEN(telefony6[[#This Row],[nr]])&gt;=10,1,0)</f>
        <v>0</v>
      </c>
      <c r="S1308">
        <f>MINUTE(IF(telefony6[[#This Row],[czyZagranicczne]]=1,CEILING(telefony6[[#This Row],[długosc_połączenia]],"00:01"),0))</f>
        <v>0</v>
      </c>
    </row>
    <row r="1309" spans="1:19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 s="2">
        <f>telefony6[[#This Row],[zakonczenie]]-telefony6[[#This Row],[rozpoczecie]]</f>
        <v>1.5162037037037557E-3</v>
      </c>
      <c r="F1309" s="2">
        <f t="shared" si="20"/>
        <v>-6.9505324074074073</v>
      </c>
      <c r="G1309">
        <f>IF(LEN(telefony6[[#This Row],[nr]])=7,1,0)</f>
        <v>0</v>
      </c>
      <c r="H1309">
        <f>IF(LEN(telefony6[[#This Row],[nr]])=8,1,0)</f>
        <v>1</v>
      </c>
      <c r="I13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-6.9520486111111115</v>
      </c>
      <c r="J1309" s="2">
        <f>IF(AND(telefony6[[#This Row],[abonament pods przed]]-telefony6[[#This Row],[długosc_połączenia]]&lt;0,I1308&gt;0),-telefony6[[#This Row],[ile_zostalo_abonamentu_pods]],0)</f>
        <v>0</v>
      </c>
      <c r="K1309" s="10">
        <f>IF(telefony6[[#This Row],[ile_zostalo_abonamentu_pods]]&lt;0,1,0)</f>
        <v>1</v>
      </c>
      <c r="L1309" s="2">
        <f>IF(AND(telefony6[[#This Row],[czyAbonament_pods_sie_skonczyl]]=1,telefony6[[#This Row],[czyStacjonarny]]=1,M1308&lt;=0),IF(M1308&lt;0,TIME(1,40,0)+M1308,TIME(1,40,0)),M1308)</f>
        <v>6.7361111111103322E-3</v>
      </c>
      <c r="M13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6.7361111111103322E-3</v>
      </c>
      <c r="N1309" s="10">
        <f>IF(AND(telefony6[[#This Row],[czyAbonament_pods_sie_skonczyl]]=1,telefony6[[#This Row],[czyStacjonarny]]=1,M1308&lt;=0),1,0)</f>
        <v>0</v>
      </c>
      <c r="O1309" s="2">
        <f>IF(AND(telefony6[[#This Row],[czyAbonament_pods_sie_skonczyl]]=1,telefony6[[#This Row],[czyKomorkowe]]=1,P1308&lt;=0),IF(P1308&lt;0,TIME(1,40,0)+P1308-telefony6[[#This Row],[ile_zabraklo_od_podstawy]],TIME(1,40,0)),P1308)</f>
        <v>4.4780092592593551E-2</v>
      </c>
      <c r="P13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4.3263888888889795E-2</v>
      </c>
      <c r="Q1309" s="10">
        <f>IF(AND(telefony6[[#This Row],[czyAbonament_pods_sie_skonczyl]]=1,P1308&lt;=0,telefony6[[#This Row],[czyKomorkowe]]=1),1,0)</f>
        <v>0</v>
      </c>
      <c r="R1309">
        <f>IF(LEN(telefony6[[#This Row],[nr]])&gt;=10,1,0)</f>
        <v>0</v>
      </c>
      <c r="S1309">
        <f>MINUTE(IF(telefony6[[#This Row],[czyZagranicczne]]=1,CEILING(telefony6[[#This Row],[długosc_połączenia]],"00:01"),0))</f>
        <v>0</v>
      </c>
    </row>
    <row r="1310" spans="1:19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 s="2">
        <f>telefony6[[#This Row],[zakonczenie]]-telefony6[[#This Row],[rozpoczecie]]</f>
        <v>1.0370370370370363E-2</v>
      </c>
      <c r="F1310" s="2">
        <f t="shared" si="20"/>
        <v>-6.9520486111111115</v>
      </c>
      <c r="G1310">
        <f>IF(LEN(telefony6[[#This Row],[nr]])=7,1,0)</f>
        <v>0</v>
      </c>
      <c r="H1310">
        <f>IF(LEN(telefony6[[#This Row],[nr]])=8,1,0)</f>
        <v>1</v>
      </c>
      <c r="I13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-6.9624189814814823</v>
      </c>
      <c r="J1310" s="2">
        <f>IF(AND(telefony6[[#This Row],[abonament pods przed]]-telefony6[[#This Row],[długosc_połączenia]]&lt;0,I1309&gt;0),-telefony6[[#This Row],[ile_zostalo_abonamentu_pods]],0)</f>
        <v>0</v>
      </c>
      <c r="K1310" s="10">
        <f>IF(telefony6[[#This Row],[ile_zostalo_abonamentu_pods]]&lt;0,1,0)</f>
        <v>1</v>
      </c>
      <c r="L1310" s="2">
        <f>IF(AND(telefony6[[#This Row],[czyAbonament_pods_sie_skonczyl]]=1,telefony6[[#This Row],[czyStacjonarny]]=1,M1309&lt;=0),IF(M1309&lt;0,TIME(1,40,0)+M1309,TIME(1,40,0)),M1309)</f>
        <v>6.7361111111103322E-3</v>
      </c>
      <c r="M13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6.7361111111103322E-3</v>
      </c>
      <c r="N1310" s="10">
        <f>IF(AND(telefony6[[#This Row],[czyAbonament_pods_sie_skonczyl]]=1,telefony6[[#This Row],[czyStacjonarny]]=1,M1309&lt;=0),1,0)</f>
        <v>0</v>
      </c>
      <c r="O1310" s="2">
        <f>IF(AND(telefony6[[#This Row],[czyAbonament_pods_sie_skonczyl]]=1,telefony6[[#This Row],[czyKomorkowe]]=1,P1309&lt;=0),IF(P1309&lt;0,TIME(1,40,0)+P1309-telefony6[[#This Row],[ile_zabraklo_od_podstawy]],TIME(1,40,0)),P1309)</f>
        <v>4.3263888888889795E-2</v>
      </c>
      <c r="P13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3.2893518518519432E-2</v>
      </c>
      <c r="Q1310" s="10">
        <f>IF(AND(telefony6[[#This Row],[czyAbonament_pods_sie_skonczyl]]=1,P1309&lt;=0,telefony6[[#This Row],[czyKomorkowe]]=1),1,0)</f>
        <v>0</v>
      </c>
      <c r="R1310">
        <f>IF(LEN(telefony6[[#This Row],[nr]])&gt;=10,1,0)</f>
        <v>0</v>
      </c>
      <c r="S1310">
        <f>MINUTE(IF(telefony6[[#This Row],[czyZagranicczne]]=1,CEILING(telefony6[[#This Row],[długosc_połączenia]],"00:01"),0))</f>
        <v>0</v>
      </c>
    </row>
    <row r="1311" spans="1:19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 s="2">
        <f>telefony6[[#This Row],[zakonczenie]]-telefony6[[#This Row],[rozpoczecie]]</f>
        <v>4.0624999999999689E-3</v>
      </c>
      <c r="F1311" s="2">
        <f t="shared" si="20"/>
        <v>-6.9624189814814823</v>
      </c>
      <c r="G1311">
        <f>IF(LEN(telefony6[[#This Row],[nr]])=7,1,0)</f>
        <v>1</v>
      </c>
      <c r="H1311">
        <f>IF(LEN(telefony6[[#This Row],[nr]])=8,1,0)</f>
        <v>0</v>
      </c>
      <c r="I13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-6.9664814814814822</v>
      </c>
      <c r="J1311" s="2">
        <f>IF(AND(telefony6[[#This Row],[abonament pods przed]]-telefony6[[#This Row],[długosc_połączenia]]&lt;0,I1310&gt;0),-telefony6[[#This Row],[ile_zostalo_abonamentu_pods]],0)</f>
        <v>0</v>
      </c>
      <c r="K1311" s="10">
        <f>IF(telefony6[[#This Row],[ile_zostalo_abonamentu_pods]]&lt;0,1,0)</f>
        <v>1</v>
      </c>
      <c r="L1311" s="2">
        <f>IF(AND(telefony6[[#This Row],[czyAbonament_pods_sie_skonczyl]]=1,telefony6[[#This Row],[czyStacjonarny]]=1,M1310&lt;=0),IF(M1310&lt;0,TIME(1,40,0)+M1310,TIME(1,40,0)),M1310)</f>
        <v>6.7361111111103322E-3</v>
      </c>
      <c r="M13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2.6736111111103633E-3</v>
      </c>
      <c r="N1311" s="10">
        <f>IF(AND(telefony6[[#This Row],[czyAbonament_pods_sie_skonczyl]]=1,telefony6[[#This Row],[czyStacjonarny]]=1,M1310&lt;=0),1,0)</f>
        <v>0</v>
      </c>
      <c r="O1311" s="2">
        <f>IF(AND(telefony6[[#This Row],[czyAbonament_pods_sie_skonczyl]]=1,telefony6[[#This Row],[czyKomorkowe]]=1,P1310&lt;=0),IF(P1310&lt;0,TIME(1,40,0)+P1310-telefony6[[#This Row],[ile_zabraklo_od_podstawy]],TIME(1,40,0)),P1310)</f>
        <v>3.2893518518519432E-2</v>
      </c>
      <c r="P13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3.2893518518519432E-2</v>
      </c>
      <c r="Q1311" s="10">
        <f>IF(AND(telefony6[[#This Row],[czyAbonament_pods_sie_skonczyl]]=1,P1310&lt;=0,telefony6[[#This Row],[czyKomorkowe]]=1),1,0)</f>
        <v>0</v>
      </c>
      <c r="R1311">
        <f>IF(LEN(telefony6[[#This Row],[nr]])&gt;=10,1,0)</f>
        <v>0</v>
      </c>
      <c r="S1311">
        <f>MINUTE(IF(telefony6[[#This Row],[czyZagranicczne]]=1,CEILING(telefony6[[#This Row],[długosc_połączenia]],"00:01"),0))</f>
        <v>0</v>
      </c>
    </row>
    <row r="1312" spans="1:19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 s="2">
        <f>telefony6[[#This Row],[zakonczenie]]-telefony6[[#This Row],[rozpoczecie]]</f>
        <v>9.4097222222221388E-3</v>
      </c>
      <c r="F1312" s="2">
        <f t="shared" si="20"/>
        <v>-6.9664814814814822</v>
      </c>
      <c r="G1312">
        <f>IF(LEN(telefony6[[#This Row],[nr]])=7,1,0)</f>
        <v>1</v>
      </c>
      <c r="H1312">
        <f>IF(LEN(telefony6[[#This Row],[nr]])=8,1,0)</f>
        <v>0</v>
      </c>
      <c r="I13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-6.9758912037037044</v>
      </c>
      <c r="J1312" s="2">
        <f>IF(AND(telefony6[[#This Row],[abonament pods przed]]-telefony6[[#This Row],[długosc_połączenia]]&lt;0,I1311&gt;0),-telefony6[[#This Row],[ile_zostalo_abonamentu_pods]],0)</f>
        <v>0</v>
      </c>
      <c r="K1312" s="10">
        <f>IF(telefony6[[#This Row],[ile_zostalo_abonamentu_pods]]&lt;0,1,0)</f>
        <v>1</v>
      </c>
      <c r="L1312" s="2">
        <f>IF(AND(telefony6[[#This Row],[czyAbonament_pods_sie_skonczyl]]=1,telefony6[[#This Row],[czyStacjonarny]]=1,M1311&lt;=0),IF(M1311&lt;0,TIME(1,40,0)+M1311,TIME(1,40,0)),M1311)</f>
        <v>2.6736111111103633E-3</v>
      </c>
      <c r="M13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-6.7361111111117755E-3</v>
      </c>
      <c r="N1312" s="10">
        <f>IF(AND(telefony6[[#This Row],[czyAbonament_pods_sie_skonczyl]]=1,telefony6[[#This Row],[czyStacjonarny]]=1,M1311&lt;=0),1,0)</f>
        <v>0</v>
      </c>
      <c r="O1312" s="2">
        <f>IF(AND(telefony6[[#This Row],[czyAbonament_pods_sie_skonczyl]]=1,telefony6[[#This Row],[czyKomorkowe]]=1,P1311&lt;=0),IF(P1311&lt;0,TIME(1,40,0)+P1311-telefony6[[#This Row],[ile_zabraklo_od_podstawy]],TIME(1,40,0)),P1311)</f>
        <v>3.2893518518519432E-2</v>
      </c>
      <c r="P13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3.2893518518519432E-2</v>
      </c>
      <c r="Q1312" s="10">
        <f>IF(AND(telefony6[[#This Row],[czyAbonament_pods_sie_skonczyl]]=1,P1311&lt;=0,telefony6[[#This Row],[czyKomorkowe]]=1),1,0)</f>
        <v>0</v>
      </c>
      <c r="R1312">
        <f>IF(LEN(telefony6[[#This Row],[nr]])&gt;=10,1,0)</f>
        <v>0</v>
      </c>
      <c r="S1312">
        <f>MINUTE(IF(telefony6[[#This Row],[czyZagranicczne]]=1,CEILING(telefony6[[#This Row],[długosc_połączenia]],"00:01"),0))</f>
        <v>0</v>
      </c>
    </row>
    <row r="1313" spans="1:19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 s="2">
        <f>telefony6[[#This Row],[zakonczenie]]-telefony6[[#This Row],[rozpoczecie]]</f>
        <v>1.0810185185185173E-2</v>
      </c>
      <c r="F1313" s="2">
        <f t="shared" si="20"/>
        <v>-6.9758912037037044</v>
      </c>
      <c r="G1313">
        <f>IF(LEN(telefony6[[#This Row],[nr]])=7,1,0)</f>
        <v>0</v>
      </c>
      <c r="H1313">
        <f>IF(LEN(telefony6[[#This Row],[nr]])=8,1,0)</f>
        <v>1</v>
      </c>
      <c r="I13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-6.9867013888888891</v>
      </c>
      <c r="J1313" s="2">
        <f>IF(AND(telefony6[[#This Row],[abonament pods przed]]-telefony6[[#This Row],[długosc_połączenia]]&lt;0,I1312&gt;0),-telefony6[[#This Row],[ile_zostalo_abonamentu_pods]],0)</f>
        <v>0</v>
      </c>
      <c r="K1313" s="10">
        <f>IF(telefony6[[#This Row],[ile_zostalo_abonamentu_pods]]&lt;0,1,0)</f>
        <v>1</v>
      </c>
      <c r="L1313" s="2">
        <f>IF(AND(telefony6[[#This Row],[czyAbonament_pods_sie_skonczyl]]=1,telefony6[[#This Row],[czyStacjonarny]]=1,M1312&lt;=0),IF(M1312&lt;0,TIME(1,40,0)+M1312,TIME(1,40,0)),M1312)</f>
        <v>-6.7361111111117755E-3</v>
      </c>
      <c r="M13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-6.7361111111117755E-3</v>
      </c>
      <c r="N1313" s="10">
        <f>IF(AND(telefony6[[#This Row],[czyAbonament_pods_sie_skonczyl]]=1,telefony6[[#This Row],[czyStacjonarny]]=1,M1312&lt;=0),1,0)</f>
        <v>0</v>
      </c>
      <c r="O1313" s="2">
        <f>IF(AND(telefony6[[#This Row],[czyAbonament_pods_sie_skonczyl]]=1,telefony6[[#This Row],[czyKomorkowe]]=1,P1312&lt;=0),IF(P1312&lt;0,TIME(1,40,0)+P1312-telefony6[[#This Row],[ile_zabraklo_od_podstawy]],TIME(1,40,0)),P1312)</f>
        <v>3.2893518518519432E-2</v>
      </c>
      <c r="P13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2.208333333333426E-2</v>
      </c>
      <c r="Q1313" s="10">
        <f>IF(AND(telefony6[[#This Row],[czyAbonament_pods_sie_skonczyl]]=1,P1312&lt;=0,telefony6[[#This Row],[czyKomorkowe]]=1),1,0)</f>
        <v>0</v>
      </c>
      <c r="R1313">
        <f>IF(LEN(telefony6[[#This Row],[nr]])&gt;=10,1,0)</f>
        <v>0</v>
      </c>
      <c r="S1313">
        <f>MINUTE(IF(telefony6[[#This Row],[czyZagranicczne]]=1,CEILING(telefony6[[#This Row],[długosc_połączenia]],"00:01"),0))</f>
        <v>0</v>
      </c>
    </row>
    <row r="1314" spans="1:19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 s="2">
        <f>telefony6[[#This Row],[zakonczenie]]-telefony6[[#This Row],[rozpoczecie]]</f>
        <v>1.0370370370370363E-2</v>
      </c>
      <c r="F1314" s="2">
        <f t="shared" si="20"/>
        <v>-6.9867013888888891</v>
      </c>
      <c r="G1314">
        <f>IF(LEN(telefony6[[#This Row],[nr]])=7,1,0)</f>
        <v>1</v>
      </c>
      <c r="H1314">
        <f>IF(LEN(telefony6[[#This Row],[nr]])=8,1,0)</f>
        <v>0</v>
      </c>
      <c r="I13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-6.9970717592592599</v>
      </c>
      <c r="J1314" s="2">
        <f>IF(AND(telefony6[[#This Row],[abonament pods przed]]-telefony6[[#This Row],[długosc_połączenia]]&lt;0,I1313&gt;0),-telefony6[[#This Row],[ile_zostalo_abonamentu_pods]],0)</f>
        <v>0</v>
      </c>
      <c r="K1314" s="10">
        <f>IF(telefony6[[#This Row],[ile_zostalo_abonamentu_pods]]&lt;0,1,0)</f>
        <v>1</v>
      </c>
      <c r="L1314" s="2">
        <f>IF(AND(telefony6[[#This Row],[czyAbonament_pods_sie_skonczyl]]=1,telefony6[[#This Row],[czyStacjonarny]]=1,M1313&lt;=0),IF(M1313&lt;0,TIME(1,40,0)+M1313,TIME(1,40,0)),M1313)</f>
        <v>6.2708333333332672E-2</v>
      </c>
      <c r="M13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5.2337962962962309E-2</v>
      </c>
      <c r="N1314" s="10">
        <f>IF(AND(telefony6[[#This Row],[czyAbonament_pods_sie_skonczyl]]=1,telefony6[[#This Row],[czyStacjonarny]]=1,M1313&lt;=0),1,0)</f>
        <v>1</v>
      </c>
      <c r="O1314" s="2">
        <f>IF(AND(telefony6[[#This Row],[czyAbonament_pods_sie_skonczyl]]=1,telefony6[[#This Row],[czyKomorkowe]]=1,P1313&lt;=0),IF(P1313&lt;0,TIME(1,40,0)+P1313-telefony6[[#This Row],[ile_zabraklo_od_podstawy]],TIME(1,40,0)),P1313)</f>
        <v>2.208333333333426E-2</v>
      </c>
      <c r="P13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2.208333333333426E-2</v>
      </c>
      <c r="Q1314" s="10">
        <f>IF(AND(telefony6[[#This Row],[czyAbonament_pods_sie_skonczyl]]=1,P1313&lt;=0,telefony6[[#This Row],[czyKomorkowe]]=1),1,0)</f>
        <v>0</v>
      </c>
      <c r="R1314">
        <f>IF(LEN(telefony6[[#This Row],[nr]])&gt;=10,1,0)</f>
        <v>0</v>
      </c>
      <c r="S1314">
        <f>MINUTE(IF(telefony6[[#This Row],[czyZagranicczne]]=1,CEILING(telefony6[[#This Row],[długosc_połączenia]],"00:01"),0))</f>
        <v>0</v>
      </c>
    </row>
    <row r="1315" spans="1:19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 s="2">
        <f>telefony6[[#This Row],[zakonczenie]]-telefony6[[#This Row],[rozpoczecie]]</f>
        <v>6.7129629629636423E-4</v>
      </c>
      <c r="F1315" s="2">
        <f t="shared" si="20"/>
        <v>-6.9970717592592599</v>
      </c>
      <c r="G1315">
        <f>IF(LEN(telefony6[[#This Row],[nr]])=7,1,0)</f>
        <v>1</v>
      </c>
      <c r="H1315">
        <f>IF(LEN(telefony6[[#This Row],[nr]])=8,1,0)</f>
        <v>0</v>
      </c>
      <c r="I13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-6.9977430555555564</v>
      </c>
      <c r="J1315" s="2">
        <f>IF(AND(telefony6[[#This Row],[abonament pods przed]]-telefony6[[#This Row],[długosc_połączenia]]&lt;0,I1314&gt;0),-telefony6[[#This Row],[ile_zostalo_abonamentu_pods]],0)</f>
        <v>0</v>
      </c>
      <c r="K1315" s="10">
        <f>IF(telefony6[[#This Row],[ile_zostalo_abonamentu_pods]]&lt;0,1,0)</f>
        <v>1</v>
      </c>
      <c r="L1315" s="2">
        <f>IF(AND(telefony6[[#This Row],[czyAbonament_pods_sie_skonczyl]]=1,telefony6[[#This Row],[czyStacjonarny]]=1,M1314&lt;=0),IF(M1314&lt;0,TIME(1,40,0)+M1314,TIME(1,40,0)),M1314)</f>
        <v>5.2337962962962309E-2</v>
      </c>
      <c r="M13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5.1666666666665945E-2</v>
      </c>
      <c r="N1315" s="10">
        <f>IF(AND(telefony6[[#This Row],[czyAbonament_pods_sie_skonczyl]]=1,telefony6[[#This Row],[czyStacjonarny]]=1,M1314&lt;=0),1,0)</f>
        <v>0</v>
      </c>
      <c r="O1315" s="2">
        <f>IF(AND(telefony6[[#This Row],[czyAbonament_pods_sie_skonczyl]]=1,telefony6[[#This Row],[czyKomorkowe]]=1,P1314&lt;=0),IF(P1314&lt;0,TIME(1,40,0)+P1314-telefony6[[#This Row],[ile_zabraklo_od_podstawy]],TIME(1,40,0)),P1314)</f>
        <v>2.208333333333426E-2</v>
      </c>
      <c r="P13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2.208333333333426E-2</v>
      </c>
      <c r="Q1315" s="10">
        <f>IF(AND(telefony6[[#This Row],[czyAbonament_pods_sie_skonczyl]]=1,P1314&lt;=0,telefony6[[#This Row],[czyKomorkowe]]=1),1,0)</f>
        <v>0</v>
      </c>
      <c r="R1315">
        <f>IF(LEN(telefony6[[#This Row],[nr]])&gt;=10,1,0)</f>
        <v>0</v>
      </c>
      <c r="S1315">
        <f>MINUTE(IF(telefony6[[#This Row],[czyZagranicczne]]=1,CEILING(telefony6[[#This Row],[długosc_połączenia]],"00:01"),0))</f>
        <v>0</v>
      </c>
    </row>
    <row r="1316" spans="1:19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 s="2">
        <f>telefony6[[#This Row],[zakonczenie]]-telefony6[[#This Row],[rozpoczecie]]</f>
        <v>3.1018518518518556E-3</v>
      </c>
      <c r="F1316" s="2">
        <f t="shared" si="20"/>
        <v>-6.9977430555555564</v>
      </c>
      <c r="G1316">
        <f>IF(LEN(telefony6[[#This Row],[nr]])=7,1,0)</f>
        <v>1</v>
      </c>
      <c r="H1316">
        <f>IF(LEN(telefony6[[#This Row],[nr]])=8,1,0)</f>
        <v>0</v>
      </c>
      <c r="I13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-7.0008449074074086</v>
      </c>
      <c r="J1316" s="2">
        <f>IF(AND(telefony6[[#This Row],[abonament pods przed]]-telefony6[[#This Row],[długosc_połączenia]]&lt;0,I1315&gt;0),-telefony6[[#This Row],[ile_zostalo_abonamentu_pods]],0)</f>
        <v>0</v>
      </c>
      <c r="K1316" s="10">
        <f>IF(telefony6[[#This Row],[ile_zostalo_abonamentu_pods]]&lt;0,1,0)</f>
        <v>1</v>
      </c>
      <c r="L1316" s="2">
        <f>IF(AND(telefony6[[#This Row],[czyAbonament_pods_sie_skonczyl]]=1,telefony6[[#This Row],[czyStacjonarny]]=1,M1315&lt;=0),IF(M1315&lt;0,TIME(1,40,0)+M1315,TIME(1,40,0)),M1315)</f>
        <v>5.1666666666665945E-2</v>
      </c>
      <c r="M13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4.8564814814814089E-2</v>
      </c>
      <c r="N1316" s="10">
        <f>IF(AND(telefony6[[#This Row],[czyAbonament_pods_sie_skonczyl]]=1,telefony6[[#This Row],[czyStacjonarny]]=1,M1315&lt;=0),1,0)</f>
        <v>0</v>
      </c>
      <c r="O1316" s="2">
        <f>IF(AND(telefony6[[#This Row],[czyAbonament_pods_sie_skonczyl]]=1,telefony6[[#This Row],[czyKomorkowe]]=1,P1315&lt;=0),IF(P1315&lt;0,TIME(1,40,0)+P1315-telefony6[[#This Row],[ile_zabraklo_od_podstawy]],TIME(1,40,0)),P1315)</f>
        <v>2.208333333333426E-2</v>
      </c>
      <c r="P13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2.208333333333426E-2</v>
      </c>
      <c r="Q1316" s="10">
        <f>IF(AND(telefony6[[#This Row],[czyAbonament_pods_sie_skonczyl]]=1,P1315&lt;=0,telefony6[[#This Row],[czyKomorkowe]]=1),1,0)</f>
        <v>0</v>
      </c>
      <c r="R1316">
        <f>IF(LEN(telefony6[[#This Row],[nr]])&gt;=10,1,0)</f>
        <v>0</v>
      </c>
      <c r="S1316">
        <f>MINUTE(IF(telefony6[[#This Row],[czyZagranicczne]]=1,CEILING(telefony6[[#This Row],[długosc_połączenia]],"00:01"),0))</f>
        <v>0</v>
      </c>
    </row>
    <row r="1317" spans="1:19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 s="2">
        <f>telefony6[[#This Row],[zakonczenie]]-telefony6[[#This Row],[rozpoczecie]]</f>
        <v>2.7314814814815014E-3</v>
      </c>
      <c r="F1317" s="2">
        <f t="shared" si="20"/>
        <v>-7.0008449074074086</v>
      </c>
      <c r="G1317">
        <f>IF(LEN(telefony6[[#This Row],[nr]])=7,1,0)</f>
        <v>1</v>
      </c>
      <c r="H1317">
        <f>IF(LEN(telefony6[[#This Row],[nr]])=8,1,0)</f>
        <v>0</v>
      </c>
      <c r="I13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-7.0035763888888898</v>
      </c>
      <c r="J1317" s="2">
        <f>IF(AND(telefony6[[#This Row],[abonament pods przed]]-telefony6[[#This Row],[długosc_połączenia]]&lt;0,I1316&gt;0),-telefony6[[#This Row],[ile_zostalo_abonamentu_pods]],0)</f>
        <v>0</v>
      </c>
      <c r="K1317" s="10">
        <f>IF(telefony6[[#This Row],[ile_zostalo_abonamentu_pods]]&lt;0,1,0)</f>
        <v>1</v>
      </c>
      <c r="L1317" s="2">
        <f>IF(AND(telefony6[[#This Row],[czyAbonament_pods_sie_skonczyl]]=1,telefony6[[#This Row],[czyStacjonarny]]=1,M1316&lt;=0),IF(M1316&lt;0,TIME(1,40,0)+M1316,TIME(1,40,0)),M1316)</f>
        <v>4.8564814814814089E-2</v>
      </c>
      <c r="M13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4.5833333333332588E-2</v>
      </c>
      <c r="N1317" s="10">
        <f>IF(AND(telefony6[[#This Row],[czyAbonament_pods_sie_skonczyl]]=1,telefony6[[#This Row],[czyStacjonarny]]=1,M1316&lt;=0),1,0)</f>
        <v>0</v>
      </c>
      <c r="O1317" s="2">
        <f>IF(AND(telefony6[[#This Row],[czyAbonament_pods_sie_skonczyl]]=1,telefony6[[#This Row],[czyKomorkowe]]=1,P1316&lt;=0),IF(P1316&lt;0,TIME(1,40,0)+P1316-telefony6[[#This Row],[ile_zabraklo_od_podstawy]],TIME(1,40,0)),P1316)</f>
        <v>2.208333333333426E-2</v>
      </c>
      <c r="P13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2.208333333333426E-2</v>
      </c>
      <c r="Q1317" s="10">
        <f>IF(AND(telefony6[[#This Row],[czyAbonament_pods_sie_skonczyl]]=1,P1316&lt;=0,telefony6[[#This Row],[czyKomorkowe]]=1),1,0)</f>
        <v>0</v>
      </c>
      <c r="R1317">
        <f>IF(LEN(telefony6[[#This Row],[nr]])&gt;=10,1,0)</f>
        <v>0</v>
      </c>
      <c r="S1317">
        <f>MINUTE(IF(telefony6[[#This Row],[czyZagranicczne]]=1,CEILING(telefony6[[#This Row],[długosc_połączenia]],"00:01"),0))</f>
        <v>0</v>
      </c>
    </row>
    <row r="1318" spans="1:19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 s="2">
        <f>telefony6[[#This Row],[zakonczenie]]-telefony6[[#This Row],[rozpoczecie]]</f>
        <v>1.7939814814814659E-3</v>
      </c>
      <c r="F1318" s="2">
        <f t="shared" si="20"/>
        <v>-7.0035763888888898</v>
      </c>
      <c r="G1318">
        <f>IF(LEN(telefony6[[#This Row],[nr]])=7,1,0)</f>
        <v>0</v>
      </c>
      <c r="H1318">
        <f>IF(LEN(telefony6[[#This Row],[nr]])=8,1,0)</f>
        <v>1</v>
      </c>
      <c r="I13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-7.0053703703703709</v>
      </c>
      <c r="J1318" s="2">
        <f>IF(AND(telefony6[[#This Row],[abonament pods przed]]-telefony6[[#This Row],[długosc_połączenia]]&lt;0,I1317&gt;0),-telefony6[[#This Row],[ile_zostalo_abonamentu_pods]],0)</f>
        <v>0</v>
      </c>
      <c r="K1318" s="10">
        <f>IF(telefony6[[#This Row],[ile_zostalo_abonamentu_pods]]&lt;0,1,0)</f>
        <v>1</v>
      </c>
      <c r="L1318" s="2">
        <f>IF(AND(telefony6[[#This Row],[czyAbonament_pods_sie_skonczyl]]=1,telefony6[[#This Row],[czyStacjonarny]]=1,M1317&lt;=0),IF(M1317&lt;0,TIME(1,40,0)+M1317,TIME(1,40,0)),M1317)</f>
        <v>4.5833333333332588E-2</v>
      </c>
      <c r="M13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4.5833333333332588E-2</v>
      </c>
      <c r="N1318" s="10">
        <f>IF(AND(telefony6[[#This Row],[czyAbonament_pods_sie_skonczyl]]=1,telefony6[[#This Row],[czyStacjonarny]]=1,M1317&lt;=0),1,0)</f>
        <v>0</v>
      </c>
      <c r="O1318" s="2">
        <f>IF(AND(telefony6[[#This Row],[czyAbonament_pods_sie_skonczyl]]=1,telefony6[[#This Row],[czyKomorkowe]]=1,P1317&lt;=0),IF(P1317&lt;0,TIME(1,40,0)+P1317-telefony6[[#This Row],[ile_zabraklo_od_podstawy]],TIME(1,40,0)),P1317)</f>
        <v>2.208333333333426E-2</v>
      </c>
      <c r="P13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2.0289351851852794E-2</v>
      </c>
      <c r="Q1318" s="10">
        <f>IF(AND(telefony6[[#This Row],[czyAbonament_pods_sie_skonczyl]]=1,P1317&lt;=0,telefony6[[#This Row],[czyKomorkowe]]=1),1,0)</f>
        <v>0</v>
      </c>
      <c r="R1318">
        <f>IF(LEN(telefony6[[#This Row],[nr]])&gt;=10,1,0)</f>
        <v>0</v>
      </c>
      <c r="S1318">
        <f>MINUTE(IF(telefony6[[#This Row],[czyZagranicczne]]=1,CEILING(telefony6[[#This Row],[długosc_połączenia]],"00:01"),0))</f>
        <v>0</v>
      </c>
    </row>
    <row r="1319" spans="1:19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 s="2">
        <f>telefony6[[#This Row],[zakonczenie]]-telefony6[[#This Row],[rozpoczecie]]</f>
        <v>1.1412037037037082E-2</v>
      </c>
      <c r="F1319" s="2">
        <f t="shared" si="20"/>
        <v>-7.0053703703703709</v>
      </c>
      <c r="G1319">
        <f>IF(LEN(telefony6[[#This Row],[nr]])=7,1,0)</f>
        <v>0</v>
      </c>
      <c r="H1319">
        <f>IF(LEN(telefony6[[#This Row],[nr]])=8,1,0)</f>
        <v>1</v>
      </c>
      <c r="I13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-7.0167824074074083</v>
      </c>
      <c r="J1319" s="2">
        <f>IF(AND(telefony6[[#This Row],[abonament pods przed]]-telefony6[[#This Row],[długosc_połączenia]]&lt;0,I1318&gt;0),-telefony6[[#This Row],[ile_zostalo_abonamentu_pods]],0)</f>
        <v>0</v>
      </c>
      <c r="K1319" s="10">
        <f>IF(telefony6[[#This Row],[ile_zostalo_abonamentu_pods]]&lt;0,1,0)</f>
        <v>1</v>
      </c>
      <c r="L1319" s="2">
        <f>IF(AND(telefony6[[#This Row],[czyAbonament_pods_sie_skonczyl]]=1,telefony6[[#This Row],[czyStacjonarny]]=1,M1318&lt;=0),IF(M1318&lt;0,TIME(1,40,0)+M1318,TIME(1,40,0)),M1318)</f>
        <v>4.5833333333332588E-2</v>
      </c>
      <c r="M13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4.5833333333332588E-2</v>
      </c>
      <c r="N1319" s="10">
        <f>IF(AND(telefony6[[#This Row],[czyAbonament_pods_sie_skonczyl]]=1,telefony6[[#This Row],[czyStacjonarny]]=1,M1318&lt;=0),1,0)</f>
        <v>0</v>
      </c>
      <c r="O1319" s="2">
        <f>IF(AND(telefony6[[#This Row],[czyAbonament_pods_sie_skonczyl]]=1,telefony6[[#This Row],[czyKomorkowe]]=1,P1318&lt;=0),IF(P1318&lt;0,TIME(1,40,0)+P1318-telefony6[[#This Row],[ile_zabraklo_od_podstawy]],TIME(1,40,0)),P1318)</f>
        <v>2.0289351851852794E-2</v>
      </c>
      <c r="P13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19" s="10">
        <f>IF(AND(telefony6[[#This Row],[czyAbonament_pods_sie_skonczyl]]=1,P1318&lt;=0,telefony6[[#This Row],[czyKomorkowe]]=1),1,0)</f>
        <v>0</v>
      </c>
      <c r="R1319">
        <f>IF(LEN(telefony6[[#This Row],[nr]])&gt;=10,1,0)</f>
        <v>0</v>
      </c>
      <c r="S1319">
        <f>MINUTE(IF(telefony6[[#This Row],[czyZagranicczne]]=1,CEILING(telefony6[[#This Row],[długosc_połączenia]],"00:01"),0))</f>
        <v>0</v>
      </c>
    </row>
    <row r="1320" spans="1:19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 s="2">
        <f>telefony6[[#This Row],[zakonczenie]]-telefony6[[#This Row],[rozpoczecie]]</f>
        <v>2.3842592592592804E-3</v>
      </c>
      <c r="F1320" s="2">
        <f t="shared" si="20"/>
        <v>-7.0167824074074083</v>
      </c>
      <c r="G1320">
        <f>IF(LEN(telefony6[[#This Row],[nr]])=7,1,0)</f>
        <v>1</v>
      </c>
      <c r="H1320">
        <f>IF(LEN(telefony6[[#This Row],[nr]])=8,1,0)</f>
        <v>0</v>
      </c>
      <c r="I13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-7.0191666666666679</v>
      </c>
      <c r="J1320" s="2">
        <f>IF(AND(telefony6[[#This Row],[abonament pods przed]]-telefony6[[#This Row],[długosc_połączenia]]&lt;0,I1319&gt;0),-telefony6[[#This Row],[ile_zostalo_abonamentu_pods]],0)</f>
        <v>0</v>
      </c>
      <c r="K1320" s="10">
        <f>IF(telefony6[[#This Row],[ile_zostalo_abonamentu_pods]]&lt;0,1,0)</f>
        <v>1</v>
      </c>
      <c r="L1320" s="2">
        <f>IF(AND(telefony6[[#This Row],[czyAbonament_pods_sie_skonczyl]]=1,telefony6[[#This Row],[czyStacjonarny]]=1,M1319&lt;=0),IF(M1319&lt;0,TIME(1,40,0)+M1319,TIME(1,40,0)),M1319)</f>
        <v>4.5833333333332588E-2</v>
      </c>
      <c r="M13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4.3449074074073307E-2</v>
      </c>
      <c r="N1320" s="10">
        <f>IF(AND(telefony6[[#This Row],[czyAbonament_pods_sie_skonczyl]]=1,telefony6[[#This Row],[czyStacjonarny]]=1,M1319&lt;=0),1,0)</f>
        <v>0</v>
      </c>
      <c r="O1320" s="2">
        <f>IF(AND(telefony6[[#This Row],[czyAbonament_pods_sie_skonczyl]]=1,telefony6[[#This Row],[czyKomorkowe]]=1,P1319&lt;=0),IF(P1319&lt;0,TIME(1,40,0)+P1319-telefony6[[#This Row],[ile_zabraklo_od_podstawy]],TIME(1,40,0)),P1319)</f>
        <v>8.8773148148157122E-3</v>
      </c>
      <c r="P13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0" s="10">
        <f>IF(AND(telefony6[[#This Row],[czyAbonament_pods_sie_skonczyl]]=1,P1319&lt;=0,telefony6[[#This Row],[czyKomorkowe]]=1),1,0)</f>
        <v>0</v>
      </c>
      <c r="R1320">
        <f>IF(LEN(telefony6[[#This Row],[nr]])&gt;=10,1,0)</f>
        <v>0</v>
      </c>
      <c r="S1320">
        <f>MINUTE(IF(telefony6[[#This Row],[czyZagranicczne]]=1,CEILING(telefony6[[#This Row],[długosc_połączenia]],"00:01"),0))</f>
        <v>0</v>
      </c>
    </row>
    <row r="1321" spans="1:19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 s="2">
        <f>telefony6[[#This Row],[zakonczenie]]-telefony6[[#This Row],[rozpoczecie]]</f>
        <v>1.4120370370370727E-3</v>
      </c>
      <c r="F1321" s="2">
        <f t="shared" si="20"/>
        <v>-7.0191666666666679</v>
      </c>
      <c r="G1321">
        <f>IF(LEN(telefony6[[#This Row],[nr]])=7,1,0)</f>
        <v>1</v>
      </c>
      <c r="H1321">
        <f>IF(LEN(telefony6[[#This Row],[nr]])=8,1,0)</f>
        <v>0</v>
      </c>
      <c r="I13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-7.0205787037037046</v>
      </c>
      <c r="J1321" s="2">
        <f>IF(AND(telefony6[[#This Row],[abonament pods przed]]-telefony6[[#This Row],[długosc_połączenia]]&lt;0,I1320&gt;0),-telefony6[[#This Row],[ile_zostalo_abonamentu_pods]],0)</f>
        <v>0</v>
      </c>
      <c r="K1321" s="10">
        <f>IF(telefony6[[#This Row],[ile_zostalo_abonamentu_pods]]&lt;0,1,0)</f>
        <v>1</v>
      </c>
      <c r="L1321" s="2">
        <f>IF(AND(telefony6[[#This Row],[czyAbonament_pods_sie_skonczyl]]=1,telefony6[[#This Row],[czyStacjonarny]]=1,M1320&lt;=0),IF(M1320&lt;0,TIME(1,40,0)+M1320,TIME(1,40,0)),M1320)</f>
        <v>4.3449074074073307E-2</v>
      </c>
      <c r="M13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4.2037037037036235E-2</v>
      </c>
      <c r="N1321" s="10">
        <f>IF(AND(telefony6[[#This Row],[czyAbonament_pods_sie_skonczyl]]=1,telefony6[[#This Row],[czyStacjonarny]]=1,M1320&lt;=0),1,0)</f>
        <v>0</v>
      </c>
      <c r="O1321" s="2">
        <f>IF(AND(telefony6[[#This Row],[czyAbonament_pods_sie_skonczyl]]=1,telefony6[[#This Row],[czyKomorkowe]]=1,P1320&lt;=0),IF(P1320&lt;0,TIME(1,40,0)+P1320-telefony6[[#This Row],[ile_zabraklo_od_podstawy]],TIME(1,40,0)),P1320)</f>
        <v>8.8773148148157122E-3</v>
      </c>
      <c r="P13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1" s="10">
        <f>IF(AND(telefony6[[#This Row],[czyAbonament_pods_sie_skonczyl]]=1,P1320&lt;=0,telefony6[[#This Row],[czyKomorkowe]]=1),1,0)</f>
        <v>0</v>
      </c>
      <c r="R1321">
        <f>IF(LEN(telefony6[[#This Row],[nr]])&gt;=10,1,0)</f>
        <v>0</v>
      </c>
      <c r="S1321">
        <f>MINUTE(IF(telefony6[[#This Row],[czyZagranicczne]]=1,CEILING(telefony6[[#This Row],[długosc_połączenia]],"00:01"),0))</f>
        <v>0</v>
      </c>
    </row>
    <row r="1322" spans="1:19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 s="2">
        <f>telefony6[[#This Row],[zakonczenie]]-telefony6[[#This Row],[rozpoczecie]]</f>
        <v>2.2685185185185031E-3</v>
      </c>
      <c r="F1322" s="2">
        <f t="shared" si="20"/>
        <v>-7.0205787037037046</v>
      </c>
      <c r="G1322">
        <f>IF(LEN(telefony6[[#This Row],[nr]])=7,1,0)</f>
        <v>1</v>
      </c>
      <c r="H1322">
        <f>IF(LEN(telefony6[[#This Row],[nr]])=8,1,0)</f>
        <v>0</v>
      </c>
      <c r="I13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-7.0228472222222234</v>
      </c>
      <c r="J1322" s="2">
        <f>IF(AND(telefony6[[#This Row],[abonament pods przed]]-telefony6[[#This Row],[długosc_połączenia]]&lt;0,I1321&gt;0),-telefony6[[#This Row],[ile_zostalo_abonamentu_pods]],0)</f>
        <v>0</v>
      </c>
      <c r="K1322" s="10">
        <f>IF(telefony6[[#This Row],[ile_zostalo_abonamentu_pods]]&lt;0,1,0)</f>
        <v>1</v>
      </c>
      <c r="L1322" s="2">
        <f>IF(AND(telefony6[[#This Row],[czyAbonament_pods_sie_skonczyl]]=1,telefony6[[#This Row],[czyStacjonarny]]=1,M1321&lt;=0),IF(M1321&lt;0,TIME(1,40,0)+M1321,TIME(1,40,0)),M1321)</f>
        <v>4.2037037037036235E-2</v>
      </c>
      <c r="M13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3.9768518518517731E-2</v>
      </c>
      <c r="N1322" s="10">
        <f>IF(AND(telefony6[[#This Row],[czyAbonament_pods_sie_skonczyl]]=1,telefony6[[#This Row],[czyStacjonarny]]=1,M1321&lt;=0),1,0)</f>
        <v>0</v>
      </c>
      <c r="O1322" s="2">
        <f>IF(AND(telefony6[[#This Row],[czyAbonament_pods_sie_skonczyl]]=1,telefony6[[#This Row],[czyKomorkowe]]=1,P1321&lt;=0),IF(P1321&lt;0,TIME(1,40,0)+P1321-telefony6[[#This Row],[ile_zabraklo_od_podstawy]],TIME(1,40,0)),P1321)</f>
        <v>8.8773148148157122E-3</v>
      </c>
      <c r="P13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2" s="10">
        <f>IF(AND(telefony6[[#This Row],[czyAbonament_pods_sie_skonczyl]]=1,P1321&lt;=0,telefony6[[#This Row],[czyKomorkowe]]=1),1,0)</f>
        <v>0</v>
      </c>
      <c r="R1322">
        <f>IF(LEN(telefony6[[#This Row],[nr]])&gt;=10,1,0)</f>
        <v>0</v>
      </c>
      <c r="S1322">
        <f>MINUTE(IF(telefony6[[#This Row],[czyZagranicczne]]=1,CEILING(telefony6[[#This Row],[długosc_połączenia]],"00:01"),0))</f>
        <v>0</v>
      </c>
    </row>
    <row r="1323" spans="1:19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 s="2">
        <f>telefony6[[#This Row],[zakonczenie]]-telefony6[[#This Row],[rozpoczecie]]</f>
        <v>9.6180555555555602E-3</v>
      </c>
      <c r="F1323" s="2">
        <f t="shared" si="20"/>
        <v>-7.0228472222222234</v>
      </c>
      <c r="G1323">
        <f>IF(LEN(telefony6[[#This Row],[nr]])=7,1,0)</f>
        <v>1</v>
      </c>
      <c r="H1323">
        <f>IF(LEN(telefony6[[#This Row],[nr]])=8,1,0)</f>
        <v>0</v>
      </c>
      <c r="I13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-7.0324652777777787</v>
      </c>
      <c r="J1323" s="2">
        <f>IF(AND(telefony6[[#This Row],[abonament pods przed]]-telefony6[[#This Row],[długosc_połączenia]]&lt;0,I1322&gt;0),-telefony6[[#This Row],[ile_zostalo_abonamentu_pods]],0)</f>
        <v>0</v>
      </c>
      <c r="K1323" s="10">
        <f>IF(telefony6[[#This Row],[ile_zostalo_abonamentu_pods]]&lt;0,1,0)</f>
        <v>1</v>
      </c>
      <c r="L1323" s="2">
        <f>IF(AND(telefony6[[#This Row],[czyAbonament_pods_sie_skonczyl]]=1,telefony6[[#This Row],[czyStacjonarny]]=1,M1322&lt;=0),IF(M1322&lt;0,TIME(1,40,0)+M1322,TIME(1,40,0)),M1322)</f>
        <v>3.9768518518517731E-2</v>
      </c>
      <c r="M13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3.0150462962962171E-2</v>
      </c>
      <c r="N1323" s="10">
        <f>IF(AND(telefony6[[#This Row],[czyAbonament_pods_sie_skonczyl]]=1,telefony6[[#This Row],[czyStacjonarny]]=1,M1322&lt;=0),1,0)</f>
        <v>0</v>
      </c>
      <c r="O1323" s="2">
        <f>IF(AND(telefony6[[#This Row],[czyAbonament_pods_sie_skonczyl]]=1,telefony6[[#This Row],[czyKomorkowe]]=1,P1322&lt;=0),IF(P1322&lt;0,TIME(1,40,0)+P1322-telefony6[[#This Row],[ile_zabraklo_od_podstawy]],TIME(1,40,0)),P1322)</f>
        <v>8.8773148148157122E-3</v>
      </c>
      <c r="P13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3" s="10">
        <f>IF(AND(telefony6[[#This Row],[czyAbonament_pods_sie_skonczyl]]=1,P1322&lt;=0,telefony6[[#This Row],[czyKomorkowe]]=1),1,0)</f>
        <v>0</v>
      </c>
      <c r="R1323">
        <f>IF(LEN(telefony6[[#This Row],[nr]])&gt;=10,1,0)</f>
        <v>0</v>
      </c>
      <c r="S1323">
        <f>MINUTE(IF(telefony6[[#This Row],[czyZagranicczne]]=1,CEILING(telefony6[[#This Row],[długosc_połączenia]],"00:01"),0))</f>
        <v>0</v>
      </c>
    </row>
    <row r="1324" spans="1:19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 s="2">
        <f>telefony6[[#This Row],[zakonczenie]]-telefony6[[#This Row],[rozpoczecie]]</f>
        <v>9.9884259259259145E-3</v>
      </c>
      <c r="F1324" s="2">
        <f t="shared" si="20"/>
        <v>-7.0324652777777787</v>
      </c>
      <c r="G1324">
        <f>IF(LEN(telefony6[[#This Row],[nr]])=7,1,0)</f>
        <v>1</v>
      </c>
      <c r="H1324">
        <f>IF(LEN(telefony6[[#This Row],[nr]])=8,1,0)</f>
        <v>0</v>
      </c>
      <c r="I13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-7.0424537037037043</v>
      </c>
      <c r="J1324" s="2">
        <f>IF(AND(telefony6[[#This Row],[abonament pods przed]]-telefony6[[#This Row],[długosc_połączenia]]&lt;0,I1323&gt;0),-telefony6[[#This Row],[ile_zostalo_abonamentu_pods]],0)</f>
        <v>0</v>
      </c>
      <c r="K1324" s="10">
        <f>IF(telefony6[[#This Row],[ile_zostalo_abonamentu_pods]]&lt;0,1,0)</f>
        <v>1</v>
      </c>
      <c r="L1324" s="2">
        <f>IF(AND(telefony6[[#This Row],[czyAbonament_pods_sie_skonczyl]]=1,telefony6[[#This Row],[czyStacjonarny]]=1,M1323&lt;=0),IF(M1323&lt;0,TIME(1,40,0)+M1323,TIME(1,40,0)),M1323)</f>
        <v>3.0150462962962171E-2</v>
      </c>
      <c r="M13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2.0162037037036257E-2</v>
      </c>
      <c r="N1324" s="10">
        <f>IF(AND(telefony6[[#This Row],[czyAbonament_pods_sie_skonczyl]]=1,telefony6[[#This Row],[czyStacjonarny]]=1,M1323&lt;=0),1,0)</f>
        <v>0</v>
      </c>
      <c r="O1324" s="2">
        <f>IF(AND(telefony6[[#This Row],[czyAbonament_pods_sie_skonczyl]]=1,telefony6[[#This Row],[czyKomorkowe]]=1,P1323&lt;=0),IF(P1323&lt;0,TIME(1,40,0)+P1323-telefony6[[#This Row],[ile_zabraklo_od_podstawy]],TIME(1,40,0)),P1323)</f>
        <v>8.8773148148157122E-3</v>
      </c>
      <c r="P13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4" s="10">
        <f>IF(AND(telefony6[[#This Row],[czyAbonament_pods_sie_skonczyl]]=1,P1323&lt;=0,telefony6[[#This Row],[czyKomorkowe]]=1),1,0)</f>
        <v>0</v>
      </c>
      <c r="R1324">
        <f>IF(LEN(telefony6[[#This Row],[nr]])&gt;=10,1,0)</f>
        <v>0</v>
      </c>
      <c r="S1324">
        <f>MINUTE(IF(telefony6[[#This Row],[czyZagranicczne]]=1,CEILING(telefony6[[#This Row],[długosc_połączenia]],"00:01"),0))</f>
        <v>0</v>
      </c>
    </row>
    <row r="1325" spans="1:19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 s="2">
        <f>telefony6[[#This Row],[zakonczenie]]-telefony6[[#This Row],[rozpoczecie]]</f>
        <v>3.2638888888888995E-3</v>
      </c>
      <c r="F1325" s="2">
        <f t="shared" si="20"/>
        <v>-7.0424537037037043</v>
      </c>
      <c r="G1325">
        <f>IF(LEN(telefony6[[#This Row],[nr]])=7,1,0)</f>
        <v>1</v>
      </c>
      <c r="H1325">
        <f>IF(LEN(telefony6[[#This Row],[nr]])=8,1,0)</f>
        <v>0</v>
      </c>
      <c r="I13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-7.0457175925925934</v>
      </c>
      <c r="J1325" s="2">
        <f>IF(AND(telefony6[[#This Row],[abonament pods przed]]-telefony6[[#This Row],[długosc_połączenia]]&lt;0,I1324&gt;0),-telefony6[[#This Row],[ile_zostalo_abonamentu_pods]],0)</f>
        <v>0</v>
      </c>
      <c r="K1325" s="10">
        <f>IF(telefony6[[#This Row],[ile_zostalo_abonamentu_pods]]&lt;0,1,0)</f>
        <v>1</v>
      </c>
      <c r="L1325" s="2">
        <f>IF(AND(telefony6[[#This Row],[czyAbonament_pods_sie_skonczyl]]=1,telefony6[[#This Row],[czyStacjonarny]]=1,M1324&lt;=0),IF(M1324&lt;0,TIME(1,40,0)+M1324,TIME(1,40,0)),M1324)</f>
        <v>2.0162037037036257E-2</v>
      </c>
      <c r="M13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1.6898148148147357E-2</v>
      </c>
      <c r="N1325" s="10">
        <f>IF(AND(telefony6[[#This Row],[czyAbonament_pods_sie_skonczyl]]=1,telefony6[[#This Row],[czyStacjonarny]]=1,M1324&lt;=0),1,0)</f>
        <v>0</v>
      </c>
      <c r="O1325" s="2">
        <f>IF(AND(telefony6[[#This Row],[czyAbonament_pods_sie_skonczyl]]=1,telefony6[[#This Row],[czyKomorkowe]]=1,P1324&lt;=0),IF(P1324&lt;0,TIME(1,40,0)+P1324-telefony6[[#This Row],[ile_zabraklo_od_podstawy]],TIME(1,40,0)),P1324)</f>
        <v>8.8773148148157122E-3</v>
      </c>
      <c r="P13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5" s="10">
        <f>IF(AND(telefony6[[#This Row],[czyAbonament_pods_sie_skonczyl]]=1,P1324&lt;=0,telefony6[[#This Row],[czyKomorkowe]]=1),1,0)</f>
        <v>0</v>
      </c>
      <c r="R1325">
        <f>IF(LEN(telefony6[[#This Row],[nr]])&gt;=10,1,0)</f>
        <v>0</v>
      </c>
      <c r="S1325">
        <f>MINUTE(IF(telefony6[[#This Row],[czyZagranicczne]]=1,CEILING(telefony6[[#This Row],[długosc_połączenia]],"00:01"),0))</f>
        <v>0</v>
      </c>
    </row>
    <row r="1326" spans="1:19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 s="2">
        <f>telefony6[[#This Row],[zakonczenie]]-telefony6[[#This Row],[rozpoczecie]]</f>
        <v>1.5740740740740611E-3</v>
      </c>
      <c r="F1326" s="2">
        <f t="shared" si="20"/>
        <v>-7.0457175925925934</v>
      </c>
      <c r="G1326">
        <f>IF(LEN(telefony6[[#This Row],[nr]])=7,1,0)</f>
        <v>1</v>
      </c>
      <c r="H1326">
        <f>IF(LEN(telefony6[[#This Row],[nr]])=8,1,0)</f>
        <v>0</v>
      </c>
      <c r="I13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-7.0472916666666672</v>
      </c>
      <c r="J1326" s="2">
        <f>IF(AND(telefony6[[#This Row],[abonament pods przed]]-telefony6[[#This Row],[długosc_połączenia]]&lt;0,I1325&gt;0),-telefony6[[#This Row],[ile_zostalo_abonamentu_pods]],0)</f>
        <v>0</v>
      </c>
      <c r="K1326" s="10">
        <f>IF(telefony6[[#This Row],[ile_zostalo_abonamentu_pods]]&lt;0,1,0)</f>
        <v>1</v>
      </c>
      <c r="L1326" s="2">
        <f>IF(AND(telefony6[[#This Row],[czyAbonament_pods_sie_skonczyl]]=1,telefony6[[#This Row],[czyStacjonarny]]=1,M1325&lt;=0),IF(M1325&lt;0,TIME(1,40,0)+M1325,TIME(1,40,0)),M1325)</f>
        <v>1.6898148148147357E-2</v>
      </c>
      <c r="M13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1.5324074074073296E-2</v>
      </c>
      <c r="N1326" s="10">
        <f>IF(AND(telefony6[[#This Row],[czyAbonament_pods_sie_skonczyl]]=1,telefony6[[#This Row],[czyStacjonarny]]=1,M1325&lt;=0),1,0)</f>
        <v>0</v>
      </c>
      <c r="O1326" s="2">
        <f>IF(AND(telefony6[[#This Row],[czyAbonament_pods_sie_skonczyl]]=1,telefony6[[#This Row],[czyKomorkowe]]=1,P1325&lt;=0),IF(P1325&lt;0,TIME(1,40,0)+P1325-telefony6[[#This Row],[ile_zabraklo_od_podstawy]],TIME(1,40,0)),P1325)</f>
        <v>8.8773148148157122E-3</v>
      </c>
      <c r="P13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6" s="10">
        <f>IF(AND(telefony6[[#This Row],[czyAbonament_pods_sie_skonczyl]]=1,P1325&lt;=0,telefony6[[#This Row],[czyKomorkowe]]=1),1,0)</f>
        <v>0</v>
      </c>
      <c r="R1326">
        <f>IF(LEN(telefony6[[#This Row],[nr]])&gt;=10,1,0)</f>
        <v>0</v>
      </c>
      <c r="S1326">
        <f>MINUTE(IF(telefony6[[#This Row],[czyZagranicczne]]=1,CEILING(telefony6[[#This Row],[długosc_połączenia]],"00:01"),0))</f>
        <v>0</v>
      </c>
    </row>
    <row r="1327" spans="1:19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 s="2">
        <f>telefony6[[#This Row],[zakonczenie]]-telefony6[[#This Row],[rozpoczecie]]</f>
        <v>9.1666666666667118E-3</v>
      </c>
      <c r="F1327" s="2">
        <f t="shared" si="20"/>
        <v>-7.0472916666666672</v>
      </c>
      <c r="G1327">
        <f>IF(LEN(telefony6[[#This Row],[nr]])=7,1,0)</f>
        <v>1</v>
      </c>
      <c r="H1327">
        <f>IF(LEN(telefony6[[#This Row],[nr]])=8,1,0)</f>
        <v>0</v>
      </c>
      <c r="I13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-7.0564583333333335</v>
      </c>
      <c r="J1327" s="2">
        <f>IF(AND(telefony6[[#This Row],[abonament pods przed]]-telefony6[[#This Row],[długosc_połączenia]]&lt;0,I1326&gt;0),-telefony6[[#This Row],[ile_zostalo_abonamentu_pods]],0)</f>
        <v>0</v>
      </c>
      <c r="K1327" s="10">
        <f>IF(telefony6[[#This Row],[ile_zostalo_abonamentu_pods]]&lt;0,1,0)</f>
        <v>1</v>
      </c>
      <c r="L1327" s="2">
        <f>IF(AND(telefony6[[#This Row],[czyAbonament_pods_sie_skonczyl]]=1,telefony6[[#This Row],[czyStacjonarny]]=1,M1326&lt;=0),IF(M1326&lt;0,TIME(1,40,0)+M1326,TIME(1,40,0)),M1326)</f>
        <v>1.5324074074073296E-2</v>
      </c>
      <c r="M13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6.1574074074065843E-3</v>
      </c>
      <c r="N1327" s="10">
        <f>IF(AND(telefony6[[#This Row],[czyAbonament_pods_sie_skonczyl]]=1,telefony6[[#This Row],[czyStacjonarny]]=1,M1326&lt;=0),1,0)</f>
        <v>0</v>
      </c>
      <c r="O1327" s="2">
        <f>IF(AND(telefony6[[#This Row],[czyAbonament_pods_sie_skonczyl]]=1,telefony6[[#This Row],[czyKomorkowe]]=1,P1326&lt;=0),IF(P1326&lt;0,TIME(1,40,0)+P1326-telefony6[[#This Row],[ile_zabraklo_od_podstawy]],TIME(1,40,0)),P1326)</f>
        <v>8.8773148148157122E-3</v>
      </c>
      <c r="P13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7" s="10">
        <f>IF(AND(telefony6[[#This Row],[czyAbonament_pods_sie_skonczyl]]=1,P1326&lt;=0,telefony6[[#This Row],[czyKomorkowe]]=1),1,0)</f>
        <v>0</v>
      </c>
      <c r="R1327">
        <f>IF(LEN(telefony6[[#This Row],[nr]])&gt;=10,1,0)</f>
        <v>0</v>
      </c>
      <c r="S1327">
        <f>MINUTE(IF(telefony6[[#This Row],[czyZagranicczne]]=1,CEILING(telefony6[[#This Row],[długosc_połączenia]],"00:01"),0))</f>
        <v>0</v>
      </c>
    </row>
    <row r="1328" spans="1:19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 s="2">
        <f>telefony6[[#This Row],[zakonczenie]]-telefony6[[#This Row],[rozpoczecie]]</f>
        <v>6.3541666666666607E-3</v>
      </c>
      <c r="F1328" s="2">
        <f t="shared" si="20"/>
        <v>-7.0564583333333335</v>
      </c>
      <c r="G1328">
        <f>IF(LEN(telefony6[[#This Row],[nr]])=7,1,0)</f>
        <v>1</v>
      </c>
      <c r="H1328">
        <f>IF(LEN(telefony6[[#This Row],[nr]])=8,1,0)</f>
        <v>0</v>
      </c>
      <c r="I13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-7.0628124999999997</v>
      </c>
      <c r="J1328" s="2">
        <f>IF(AND(telefony6[[#This Row],[abonament pods przed]]-telefony6[[#This Row],[długosc_połączenia]]&lt;0,I1327&gt;0),-telefony6[[#This Row],[ile_zostalo_abonamentu_pods]],0)</f>
        <v>0</v>
      </c>
      <c r="K1328" s="10">
        <f>IF(telefony6[[#This Row],[ile_zostalo_abonamentu_pods]]&lt;0,1,0)</f>
        <v>1</v>
      </c>
      <c r="L1328" s="2">
        <f>IF(AND(telefony6[[#This Row],[czyAbonament_pods_sie_skonczyl]]=1,telefony6[[#This Row],[czyStacjonarny]]=1,M1327&lt;=0),IF(M1327&lt;0,TIME(1,40,0)+M1327,TIME(1,40,0)),M1327)</f>
        <v>6.1574074074065843E-3</v>
      </c>
      <c r="M13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-1.9675925926007642E-4</v>
      </c>
      <c r="N1328" s="10">
        <f>IF(AND(telefony6[[#This Row],[czyAbonament_pods_sie_skonczyl]]=1,telefony6[[#This Row],[czyStacjonarny]]=1,M1327&lt;=0),1,0)</f>
        <v>0</v>
      </c>
      <c r="O1328" s="2">
        <f>IF(AND(telefony6[[#This Row],[czyAbonament_pods_sie_skonczyl]]=1,telefony6[[#This Row],[czyKomorkowe]]=1,P1327&lt;=0),IF(P1327&lt;0,TIME(1,40,0)+P1327-telefony6[[#This Row],[ile_zabraklo_od_podstawy]],TIME(1,40,0)),P1327)</f>
        <v>8.8773148148157122E-3</v>
      </c>
      <c r="P13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8" s="10">
        <f>IF(AND(telefony6[[#This Row],[czyAbonament_pods_sie_skonczyl]]=1,P1327&lt;=0,telefony6[[#This Row],[czyKomorkowe]]=1),1,0)</f>
        <v>0</v>
      </c>
      <c r="R1328">
        <f>IF(LEN(telefony6[[#This Row],[nr]])&gt;=10,1,0)</f>
        <v>0</v>
      </c>
      <c r="S1328">
        <f>MINUTE(IF(telefony6[[#This Row],[czyZagranicczne]]=1,CEILING(telefony6[[#This Row],[długosc_połączenia]],"00:01"),0))</f>
        <v>0</v>
      </c>
    </row>
    <row r="1329" spans="1:19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 s="2">
        <f>telefony6[[#This Row],[zakonczenie]]-telefony6[[#This Row],[rozpoczecie]]</f>
        <v>2.7777777777777679E-3</v>
      </c>
      <c r="F1329" s="2">
        <f t="shared" si="20"/>
        <v>-7.0628124999999997</v>
      </c>
      <c r="G1329">
        <f>IF(LEN(telefony6[[#This Row],[nr]])=7,1,0)</f>
        <v>1</v>
      </c>
      <c r="H1329">
        <f>IF(LEN(telefony6[[#This Row],[nr]])=8,1,0)</f>
        <v>0</v>
      </c>
      <c r="I13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-7.0655902777777779</v>
      </c>
      <c r="J1329" s="2">
        <f>IF(AND(telefony6[[#This Row],[abonament pods przed]]-telefony6[[#This Row],[długosc_połączenia]]&lt;0,I1328&gt;0),-telefony6[[#This Row],[ile_zostalo_abonamentu_pods]],0)</f>
        <v>0</v>
      </c>
      <c r="K1329" s="10">
        <f>IF(telefony6[[#This Row],[ile_zostalo_abonamentu_pods]]&lt;0,1,0)</f>
        <v>1</v>
      </c>
      <c r="L1329" s="2">
        <f>IF(AND(telefony6[[#This Row],[czyAbonament_pods_sie_skonczyl]]=1,telefony6[[#This Row],[czyStacjonarny]]=1,M1328&lt;=0),IF(M1328&lt;0,TIME(1,40,0)+M1328,TIME(1,40,0)),M1328)</f>
        <v>6.9247685185184371E-2</v>
      </c>
      <c r="M13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6.6469907407406603E-2</v>
      </c>
      <c r="N1329" s="10">
        <f>IF(AND(telefony6[[#This Row],[czyAbonament_pods_sie_skonczyl]]=1,telefony6[[#This Row],[czyStacjonarny]]=1,M1328&lt;=0),1,0)</f>
        <v>1</v>
      </c>
      <c r="O1329" s="2">
        <f>IF(AND(telefony6[[#This Row],[czyAbonament_pods_sie_skonczyl]]=1,telefony6[[#This Row],[czyKomorkowe]]=1,P1328&lt;=0),IF(P1328&lt;0,TIME(1,40,0)+P1328-telefony6[[#This Row],[ile_zabraklo_od_podstawy]],TIME(1,40,0)),P1328)</f>
        <v>8.8773148148157122E-3</v>
      </c>
      <c r="P13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8.8773148148157122E-3</v>
      </c>
      <c r="Q1329" s="10">
        <f>IF(AND(telefony6[[#This Row],[czyAbonament_pods_sie_skonczyl]]=1,P1328&lt;=0,telefony6[[#This Row],[czyKomorkowe]]=1),1,0)</f>
        <v>0</v>
      </c>
      <c r="R1329">
        <f>IF(LEN(telefony6[[#This Row],[nr]])&gt;=10,1,0)</f>
        <v>0</v>
      </c>
      <c r="S1329">
        <f>MINUTE(IF(telefony6[[#This Row],[czyZagranicczne]]=1,CEILING(telefony6[[#This Row],[długosc_połączenia]],"00:01"),0))</f>
        <v>0</v>
      </c>
    </row>
    <row r="1330" spans="1:19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 s="2">
        <f>telefony6[[#This Row],[zakonczenie]]-telefony6[[#This Row],[rozpoczecie]]</f>
        <v>1.0949074074074083E-2</v>
      </c>
      <c r="F1330" s="2">
        <f t="shared" si="20"/>
        <v>-7.0655902777777779</v>
      </c>
      <c r="G1330">
        <f>IF(LEN(telefony6[[#This Row],[nr]])=7,1,0)</f>
        <v>0</v>
      </c>
      <c r="H1330">
        <f>IF(LEN(telefony6[[#This Row],[nr]])=8,1,0)</f>
        <v>1</v>
      </c>
      <c r="I13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-7.076539351851852</v>
      </c>
      <c r="J1330" s="2">
        <f>IF(AND(telefony6[[#This Row],[abonament pods przed]]-telefony6[[#This Row],[długosc_połączenia]]&lt;0,I1329&gt;0),-telefony6[[#This Row],[ile_zostalo_abonamentu_pods]],0)</f>
        <v>0</v>
      </c>
      <c r="K1330" s="10">
        <f>IF(telefony6[[#This Row],[ile_zostalo_abonamentu_pods]]&lt;0,1,0)</f>
        <v>1</v>
      </c>
      <c r="L1330" s="2">
        <f>IF(AND(telefony6[[#This Row],[czyAbonament_pods_sie_skonczyl]]=1,telefony6[[#This Row],[czyStacjonarny]]=1,M1329&lt;=0),IF(M1329&lt;0,TIME(1,40,0)+M1329,TIME(1,40,0)),M1329)</f>
        <v>6.6469907407406603E-2</v>
      </c>
      <c r="M13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6.6469907407406603E-2</v>
      </c>
      <c r="N1330" s="10">
        <f>IF(AND(telefony6[[#This Row],[czyAbonament_pods_sie_skonczyl]]=1,telefony6[[#This Row],[czyStacjonarny]]=1,M1329&lt;=0),1,0)</f>
        <v>0</v>
      </c>
      <c r="O1330" s="2">
        <f>IF(AND(telefony6[[#This Row],[czyAbonament_pods_sie_skonczyl]]=1,telefony6[[#This Row],[czyKomorkowe]]=1,P1329&lt;=0),IF(P1329&lt;0,TIME(1,40,0)+P1329-telefony6[[#This Row],[ile_zabraklo_od_podstawy]],TIME(1,40,0)),P1329)</f>
        <v>8.8773148148157122E-3</v>
      </c>
      <c r="P13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-2.0717592592583711E-3</v>
      </c>
      <c r="Q1330" s="10">
        <f>IF(AND(telefony6[[#This Row],[czyAbonament_pods_sie_skonczyl]]=1,P1329&lt;=0,telefony6[[#This Row],[czyKomorkowe]]=1),1,0)</f>
        <v>0</v>
      </c>
      <c r="R1330">
        <f>IF(LEN(telefony6[[#This Row],[nr]])&gt;=10,1,0)</f>
        <v>0</v>
      </c>
      <c r="S1330">
        <f>MINUTE(IF(telefony6[[#This Row],[czyZagranicczne]]=1,CEILING(telefony6[[#This Row],[długosc_połączenia]],"00:01"),0))</f>
        <v>0</v>
      </c>
    </row>
    <row r="1331" spans="1:19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 s="2">
        <f>telefony6[[#This Row],[zakonczenie]]-telefony6[[#This Row],[rozpoczecie]]</f>
        <v>1.1527777777777803E-2</v>
      </c>
      <c r="F1331" s="2">
        <f t="shared" si="20"/>
        <v>-7.076539351851852</v>
      </c>
      <c r="G1331">
        <f>IF(LEN(telefony6[[#This Row],[nr]])=7,1,0)</f>
        <v>1</v>
      </c>
      <c r="H1331">
        <f>IF(LEN(telefony6[[#This Row],[nr]])=8,1,0)</f>
        <v>0</v>
      </c>
      <c r="I13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-7.0880671296296303</v>
      </c>
      <c r="J1331" s="2">
        <f>IF(AND(telefony6[[#This Row],[abonament pods przed]]-telefony6[[#This Row],[długosc_połączenia]]&lt;0,I1330&gt;0),-telefony6[[#This Row],[ile_zostalo_abonamentu_pods]],0)</f>
        <v>0</v>
      </c>
      <c r="K1331" s="10">
        <f>IF(telefony6[[#This Row],[ile_zostalo_abonamentu_pods]]&lt;0,1,0)</f>
        <v>1</v>
      </c>
      <c r="L1331" s="2">
        <f>IF(AND(telefony6[[#This Row],[czyAbonament_pods_sie_skonczyl]]=1,telefony6[[#This Row],[czyStacjonarny]]=1,M1330&lt;=0),IF(M1330&lt;0,TIME(1,40,0)+M1330,TIME(1,40,0)),M1330)</f>
        <v>6.6469907407406603E-2</v>
      </c>
      <c r="M13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5.49421296296288E-2</v>
      </c>
      <c r="N1331" s="10">
        <f>IF(AND(telefony6[[#This Row],[czyAbonament_pods_sie_skonczyl]]=1,telefony6[[#This Row],[czyStacjonarny]]=1,M1330&lt;=0),1,0)</f>
        <v>0</v>
      </c>
      <c r="O1331" s="2">
        <f>IF(AND(telefony6[[#This Row],[czyAbonament_pods_sie_skonczyl]]=1,telefony6[[#This Row],[czyKomorkowe]]=1,P1330&lt;=0),IF(P1330&lt;0,TIME(1,40,0)+P1330-telefony6[[#This Row],[ile_zabraklo_od_podstawy]],TIME(1,40,0)),P1330)</f>
        <v>-2.0717592592583711E-3</v>
      </c>
      <c r="P13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-2.0717592592583711E-3</v>
      </c>
      <c r="Q1331" s="10">
        <f>IF(AND(telefony6[[#This Row],[czyAbonament_pods_sie_skonczyl]]=1,P1330&lt;=0,telefony6[[#This Row],[czyKomorkowe]]=1),1,0)</f>
        <v>0</v>
      </c>
      <c r="R1331">
        <f>IF(LEN(telefony6[[#This Row],[nr]])&gt;=10,1,0)</f>
        <v>0</v>
      </c>
      <c r="S1331">
        <f>MINUTE(IF(telefony6[[#This Row],[czyZagranicczne]]=1,CEILING(telefony6[[#This Row],[długosc_połączenia]],"00:01"),0))</f>
        <v>0</v>
      </c>
    </row>
    <row r="1332" spans="1:19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 s="2">
        <f>telefony6[[#This Row],[zakonczenie]]-telefony6[[#This Row],[rozpoczecie]]</f>
        <v>8.3912037037037202E-3</v>
      </c>
      <c r="F1332" s="2">
        <f t="shared" si="20"/>
        <v>-7.0880671296296303</v>
      </c>
      <c r="G1332">
        <f>IF(LEN(telefony6[[#This Row],[nr]])=7,1,0)</f>
        <v>1</v>
      </c>
      <c r="H1332">
        <f>IF(LEN(telefony6[[#This Row],[nr]])=8,1,0)</f>
        <v>0</v>
      </c>
      <c r="I13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-7.0964583333333344</v>
      </c>
      <c r="J1332" s="2">
        <f>IF(AND(telefony6[[#This Row],[abonament pods przed]]-telefony6[[#This Row],[długosc_połączenia]]&lt;0,I1331&gt;0),-telefony6[[#This Row],[ile_zostalo_abonamentu_pods]],0)</f>
        <v>0</v>
      </c>
      <c r="K1332" s="10">
        <f>IF(telefony6[[#This Row],[ile_zostalo_abonamentu_pods]]&lt;0,1,0)</f>
        <v>1</v>
      </c>
      <c r="L1332" s="2">
        <f>IF(AND(telefony6[[#This Row],[czyAbonament_pods_sie_skonczyl]]=1,telefony6[[#This Row],[czyStacjonarny]]=1,M1331&lt;=0),IF(M1331&lt;0,TIME(1,40,0)+M1331,TIME(1,40,0)),M1331)</f>
        <v>5.49421296296288E-2</v>
      </c>
      <c r="M13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4.655092592592508E-2</v>
      </c>
      <c r="N1332" s="10">
        <f>IF(AND(telefony6[[#This Row],[czyAbonament_pods_sie_skonczyl]]=1,telefony6[[#This Row],[czyStacjonarny]]=1,M1331&lt;=0),1,0)</f>
        <v>0</v>
      </c>
      <c r="O1332" s="2">
        <f>IF(AND(telefony6[[#This Row],[czyAbonament_pods_sie_skonczyl]]=1,telefony6[[#This Row],[czyKomorkowe]]=1,P1331&lt;=0),IF(P1331&lt;0,TIME(1,40,0)+P1331-telefony6[[#This Row],[ile_zabraklo_od_podstawy]],TIME(1,40,0)),P1331)</f>
        <v>-2.0717592592583711E-3</v>
      </c>
      <c r="P13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-2.0717592592583711E-3</v>
      </c>
      <c r="Q1332" s="10">
        <f>IF(AND(telefony6[[#This Row],[czyAbonament_pods_sie_skonczyl]]=1,P1331&lt;=0,telefony6[[#This Row],[czyKomorkowe]]=1),1,0)</f>
        <v>0</v>
      </c>
      <c r="R1332">
        <f>IF(LEN(telefony6[[#This Row],[nr]])&gt;=10,1,0)</f>
        <v>0</v>
      </c>
      <c r="S1332">
        <f>MINUTE(IF(telefony6[[#This Row],[czyZagranicczne]]=1,CEILING(telefony6[[#This Row],[długosc_połączenia]],"00:01"),0))</f>
        <v>0</v>
      </c>
    </row>
    <row r="1333" spans="1:19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 s="2">
        <f>telefony6[[#This Row],[zakonczenie]]-telefony6[[#This Row],[rozpoczecie]]</f>
        <v>4.6296296296299833E-4</v>
      </c>
      <c r="F1333" s="2">
        <f t="shared" si="20"/>
        <v>-7.0964583333333344</v>
      </c>
      <c r="G1333">
        <f>IF(LEN(telefony6[[#This Row],[nr]])=7,1,0)</f>
        <v>1</v>
      </c>
      <c r="H1333">
        <f>IF(LEN(telefony6[[#This Row],[nr]])=8,1,0)</f>
        <v>0</v>
      </c>
      <c r="I13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-7.0969212962962978</v>
      </c>
      <c r="J1333" s="2">
        <f>IF(AND(telefony6[[#This Row],[abonament pods przed]]-telefony6[[#This Row],[długosc_połączenia]]&lt;0,I1332&gt;0),-telefony6[[#This Row],[ile_zostalo_abonamentu_pods]],0)</f>
        <v>0</v>
      </c>
      <c r="K1333" s="10">
        <f>IF(telefony6[[#This Row],[ile_zostalo_abonamentu_pods]]&lt;0,1,0)</f>
        <v>1</v>
      </c>
      <c r="L1333" s="2">
        <f>IF(AND(telefony6[[#This Row],[czyAbonament_pods_sie_skonczyl]]=1,telefony6[[#This Row],[czyStacjonarny]]=1,M1332&lt;=0),IF(M1332&lt;0,TIME(1,40,0)+M1332,TIME(1,40,0)),M1332)</f>
        <v>4.655092592592508E-2</v>
      </c>
      <c r="M13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4.6087962962962081E-2</v>
      </c>
      <c r="N1333" s="10">
        <f>IF(AND(telefony6[[#This Row],[czyAbonament_pods_sie_skonczyl]]=1,telefony6[[#This Row],[czyStacjonarny]]=1,M1332&lt;=0),1,0)</f>
        <v>0</v>
      </c>
      <c r="O1333" s="2">
        <f>IF(AND(telefony6[[#This Row],[czyAbonament_pods_sie_skonczyl]]=1,telefony6[[#This Row],[czyKomorkowe]]=1,P1332&lt;=0),IF(P1332&lt;0,TIME(1,40,0)+P1332-telefony6[[#This Row],[ile_zabraklo_od_podstawy]],TIME(1,40,0)),P1332)</f>
        <v>-2.0717592592583711E-3</v>
      </c>
      <c r="P13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-2.0717592592583711E-3</v>
      </c>
      <c r="Q1333" s="10">
        <f>IF(AND(telefony6[[#This Row],[czyAbonament_pods_sie_skonczyl]]=1,P1332&lt;=0,telefony6[[#This Row],[czyKomorkowe]]=1),1,0)</f>
        <v>0</v>
      </c>
      <c r="R1333">
        <f>IF(LEN(telefony6[[#This Row],[nr]])&gt;=10,1,0)</f>
        <v>0</v>
      </c>
      <c r="S1333">
        <f>MINUTE(IF(telefony6[[#This Row],[czyZagranicczne]]=1,CEILING(telefony6[[#This Row],[długosc_połączenia]],"00:01"),0))</f>
        <v>0</v>
      </c>
    </row>
    <row r="1334" spans="1:19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 s="2">
        <f>telefony6[[#This Row],[zakonczenie]]-telefony6[[#This Row],[rozpoczecie]]</f>
        <v>9.1898148148147896E-3</v>
      </c>
      <c r="F1334" s="2">
        <f t="shared" si="20"/>
        <v>-7.0969212962962978</v>
      </c>
      <c r="G1334">
        <f>IF(LEN(telefony6[[#This Row],[nr]])=7,1,0)</f>
        <v>0</v>
      </c>
      <c r="H1334">
        <f>IF(LEN(telefony6[[#This Row],[nr]])=8,1,0)</f>
        <v>1</v>
      </c>
      <c r="I13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-7.1061111111111126</v>
      </c>
      <c r="J1334" s="2">
        <f>IF(AND(telefony6[[#This Row],[abonament pods przed]]-telefony6[[#This Row],[długosc_połączenia]]&lt;0,I1333&gt;0),-telefony6[[#This Row],[ile_zostalo_abonamentu_pods]],0)</f>
        <v>0</v>
      </c>
      <c r="K1334" s="10">
        <f>IF(telefony6[[#This Row],[ile_zostalo_abonamentu_pods]]&lt;0,1,0)</f>
        <v>1</v>
      </c>
      <c r="L1334" s="2">
        <f>IF(AND(telefony6[[#This Row],[czyAbonament_pods_sie_skonczyl]]=1,telefony6[[#This Row],[czyStacjonarny]]=1,M1333&lt;=0),IF(M1333&lt;0,TIME(1,40,0)+M1333,TIME(1,40,0)),M1333)</f>
        <v>4.6087962962962081E-2</v>
      </c>
      <c r="M13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4.6087962962962081E-2</v>
      </c>
      <c r="N1334" s="10">
        <f>IF(AND(telefony6[[#This Row],[czyAbonament_pods_sie_skonczyl]]=1,telefony6[[#This Row],[czyStacjonarny]]=1,M1333&lt;=0),1,0)</f>
        <v>0</v>
      </c>
      <c r="O1334" s="2">
        <f>IF(AND(telefony6[[#This Row],[czyAbonament_pods_sie_skonczyl]]=1,telefony6[[#This Row],[czyKomorkowe]]=1,P1333&lt;=0),IF(P1333&lt;0,TIME(1,40,0)+P1333-telefony6[[#This Row],[ile_zabraklo_od_podstawy]],TIME(1,40,0)),P1333)</f>
        <v>6.7372685185186076E-2</v>
      </c>
      <c r="P13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4" s="10">
        <f>IF(AND(telefony6[[#This Row],[czyAbonament_pods_sie_skonczyl]]=1,P1333&lt;=0,telefony6[[#This Row],[czyKomorkowe]]=1),1,0)</f>
        <v>1</v>
      </c>
      <c r="R1334">
        <f>IF(LEN(telefony6[[#This Row],[nr]])&gt;=10,1,0)</f>
        <v>0</v>
      </c>
      <c r="S1334">
        <f>MINUTE(IF(telefony6[[#This Row],[czyZagranicczne]]=1,CEILING(telefony6[[#This Row],[długosc_połączenia]],"00:01"),0))</f>
        <v>0</v>
      </c>
    </row>
    <row r="1335" spans="1:19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 s="2">
        <f>telefony6[[#This Row],[zakonczenie]]-telefony6[[#This Row],[rozpoczecie]]</f>
        <v>3.9467592592592471E-3</v>
      </c>
      <c r="F1335" s="2">
        <f t="shared" si="20"/>
        <v>-7.1061111111111126</v>
      </c>
      <c r="G1335">
        <f>IF(LEN(telefony6[[#This Row],[nr]])=7,1,0)</f>
        <v>1</v>
      </c>
      <c r="H1335">
        <f>IF(LEN(telefony6[[#This Row],[nr]])=8,1,0)</f>
        <v>0</v>
      </c>
      <c r="I13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-7.1100578703703716</v>
      </c>
      <c r="J1335" s="2">
        <f>IF(AND(telefony6[[#This Row],[abonament pods przed]]-telefony6[[#This Row],[długosc_połączenia]]&lt;0,I1334&gt;0),-telefony6[[#This Row],[ile_zostalo_abonamentu_pods]],0)</f>
        <v>0</v>
      </c>
      <c r="K1335" s="10">
        <f>IF(telefony6[[#This Row],[ile_zostalo_abonamentu_pods]]&lt;0,1,0)</f>
        <v>1</v>
      </c>
      <c r="L1335" s="2">
        <f>IF(AND(telefony6[[#This Row],[czyAbonament_pods_sie_skonczyl]]=1,telefony6[[#This Row],[czyStacjonarny]]=1,M1334&lt;=0),IF(M1334&lt;0,TIME(1,40,0)+M1334,TIME(1,40,0)),M1334)</f>
        <v>4.6087962962962081E-2</v>
      </c>
      <c r="M13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4.2141203703702834E-2</v>
      </c>
      <c r="N1335" s="10">
        <f>IF(AND(telefony6[[#This Row],[czyAbonament_pods_sie_skonczyl]]=1,telefony6[[#This Row],[czyStacjonarny]]=1,M1334&lt;=0),1,0)</f>
        <v>0</v>
      </c>
      <c r="O1335" s="2">
        <f>IF(AND(telefony6[[#This Row],[czyAbonament_pods_sie_skonczyl]]=1,telefony6[[#This Row],[czyKomorkowe]]=1,P1334&lt;=0),IF(P1334&lt;0,TIME(1,40,0)+P1334-telefony6[[#This Row],[ile_zabraklo_od_podstawy]],TIME(1,40,0)),P1334)</f>
        <v>5.8182870370371287E-2</v>
      </c>
      <c r="P13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5" s="10">
        <f>IF(AND(telefony6[[#This Row],[czyAbonament_pods_sie_skonczyl]]=1,P1334&lt;=0,telefony6[[#This Row],[czyKomorkowe]]=1),1,0)</f>
        <v>0</v>
      </c>
      <c r="R1335">
        <f>IF(LEN(telefony6[[#This Row],[nr]])&gt;=10,1,0)</f>
        <v>0</v>
      </c>
      <c r="S1335">
        <f>MINUTE(IF(telefony6[[#This Row],[czyZagranicczne]]=1,CEILING(telefony6[[#This Row],[długosc_połączenia]],"00:01"),0))</f>
        <v>0</v>
      </c>
    </row>
    <row r="1336" spans="1:19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 s="2">
        <f>telefony6[[#This Row],[zakonczenie]]-telefony6[[#This Row],[rozpoczecie]]</f>
        <v>6.5972222222221433E-4</v>
      </c>
      <c r="F1336" s="2">
        <f t="shared" si="20"/>
        <v>-7.1100578703703716</v>
      </c>
      <c r="G1336">
        <f>IF(LEN(telefony6[[#This Row],[nr]])=7,1,0)</f>
        <v>1</v>
      </c>
      <c r="H1336">
        <f>IF(LEN(telefony6[[#This Row],[nr]])=8,1,0)</f>
        <v>0</v>
      </c>
      <c r="I13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-7.1107175925925938</v>
      </c>
      <c r="J1336" s="2">
        <f>IF(AND(telefony6[[#This Row],[abonament pods przed]]-telefony6[[#This Row],[długosc_połączenia]]&lt;0,I1335&gt;0),-telefony6[[#This Row],[ile_zostalo_abonamentu_pods]],0)</f>
        <v>0</v>
      </c>
      <c r="K1336" s="10">
        <f>IF(telefony6[[#This Row],[ile_zostalo_abonamentu_pods]]&lt;0,1,0)</f>
        <v>1</v>
      </c>
      <c r="L1336" s="2">
        <f>IF(AND(telefony6[[#This Row],[czyAbonament_pods_sie_skonczyl]]=1,telefony6[[#This Row],[czyStacjonarny]]=1,M1335&lt;=0),IF(M1335&lt;0,TIME(1,40,0)+M1335,TIME(1,40,0)),M1335)</f>
        <v>4.2141203703702834E-2</v>
      </c>
      <c r="M13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4.148148148148062E-2</v>
      </c>
      <c r="N1336" s="10">
        <f>IF(AND(telefony6[[#This Row],[czyAbonament_pods_sie_skonczyl]]=1,telefony6[[#This Row],[czyStacjonarny]]=1,M1335&lt;=0),1,0)</f>
        <v>0</v>
      </c>
      <c r="O1336" s="2">
        <f>IF(AND(telefony6[[#This Row],[czyAbonament_pods_sie_skonczyl]]=1,telefony6[[#This Row],[czyKomorkowe]]=1,P1335&lt;=0),IF(P1335&lt;0,TIME(1,40,0)+P1335-telefony6[[#This Row],[ile_zabraklo_od_podstawy]],TIME(1,40,0)),P1335)</f>
        <v>5.8182870370371287E-2</v>
      </c>
      <c r="P13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6" s="10">
        <f>IF(AND(telefony6[[#This Row],[czyAbonament_pods_sie_skonczyl]]=1,P1335&lt;=0,telefony6[[#This Row],[czyKomorkowe]]=1),1,0)</f>
        <v>0</v>
      </c>
      <c r="R1336">
        <f>IF(LEN(telefony6[[#This Row],[nr]])&gt;=10,1,0)</f>
        <v>0</v>
      </c>
      <c r="S1336">
        <f>MINUTE(IF(telefony6[[#This Row],[czyZagranicczne]]=1,CEILING(telefony6[[#This Row],[długosc_połączenia]],"00:01"),0))</f>
        <v>0</v>
      </c>
    </row>
    <row r="1337" spans="1:19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 s="2">
        <f>telefony6[[#This Row],[zakonczenie]]-telefony6[[#This Row],[rozpoczecie]]</f>
        <v>5.8101851851852238E-3</v>
      </c>
      <c r="F1337" s="2">
        <f t="shared" si="20"/>
        <v>-7.1107175925925938</v>
      </c>
      <c r="G1337">
        <f>IF(LEN(telefony6[[#This Row],[nr]])=7,1,0)</f>
        <v>1</v>
      </c>
      <c r="H1337">
        <f>IF(LEN(telefony6[[#This Row],[nr]])=8,1,0)</f>
        <v>0</v>
      </c>
      <c r="I13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-7.1165277777777787</v>
      </c>
      <c r="J1337" s="2">
        <f>IF(AND(telefony6[[#This Row],[abonament pods przed]]-telefony6[[#This Row],[długosc_połączenia]]&lt;0,I1336&gt;0),-telefony6[[#This Row],[ile_zostalo_abonamentu_pods]],0)</f>
        <v>0</v>
      </c>
      <c r="K1337" s="10">
        <f>IF(telefony6[[#This Row],[ile_zostalo_abonamentu_pods]]&lt;0,1,0)</f>
        <v>1</v>
      </c>
      <c r="L1337" s="2">
        <f>IF(AND(telefony6[[#This Row],[czyAbonament_pods_sie_skonczyl]]=1,telefony6[[#This Row],[czyStacjonarny]]=1,M1336&lt;=0),IF(M1336&lt;0,TIME(1,40,0)+M1336,TIME(1,40,0)),M1336)</f>
        <v>4.148148148148062E-2</v>
      </c>
      <c r="M13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3.5671296296295396E-2</v>
      </c>
      <c r="N1337" s="10">
        <f>IF(AND(telefony6[[#This Row],[czyAbonament_pods_sie_skonczyl]]=1,telefony6[[#This Row],[czyStacjonarny]]=1,M1336&lt;=0),1,0)</f>
        <v>0</v>
      </c>
      <c r="O1337" s="2">
        <f>IF(AND(telefony6[[#This Row],[czyAbonament_pods_sie_skonczyl]]=1,telefony6[[#This Row],[czyKomorkowe]]=1,P1336&lt;=0),IF(P1336&lt;0,TIME(1,40,0)+P1336-telefony6[[#This Row],[ile_zabraklo_od_podstawy]],TIME(1,40,0)),P1336)</f>
        <v>5.8182870370371287E-2</v>
      </c>
      <c r="P13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7" s="10">
        <f>IF(AND(telefony6[[#This Row],[czyAbonament_pods_sie_skonczyl]]=1,P1336&lt;=0,telefony6[[#This Row],[czyKomorkowe]]=1),1,0)</f>
        <v>0</v>
      </c>
      <c r="R1337">
        <f>IF(LEN(telefony6[[#This Row],[nr]])&gt;=10,1,0)</f>
        <v>0</v>
      </c>
      <c r="S1337">
        <f>MINUTE(IF(telefony6[[#This Row],[czyZagranicczne]]=1,CEILING(telefony6[[#This Row],[długosc_połączenia]],"00:01"),0))</f>
        <v>0</v>
      </c>
    </row>
    <row r="1338" spans="1:19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 s="2">
        <f>telefony6[[#This Row],[zakonczenie]]-telefony6[[#This Row],[rozpoczecie]]</f>
        <v>5.2430555555555425E-3</v>
      </c>
      <c r="F1338" s="2">
        <f t="shared" si="20"/>
        <v>-7.1165277777777787</v>
      </c>
      <c r="G1338">
        <f>IF(LEN(telefony6[[#This Row],[nr]])=7,1,0)</f>
        <v>1</v>
      </c>
      <c r="H1338">
        <f>IF(LEN(telefony6[[#This Row],[nr]])=8,1,0)</f>
        <v>0</v>
      </c>
      <c r="I13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-7.1217708333333345</v>
      </c>
      <c r="J1338" s="2">
        <f>IF(AND(telefony6[[#This Row],[abonament pods przed]]-telefony6[[#This Row],[długosc_połączenia]]&lt;0,I1337&gt;0),-telefony6[[#This Row],[ile_zostalo_abonamentu_pods]],0)</f>
        <v>0</v>
      </c>
      <c r="K1338" s="10">
        <f>IF(telefony6[[#This Row],[ile_zostalo_abonamentu_pods]]&lt;0,1,0)</f>
        <v>1</v>
      </c>
      <c r="L1338" s="2">
        <f>IF(AND(telefony6[[#This Row],[czyAbonament_pods_sie_skonczyl]]=1,telefony6[[#This Row],[czyStacjonarny]]=1,M1337&lt;=0),IF(M1337&lt;0,TIME(1,40,0)+M1337,TIME(1,40,0)),M1337)</f>
        <v>3.5671296296295396E-2</v>
      </c>
      <c r="M13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3.0428240740739854E-2</v>
      </c>
      <c r="N1338" s="10">
        <f>IF(AND(telefony6[[#This Row],[czyAbonament_pods_sie_skonczyl]]=1,telefony6[[#This Row],[czyStacjonarny]]=1,M1337&lt;=0),1,0)</f>
        <v>0</v>
      </c>
      <c r="O1338" s="2">
        <f>IF(AND(telefony6[[#This Row],[czyAbonament_pods_sie_skonczyl]]=1,telefony6[[#This Row],[czyKomorkowe]]=1,P1337&lt;=0),IF(P1337&lt;0,TIME(1,40,0)+P1337-telefony6[[#This Row],[ile_zabraklo_od_podstawy]],TIME(1,40,0)),P1337)</f>
        <v>5.8182870370371287E-2</v>
      </c>
      <c r="P13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8" s="10">
        <f>IF(AND(telefony6[[#This Row],[czyAbonament_pods_sie_skonczyl]]=1,P1337&lt;=0,telefony6[[#This Row],[czyKomorkowe]]=1),1,0)</f>
        <v>0</v>
      </c>
      <c r="R1338">
        <f>IF(LEN(telefony6[[#This Row],[nr]])&gt;=10,1,0)</f>
        <v>0</v>
      </c>
      <c r="S1338">
        <f>MINUTE(IF(telefony6[[#This Row],[czyZagranicczne]]=1,CEILING(telefony6[[#This Row],[długosc_połączenia]],"00:01"),0))</f>
        <v>0</v>
      </c>
    </row>
    <row r="1339" spans="1:19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 s="2">
        <f>telefony6[[#This Row],[zakonczenie]]-telefony6[[#This Row],[rozpoczecie]]</f>
        <v>8.5648148148148584E-4</v>
      </c>
      <c r="F1339" s="2">
        <f t="shared" si="20"/>
        <v>-7.1217708333333345</v>
      </c>
      <c r="G1339">
        <f>IF(LEN(telefony6[[#This Row],[nr]])=7,1,0)</f>
        <v>1</v>
      </c>
      <c r="H1339">
        <f>IF(LEN(telefony6[[#This Row],[nr]])=8,1,0)</f>
        <v>0</v>
      </c>
      <c r="I13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-7.1226273148148156</v>
      </c>
      <c r="J1339" s="2">
        <f>IF(AND(telefony6[[#This Row],[abonament pods przed]]-telefony6[[#This Row],[długosc_połączenia]]&lt;0,I1338&gt;0),-telefony6[[#This Row],[ile_zostalo_abonamentu_pods]],0)</f>
        <v>0</v>
      </c>
      <c r="K1339" s="10">
        <f>IF(telefony6[[#This Row],[ile_zostalo_abonamentu_pods]]&lt;0,1,0)</f>
        <v>1</v>
      </c>
      <c r="L1339" s="2">
        <f>IF(AND(telefony6[[#This Row],[czyAbonament_pods_sie_skonczyl]]=1,telefony6[[#This Row],[czyStacjonarny]]=1,M1338&lt;=0),IF(M1338&lt;0,TIME(1,40,0)+M1338,TIME(1,40,0)),M1338)</f>
        <v>3.0428240740739854E-2</v>
      </c>
      <c r="M13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2.9571759259258368E-2</v>
      </c>
      <c r="N1339" s="10">
        <f>IF(AND(telefony6[[#This Row],[czyAbonament_pods_sie_skonczyl]]=1,telefony6[[#This Row],[czyStacjonarny]]=1,M1338&lt;=0),1,0)</f>
        <v>0</v>
      </c>
      <c r="O1339" s="2">
        <f>IF(AND(telefony6[[#This Row],[czyAbonament_pods_sie_skonczyl]]=1,telefony6[[#This Row],[czyKomorkowe]]=1,P1338&lt;=0),IF(P1338&lt;0,TIME(1,40,0)+P1338-telefony6[[#This Row],[ile_zabraklo_od_podstawy]],TIME(1,40,0)),P1338)</f>
        <v>5.8182870370371287E-2</v>
      </c>
      <c r="P13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39" s="10">
        <f>IF(AND(telefony6[[#This Row],[czyAbonament_pods_sie_skonczyl]]=1,P1338&lt;=0,telefony6[[#This Row],[czyKomorkowe]]=1),1,0)</f>
        <v>0</v>
      </c>
      <c r="R1339">
        <f>IF(LEN(telefony6[[#This Row],[nr]])&gt;=10,1,0)</f>
        <v>0</v>
      </c>
      <c r="S1339">
        <f>MINUTE(IF(telefony6[[#This Row],[czyZagranicczne]]=1,CEILING(telefony6[[#This Row],[długosc_połączenia]],"00:01"),0))</f>
        <v>0</v>
      </c>
    </row>
    <row r="1340" spans="1:19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 s="2">
        <f>telefony6[[#This Row],[zakonczenie]]-telefony6[[#This Row],[rozpoczecie]]</f>
        <v>9.8611111111111538E-3</v>
      </c>
      <c r="F1340" s="2">
        <f t="shared" si="20"/>
        <v>-7.1226273148148156</v>
      </c>
      <c r="G1340">
        <f>IF(LEN(telefony6[[#This Row],[nr]])=7,1,0)</f>
        <v>1</v>
      </c>
      <c r="H1340">
        <f>IF(LEN(telefony6[[#This Row],[nr]])=8,1,0)</f>
        <v>0</v>
      </c>
      <c r="I13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-7.1324884259259269</v>
      </c>
      <c r="J1340" s="2">
        <f>IF(AND(telefony6[[#This Row],[abonament pods przed]]-telefony6[[#This Row],[długosc_połączenia]]&lt;0,I1339&gt;0),-telefony6[[#This Row],[ile_zostalo_abonamentu_pods]],0)</f>
        <v>0</v>
      </c>
      <c r="K1340" s="10">
        <f>IF(telefony6[[#This Row],[ile_zostalo_abonamentu_pods]]&lt;0,1,0)</f>
        <v>1</v>
      </c>
      <c r="L1340" s="2">
        <f>IF(AND(telefony6[[#This Row],[czyAbonament_pods_sie_skonczyl]]=1,telefony6[[#This Row],[czyStacjonarny]]=1,M1339&lt;=0),IF(M1339&lt;0,TIME(1,40,0)+M1339,TIME(1,40,0)),M1339)</f>
        <v>2.9571759259258368E-2</v>
      </c>
      <c r="M13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1.9710648148147214E-2</v>
      </c>
      <c r="N1340" s="10">
        <f>IF(AND(telefony6[[#This Row],[czyAbonament_pods_sie_skonczyl]]=1,telefony6[[#This Row],[czyStacjonarny]]=1,M1339&lt;=0),1,0)</f>
        <v>0</v>
      </c>
      <c r="O1340" s="2">
        <f>IF(AND(telefony6[[#This Row],[czyAbonament_pods_sie_skonczyl]]=1,telefony6[[#This Row],[czyKomorkowe]]=1,P1339&lt;=0),IF(P1339&lt;0,TIME(1,40,0)+P1339-telefony6[[#This Row],[ile_zabraklo_od_podstawy]],TIME(1,40,0)),P1339)</f>
        <v>5.8182870370371287E-2</v>
      </c>
      <c r="P13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40" s="10">
        <f>IF(AND(telefony6[[#This Row],[czyAbonament_pods_sie_skonczyl]]=1,P1339&lt;=0,telefony6[[#This Row],[czyKomorkowe]]=1),1,0)</f>
        <v>0</v>
      </c>
      <c r="R1340">
        <f>IF(LEN(telefony6[[#This Row],[nr]])&gt;=10,1,0)</f>
        <v>0</v>
      </c>
      <c r="S1340">
        <f>MINUTE(IF(telefony6[[#This Row],[czyZagranicczne]]=1,CEILING(telefony6[[#This Row],[długosc_połączenia]],"00:01"),0))</f>
        <v>0</v>
      </c>
    </row>
    <row r="1341" spans="1:19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 s="2">
        <f>telefony6[[#This Row],[zakonczenie]]-telefony6[[#This Row],[rozpoczecie]]</f>
        <v>2.1527777777777812E-3</v>
      </c>
      <c r="F1341" s="2">
        <f t="shared" si="20"/>
        <v>-7.1324884259259269</v>
      </c>
      <c r="G1341">
        <f>IF(LEN(telefony6[[#This Row],[nr]])=7,1,0)</f>
        <v>1</v>
      </c>
      <c r="H1341">
        <f>IF(LEN(telefony6[[#This Row],[nr]])=8,1,0)</f>
        <v>0</v>
      </c>
      <c r="I13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-7.1346412037037048</v>
      </c>
      <c r="J1341" s="2">
        <f>IF(AND(telefony6[[#This Row],[abonament pods przed]]-telefony6[[#This Row],[długosc_połączenia]]&lt;0,I1340&gt;0),-telefony6[[#This Row],[ile_zostalo_abonamentu_pods]],0)</f>
        <v>0</v>
      </c>
      <c r="K1341" s="10">
        <f>IF(telefony6[[#This Row],[ile_zostalo_abonamentu_pods]]&lt;0,1,0)</f>
        <v>1</v>
      </c>
      <c r="L1341" s="2">
        <f>IF(AND(telefony6[[#This Row],[czyAbonament_pods_sie_skonczyl]]=1,telefony6[[#This Row],[czyStacjonarny]]=1,M1340&lt;=0),IF(M1340&lt;0,TIME(1,40,0)+M1340,TIME(1,40,0)),M1340)</f>
        <v>1.9710648148147214E-2</v>
      </c>
      <c r="M13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1.7557870370369433E-2</v>
      </c>
      <c r="N1341" s="10">
        <f>IF(AND(telefony6[[#This Row],[czyAbonament_pods_sie_skonczyl]]=1,telefony6[[#This Row],[czyStacjonarny]]=1,M1340&lt;=0),1,0)</f>
        <v>0</v>
      </c>
      <c r="O1341" s="2">
        <f>IF(AND(telefony6[[#This Row],[czyAbonament_pods_sie_skonczyl]]=1,telefony6[[#This Row],[czyKomorkowe]]=1,P1340&lt;=0),IF(P1340&lt;0,TIME(1,40,0)+P1340-telefony6[[#This Row],[ile_zabraklo_od_podstawy]],TIME(1,40,0)),P1340)</f>
        <v>5.8182870370371287E-2</v>
      </c>
      <c r="P13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41" s="10">
        <f>IF(AND(telefony6[[#This Row],[czyAbonament_pods_sie_skonczyl]]=1,P1340&lt;=0,telefony6[[#This Row],[czyKomorkowe]]=1),1,0)</f>
        <v>0</v>
      </c>
      <c r="R1341">
        <f>IF(LEN(telefony6[[#This Row],[nr]])&gt;=10,1,0)</f>
        <v>0</v>
      </c>
      <c r="S1341">
        <f>MINUTE(IF(telefony6[[#This Row],[czyZagranicczne]]=1,CEILING(telefony6[[#This Row],[długosc_połączenia]],"00:01"),0))</f>
        <v>0</v>
      </c>
    </row>
    <row r="1342" spans="1:19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 s="2">
        <f>telefony6[[#This Row],[zakonczenie]]-telefony6[[#This Row],[rozpoczecie]]</f>
        <v>3.9351851851854303E-4</v>
      </c>
      <c r="F1342" s="2">
        <f t="shared" si="20"/>
        <v>-7.1346412037037048</v>
      </c>
      <c r="G1342">
        <f>IF(LEN(telefony6[[#This Row],[nr]])=7,1,0)</f>
        <v>1</v>
      </c>
      <c r="H1342">
        <f>IF(LEN(telefony6[[#This Row],[nr]])=8,1,0)</f>
        <v>0</v>
      </c>
      <c r="I13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-7.1350347222222235</v>
      </c>
      <c r="J1342" s="2">
        <f>IF(AND(telefony6[[#This Row],[abonament pods przed]]-telefony6[[#This Row],[długosc_połączenia]]&lt;0,I1341&gt;0),-telefony6[[#This Row],[ile_zostalo_abonamentu_pods]],0)</f>
        <v>0</v>
      </c>
      <c r="K1342" s="10">
        <f>IF(telefony6[[#This Row],[ile_zostalo_abonamentu_pods]]&lt;0,1,0)</f>
        <v>1</v>
      </c>
      <c r="L1342" s="2">
        <f>IF(AND(telefony6[[#This Row],[czyAbonament_pods_sie_skonczyl]]=1,telefony6[[#This Row],[czyStacjonarny]]=1,M1341&lt;=0),IF(M1341&lt;0,TIME(1,40,0)+M1341,TIME(1,40,0)),M1341)</f>
        <v>1.7557870370369433E-2</v>
      </c>
      <c r="M13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1.716435185185089E-2</v>
      </c>
      <c r="N1342" s="10">
        <f>IF(AND(telefony6[[#This Row],[czyAbonament_pods_sie_skonczyl]]=1,telefony6[[#This Row],[czyStacjonarny]]=1,M1341&lt;=0),1,0)</f>
        <v>0</v>
      </c>
      <c r="O1342" s="2">
        <f>IF(AND(telefony6[[#This Row],[czyAbonament_pods_sie_skonczyl]]=1,telefony6[[#This Row],[czyKomorkowe]]=1,P1341&lt;=0),IF(P1341&lt;0,TIME(1,40,0)+P1341-telefony6[[#This Row],[ile_zabraklo_od_podstawy]],TIME(1,40,0)),P1341)</f>
        <v>5.8182870370371287E-2</v>
      </c>
      <c r="P13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5.8182870370371287E-2</v>
      </c>
      <c r="Q1342" s="10">
        <f>IF(AND(telefony6[[#This Row],[czyAbonament_pods_sie_skonczyl]]=1,P1341&lt;=0,telefony6[[#This Row],[czyKomorkowe]]=1),1,0)</f>
        <v>0</v>
      </c>
      <c r="R1342">
        <f>IF(LEN(telefony6[[#This Row],[nr]])&gt;=10,1,0)</f>
        <v>0</v>
      </c>
      <c r="S1342">
        <f>MINUTE(IF(telefony6[[#This Row],[czyZagranicczne]]=1,CEILING(telefony6[[#This Row],[długosc_połączenia]],"00:01"),0))</f>
        <v>0</v>
      </c>
    </row>
    <row r="1343" spans="1:19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 s="2">
        <f>telefony6[[#This Row],[zakonczenie]]-telefony6[[#This Row],[rozpoczecie]]</f>
        <v>5.1504629629630094E-3</v>
      </c>
      <c r="F1343" s="2">
        <f t="shared" si="20"/>
        <v>-7.1350347222222235</v>
      </c>
      <c r="G1343">
        <f>IF(LEN(telefony6[[#This Row],[nr]])=7,1,0)</f>
        <v>0</v>
      </c>
      <c r="H1343">
        <f>IF(LEN(telefony6[[#This Row],[nr]])=8,1,0)</f>
        <v>1</v>
      </c>
      <c r="I13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-7.1401851851851861</v>
      </c>
      <c r="J1343" s="2">
        <f>IF(AND(telefony6[[#This Row],[abonament pods przed]]-telefony6[[#This Row],[długosc_połączenia]]&lt;0,I1342&gt;0),-telefony6[[#This Row],[ile_zostalo_abonamentu_pods]],0)</f>
        <v>0</v>
      </c>
      <c r="K1343" s="10">
        <f>IF(telefony6[[#This Row],[ile_zostalo_abonamentu_pods]]&lt;0,1,0)</f>
        <v>1</v>
      </c>
      <c r="L1343" s="2">
        <f>IF(AND(telefony6[[#This Row],[czyAbonament_pods_sie_skonczyl]]=1,telefony6[[#This Row],[czyStacjonarny]]=1,M1342&lt;=0),IF(M1342&lt;0,TIME(1,40,0)+M1342,TIME(1,40,0)),M1342)</f>
        <v>1.716435185185089E-2</v>
      </c>
      <c r="M13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1.716435185185089E-2</v>
      </c>
      <c r="N1343" s="10">
        <f>IF(AND(telefony6[[#This Row],[czyAbonament_pods_sie_skonczyl]]=1,telefony6[[#This Row],[czyStacjonarny]]=1,M1342&lt;=0),1,0)</f>
        <v>0</v>
      </c>
      <c r="O1343" s="2">
        <f>IF(AND(telefony6[[#This Row],[czyAbonament_pods_sie_skonczyl]]=1,telefony6[[#This Row],[czyKomorkowe]]=1,P1342&lt;=0),IF(P1342&lt;0,TIME(1,40,0)+P1342-telefony6[[#This Row],[ile_zabraklo_od_podstawy]],TIME(1,40,0)),P1342)</f>
        <v>5.8182870370371287E-2</v>
      </c>
      <c r="P13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3" s="10">
        <f>IF(AND(telefony6[[#This Row],[czyAbonament_pods_sie_skonczyl]]=1,P1342&lt;=0,telefony6[[#This Row],[czyKomorkowe]]=1),1,0)</f>
        <v>0</v>
      </c>
      <c r="R1343">
        <f>IF(LEN(telefony6[[#This Row],[nr]])&gt;=10,1,0)</f>
        <v>0</v>
      </c>
      <c r="S1343">
        <f>MINUTE(IF(telefony6[[#This Row],[czyZagranicczne]]=1,CEILING(telefony6[[#This Row],[długosc_połączenia]],"00:01"),0))</f>
        <v>0</v>
      </c>
    </row>
    <row r="1344" spans="1:19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 s="2">
        <f>telefony6[[#This Row],[zakonczenie]]-telefony6[[#This Row],[rozpoczecie]]</f>
        <v>9.7685185185185097E-3</v>
      </c>
      <c r="F1344" s="2">
        <f t="shared" si="20"/>
        <v>-7.1401851851851861</v>
      </c>
      <c r="G1344">
        <f>IF(LEN(telefony6[[#This Row],[nr]])=7,1,0)</f>
        <v>1</v>
      </c>
      <c r="H1344">
        <f>IF(LEN(telefony6[[#This Row],[nr]])=8,1,0)</f>
        <v>0</v>
      </c>
      <c r="I13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-7.1499537037037042</v>
      </c>
      <c r="J1344" s="2">
        <f>IF(AND(telefony6[[#This Row],[abonament pods przed]]-telefony6[[#This Row],[długosc_połączenia]]&lt;0,I1343&gt;0),-telefony6[[#This Row],[ile_zostalo_abonamentu_pods]],0)</f>
        <v>0</v>
      </c>
      <c r="K1344" s="10">
        <f>IF(telefony6[[#This Row],[ile_zostalo_abonamentu_pods]]&lt;0,1,0)</f>
        <v>1</v>
      </c>
      <c r="L1344" s="2">
        <f>IF(AND(telefony6[[#This Row],[czyAbonament_pods_sie_skonczyl]]=1,telefony6[[#This Row],[czyStacjonarny]]=1,M1343&lt;=0),IF(M1343&lt;0,TIME(1,40,0)+M1343,TIME(1,40,0)),M1343)</f>
        <v>1.716435185185089E-2</v>
      </c>
      <c r="M13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7.39583333333238E-3</v>
      </c>
      <c r="N1344" s="10">
        <f>IF(AND(telefony6[[#This Row],[czyAbonament_pods_sie_skonczyl]]=1,telefony6[[#This Row],[czyStacjonarny]]=1,M1343&lt;=0),1,0)</f>
        <v>0</v>
      </c>
      <c r="O1344" s="2">
        <f>IF(AND(telefony6[[#This Row],[czyAbonament_pods_sie_skonczyl]]=1,telefony6[[#This Row],[czyKomorkowe]]=1,P1343&lt;=0),IF(P1343&lt;0,TIME(1,40,0)+P1343-telefony6[[#This Row],[ile_zabraklo_od_podstawy]],TIME(1,40,0)),P1343)</f>
        <v>5.3032407407408277E-2</v>
      </c>
      <c r="P13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4" s="10">
        <f>IF(AND(telefony6[[#This Row],[czyAbonament_pods_sie_skonczyl]]=1,P1343&lt;=0,telefony6[[#This Row],[czyKomorkowe]]=1),1,0)</f>
        <v>0</v>
      </c>
      <c r="R1344">
        <f>IF(LEN(telefony6[[#This Row],[nr]])&gt;=10,1,0)</f>
        <v>0</v>
      </c>
      <c r="S1344">
        <f>MINUTE(IF(telefony6[[#This Row],[czyZagranicczne]]=1,CEILING(telefony6[[#This Row],[długosc_połączenia]],"00:01"),0))</f>
        <v>0</v>
      </c>
    </row>
    <row r="1345" spans="1:19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 s="2">
        <f>telefony6[[#This Row],[zakonczenie]]-telefony6[[#This Row],[rozpoczecie]]</f>
        <v>1.0995370370370405E-2</v>
      </c>
      <c r="F1345" s="2">
        <f t="shared" si="20"/>
        <v>-7.1499537037037042</v>
      </c>
      <c r="G1345">
        <f>IF(LEN(telefony6[[#This Row],[nr]])=7,1,0)</f>
        <v>1</v>
      </c>
      <c r="H1345">
        <f>IF(LEN(telefony6[[#This Row],[nr]])=8,1,0)</f>
        <v>0</v>
      </c>
      <c r="I13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-7.1609490740740744</v>
      </c>
      <c r="J1345" s="2">
        <f>IF(AND(telefony6[[#This Row],[abonament pods przed]]-telefony6[[#This Row],[długosc_połączenia]]&lt;0,I1344&gt;0),-telefony6[[#This Row],[ile_zostalo_abonamentu_pods]],0)</f>
        <v>0</v>
      </c>
      <c r="K1345" s="10">
        <f>IF(telefony6[[#This Row],[ile_zostalo_abonamentu_pods]]&lt;0,1,0)</f>
        <v>1</v>
      </c>
      <c r="L1345" s="2">
        <f>IF(AND(telefony6[[#This Row],[czyAbonament_pods_sie_skonczyl]]=1,telefony6[[#This Row],[czyStacjonarny]]=1,M1344&lt;=0),IF(M1344&lt;0,TIME(1,40,0)+M1344,TIME(1,40,0)),M1344)</f>
        <v>7.39583333333238E-3</v>
      </c>
      <c r="M13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-3.5995370370380253E-3</v>
      </c>
      <c r="N1345" s="10">
        <f>IF(AND(telefony6[[#This Row],[czyAbonament_pods_sie_skonczyl]]=1,telefony6[[#This Row],[czyStacjonarny]]=1,M1344&lt;=0),1,0)</f>
        <v>0</v>
      </c>
      <c r="O1345" s="2">
        <f>IF(AND(telefony6[[#This Row],[czyAbonament_pods_sie_skonczyl]]=1,telefony6[[#This Row],[czyKomorkowe]]=1,P1344&lt;=0),IF(P1344&lt;0,TIME(1,40,0)+P1344-telefony6[[#This Row],[ile_zabraklo_od_podstawy]],TIME(1,40,0)),P1344)</f>
        <v>5.3032407407408277E-2</v>
      </c>
      <c r="P13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5" s="10">
        <f>IF(AND(telefony6[[#This Row],[czyAbonament_pods_sie_skonczyl]]=1,P1344&lt;=0,telefony6[[#This Row],[czyKomorkowe]]=1),1,0)</f>
        <v>0</v>
      </c>
      <c r="R1345">
        <f>IF(LEN(telefony6[[#This Row],[nr]])&gt;=10,1,0)</f>
        <v>0</v>
      </c>
      <c r="S1345">
        <f>MINUTE(IF(telefony6[[#This Row],[czyZagranicczne]]=1,CEILING(telefony6[[#This Row],[długosc_połączenia]],"00:01"),0))</f>
        <v>0</v>
      </c>
    </row>
    <row r="1346" spans="1:19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 s="2">
        <f>telefony6[[#This Row],[zakonczenie]]-telefony6[[#This Row],[rozpoczecie]]</f>
        <v>3.8078703703703365E-3</v>
      </c>
      <c r="F1346" s="2">
        <f t="shared" si="20"/>
        <v>-7.1609490740740744</v>
      </c>
      <c r="G1346">
        <f>IF(LEN(telefony6[[#This Row],[nr]])=7,1,0)</f>
        <v>1</v>
      </c>
      <c r="H1346">
        <f>IF(LEN(telefony6[[#This Row],[nr]])=8,1,0)</f>
        <v>0</v>
      </c>
      <c r="I13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-7.164756944444445</v>
      </c>
      <c r="J1346" s="2">
        <f>IF(AND(telefony6[[#This Row],[abonament pods przed]]-telefony6[[#This Row],[długosc_połączenia]]&lt;0,I1345&gt;0),-telefony6[[#This Row],[ile_zostalo_abonamentu_pods]],0)</f>
        <v>0</v>
      </c>
      <c r="K1346" s="10">
        <f>IF(telefony6[[#This Row],[ile_zostalo_abonamentu_pods]]&lt;0,1,0)</f>
        <v>1</v>
      </c>
      <c r="L1346" s="2">
        <f>IF(AND(telefony6[[#This Row],[czyAbonament_pods_sie_skonczyl]]=1,telefony6[[#This Row],[czyStacjonarny]]=1,M1345&lt;=0),IF(M1345&lt;0,TIME(1,40,0)+M1345,TIME(1,40,0)),M1345)</f>
        <v>6.5844907407406422E-2</v>
      </c>
      <c r="M13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6.2037037037036086E-2</v>
      </c>
      <c r="N1346" s="10">
        <f>IF(AND(telefony6[[#This Row],[czyAbonament_pods_sie_skonczyl]]=1,telefony6[[#This Row],[czyStacjonarny]]=1,M1345&lt;=0),1,0)</f>
        <v>1</v>
      </c>
      <c r="O1346" s="2">
        <f>IF(AND(telefony6[[#This Row],[czyAbonament_pods_sie_skonczyl]]=1,telefony6[[#This Row],[czyKomorkowe]]=1,P1345&lt;=0),IF(P1345&lt;0,TIME(1,40,0)+P1345-telefony6[[#This Row],[ile_zabraklo_od_podstawy]],TIME(1,40,0)),P1345)</f>
        <v>5.3032407407408277E-2</v>
      </c>
      <c r="P13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6" s="10">
        <f>IF(AND(telefony6[[#This Row],[czyAbonament_pods_sie_skonczyl]]=1,P1345&lt;=0,telefony6[[#This Row],[czyKomorkowe]]=1),1,0)</f>
        <v>0</v>
      </c>
      <c r="R1346">
        <f>IF(LEN(telefony6[[#This Row],[nr]])&gt;=10,1,0)</f>
        <v>0</v>
      </c>
      <c r="S1346">
        <f>MINUTE(IF(telefony6[[#This Row],[czyZagranicczne]]=1,CEILING(telefony6[[#This Row],[długosc_połączenia]],"00:01"),0))</f>
        <v>0</v>
      </c>
    </row>
    <row r="1347" spans="1:19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 s="2">
        <f>telefony6[[#This Row],[zakonczenie]]-telefony6[[#This Row],[rozpoczecie]]</f>
        <v>9.8148148148147762E-3</v>
      </c>
      <c r="F1347" s="2">
        <f t="shared" si="20"/>
        <v>-7.164756944444445</v>
      </c>
      <c r="G1347">
        <f>IF(LEN(telefony6[[#This Row],[nr]])=7,1,0)</f>
        <v>1</v>
      </c>
      <c r="H1347">
        <f>IF(LEN(telefony6[[#This Row],[nr]])=8,1,0)</f>
        <v>0</v>
      </c>
      <c r="I13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-7.1745717592592602</v>
      </c>
      <c r="J1347" s="2">
        <f>IF(AND(telefony6[[#This Row],[abonament pods przed]]-telefony6[[#This Row],[długosc_połączenia]]&lt;0,I1346&gt;0),-telefony6[[#This Row],[ile_zostalo_abonamentu_pods]],0)</f>
        <v>0</v>
      </c>
      <c r="K1347" s="10">
        <f>IF(telefony6[[#This Row],[ile_zostalo_abonamentu_pods]]&lt;0,1,0)</f>
        <v>1</v>
      </c>
      <c r="L1347" s="2">
        <f>IF(AND(telefony6[[#This Row],[czyAbonament_pods_sie_skonczyl]]=1,telefony6[[#This Row],[czyStacjonarny]]=1,M1346&lt;=0),IF(M1346&lt;0,TIME(1,40,0)+M1346,TIME(1,40,0)),M1346)</f>
        <v>6.2037037037036086E-2</v>
      </c>
      <c r="M13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5.2222222222221309E-2</v>
      </c>
      <c r="N1347" s="10">
        <f>IF(AND(telefony6[[#This Row],[czyAbonament_pods_sie_skonczyl]]=1,telefony6[[#This Row],[czyStacjonarny]]=1,M1346&lt;=0),1,0)</f>
        <v>0</v>
      </c>
      <c r="O1347" s="2">
        <f>IF(AND(telefony6[[#This Row],[czyAbonament_pods_sie_skonczyl]]=1,telefony6[[#This Row],[czyKomorkowe]]=1,P1346&lt;=0),IF(P1346&lt;0,TIME(1,40,0)+P1346-telefony6[[#This Row],[ile_zabraklo_od_podstawy]],TIME(1,40,0)),P1346)</f>
        <v>5.3032407407408277E-2</v>
      </c>
      <c r="P13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7" s="10">
        <f>IF(AND(telefony6[[#This Row],[czyAbonament_pods_sie_skonczyl]]=1,P1346&lt;=0,telefony6[[#This Row],[czyKomorkowe]]=1),1,0)</f>
        <v>0</v>
      </c>
      <c r="R1347">
        <f>IF(LEN(telefony6[[#This Row],[nr]])&gt;=10,1,0)</f>
        <v>0</v>
      </c>
      <c r="S1347">
        <f>MINUTE(IF(telefony6[[#This Row],[czyZagranicczne]]=1,CEILING(telefony6[[#This Row],[długosc_połączenia]],"00:01"),0))</f>
        <v>0</v>
      </c>
    </row>
    <row r="1348" spans="1:19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 s="2">
        <f>telefony6[[#This Row],[zakonczenie]]-telefony6[[#This Row],[rozpoczecie]]</f>
        <v>1.0034722222222237E-2</v>
      </c>
      <c r="F1348" s="2">
        <f t="shared" ref="F1348:F1411" si="21">I1347</f>
        <v>-7.1745717592592602</v>
      </c>
      <c r="G1348">
        <f>IF(LEN(telefony6[[#This Row],[nr]])=7,1,0)</f>
        <v>1</v>
      </c>
      <c r="H1348">
        <f>IF(LEN(telefony6[[#This Row],[nr]])=8,1,0)</f>
        <v>0</v>
      </c>
      <c r="I13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-7.1846064814814827</v>
      </c>
      <c r="J1348" s="2">
        <f>IF(AND(telefony6[[#This Row],[abonament pods przed]]-telefony6[[#This Row],[długosc_połączenia]]&lt;0,I1347&gt;0),-telefony6[[#This Row],[ile_zostalo_abonamentu_pods]],0)</f>
        <v>0</v>
      </c>
      <c r="K1348" s="10">
        <f>IF(telefony6[[#This Row],[ile_zostalo_abonamentu_pods]]&lt;0,1,0)</f>
        <v>1</v>
      </c>
      <c r="L1348" s="2">
        <f>IF(AND(telefony6[[#This Row],[czyAbonament_pods_sie_skonczyl]]=1,telefony6[[#This Row],[czyStacjonarny]]=1,M1347&lt;=0),IF(M1347&lt;0,TIME(1,40,0)+M1347,TIME(1,40,0)),M1347)</f>
        <v>5.2222222222221309E-2</v>
      </c>
      <c r="M13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4.2187499999999073E-2</v>
      </c>
      <c r="N1348" s="10">
        <f>IF(AND(telefony6[[#This Row],[czyAbonament_pods_sie_skonczyl]]=1,telefony6[[#This Row],[czyStacjonarny]]=1,M1347&lt;=0),1,0)</f>
        <v>0</v>
      </c>
      <c r="O1348" s="2">
        <f>IF(AND(telefony6[[#This Row],[czyAbonament_pods_sie_skonczyl]]=1,telefony6[[#This Row],[czyKomorkowe]]=1,P1347&lt;=0),IF(P1347&lt;0,TIME(1,40,0)+P1347-telefony6[[#This Row],[ile_zabraklo_od_podstawy]],TIME(1,40,0)),P1347)</f>
        <v>5.3032407407408277E-2</v>
      </c>
      <c r="P13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5.3032407407408277E-2</v>
      </c>
      <c r="Q1348" s="10">
        <f>IF(AND(telefony6[[#This Row],[czyAbonament_pods_sie_skonczyl]]=1,P1347&lt;=0,telefony6[[#This Row],[czyKomorkowe]]=1),1,0)</f>
        <v>0</v>
      </c>
      <c r="R1348">
        <f>IF(LEN(telefony6[[#This Row],[nr]])&gt;=10,1,0)</f>
        <v>0</v>
      </c>
      <c r="S1348">
        <f>MINUTE(IF(telefony6[[#This Row],[czyZagranicczne]]=1,CEILING(telefony6[[#This Row],[długosc_połączenia]],"00:01"),0))</f>
        <v>0</v>
      </c>
    </row>
    <row r="1349" spans="1:19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 s="2">
        <f>telefony6[[#This Row],[zakonczenie]]-telefony6[[#This Row],[rozpoczecie]]</f>
        <v>7.3379629629629628E-3</v>
      </c>
      <c r="F1349" s="2">
        <f t="shared" si="21"/>
        <v>-7.1846064814814827</v>
      </c>
      <c r="G1349">
        <f>IF(LEN(telefony6[[#This Row],[nr]])=7,1,0)</f>
        <v>0</v>
      </c>
      <c r="H1349">
        <f>IF(LEN(telefony6[[#This Row],[nr]])=8,1,0)</f>
        <v>1</v>
      </c>
      <c r="I13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-7.191944444444446</v>
      </c>
      <c r="J1349" s="2">
        <f>IF(AND(telefony6[[#This Row],[abonament pods przed]]-telefony6[[#This Row],[długosc_połączenia]]&lt;0,I1348&gt;0),-telefony6[[#This Row],[ile_zostalo_abonamentu_pods]],0)</f>
        <v>0</v>
      </c>
      <c r="K1349" s="10">
        <f>IF(telefony6[[#This Row],[ile_zostalo_abonamentu_pods]]&lt;0,1,0)</f>
        <v>1</v>
      </c>
      <c r="L1349" s="2">
        <f>IF(AND(telefony6[[#This Row],[czyAbonament_pods_sie_skonczyl]]=1,telefony6[[#This Row],[czyStacjonarny]]=1,M1348&lt;=0),IF(M1348&lt;0,TIME(1,40,0)+M1348,TIME(1,40,0)),M1348)</f>
        <v>4.2187499999999073E-2</v>
      </c>
      <c r="M13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4.2187499999999073E-2</v>
      </c>
      <c r="N1349" s="10">
        <f>IF(AND(telefony6[[#This Row],[czyAbonament_pods_sie_skonczyl]]=1,telefony6[[#This Row],[czyStacjonarny]]=1,M1348&lt;=0),1,0)</f>
        <v>0</v>
      </c>
      <c r="O1349" s="2">
        <f>IF(AND(telefony6[[#This Row],[czyAbonament_pods_sie_skonczyl]]=1,telefony6[[#This Row],[czyKomorkowe]]=1,P1348&lt;=0),IF(P1348&lt;0,TIME(1,40,0)+P1348-telefony6[[#This Row],[ile_zabraklo_od_podstawy]],TIME(1,40,0)),P1348)</f>
        <v>5.3032407407408277E-2</v>
      </c>
      <c r="P13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4.5694444444445315E-2</v>
      </c>
      <c r="Q1349" s="10">
        <f>IF(AND(telefony6[[#This Row],[czyAbonament_pods_sie_skonczyl]]=1,P1348&lt;=0,telefony6[[#This Row],[czyKomorkowe]]=1),1,0)</f>
        <v>0</v>
      </c>
      <c r="R1349">
        <f>IF(LEN(telefony6[[#This Row],[nr]])&gt;=10,1,0)</f>
        <v>0</v>
      </c>
      <c r="S1349">
        <f>MINUTE(IF(telefony6[[#This Row],[czyZagranicczne]]=1,CEILING(telefony6[[#This Row],[długosc_połączenia]],"00:01"),0))</f>
        <v>0</v>
      </c>
    </row>
    <row r="1350" spans="1:19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 s="2">
        <f>telefony6[[#This Row],[zakonczenie]]-telefony6[[#This Row],[rozpoczecie]]</f>
        <v>4.0393518518518912E-3</v>
      </c>
      <c r="F1350" s="2">
        <f t="shared" si="21"/>
        <v>-7.191944444444446</v>
      </c>
      <c r="G1350">
        <f>IF(LEN(telefony6[[#This Row],[nr]])=7,1,0)</f>
        <v>0</v>
      </c>
      <c r="H1350">
        <f>IF(LEN(telefony6[[#This Row],[nr]])=8,1,0)</f>
        <v>1</v>
      </c>
      <c r="I13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-7.1959837962962983</v>
      </c>
      <c r="J1350" s="2">
        <f>IF(AND(telefony6[[#This Row],[abonament pods przed]]-telefony6[[#This Row],[długosc_połączenia]]&lt;0,I1349&gt;0),-telefony6[[#This Row],[ile_zostalo_abonamentu_pods]],0)</f>
        <v>0</v>
      </c>
      <c r="K1350" s="10">
        <f>IF(telefony6[[#This Row],[ile_zostalo_abonamentu_pods]]&lt;0,1,0)</f>
        <v>1</v>
      </c>
      <c r="L1350" s="2">
        <f>IF(AND(telefony6[[#This Row],[czyAbonament_pods_sie_skonczyl]]=1,telefony6[[#This Row],[czyStacjonarny]]=1,M1349&lt;=0),IF(M1349&lt;0,TIME(1,40,0)+M1349,TIME(1,40,0)),M1349)</f>
        <v>4.2187499999999073E-2</v>
      </c>
      <c r="M13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4.2187499999999073E-2</v>
      </c>
      <c r="N1350" s="10">
        <f>IF(AND(telefony6[[#This Row],[czyAbonament_pods_sie_skonczyl]]=1,telefony6[[#This Row],[czyStacjonarny]]=1,M1349&lt;=0),1,0)</f>
        <v>0</v>
      </c>
      <c r="O1350" s="2">
        <f>IF(AND(telefony6[[#This Row],[czyAbonament_pods_sie_skonczyl]]=1,telefony6[[#This Row],[czyKomorkowe]]=1,P1349&lt;=0),IF(P1349&lt;0,TIME(1,40,0)+P1349-telefony6[[#This Row],[ile_zabraklo_od_podstawy]],TIME(1,40,0)),P1349)</f>
        <v>4.5694444444445315E-2</v>
      </c>
      <c r="P13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4.1655092592593423E-2</v>
      </c>
      <c r="Q1350" s="10">
        <f>IF(AND(telefony6[[#This Row],[czyAbonament_pods_sie_skonczyl]]=1,P1349&lt;=0,telefony6[[#This Row],[czyKomorkowe]]=1),1,0)</f>
        <v>0</v>
      </c>
      <c r="R1350">
        <f>IF(LEN(telefony6[[#This Row],[nr]])&gt;=10,1,0)</f>
        <v>0</v>
      </c>
      <c r="S1350">
        <f>MINUTE(IF(telefony6[[#This Row],[czyZagranicczne]]=1,CEILING(telefony6[[#This Row],[długosc_połączenia]],"00:01"),0))</f>
        <v>0</v>
      </c>
    </row>
    <row r="1351" spans="1:19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 s="2">
        <f>telefony6[[#This Row],[zakonczenie]]-telefony6[[#This Row],[rozpoczecie]]</f>
        <v>9.9768518518518756E-3</v>
      </c>
      <c r="F1351" s="2">
        <f t="shared" si="21"/>
        <v>-7.1959837962962983</v>
      </c>
      <c r="G1351">
        <f>IF(LEN(telefony6[[#This Row],[nr]])=7,1,0)</f>
        <v>1</v>
      </c>
      <c r="H1351">
        <f>IF(LEN(telefony6[[#This Row],[nr]])=8,1,0)</f>
        <v>0</v>
      </c>
      <c r="I13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-7.2059606481481504</v>
      </c>
      <c r="J1351" s="2">
        <f>IF(AND(telefony6[[#This Row],[abonament pods przed]]-telefony6[[#This Row],[długosc_połączenia]]&lt;0,I1350&gt;0),-telefony6[[#This Row],[ile_zostalo_abonamentu_pods]],0)</f>
        <v>0</v>
      </c>
      <c r="K1351" s="10">
        <f>IF(telefony6[[#This Row],[ile_zostalo_abonamentu_pods]]&lt;0,1,0)</f>
        <v>1</v>
      </c>
      <c r="L1351" s="2">
        <f>IF(AND(telefony6[[#This Row],[czyAbonament_pods_sie_skonczyl]]=1,telefony6[[#This Row],[czyStacjonarny]]=1,M1350&lt;=0),IF(M1350&lt;0,TIME(1,40,0)+M1350,TIME(1,40,0)),M1350)</f>
        <v>4.2187499999999073E-2</v>
      </c>
      <c r="M13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3.2210648148147197E-2</v>
      </c>
      <c r="N1351" s="10">
        <f>IF(AND(telefony6[[#This Row],[czyAbonament_pods_sie_skonczyl]]=1,telefony6[[#This Row],[czyStacjonarny]]=1,M1350&lt;=0),1,0)</f>
        <v>0</v>
      </c>
      <c r="O1351" s="2">
        <f>IF(AND(telefony6[[#This Row],[czyAbonament_pods_sie_skonczyl]]=1,telefony6[[#This Row],[czyKomorkowe]]=1,P1350&lt;=0),IF(P1350&lt;0,TIME(1,40,0)+P1350-telefony6[[#This Row],[ile_zabraklo_od_podstawy]],TIME(1,40,0)),P1350)</f>
        <v>4.1655092592593423E-2</v>
      </c>
      <c r="P13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4.1655092592593423E-2</v>
      </c>
      <c r="Q1351" s="10">
        <f>IF(AND(telefony6[[#This Row],[czyAbonament_pods_sie_skonczyl]]=1,P1350&lt;=0,telefony6[[#This Row],[czyKomorkowe]]=1),1,0)</f>
        <v>0</v>
      </c>
      <c r="R1351">
        <f>IF(LEN(telefony6[[#This Row],[nr]])&gt;=10,1,0)</f>
        <v>0</v>
      </c>
      <c r="S1351">
        <f>MINUTE(IF(telefony6[[#This Row],[czyZagranicczne]]=1,CEILING(telefony6[[#This Row],[długosc_połączenia]],"00:01"),0))</f>
        <v>0</v>
      </c>
    </row>
    <row r="1352" spans="1:19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 s="2">
        <f>telefony6[[#This Row],[zakonczenie]]-telefony6[[#This Row],[rozpoczecie]]</f>
        <v>3.7268518518518423E-3</v>
      </c>
      <c r="F1352" s="2">
        <f t="shared" si="21"/>
        <v>-7.2059606481481504</v>
      </c>
      <c r="G1352">
        <f>IF(LEN(telefony6[[#This Row],[nr]])=7,1,0)</f>
        <v>1</v>
      </c>
      <c r="H1352">
        <f>IF(LEN(telefony6[[#This Row],[nr]])=8,1,0)</f>
        <v>0</v>
      </c>
      <c r="I13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-7.209687500000002</v>
      </c>
      <c r="J1352" s="2">
        <f>IF(AND(telefony6[[#This Row],[abonament pods przed]]-telefony6[[#This Row],[długosc_połączenia]]&lt;0,I1351&gt;0),-telefony6[[#This Row],[ile_zostalo_abonamentu_pods]],0)</f>
        <v>0</v>
      </c>
      <c r="K1352" s="10">
        <f>IF(telefony6[[#This Row],[ile_zostalo_abonamentu_pods]]&lt;0,1,0)</f>
        <v>1</v>
      </c>
      <c r="L1352" s="2">
        <f>IF(AND(telefony6[[#This Row],[czyAbonament_pods_sie_skonczyl]]=1,telefony6[[#This Row],[czyStacjonarny]]=1,M1351&lt;=0),IF(M1351&lt;0,TIME(1,40,0)+M1351,TIME(1,40,0)),M1351)</f>
        <v>3.2210648148147197E-2</v>
      </c>
      <c r="M13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2.8483796296295355E-2</v>
      </c>
      <c r="N1352" s="10">
        <f>IF(AND(telefony6[[#This Row],[czyAbonament_pods_sie_skonczyl]]=1,telefony6[[#This Row],[czyStacjonarny]]=1,M1351&lt;=0),1,0)</f>
        <v>0</v>
      </c>
      <c r="O1352" s="2">
        <f>IF(AND(telefony6[[#This Row],[czyAbonament_pods_sie_skonczyl]]=1,telefony6[[#This Row],[czyKomorkowe]]=1,P1351&lt;=0),IF(P1351&lt;0,TIME(1,40,0)+P1351-telefony6[[#This Row],[ile_zabraklo_od_podstawy]],TIME(1,40,0)),P1351)</f>
        <v>4.1655092592593423E-2</v>
      </c>
      <c r="P13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4.1655092592593423E-2</v>
      </c>
      <c r="Q1352" s="10">
        <f>IF(AND(telefony6[[#This Row],[czyAbonament_pods_sie_skonczyl]]=1,P1351&lt;=0,telefony6[[#This Row],[czyKomorkowe]]=1),1,0)</f>
        <v>0</v>
      </c>
      <c r="R1352">
        <f>IF(LEN(telefony6[[#This Row],[nr]])&gt;=10,1,0)</f>
        <v>0</v>
      </c>
      <c r="S1352">
        <f>MINUTE(IF(telefony6[[#This Row],[czyZagranicczne]]=1,CEILING(telefony6[[#This Row],[długosc_połączenia]],"00:01"),0))</f>
        <v>0</v>
      </c>
    </row>
    <row r="1353" spans="1:19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 s="2">
        <f>telefony6[[#This Row],[zakonczenie]]-telefony6[[#This Row],[rozpoczecie]]</f>
        <v>2.0949074074074203E-3</v>
      </c>
      <c r="F1353" s="2">
        <f t="shared" si="21"/>
        <v>-7.209687500000002</v>
      </c>
      <c r="G1353">
        <f>IF(LEN(telefony6[[#This Row],[nr]])=7,1,0)</f>
        <v>1</v>
      </c>
      <c r="H1353">
        <f>IF(LEN(telefony6[[#This Row],[nr]])=8,1,0)</f>
        <v>0</v>
      </c>
      <c r="I13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-7.2117824074074095</v>
      </c>
      <c r="J1353" s="2">
        <f>IF(AND(telefony6[[#This Row],[abonament pods przed]]-telefony6[[#This Row],[długosc_połączenia]]&lt;0,I1352&gt;0),-telefony6[[#This Row],[ile_zostalo_abonamentu_pods]],0)</f>
        <v>0</v>
      </c>
      <c r="K1353" s="10">
        <f>IF(telefony6[[#This Row],[ile_zostalo_abonamentu_pods]]&lt;0,1,0)</f>
        <v>1</v>
      </c>
      <c r="L1353" s="2">
        <f>IF(AND(telefony6[[#This Row],[czyAbonament_pods_sie_skonczyl]]=1,telefony6[[#This Row],[czyStacjonarny]]=1,M1352&lt;=0),IF(M1352&lt;0,TIME(1,40,0)+M1352,TIME(1,40,0)),M1352)</f>
        <v>2.8483796296295355E-2</v>
      </c>
      <c r="M13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2.6388888888887935E-2</v>
      </c>
      <c r="N1353" s="10">
        <f>IF(AND(telefony6[[#This Row],[czyAbonament_pods_sie_skonczyl]]=1,telefony6[[#This Row],[czyStacjonarny]]=1,M1352&lt;=0),1,0)</f>
        <v>0</v>
      </c>
      <c r="O1353" s="2">
        <f>IF(AND(telefony6[[#This Row],[czyAbonament_pods_sie_skonczyl]]=1,telefony6[[#This Row],[czyKomorkowe]]=1,P1352&lt;=0),IF(P1352&lt;0,TIME(1,40,0)+P1352-telefony6[[#This Row],[ile_zabraklo_od_podstawy]],TIME(1,40,0)),P1352)</f>
        <v>4.1655092592593423E-2</v>
      </c>
      <c r="P13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4.1655092592593423E-2</v>
      </c>
      <c r="Q1353" s="10">
        <f>IF(AND(telefony6[[#This Row],[czyAbonament_pods_sie_skonczyl]]=1,P1352&lt;=0,telefony6[[#This Row],[czyKomorkowe]]=1),1,0)</f>
        <v>0</v>
      </c>
      <c r="R1353">
        <f>IF(LEN(telefony6[[#This Row],[nr]])&gt;=10,1,0)</f>
        <v>0</v>
      </c>
      <c r="S1353">
        <f>MINUTE(IF(telefony6[[#This Row],[czyZagranicczne]]=1,CEILING(telefony6[[#This Row],[długosc_połączenia]],"00:01"),0))</f>
        <v>0</v>
      </c>
    </row>
    <row r="1354" spans="1:19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 s="2">
        <f>telefony6[[#This Row],[zakonczenie]]-telefony6[[#This Row],[rozpoczecie]]</f>
        <v>3.356481481481266E-4</v>
      </c>
      <c r="F1354" s="2">
        <f t="shared" si="21"/>
        <v>-7.2117824074074095</v>
      </c>
      <c r="G1354">
        <f>IF(LEN(telefony6[[#This Row],[nr]])=7,1,0)</f>
        <v>0</v>
      </c>
      <c r="H1354">
        <f>IF(LEN(telefony6[[#This Row],[nr]])=8,1,0)</f>
        <v>0</v>
      </c>
      <c r="I13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-7.2121180555555577</v>
      </c>
      <c r="J1354" s="2">
        <f>IF(AND(telefony6[[#This Row],[abonament pods przed]]-telefony6[[#This Row],[długosc_połączenia]]&lt;0,I1353&gt;0),-telefony6[[#This Row],[ile_zostalo_abonamentu_pods]],0)</f>
        <v>0</v>
      </c>
      <c r="K1354" s="10">
        <f>IF(telefony6[[#This Row],[ile_zostalo_abonamentu_pods]]&lt;0,1,0)</f>
        <v>1</v>
      </c>
      <c r="L1354" s="2">
        <f>IF(AND(telefony6[[#This Row],[czyAbonament_pods_sie_skonczyl]]=1,telefony6[[#This Row],[czyStacjonarny]]=1,M1353&lt;=0),IF(M1353&lt;0,TIME(1,40,0)+M1353,TIME(1,40,0)),M1353)</f>
        <v>2.6388888888887935E-2</v>
      </c>
      <c r="M13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2.6388888888887935E-2</v>
      </c>
      <c r="N1354" s="10">
        <f>IF(AND(telefony6[[#This Row],[czyAbonament_pods_sie_skonczyl]]=1,telefony6[[#This Row],[czyStacjonarny]]=1,M1353&lt;=0),1,0)</f>
        <v>0</v>
      </c>
      <c r="O1354" s="2">
        <f>IF(AND(telefony6[[#This Row],[czyAbonament_pods_sie_skonczyl]]=1,telefony6[[#This Row],[czyKomorkowe]]=1,P1353&lt;=0),IF(P1353&lt;0,TIME(1,40,0)+P1353-telefony6[[#This Row],[ile_zabraklo_od_podstawy]],TIME(1,40,0)),P1353)</f>
        <v>4.1655092592593423E-2</v>
      </c>
      <c r="P13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4.1655092592593423E-2</v>
      </c>
      <c r="Q1354" s="10">
        <f>IF(AND(telefony6[[#This Row],[czyAbonament_pods_sie_skonczyl]]=1,P1353&lt;=0,telefony6[[#This Row],[czyKomorkowe]]=1),1,0)</f>
        <v>0</v>
      </c>
      <c r="R1354">
        <f>IF(LEN(telefony6[[#This Row],[nr]])&gt;=10,1,0)</f>
        <v>1</v>
      </c>
      <c r="S1354">
        <f>MINUTE(IF(telefony6[[#This Row],[czyZagranicczne]]=1,CEILING(telefony6[[#This Row],[długosc_połączenia]],"00:01"),0))</f>
        <v>1</v>
      </c>
    </row>
    <row r="1355" spans="1:19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 s="2">
        <f>telefony6[[#This Row],[zakonczenie]]-telefony6[[#This Row],[rozpoczecie]]</f>
        <v>3.6574074074074425E-3</v>
      </c>
      <c r="F1355" s="2">
        <f t="shared" si="21"/>
        <v>-7.2121180555555577</v>
      </c>
      <c r="G1355">
        <f>IF(LEN(telefony6[[#This Row],[nr]])=7,1,0)</f>
        <v>0</v>
      </c>
      <c r="H1355">
        <f>IF(LEN(telefony6[[#This Row],[nr]])=8,1,0)</f>
        <v>1</v>
      </c>
      <c r="I13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-7.2157754629629656</v>
      </c>
      <c r="J1355" s="2">
        <f>IF(AND(telefony6[[#This Row],[abonament pods przed]]-telefony6[[#This Row],[długosc_połączenia]]&lt;0,I1354&gt;0),-telefony6[[#This Row],[ile_zostalo_abonamentu_pods]],0)</f>
        <v>0</v>
      </c>
      <c r="K1355" s="10">
        <f>IF(telefony6[[#This Row],[ile_zostalo_abonamentu_pods]]&lt;0,1,0)</f>
        <v>1</v>
      </c>
      <c r="L1355" s="2">
        <f>IF(AND(telefony6[[#This Row],[czyAbonament_pods_sie_skonczyl]]=1,telefony6[[#This Row],[czyStacjonarny]]=1,M1354&lt;=0),IF(M1354&lt;0,TIME(1,40,0)+M1354,TIME(1,40,0)),M1354)</f>
        <v>2.6388888888887935E-2</v>
      </c>
      <c r="M13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2.6388888888887935E-2</v>
      </c>
      <c r="N1355" s="10">
        <f>IF(AND(telefony6[[#This Row],[czyAbonament_pods_sie_skonczyl]]=1,telefony6[[#This Row],[czyStacjonarny]]=1,M1354&lt;=0),1,0)</f>
        <v>0</v>
      </c>
      <c r="O1355" s="2">
        <f>IF(AND(telefony6[[#This Row],[czyAbonament_pods_sie_skonczyl]]=1,telefony6[[#This Row],[czyKomorkowe]]=1,P1354&lt;=0),IF(P1354&lt;0,TIME(1,40,0)+P1354-telefony6[[#This Row],[ile_zabraklo_od_podstawy]],TIME(1,40,0)),P1354)</f>
        <v>4.1655092592593423E-2</v>
      </c>
      <c r="P13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55" s="10">
        <f>IF(AND(telefony6[[#This Row],[czyAbonament_pods_sie_skonczyl]]=1,P1354&lt;=0,telefony6[[#This Row],[czyKomorkowe]]=1),1,0)</f>
        <v>0</v>
      </c>
      <c r="R1355">
        <f>IF(LEN(telefony6[[#This Row],[nr]])&gt;=10,1,0)</f>
        <v>0</v>
      </c>
      <c r="S1355">
        <f>MINUTE(IF(telefony6[[#This Row],[czyZagranicczne]]=1,CEILING(telefony6[[#This Row],[długosc_połączenia]],"00:01"),0))</f>
        <v>0</v>
      </c>
    </row>
    <row r="1356" spans="1:19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 s="2">
        <f>telefony6[[#This Row],[zakonczenie]]-telefony6[[#This Row],[rozpoczecie]]</f>
        <v>7.6851851851851838E-3</v>
      </c>
      <c r="F1356" s="2">
        <f t="shared" si="21"/>
        <v>-7.2157754629629656</v>
      </c>
      <c r="G1356">
        <f>IF(LEN(telefony6[[#This Row],[nr]])=7,1,0)</f>
        <v>0</v>
      </c>
      <c r="H1356">
        <f>IF(LEN(telefony6[[#This Row],[nr]])=8,1,0)</f>
        <v>0</v>
      </c>
      <c r="I13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-7.2234606481481505</v>
      </c>
      <c r="J1356" s="2">
        <f>IF(AND(telefony6[[#This Row],[abonament pods przed]]-telefony6[[#This Row],[długosc_połączenia]]&lt;0,I1355&gt;0),-telefony6[[#This Row],[ile_zostalo_abonamentu_pods]],0)</f>
        <v>0</v>
      </c>
      <c r="K1356" s="10">
        <f>IF(telefony6[[#This Row],[ile_zostalo_abonamentu_pods]]&lt;0,1,0)</f>
        <v>1</v>
      </c>
      <c r="L1356" s="2">
        <f>IF(AND(telefony6[[#This Row],[czyAbonament_pods_sie_skonczyl]]=1,telefony6[[#This Row],[czyStacjonarny]]=1,M1355&lt;=0),IF(M1355&lt;0,TIME(1,40,0)+M1355,TIME(1,40,0)),M1355)</f>
        <v>2.6388888888887935E-2</v>
      </c>
      <c r="M13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2.6388888888887935E-2</v>
      </c>
      <c r="N1356" s="10">
        <f>IF(AND(telefony6[[#This Row],[czyAbonament_pods_sie_skonczyl]]=1,telefony6[[#This Row],[czyStacjonarny]]=1,M1355&lt;=0),1,0)</f>
        <v>0</v>
      </c>
      <c r="O1356" s="2">
        <f>IF(AND(telefony6[[#This Row],[czyAbonament_pods_sie_skonczyl]]=1,telefony6[[#This Row],[czyKomorkowe]]=1,P1355&lt;=0),IF(P1355&lt;0,TIME(1,40,0)+P1355-telefony6[[#This Row],[ile_zabraklo_od_podstawy]],TIME(1,40,0)),P1355)</f>
        <v>3.7997685185185981E-2</v>
      </c>
      <c r="P13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56" s="10">
        <f>IF(AND(telefony6[[#This Row],[czyAbonament_pods_sie_skonczyl]]=1,P1355&lt;=0,telefony6[[#This Row],[czyKomorkowe]]=1),1,0)</f>
        <v>0</v>
      </c>
      <c r="R1356">
        <f>IF(LEN(telefony6[[#This Row],[nr]])&gt;=10,1,0)</f>
        <v>1</v>
      </c>
      <c r="S1356">
        <f>MINUTE(IF(telefony6[[#This Row],[czyZagranicczne]]=1,CEILING(telefony6[[#This Row],[długosc_połączenia]],"00:01"),0))</f>
        <v>12</v>
      </c>
    </row>
    <row r="1357" spans="1:19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 s="2">
        <f>telefony6[[#This Row],[zakonczenie]]-telefony6[[#This Row],[rozpoczecie]]</f>
        <v>4.1666666666667629E-4</v>
      </c>
      <c r="F1357" s="2">
        <f t="shared" si="21"/>
        <v>-7.2234606481481505</v>
      </c>
      <c r="G1357">
        <f>IF(LEN(telefony6[[#This Row],[nr]])=7,1,0)</f>
        <v>1</v>
      </c>
      <c r="H1357">
        <f>IF(LEN(telefony6[[#This Row],[nr]])=8,1,0)</f>
        <v>0</v>
      </c>
      <c r="I13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-7.2238773148148168</v>
      </c>
      <c r="J1357" s="2">
        <f>IF(AND(telefony6[[#This Row],[abonament pods przed]]-telefony6[[#This Row],[długosc_połączenia]]&lt;0,I1356&gt;0),-telefony6[[#This Row],[ile_zostalo_abonamentu_pods]],0)</f>
        <v>0</v>
      </c>
      <c r="K1357" s="10">
        <f>IF(telefony6[[#This Row],[ile_zostalo_abonamentu_pods]]&lt;0,1,0)</f>
        <v>1</v>
      </c>
      <c r="L1357" s="2">
        <f>IF(AND(telefony6[[#This Row],[czyAbonament_pods_sie_skonczyl]]=1,telefony6[[#This Row],[czyStacjonarny]]=1,M1356&lt;=0),IF(M1356&lt;0,TIME(1,40,0)+M1356,TIME(1,40,0)),M1356)</f>
        <v>2.6388888888887935E-2</v>
      </c>
      <c r="M13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2.5972222222221258E-2</v>
      </c>
      <c r="N1357" s="10">
        <f>IF(AND(telefony6[[#This Row],[czyAbonament_pods_sie_skonczyl]]=1,telefony6[[#This Row],[czyStacjonarny]]=1,M1356&lt;=0),1,0)</f>
        <v>0</v>
      </c>
      <c r="O1357" s="2">
        <f>IF(AND(telefony6[[#This Row],[czyAbonament_pods_sie_skonczyl]]=1,telefony6[[#This Row],[czyKomorkowe]]=1,P1356&lt;=0),IF(P1356&lt;0,TIME(1,40,0)+P1356-telefony6[[#This Row],[ile_zabraklo_od_podstawy]],TIME(1,40,0)),P1356)</f>
        <v>3.7997685185185981E-2</v>
      </c>
      <c r="P13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57" s="10">
        <f>IF(AND(telefony6[[#This Row],[czyAbonament_pods_sie_skonczyl]]=1,P1356&lt;=0,telefony6[[#This Row],[czyKomorkowe]]=1),1,0)</f>
        <v>0</v>
      </c>
      <c r="R1357">
        <f>IF(LEN(telefony6[[#This Row],[nr]])&gt;=10,1,0)</f>
        <v>0</v>
      </c>
      <c r="S1357">
        <f>MINUTE(IF(telefony6[[#This Row],[czyZagranicczne]]=1,CEILING(telefony6[[#This Row],[długosc_połączenia]],"00:01"),0))</f>
        <v>0</v>
      </c>
    </row>
    <row r="1358" spans="1:19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 s="2">
        <f>telefony6[[#This Row],[zakonczenie]]-telefony6[[#This Row],[rozpoczecie]]</f>
        <v>8.8310185185185297E-3</v>
      </c>
      <c r="F1358" s="2">
        <f t="shared" si="21"/>
        <v>-7.2238773148148168</v>
      </c>
      <c r="G1358">
        <f>IF(LEN(telefony6[[#This Row],[nr]])=7,1,0)</f>
        <v>1</v>
      </c>
      <c r="H1358">
        <f>IF(LEN(telefony6[[#This Row],[nr]])=8,1,0)</f>
        <v>0</v>
      </c>
      <c r="I13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-7.2327083333333348</v>
      </c>
      <c r="J1358" s="2">
        <f>IF(AND(telefony6[[#This Row],[abonament pods przed]]-telefony6[[#This Row],[długosc_połączenia]]&lt;0,I1357&gt;0),-telefony6[[#This Row],[ile_zostalo_abonamentu_pods]],0)</f>
        <v>0</v>
      </c>
      <c r="K1358" s="10">
        <f>IF(telefony6[[#This Row],[ile_zostalo_abonamentu_pods]]&lt;0,1,0)</f>
        <v>1</v>
      </c>
      <c r="L1358" s="2">
        <f>IF(AND(telefony6[[#This Row],[czyAbonament_pods_sie_skonczyl]]=1,telefony6[[#This Row],[czyStacjonarny]]=1,M1357&lt;=0),IF(M1357&lt;0,TIME(1,40,0)+M1357,TIME(1,40,0)),M1357)</f>
        <v>2.5972222222221258E-2</v>
      </c>
      <c r="M13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1.7141203703702729E-2</v>
      </c>
      <c r="N1358" s="10">
        <f>IF(AND(telefony6[[#This Row],[czyAbonament_pods_sie_skonczyl]]=1,telefony6[[#This Row],[czyStacjonarny]]=1,M1357&lt;=0),1,0)</f>
        <v>0</v>
      </c>
      <c r="O1358" s="2">
        <f>IF(AND(telefony6[[#This Row],[czyAbonament_pods_sie_skonczyl]]=1,telefony6[[#This Row],[czyKomorkowe]]=1,P1357&lt;=0),IF(P1357&lt;0,TIME(1,40,0)+P1357-telefony6[[#This Row],[ile_zabraklo_od_podstawy]],TIME(1,40,0)),P1357)</f>
        <v>3.7997685185185981E-2</v>
      </c>
      <c r="P13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58" s="10">
        <f>IF(AND(telefony6[[#This Row],[czyAbonament_pods_sie_skonczyl]]=1,P1357&lt;=0,telefony6[[#This Row],[czyKomorkowe]]=1),1,0)</f>
        <v>0</v>
      </c>
      <c r="R1358">
        <f>IF(LEN(telefony6[[#This Row],[nr]])&gt;=10,1,0)</f>
        <v>0</v>
      </c>
      <c r="S1358">
        <f>MINUTE(IF(telefony6[[#This Row],[czyZagranicczne]]=1,CEILING(telefony6[[#This Row],[długosc_połączenia]],"00:01"),0))</f>
        <v>0</v>
      </c>
    </row>
    <row r="1359" spans="1:19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 s="2">
        <f>telefony6[[#This Row],[zakonczenie]]-telefony6[[#This Row],[rozpoczecie]]</f>
        <v>1.527777777777739E-3</v>
      </c>
      <c r="F1359" s="2">
        <f t="shared" si="21"/>
        <v>-7.2327083333333348</v>
      </c>
      <c r="G1359">
        <f>IF(LEN(telefony6[[#This Row],[nr]])=7,1,0)</f>
        <v>1</v>
      </c>
      <c r="H1359">
        <f>IF(LEN(telefony6[[#This Row],[nr]])=8,1,0)</f>
        <v>0</v>
      </c>
      <c r="I13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-7.2342361111111124</v>
      </c>
      <c r="J1359" s="2">
        <f>IF(AND(telefony6[[#This Row],[abonament pods przed]]-telefony6[[#This Row],[długosc_połączenia]]&lt;0,I1358&gt;0),-telefony6[[#This Row],[ile_zostalo_abonamentu_pods]],0)</f>
        <v>0</v>
      </c>
      <c r="K1359" s="10">
        <f>IF(telefony6[[#This Row],[ile_zostalo_abonamentu_pods]]&lt;0,1,0)</f>
        <v>1</v>
      </c>
      <c r="L1359" s="2">
        <f>IF(AND(telefony6[[#This Row],[czyAbonament_pods_sie_skonczyl]]=1,telefony6[[#This Row],[czyStacjonarny]]=1,M1358&lt;=0),IF(M1358&lt;0,TIME(1,40,0)+M1358,TIME(1,40,0)),M1358)</f>
        <v>1.7141203703702729E-2</v>
      </c>
      <c r="M13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1.561342592592499E-2</v>
      </c>
      <c r="N1359" s="10">
        <f>IF(AND(telefony6[[#This Row],[czyAbonament_pods_sie_skonczyl]]=1,telefony6[[#This Row],[czyStacjonarny]]=1,M1358&lt;=0),1,0)</f>
        <v>0</v>
      </c>
      <c r="O1359" s="2">
        <f>IF(AND(telefony6[[#This Row],[czyAbonament_pods_sie_skonczyl]]=1,telefony6[[#This Row],[czyKomorkowe]]=1,P1358&lt;=0),IF(P1358&lt;0,TIME(1,40,0)+P1358-telefony6[[#This Row],[ile_zabraklo_od_podstawy]],TIME(1,40,0)),P1358)</f>
        <v>3.7997685185185981E-2</v>
      </c>
      <c r="P13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59" s="10">
        <f>IF(AND(telefony6[[#This Row],[czyAbonament_pods_sie_skonczyl]]=1,P1358&lt;=0,telefony6[[#This Row],[czyKomorkowe]]=1),1,0)</f>
        <v>0</v>
      </c>
      <c r="R1359">
        <f>IF(LEN(telefony6[[#This Row],[nr]])&gt;=10,1,0)</f>
        <v>0</v>
      </c>
      <c r="S1359">
        <f>MINUTE(IF(telefony6[[#This Row],[czyZagranicczne]]=1,CEILING(telefony6[[#This Row],[długosc_połączenia]],"00:01"),0))</f>
        <v>0</v>
      </c>
    </row>
    <row r="1360" spans="1:19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 s="2">
        <f>telefony6[[#This Row],[zakonczenie]]-telefony6[[#This Row],[rozpoczecie]]</f>
        <v>1.1331018518518532E-2</v>
      </c>
      <c r="F1360" s="2">
        <f t="shared" si="21"/>
        <v>-7.2342361111111124</v>
      </c>
      <c r="G1360">
        <f>IF(LEN(telefony6[[#This Row],[nr]])=7,1,0)</f>
        <v>1</v>
      </c>
      <c r="H1360">
        <f>IF(LEN(telefony6[[#This Row],[nr]])=8,1,0)</f>
        <v>0</v>
      </c>
      <c r="I13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-7.2455671296296309</v>
      </c>
      <c r="J1360" s="2">
        <f>IF(AND(telefony6[[#This Row],[abonament pods przed]]-telefony6[[#This Row],[długosc_połączenia]]&lt;0,I1359&gt;0),-telefony6[[#This Row],[ile_zostalo_abonamentu_pods]],0)</f>
        <v>0</v>
      </c>
      <c r="K1360" s="10">
        <f>IF(telefony6[[#This Row],[ile_zostalo_abonamentu_pods]]&lt;0,1,0)</f>
        <v>1</v>
      </c>
      <c r="L1360" s="2">
        <f>IF(AND(telefony6[[#This Row],[czyAbonament_pods_sie_skonczyl]]=1,telefony6[[#This Row],[czyStacjonarny]]=1,M1359&lt;=0),IF(M1359&lt;0,TIME(1,40,0)+M1359,TIME(1,40,0)),M1359)</f>
        <v>1.561342592592499E-2</v>
      </c>
      <c r="M13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4.2824074074064578E-3</v>
      </c>
      <c r="N1360" s="10">
        <f>IF(AND(telefony6[[#This Row],[czyAbonament_pods_sie_skonczyl]]=1,telefony6[[#This Row],[czyStacjonarny]]=1,M1359&lt;=0),1,0)</f>
        <v>0</v>
      </c>
      <c r="O1360" s="2">
        <f>IF(AND(telefony6[[#This Row],[czyAbonament_pods_sie_skonczyl]]=1,telefony6[[#This Row],[czyKomorkowe]]=1,P1359&lt;=0),IF(P1359&lt;0,TIME(1,40,0)+P1359-telefony6[[#This Row],[ile_zabraklo_od_podstawy]],TIME(1,40,0)),P1359)</f>
        <v>3.7997685185185981E-2</v>
      </c>
      <c r="P13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3.7997685185185981E-2</v>
      </c>
      <c r="Q1360" s="10">
        <f>IF(AND(telefony6[[#This Row],[czyAbonament_pods_sie_skonczyl]]=1,P1359&lt;=0,telefony6[[#This Row],[czyKomorkowe]]=1),1,0)</f>
        <v>0</v>
      </c>
      <c r="R1360">
        <f>IF(LEN(telefony6[[#This Row],[nr]])&gt;=10,1,0)</f>
        <v>0</v>
      </c>
      <c r="S1360">
        <f>MINUTE(IF(telefony6[[#This Row],[czyZagranicczne]]=1,CEILING(telefony6[[#This Row],[długosc_połączenia]],"00:01"),0))</f>
        <v>0</v>
      </c>
    </row>
    <row r="1361" spans="1:19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 s="2">
        <f>telefony6[[#This Row],[zakonczenie]]-telefony6[[#This Row],[rozpoczecie]]</f>
        <v>5.1851851851851816E-3</v>
      </c>
      <c r="F1361" s="2">
        <f t="shared" si="21"/>
        <v>-7.2455671296296309</v>
      </c>
      <c r="G1361">
        <f>IF(LEN(telefony6[[#This Row],[nr]])=7,1,0)</f>
        <v>0</v>
      </c>
      <c r="H1361">
        <f>IF(LEN(telefony6[[#This Row],[nr]])=8,1,0)</f>
        <v>1</v>
      </c>
      <c r="I13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-7.2507523148148163</v>
      </c>
      <c r="J1361" s="2">
        <f>IF(AND(telefony6[[#This Row],[abonament pods przed]]-telefony6[[#This Row],[długosc_połączenia]]&lt;0,I1360&gt;0),-telefony6[[#This Row],[ile_zostalo_abonamentu_pods]],0)</f>
        <v>0</v>
      </c>
      <c r="K1361" s="10">
        <f>IF(telefony6[[#This Row],[ile_zostalo_abonamentu_pods]]&lt;0,1,0)</f>
        <v>1</v>
      </c>
      <c r="L1361" s="2">
        <f>IF(AND(telefony6[[#This Row],[czyAbonament_pods_sie_skonczyl]]=1,telefony6[[#This Row],[czyStacjonarny]]=1,M1360&lt;=0),IF(M1360&lt;0,TIME(1,40,0)+M1360,TIME(1,40,0)),M1360)</f>
        <v>4.2824074074064578E-3</v>
      </c>
      <c r="M13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4.2824074074064578E-3</v>
      </c>
      <c r="N1361" s="10">
        <f>IF(AND(telefony6[[#This Row],[czyAbonament_pods_sie_skonczyl]]=1,telefony6[[#This Row],[czyStacjonarny]]=1,M1360&lt;=0),1,0)</f>
        <v>0</v>
      </c>
      <c r="O1361" s="2">
        <f>IF(AND(telefony6[[#This Row],[czyAbonament_pods_sie_skonczyl]]=1,telefony6[[#This Row],[czyKomorkowe]]=1,P1360&lt;=0),IF(P1360&lt;0,TIME(1,40,0)+P1360-telefony6[[#This Row],[ile_zabraklo_od_podstawy]],TIME(1,40,0)),P1360)</f>
        <v>3.7997685185185981E-2</v>
      </c>
      <c r="P13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3.2812500000000799E-2</v>
      </c>
      <c r="Q1361" s="10">
        <f>IF(AND(telefony6[[#This Row],[czyAbonament_pods_sie_skonczyl]]=1,P1360&lt;=0,telefony6[[#This Row],[czyKomorkowe]]=1),1,0)</f>
        <v>0</v>
      </c>
      <c r="R1361">
        <f>IF(LEN(telefony6[[#This Row],[nr]])&gt;=10,1,0)</f>
        <v>0</v>
      </c>
      <c r="S1361">
        <f>MINUTE(IF(telefony6[[#This Row],[czyZagranicczne]]=1,CEILING(telefony6[[#This Row],[długosc_połączenia]],"00:01"),0))</f>
        <v>0</v>
      </c>
    </row>
    <row r="1362" spans="1:19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 s="2">
        <f>telefony6[[#This Row],[zakonczenie]]-telefony6[[#This Row],[rozpoczecie]]</f>
        <v>3.0324074074074003E-3</v>
      </c>
      <c r="F1362" s="2">
        <f t="shared" si="21"/>
        <v>-7.2507523148148163</v>
      </c>
      <c r="G1362">
        <f>IF(LEN(telefony6[[#This Row],[nr]])=7,1,0)</f>
        <v>1</v>
      </c>
      <c r="H1362">
        <f>IF(LEN(telefony6[[#This Row],[nr]])=8,1,0)</f>
        <v>0</v>
      </c>
      <c r="I13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-7.2537847222222238</v>
      </c>
      <c r="J1362" s="2">
        <f>IF(AND(telefony6[[#This Row],[abonament pods przed]]-telefony6[[#This Row],[długosc_połączenia]]&lt;0,I1361&gt;0),-telefony6[[#This Row],[ile_zostalo_abonamentu_pods]],0)</f>
        <v>0</v>
      </c>
      <c r="K1362" s="10">
        <f>IF(telefony6[[#This Row],[ile_zostalo_abonamentu_pods]]&lt;0,1,0)</f>
        <v>1</v>
      </c>
      <c r="L1362" s="2">
        <f>IF(AND(telefony6[[#This Row],[czyAbonament_pods_sie_skonczyl]]=1,telefony6[[#This Row],[czyStacjonarny]]=1,M1361&lt;=0),IF(M1361&lt;0,TIME(1,40,0)+M1361,TIME(1,40,0)),M1361)</f>
        <v>4.2824074074064578E-3</v>
      </c>
      <c r="M13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1.2499999999990574E-3</v>
      </c>
      <c r="N1362" s="10">
        <f>IF(AND(telefony6[[#This Row],[czyAbonament_pods_sie_skonczyl]]=1,telefony6[[#This Row],[czyStacjonarny]]=1,M1361&lt;=0),1,0)</f>
        <v>0</v>
      </c>
      <c r="O1362" s="2">
        <f>IF(AND(telefony6[[#This Row],[czyAbonament_pods_sie_skonczyl]]=1,telefony6[[#This Row],[czyKomorkowe]]=1,P1361&lt;=0),IF(P1361&lt;0,TIME(1,40,0)+P1361-telefony6[[#This Row],[ile_zabraklo_od_podstawy]],TIME(1,40,0)),P1361)</f>
        <v>3.2812500000000799E-2</v>
      </c>
      <c r="P13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3.2812500000000799E-2</v>
      </c>
      <c r="Q1362" s="10">
        <f>IF(AND(telefony6[[#This Row],[czyAbonament_pods_sie_skonczyl]]=1,P1361&lt;=0,telefony6[[#This Row],[czyKomorkowe]]=1),1,0)</f>
        <v>0</v>
      </c>
      <c r="R1362">
        <f>IF(LEN(telefony6[[#This Row],[nr]])&gt;=10,1,0)</f>
        <v>0</v>
      </c>
      <c r="S1362">
        <f>MINUTE(IF(telefony6[[#This Row],[czyZagranicczne]]=1,CEILING(telefony6[[#This Row],[długosc_połączenia]],"00:01"),0))</f>
        <v>0</v>
      </c>
    </row>
    <row r="1363" spans="1:19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 s="2">
        <f>telefony6[[#This Row],[zakonczenie]]-telefony6[[#This Row],[rozpoczecie]]</f>
        <v>4.4097222222222454E-3</v>
      </c>
      <c r="F1363" s="2">
        <f t="shared" si="21"/>
        <v>-7.2537847222222238</v>
      </c>
      <c r="G1363">
        <f>IF(LEN(telefony6[[#This Row],[nr]])=7,1,0)</f>
        <v>0</v>
      </c>
      <c r="H1363">
        <f>IF(LEN(telefony6[[#This Row],[nr]])=8,1,0)</f>
        <v>1</v>
      </c>
      <c r="I13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-7.2581944444444462</v>
      </c>
      <c r="J1363" s="2">
        <f>IF(AND(telefony6[[#This Row],[abonament pods przed]]-telefony6[[#This Row],[długosc_połączenia]]&lt;0,I1362&gt;0),-telefony6[[#This Row],[ile_zostalo_abonamentu_pods]],0)</f>
        <v>0</v>
      </c>
      <c r="K1363" s="10">
        <f>IF(telefony6[[#This Row],[ile_zostalo_abonamentu_pods]]&lt;0,1,0)</f>
        <v>1</v>
      </c>
      <c r="L1363" s="2">
        <f>IF(AND(telefony6[[#This Row],[czyAbonament_pods_sie_skonczyl]]=1,telefony6[[#This Row],[czyStacjonarny]]=1,M1362&lt;=0),IF(M1362&lt;0,TIME(1,40,0)+M1362,TIME(1,40,0)),M1362)</f>
        <v>1.2499999999990574E-3</v>
      </c>
      <c r="M13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1.2499999999990574E-3</v>
      </c>
      <c r="N1363" s="10">
        <f>IF(AND(telefony6[[#This Row],[czyAbonament_pods_sie_skonczyl]]=1,telefony6[[#This Row],[czyStacjonarny]]=1,M1362&lt;=0),1,0)</f>
        <v>0</v>
      </c>
      <c r="O1363" s="2">
        <f>IF(AND(telefony6[[#This Row],[czyAbonament_pods_sie_skonczyl]]=1,telefony6[[#This Row],[czyKomorkowe]]=1,P1362&lt;=0),IF(P1362&lt;0,TIME(1,40,0)+P1362-telefony6[[#This Row],[ile_zabraklo_od_podstawy]],TIME(1,40,0)),P1362)</f>
        <v>3.2812500000000799E-2</v>
      </c>
      <c r="P13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3" s="10">
        <f>IF(AND(telefony6[[#This Row],[czyAbonament_pods_sie_skonczyl]]=1,P1362&lt;=0,telefony6[[#This Row],[czyKomorkowe]]=1),1,0)</f>
        <v>0</v>
      </c>
      <c r="R1363">
        <f>IF(LEN(telefony6[[#This Row],[nr]])&gt;=10,1,0)</f>
        <v>0</v>
      </c>
      <c r="S1363">
        <f>MINUTE(IF(telefony6[[#This Row],[czyZagranicczne]]=1,CEILING(telefony6[[#This Row],[długosc_połączenia]],"00:01"),0))</f>
        <v>0</v>
      </c>
    </row>
    <row r="1364" spans="1:19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 s="2">
        <f>telefony6[[#This Row],[zakonczenie]]-telefony6[[#This Row],[rozpoczecie]]</f>
        <v>2.673611111111085E-3</v>
      </c>
      <c r="F1364" s="2">
        <f t="shared" si="21"/>
        <v>-7.2581944444444462</v>
      </c>
      <c r="G1364">
        <f>IF(LEN(telefony6[[#This Row],[nr]])=7,1,0)</f>
        <v>1</v>
      </c>
      <c r="H1364">
        <f>IF(LEN(telefony6[[#This Row],[nr]])=8,1,0)</f>
        <v>0</v>
      </c>
      <c r="I13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-7.2608680555555569</v>
      </c>
      <c r="J1364" s="2">
        <f>IF(AND(telefony6[[#This Row],[abonament pods przed]]-telefony6[[#This Row],[długosc_połączenia]]&lt;0,I1363&gt;0),-telefony6[[#This Row],[ile_zostalo_abonamentu_pods]],0)</f>
        <v>0</v>
      </c>
      <c r="K1364" s="10">
        <f>IF(telefony6[[#This Row],[ile_zostalo_abonamentu_pods]]&lt;0,1,0)</f>
        <v>1</v>
      </c>
      <c r="L1364" s="2">
        <f>IF(AND(telefony6[[#This Row],[czyAbonament_pods_sie_skonczyl]]=1,telefony6[[#This Row],[czyStacjonarny]]=1,M1363&lt;=0),IF(M1363&lt;0,TIME(1,40,0)+M1363,TIME(1,40,0)),M1363)</f>
        <v>1.2499999999990574E-3</v>
      </c>
      <c r="M13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-1.4236111111120275E-3</v>
      </c>
      <c r="N1364" s="10">
        <f>IF(AND(telefony6[[#This Row],[czyAbonament_pods_sie_skonczyl]]=1,telefony6[[#This Row],[czyStacjonarny]]=1,M1363&lt;=0),1,0)</f>
        <v>0</v>
      </c>
      <c r="O1364" s="2">
        <f>IF(AND(telefony6[[#This Row],[czyAbonament_pods_sie_skonczyl]]=1,telefony6[[#This Row],[czyKomorkowe]]=1,P1363&lt;=0),IF(P1363&lt;0,TIME(1,40,0)+P1363-telefony6[[#This Row],[ile_zabraklo_od_podstawy]],TIME(1,40,0)),P1363)</f>
        <v>2.8402777777778554E-2</v>
      </c>
      <c r="P13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4" s="10">
        <f>IF(AND(telefony6[[#This Row],[czyAbonament_pods_sie_skonczyl]]=1,P1363&lt;=0,telefony6[[#This Row],[czyKomorkowe]]=1),1,0)</f>
        <v>0</v>
      </c>
      <c r="R1364">
        <f>IF(LEN(telefony6[[#This Row],[nr]])&gt;=10,1,0)</f>
        <v>0</v>
      </c>
      <c r="S1364">
        <f>MINUTE(IF(telefony6[[#This Row],[czyZagranicczne]]=1,CEILING(telefony6[[#This Row],[długosc_połączenia]],"00:01"),0))</f>
        <v>0</v>
      </c>
    </row>
    <row r="1365" spans="1:19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 s="2">
        <f>telefony6[[#This Row],[zakonczenie]]-telefony6[[#This Row],[rozpoczecie]]</f>
        <v>1.2731481481481621E-4</v>
      </c>
      <c r="F1365" s="2">
        <f t="shared" si="21"/>
        <v>-7.2608680555555569</v>
      </c>
      <c r="G1365">
        <f>IF(LEN(telefony6[[#This Row],[nr]])=7,1,0)</f>
        <v>1</v>
      </c>
      <c r="H1365">
        <f>IF(LEN(telefony6[[#This Row],[nr]])=8,1,0)</f>
        <v>0</v>
      </c>
      <c r="I13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-7.260995370370372</v>
      </c>
      <c r="J1365" s="2">
        <f>IF(AND(telefony6[[#This Row],[abonament pods przed]]-telefony6[[#This Row],[długosc_połączenia]]&lt;0,I1364&gt;0),-telefony6[[#This Row],[ile_zostalo_abonamentu_pods]],0)</f>
        <v>0</v>
      </c>
      <c r="K1365" s="10">
        <f>IF(telefony6[[#This Row],[ile_zostalo_abonamentu_pods]]&lt;0,1,0)</f>
        <v>1</v>
      </c>
      <c r="L1365" s="2">
        <f>IF(AND(telefony6[[#This Row],[czyAbonament_pods_sie_skonczyl]]=1,telefony6[[#This Row],[czyStacjonarny]]=1,M1364&lt;=0),IF(M1364&lt;0,TIME(1,40,0)+M1364,TIME(1,40,0)),M1364)</f>
        <v>6.802083333333242E-2</v>
      </c>
      <c r="M13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6.7893518518517604E-2</v>
      </c>
      <c r="N1365" s="10">
        <f>IF(AND(telefony6[[#This Row],[czyAbonament_pods_sie_skonczyl]]=1,telefony6[[#This Row],[czyStacjonarny]]=1,M1364&lt;=0),1,0)</f>
        <v>1</v>
      </c>
      <c r="O1365" s="2">
        <f>IF(AND(telefony6[[#This Row],[czyAbonament_pods_sie_skonczyl]]=1,telefony6[[#This Row],[czyKomorkowe]]=1,P1364&lt;=0),IF(P1364&lt;0,TIME(1,40,0)+P1364-telefony6[[#This Row],[ile_zabraklo_od_podstawy]],TIME(1,40,0)),P1364)</f>
        <v>2.8402777777778554E-2</v>
      </c>
      <c r="P13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5" s="10">
        <f>IF(AND(telefony6[[#This Row],[czyAbonament_pods_sie_skonczyl]]=1,P1364&lt;=0,telefony6[[#This Row],[czyKomorkowe]]=1),1,0)</f>
        <v>0</v>
      </c>
      <c r="R1365">
        <f>IF(LEN(telefony6[[#This Row],[nr]])&gt;=10,1,0)</f>
        <v>0</v>
      </c>
      <c r="S1365">
        <f>MINUTE(IF(telefony6[[#This Row],[czyZagranicczne]]=1,CEILING(telefony6[[#This Row],[długosc_połączenia]],"00:01"),0))</f>
        <v>0</v>
      </c>
    </row>
    <row r="1366" spans="1:19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 s="2">
        <f>telefony6[[#This Row],[zakonczenie]]-telefony6[[#This Row],[rozpoczecie]]</f>
        <v>1.1087962962962938E-2</v>
      </c>
      <c r="F1366" s="2">
        <f t="shared" si="21"/>
        <v>-7.260995370370372</v>
      </c>
      <c r="G1366">
        <f>IF(LEN(telefony6[[#This Row],[nr]])=7,1,0)</f>
        <v>1</v>
      </c>
      <c r="H1366">
        <f>IF(LEN(telefony6[[#This Row],[nr]])=8,1,0)</f>
        <v>0</v>
      </c>
      <c r="I13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-7.2720833333333346</v>
      </c>
      <c r="J1366" s="2">
        <f>IF(AND(telefony6[[#This Row],[abonament pods przed]]-telefony6[[#This Row],[długosc_połączenia]]&lt;0,I1365&gt;0),-telefony6[[#This Row],[ile_zostalo_abonamentu_pods]],0)</f>
        <v>0</v>
      </c>
      <c r="K1366" s="10">
        <f>IF(telefony6[[#This Row],[ile_zostalo_abonamentu_pods]]&lt;0,1,0)</f>
        <v>1</v>
      </c>
      <c r="L1366" s="2">
        <f>IF(AND(telefony6[[#This Row],[czyAbonament_pods_sie_skonczyl]]=1,telefony6[[#This Row],[czyStacjonarny]]=1,M1365&lt;=0),IF(M1365&lt;0,TIME(1,40,0)+M1365,TIME(1,40,0)),M1365)</f>
        <v>6.7893518518517604E-2</v>
      </c>
      <c r="M13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5.6805555555554665E-2</v>
      </c>
      <c r="N1366" s="10">
        <f>IF(AND(telefony6[[#This Row],[czyAbonament_pods_sie_skonczyl]]=1,telefony6[[#This Row],[czyStacjonarny]]=1,M1365&lt;=0),1,0)</f>
        <v>0</v>
      </c>
      <c r="O1366" s="2">
        <f>IF(AND(telefony6[[#This Row],[czyAbonament_pods_sie_skonczyl]]=1,telefony6[[#This Row],[czyKomorkowe]]=1,P1365&lt;=0),IF(P1365&lt;0,TIME(1,40,0)+P1365-telefony6[[#This Row],[ile_zabraklo_od_podstawy]],TIME(1,40,0)),P1365)</f>
        <v>2.8402777777778554E-2</v>
      </c>
      <c r="P13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6" s="10">
        <f>IF(AND(telefony6[[#This Row],[czyAbonament_pods_sie_skonczyl]]=1,P1365&lt;=0,telefony6[[#This Row],[czyKomorkowe]]=1),1,0)</f>
        <v>0</v>
      </c>
      <c r="R1366">
        <f>IF(LEN(telefony6[[#This Row],[nr]])&gt;=10,1,0)</f>
        <v>0</v>
      </c>
      <c r="S1366">
        <f>MINUTE(IF(telefony6[[#This Row],[czyZagranicczne]]=1,CEILING(telefony6[[#This Row],[długosc_połączenia]],"00:01"),0))</f>
        <v>0</v>
      </c>
    </row>
    <row r="1367" spans="1:19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 s="2">
        <f>telefony6[[#This Row],[zakonczenie]]-telefony6[[#This Row],[rozpoczecie]]</f>
        <v>1.388888888889106E-4</v>
      </c>
      <c r="F1367" s="2">
        <f t="shared" si="21"/>
        <v>-7.2720833333333346</v>
      </c>
      <c r="G1367">
        <f>IF(LEN(telefony6[[#This Row],[nr]])=7,1,0)</f>
        <v>1</v>
      </c>
      <c r="H1367">
        <f>IF(LEN(telefony6[[#This Row],[nr]])=8,1,0)</f>
        <v>0</v>
      </c>
      <c r="I13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-7.2722222222222239</v>
      </c>
      <c r="J1367" s="2">
        <f>IF(AND(telefony6[[#This Row],[abonament pods przed]]-telefony6[[#This Row],[długosc_połączenia]]&lt;0,I1366&gt;0),-telefony6[[#This Row],[ile_zostalo_abonamentu_pods]],0)</f>
        <v>0</v>
      </c>
      <c r="K1367" s="10">
        <f>IF(telefony6[[#This Row],[ile_zostalo_abonamentu_pods]]&lt;0,1,0)</f>
        <v>1</v>
      </c>
      <c r="L1367" s="2">
        <f>IF(AND(telefony6[[#This Row],[czyAbonament_pods_sie_skonczyl]]=1,telefony6[[#This Row],[czyStacjonarny]]=1,M1366&lt;=0),IF(M1366&lt;0,TIME(1,40,0)+M1366,TIME(1,40,0)),M1366)</f>
        <v>5.6805555555554665E-2</v>
      </c>
      <c r="M13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5.6666666666665755E-2</v>
      </c>
      <c r="N1367" s="10">
        <f>IF(AND(telefony6[[#This Row],[czyAbonament_pods_sie_skonczyl]]=1,telefony6[[#This Row],[czyStacjonarny]]=1,M1366&lt;=0),1,0)</f>
        <v>0</v>
      </c>
      <c r="O1367" s="2">
        <f>IF(AND(telefony6[[#This Row],[czyAbonament_pods_sie_skonczyl]]=1,telefony6[[#This Row],[czyKomorkowe]]=1,P1366&lt;=0),IF(P1366&lt;0,TIME(1,40,0)+P1366-telefony6[[#This Row],[ile_zabraklo_od_podstawy]],TIME(1,40,0)),P1366)</f>
        <v>2.8402777777778554E-2</v>
      </c>
      <c r="P13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7" s="10">
        <f>IF(AND(telefony6[[#This Row],[czyAbonament_pods_sie_skonczyl]]=1,P1366&lt;=0,telefony6[[#This Row],[czyKomorkowe]]=1),1,0)</f>
        <v>0</v>
      </c>
      <c r="R1367">
        <f>IF(LEN(telefony6[[#This Row],[nr]])&gt;=10,1,0)</f>
        <v>0</v>
      </c>
      <c r="S1367">
        <f>MINUTE(IF(telefony6[[#This Row],[czyZagranicczne]]=1,CEILING(telefony6[[#This Row],[długosc_połączenia]],"00:01"),0))</f>
        <v>0</v>
      </c>
    </row>
    <row r="1368" spans="1:19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 s="2">
        <f>telefony6[[#This Row],[zakonczenie]]-telefony6[[#This Row],[rozpoczecie]]</f>
        <v>8.6111111111111249E-3</v>
      </c>
      <c r="F1368" s="2">
        <f t="shared" si="21"/>
        <v>-7.2722222222222239</v>
      </c>
      <c r="G1368">
        <f>IF(LEN(telefony6[[#This Row],[nr]])=7,1,0)</f>
        <v>1</v>
      </c>
      <c r="H1368">
        <f>IF(LEN(telefony6[[#This Row],[nr]])=8,1,0)</f>
        <v>0</v>
      </c>
      <c r="I13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-7.2808333333333355</v>
      </c>
      <c r="J1368" s="2">
        <f>IF(AND(telefony6[[#This Row],[abonament pods przed]]-telefony6[[#This Row],[długosc_połączenia]]&lt;0,I1367&gt;0),-telefony6[[#This Row],[ile_zostalo_abonamentu_pods]],0)</f>
        <v>0</v>
      </c>
      <c r="K1368" s="10">
        <f>IF(telefony6[[#This Row],[ile_zostalo_abonamentu_pods]]&lt;0,1,0)</f>
        <v>1</v>
      </c>
      <c r="L1368" s="2">
        <f>IF(AND(telefony6[[#This Row],[czyAbonament_pods_sie_skonczyl]]=1,telefony6[[#This Row],[czyStacjonarny]]=1,M1367&lt;=0),IF(M1367&lt;0,TIME(1,40,0)+M1367,TIME(1,40,0)),M1367)</f>
        <v>5.6666666666665755E-2</v>
      </c>
      <c r="M13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4.805555555555463E-2</v>
      </c>
      <c r="N1368" s="10">
        <f>IF(AND(telefony6[[#This Row],[czyAbonament_pods_sie_skonczyl]]=1,telefony6[[#This Row],[czyStacjonarny]]=1,M1367&lt;=0),1,0)</f>
        <v>0</v>
      </c>
      <c r="O1368" s="2">
        <f>IF(AND(telefony6[[#This Row],[czyAbonament_pods_sie_skonczyl]]=1,telefony6[[#This Row],[czyKomorkowe]]=1,P1367&lt;=0),IF(P1367&lt;0,TIME(1,40,0)+P1367-telefony6[[#This Row],[ile_zabraklo_od_podstawy]],TIME(1,40,0)),P1367)</f>
        <v>2.8402777777778554E-2</v>
      </c>
      <c r="P13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8" s="10">
        <f>IF(AND(telefony6[[#This Row],[czyAbonament_pods_sie_skonczyl]]=1,P1367&lt;=0,telefony6[[#This Row],[czyKomorkowe]]=1),1,0)</f>
        <v>0</v>
      </c>
      <c r="R1368">
        <f>IF(LEN(telefony6[[#This Row],[nr]])&gt;=10,1,0)</f>
        <v>0</v>
      </c>
      <c r="S1368">
        <f>MINUTE(IF(telefony6[[#This Row],[czyZagranicczne]]=1,CEILING(telefony6[[#This Row],[długosc_połączenia]],"00:01"),0))</f>
        <v>0</v>
      </c>
    </row>
    <row r="1369" spans="1:19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 s="2">
        <f>telefony6[[#This Row],[zakonczenie]]-telefony6[[#This Row],[rozpoczecie]]</f>
        <v>8.2523148148148096E-3</v>
      </c>
      <c r="F1369" s="2">
        <f t="shared" si="21"/>
        <v>-7.2808333333333355</v>
      </c>
      <c r="G1369">
        <f>IF(LEN(telefony6[[#This Row],[nr]])=7,1,0)</f>
        <v>1</v>
      </c>
      <c r="H1369">
        <f>IF(LEN(telefony6[[#This Row],[nr]])=8,1,0)</f>
        <v>0</v>
      </c>
      <c r="I13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-7.2890856481481503</v>
      </c>
      <c r="J1369" s="2">
        <f>IF(AND(telefony6[[#This Row],[abonament pods przed]]-telefony6[[#This Row],[długosc_połączenia]]&lt;0,I1368&gt;0),-telefony6[[#This Row],[ile_zostalo_abonamentu_pods]],0)</f>
        <v>0</v>
      </c>
      <c r="K1369" s="10">
        <f>IF(telefony6[[#This Row],[ile_zostalo_abonamentu_pods]]&lt;0,1,0)</f>
        <v>1</v>
      </c>
      <c r="L1369" s="2">
        <f>IF(AND(telefony6[[#This Row],[czyAbonament_pods_sie_skonczyl]]=1,telefony6[[#This Row],[czyStacjonarny]]=1,M1368&lt;=0),IF(M1368&lt;0,TIME(1,40,0)+M1368,TIME(1,40,0)),M1368)</f>
        <v>4.805555555555463E-2</v>
      </c>
      <c r="M13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3.980324074073982E-2</v>
      </c>
      <c r="N1369" s="10">
        <f>IF(AND(telefony6[[#This Row],[czyAbonament_pods_sie_skonczyl]]=1,telefony6[[#This Row],[czyStacjonarny]]=1,M1368&lt;=0),1,0)</f>
        <v>0</v>
      </c>
      <c r="O1369" s="2">
        <f>IF(AND(telefony6[[#This Row],[czyAbonament_pods_sie_skonczyl]]=1,telefony6[[#This Row],[czyKomorkowe]]=1,P1368&lt;=0),IF(P1368&lt;0,TIME(1,40,0)+P1368-telefony6[[#This Row],[ile_zabraklo_od_podstawy]],TIME(1,40,0)),P1368)</f>
        <v>2.8402777777778554E-2</v>
      </c>
      <c r="P13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69" s="10">
        <f>IF(AND(telefony6[[#This Row],[czyAbonament_pods_sie_skonczyl]]=1,P1368&lt;=0,telefony6[[#This Row],[czyKomorkowe]]=1),1,0)</f>
        <v>0</v>
      </c>
      <c r="R1369">
        <f>IF(LEN(telefony6[[#This Row],[nr]])&gt;=10,1,0)</f>
        <v>0</v>
      </c>
      <c r="S1369">
        <f>MINUTE(IF(telefony6[[#This Row],[czyZagranicczne]]=1,CEILING(telefony6[[#This Row],[długosc_połączenia]],"00:01"),0))</f>
        <v>0</v>
      </c>
    </row>
    <row r="1370" spans="1:19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 s="2">
        <f>telefony6[[#This Row],[zakonczenie]]-telefony6[[#This Row],[rozpoczecie]]</f>
        <v>5.2893518518518645E-3</v>
      </c>
      <c r="F1370" s="2">
        <f t="shared" si="21"/>
        <v>-7.2890856481481503</v>
      </c>
      <c r="G1370">
        <f>IF(LEN(telefony6[[#This Row],[nr]])=7,1,0)</f>
        <v>1</v>
      </c>
      <c r="H1370">
        <f>IF(LEN(telefony6[[#This Row],[nr]])=8,1,0)</f>
        <v>0</v>
      </c>
      <c r="I13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-7.2943750000000023</v>
      </c>
      <c r="J1370" s="2">
        <f>IF(AND(telefony6[[#This Row],[abonament pods przed]]-telefony6[[#This Row],[długosc_połączenia]]&lt;0,I1369&gt;0),-telefony6[[#This Row],[ile_zostalo_abonamentu_pods]],0)</f>
        <v>0</v>
      </c>
      <c r="K1370" s="10">
        <f>IF(telefony6[[#This Row],[ile_zostalo_abonamentu_pods]]&lt;0,1,0)</f>
        <v>1</v>
      </c>
      <c r="L1370" s="2">
        <f>IF(AND(telefony6[[#This Row],[czyAbonament_pods_sie_skonczyl]]=1,telefony6[[#This Row],[czyStacjonarny]]=1,M1369&lt;=0),IF(M1369&lt;0,TIME(1,40,0)+M1369,TIME(1,40,0)),M1369)</f>
        <v>3.980324074073982E-2</v>
      </c>
      <c r="M13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3.4513888888887956E-2</v>
      </c>
      <c r="N1370" s="10">
        <f>IF(AND(telefony6[[#This Row],[czyAbonament_pods_sie_skonczyl]]=1,telefony6[[#This Row],[czyStacjonarny]]=1,M1369&lt;=0),1,0)</f>
        <v>0</v>
      </c>
      <c r="O1370" s="2">
        <f>IF(AND(telefony6[[#This Row],[czyAbonament_pods_sie_skonczyl]]=1,telefony6[[#This Row],[czyKomorkowe]]=1,P1369&lt;=0),IF(P1369&lt;0,TIME(1,40,0)+P1369-telefony6[[#This Row],[ile_zabraklo_od_podstawy]],TIME(1,40,0)),P1369)</f>
        <v>2.8402777777778554E-2</v>
      </c>
      <c r="P13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70" s="10">
        <f>IF(AND(telefony6[[#This Row],[czyAbonament_pods_sie_skonczyl]]=1,P1369&lt;=0,telefony6[[#This Row],[czyKomorkowe]]=1),1,0)</f>
        <v>0</v>
      </c>
      <c r="R1370">
        <f>IF(LEN(telefony6[[#This Row],[nr]])&gt;=10,1,0)</f>
        <v>0</v>
      </c>
      <c r="S1370">
        <f>MINUTE(IF(telefony6[[#This Row],[czyZagranicczne]]=1,CEILING(telefony6[[#This Row],[długosc_połączenia]],"00:01"),0))</f>
        <v>0</v>
      </c>
    </row>
    <row r="1371" spans="1:19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 s="2">
        <f>telefony6[[#This Row],[zakonczenie]]-telefony6[[#This Row],[rozpoczecie]]</f>
        <v>1.0601851851851807E-2</v>
      </c>
      <c r="F1371" s="2">
        <f t="shared" si="21"/>
        <v>-7.2943750000000023</v>
      </c>
      <c r="G1371">
        <f>IF(LEN(telefony6[[#This Row],[nr]])=7,1,0)</f>
        <v>1</v>
      </c>
      <c r="H1371">
        <f>IF(LEN(telefony6[[#This Row],[nr]])=8,1,0)</f>
        <v>0</v>
      </c>
      <c r="I13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-7.3049768518518539</v>
      </c>
      <c r="J1371" s="2">
        <f>IF(AND(telefony6[[#This Row],[abonament pods przed]]-telefony6[[#This Row],[długosc_połączenia]]&lt;0,I1370&gt;0),-telefony6[[#This Row],[ile_zostalo_abonamentu_pods]],0)</f>
        <v>0</v>
      </c>
      <c r="K1371" s="10">
        <f>IF(telefony6[[#This Row],[ile_zostalo_abonamentu_pods]]&lt;0,1,0)</f>
        <v>1</v>
      </c>
      <c r="L1371" s="2">
        <f>IF(AND(telefony6[[#This Row],[czyAbonament_pods_sie_skonczyl]]=1,telefony6[[#This Row],[czyStacjonarny]]=1,M1370&lt;=0),IF(M1370&lt;0,TIME(1,40,0)+M1370,TIME(1,40,0)),M1370)</f>
        <v>3.4513888888887956E-2</v>
      </c>
      <c r="M13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2.3912037037036149E-2</v>
      </c>
      <c r="N1371" s="10">
        <f>IF(AND(telefony6[[#This Row],[czyAbonament_pods_sie_skonczyl]]=1,telefony6[[#This Row],[czyStacjonarny]]=1,M1370&lt;=0),1,0)</f>
        <v>0</v>
      </c>
      <c r="O1371" s="2">
        <f>IF(AND(telefony6[[#This Row],[czyAbonament_pods_sie_skonczyl]]=1,telefony6[[#This Row],[czyKomorkowe]]=1,P1370&lt;=0),IF(P1370&lt;0,TIME(1,40,0)+P1370-telefony6[[#This Row],[ile_zabraklo_od_podstawy]],TIME(1,40,0)),P1370)</f>
        <v>2.8402777777778554E-2</v>
      </c>
      <c r="P13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2.8402777777778554E-2</v>
      </c>
      <c r="Q1371" s="10">
        <f>IF(AND(telefony6[[#This Row],[czyAbonament_pods_sie_skonczyl]]=1,P1370&lt;=0,telefony6[[#This Row],[czyKomorkowe]]=1),1,0)</f>
        <v>0</v>
      </c>
      <c r="R1371">
        <f>IF(LEN(telefony6[[#This Row],[nr]])&gt;=10,1,0)</f>
        <v>0</v>
      </c>
      <c r="S1371">
        <f>MINUTE(IF(telefony6[[#This Row],[czyZagranicczne]]=1,CEILING(telefony6[[#This Row],[długosc_połączenia]],"00:01"),0))</f>
        <v>0</v>
      </c>
    </row>
    <row r="1372" spans="1:19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 s="2">
        <f>telefony6[[#This Row],[zakonczenie]]-telefony6[[#This Row],[rozpoczecie]]</f>
        <v>2.7546296296296902E-3</v>
      </c>
      <c r="F1372" s="2">
        <f t="shared" si="21"/>
        <v>-7.3049768518518539</v>
      </c>
      <c r="G1372">
        <f>IF(LEN(telefony6[[#This Row],[nr]])=7,1,0)</f>
        <v>0</v>
      </c>
      <c r="H1372">
        <f>IF(LEN(telefony6[[#This Row],[nr]])=8,1,0)</f>
        <v>1</v>
      </c>
      <c r="I13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-7.3077314814814835</v>
      </c>
      <c r="J1372" s="2">
        <f>IF(AND(telefony6[[#This Row],[abonament pods przed]]-telefony6[[#This Row],[długosc_połączenia]]&lt;0,I1371&gt;0),-telefony6[[#This Row],[ile_zostalo_abonamentu_pods]],0)</f>
        <v>0</v>
      </c>
      <c r="K1372" s="10">
        <f>IF(telefony6[[#This Row],[ile_zostalo_abonamentu_pods]]&lt;0,1,0)</f>
        <v>1</v>
      </c>
      <c r="L1372" s="2">
        <f>IF(AND(telefony6[[#This Row],[czyAbonament_pods_sie_skonczyl]]=1,telefony6[[#This Row],[czyStacjonarny]]=1,M1371&lt;=0),IF(M1371&lt;0,TIME(1,40,0)+M1371,TIME(1,40,0)),M1371)</f>
        <v>2.3912037037036149E-2</v>
      </c>
      <c r="M13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2.3912037037036149E-2</v>
      </c>
      <c r="N1372" s="10">
        <f>IF(AND(telefony6[[#This Row],[czyAbonament_pods_sie_skonczyl]]=1,telefony6[[#This Row],[czyStacjonarny]]=1,M1371&lt;=0),1,0)</f>
        <v>0</v>
      </c>
      <c r="O1372" s="2">
        <f>IF(AND(telefony6[[#This Row],[czyAbonament_pods_sie_skonczyl]]=1,telefony6[[#This Row],[czyKomorkowe]]=1,P1371&lt;=0),IF(P1371&lt;0,TIME(1,40,0)+P1371-telefony6[[#This Row],[ile_zabraklo_od_podstawy]],TIME(1,40,0)),P1371)</f>
        <v>2.8402777777778554E-2</v>
      </c>
      <c r="P13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2.5648148148148864E-2</v>
      </c>
      <c r="Q1372" s="10">
        <f>IF(AND(telefony6[[#This Row],[czyAbonament_pods_sie_skonczyl]]=1,P1371&lt;=0,telefony6[[#This Row],[czyKomorkowe]]=1),1,0)</f>
        <v>0</v>
      </c>
      <c r="R1372">
        <f>IF(LEN(telefony6[[#This Row],[nr]])&gt;=10,1,0)</f>
        <v>0</v>
      </c>
      <c r="S1372">
        <f>MINUTE(IF(telefony6[[#This Row],[czyZagranicczne]]=1,CEILING(telefony6[[#This Row],[długosc_połączenia]],"00:01"),0))</f>
        <v>0</v>
      </c>
    </row>
    <row r="1373" spans="1:19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 s="2">
        <f>telefony6[[#This Row],[zakonczenie]]-telefony6[[#This Row],[rozpoczecie]]</f>
        <v>4.3981481481480955E-4</v>
      </c>
      <c r="F1373" s="2">
        <f t="shared" si="21"/>
        <v>-7.3077314814814835</v>
      </c>
      <c r="G1373">
        <f>IF(LEN(telefony6[[#This Row],[nr]])=7,1,0)</f>
        <v>1</v>
      </c>
      <c r="H1373">
        <f>IF(LEN(telefony6[[#This Row],[nr]])=8,1,0)</f>
        <v>0</v>
      </c>
      <c r="I13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-7.3081712962962984</v>
      </c>
      <c r="J1373" s="2">
        <f>IF(AND(telefony6[[#This Row],[abonament pods przed]]-telefony6[[#This Row],[długosc_połączenia]]&lt;0,I1372&gt;0),-telefony6[[#This Row],[ile_zostalo_abonamentu_pods]],0)</f>
        <v>0</v>
      </c>
      <c r="K1373" s="10">
        <f>IF(telefony6[[#This Row],[ile_zostalo_abonamentu_pods]]&lt;0,1,0)</f>
        <v>1</v>
      </c>
      <c r="L1373" s="2">
        <f>IF(AND(telefony6[[#This Row],[czyAbonament_pods_sie_skonczyl]]=1,telefony6[[#This Row],[czyStacjonarny]]=1,M1372&lt;=0),IF(M1372&lt;0,TIME(1,40,0)+M1372,TIME(1,40,0)),M1372)</f>
        <v>2.3912037037036149E-2</v>
      </c>
      <c r="M13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2.3472222222221339E-2</v>
      </c>
      <c r="N1373" s="10">
        <f>IF(AND(telefony6[[#This Row],[czyAbonament_pods_sie_skonczyl]]=1,telefony6[[#This Row],[czyStacjonarny]]=1,M1372&lt;=0),1,0)</f>
        <v>0</v>
      </c>
      <c r="O1373" s="2">
        <f>IF(AND(telefony6[[#This Row],[czyAbonament_pods_sie_skonczyl]]=1,telefony6[[#This Row],[czyKomorkowe]]=1,P1372&lt;=0),IF(P1372&lt;0,TIME(1,40,0)+P1372-telefony6[[#This Row],[ile_zabraklo_od_podstawy]],TIME(1,40,0)),P1372)</f>
        <v>2.5648148148148864E-2</v>
      </c>
      <c r="P13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2.5648148148148864E-2</v>
      </c>
      <c r="Q1373" s="10">
        <f>IF(AND(telefony6[[#This Row],[czyAbonament_pods_sie_skonczyl]]=1,P1372&lt;=0,telefony6[[#This Row],[czyKomorkowe]]=1),1,0)</f>
        <v>0</v>
      </c>
      <c r="R1373">
        <f>IF(LEN(telefony6[[#This Row],[nr]])&gt;=10,1,0)</f>
        <v>0</v>
      </c>
      <c r="S1373">
        <f>MINUTE(IF(telefony6[[#This Row],[czyZagranicczne]]=1,CEILING(telefony6[[#This Row],[długosc_połączenia]],"00:01"),0))</f>
        <v>0</v>
      </c>
    </row>
    <row r="1374" spans="1:19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 s="2">
        <f>telefony6[[#This Row],[zakonczenie]]-telefony6[[#This Row],[rozpoczecie]]</f>
        <v>1.1018518518518539E-2</v>
      </c>
      <c r="F1374" s="2">
        <f t="shared" si="21"/>
        <v>-7.3081712962962984</v>
      </c>
      <c r="G1374">
        <f>IF(LEN(telefony6[[#This Row],[nr]])=7,1,0)</f>
        <v>0</v>
      </c>
      <c r="H1374">
        <f>IF(LEN(telefony6[[#This Row],[nr]])=8,1,0)</f>
        <v>1</v>
      </c>
      <c r="I13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-7.3191898148148171</v>
      </c>
      <c r="J1374" s="2">
        <f>IF(AND(telefony6[[#This Row],[abonament pods przed]]-telefony6[[#This Row],[długosc_połączenia]]&lt;0,I1373&gt;0),-telefony6[[#This Row],[ile_zostalo_abonamentu_pods]],0)</f>
        <v>0</v>
      </c>
      <c r="K1374" s="10">
        <f>IF(telefony6[[#This Row],[ile_zostalo_abonamentu_pods]]&lt;0,1,0)</f>
        <v>1</v>
      </c>
      <c r="L1374" s="2">
        <f>IF(AND(telefony6[[#This Row],[czyAbonament_pods_sie_skonczyl]]=1,telefony6[[#This Row],[czyStacjonarny]]=1,M1373&lt;=0),IF(M1373&lt;0,TIME(1,40,0)+M1373,TIME(1,40,0)),M1373)</f>
        <v>2.3472222222221339E-2</v>
      </c>
      <c r="M13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2.3472222222221339E-2</v>
      </c>
      <c r="N1374" s="10">
        <f>IF(AND(telefony6[[#This Row],[czyAbonament_pods_sie_skonczyl]]=1,telefony6[[#This Row],[czyStacjonarny]]=1,M1373&lt;=0),1,0)</f>
        <v>0</v>
      </c>
      <c r="O1374" s="2">
        <f>IF(AND(telefony6[[#This Row],[czyAbonament_pods_sie_skonczyl]]=1,telefony6[[#This Row],[czyKomorkowe]]=1,P1373&lt;=0),IF(P1373&lt;0,TIME(1,40,0)+P1373-telefony6[[#This Row],[ile_zabraklo_od_podstawy]],TIME(1,40,0)),P1373)</f>
        <v>2.5648148148148864E-2</v>
      </c>
      <c r="P13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1.4629629629630325E-2</v>
      </c>
      <c r="Q1374" s="10">
        <f>IF(AND(telefony6[[#This Row],[czyAbonament_pods_sie_skonczyl]]=1,P1373&lt;=0,telefony6[[#This Row],[czyKomorkowe]]=1),1,0)</f>
        <v>0</v>
      </c>
      <c r="R1374">
        <f>IF(LEN(telefony6[[#This Row],[nr]])&gt;=10,1,0)</f>
        <v>0</v>
      </c>
      <c r="S1374">
        <f>MINUTE(IF(telefony6[[#This Row],[czyZagranicczne]]=1,CEILING(telefony6[[#This Row],[długosc_połączenia]],"00:01"),0))</f>
        <v>0</v>
      </c>
    </row>
    <row r="1375" spans="1:19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 s="2">
        <f>telefony6[[#This Row],[zakonczenie]]-telefony6[[#This Row],[rozpoczecie]]</f>
        <v>1.4004629629629228E-3</v>
      </c>
      <c r="F1375" s="2">
        <f t="shared" si="21"/>
        <v>-7.3191898148148171</v>
      </c>
      <c r="G1375">
        <f>IF(LEN(telefony6[[#This Row],[nr]])=7,1,0)</f>
        <v>1</v>
      </c>
      <c r="H1375">
        <f>IF(LEN(telefony6[[#This Row],[nr]])=8,1,0)</f>
        <v>0</v>
      </c>
      <c r="I13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-7.3205902777777805</v>
      </c>
      <c r="J1375" s="2">
        <f>IF(AND(telefony6[[#This Row],[abonament pods przed]]-telefony6[[#This Row],[długosc_połączenia]]&lt;0,I1374&gt;0),-telefony6[[#This Row],[ile_zostalo_abonamentu_pods]],0)</f>
        <v>0</v>
      </c>
      <c r="K1375" s="10">
        <f>IF(telefony6[[#This Row],[ile_zostalo_abonamentu_pods]]&lt;0,1,0)</f>
        <v>1</v>
      </c>
      <c r="L1375" s="2">
        <f>IF(AND(telefony6[[#This Row],[czyAbonament_pods_sie_skonczyl]]=1,telefony6[[#This Row],[czyStacjonarny]]=1,M1374&lt;=0),IF(M1374&lt;0,TIME(1,40,0)+M1374,TIME(1,40,0)),M1374)</f>
        <v>2.3472222222221339E-2</v>
      </c>
      <c r="M13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2.2071759259258417E-2</v>
      </c>
      <c r="N1375" s="10">
        <f>IF(AND(telefony6[[#This Row],[czyAbonament_pods_sie_skonczyl]]=1,telefony6[[#This Row],[czyStacjonarny]]=1,M1374&lt;=0),1,0)</f>
        <v>0</v>
      </c>
      <c r="O1375" s="2">
        <f>IF(AND(telefony6[[#This Row],[czyAbonament_pods_sie_skonczyl]]=1,telefony6[[#This Row],[czyKomorkowe]]=1,P1374&lt;=0),IF(P1374&lt;0,TIME(1,40,0)+P1374-telefony6[[#This Row],[ile_zabraklo_od_podstawy]],TIME(1,40,0)),P1374)</f>
        <v>1.4629629629630325E-2</v>
      </c>
      <c r="P13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1.4629629629630325E-2</v>
      </c>
      <c r="Q1375" s="10">
        <f>IF(AND(telefony6[[#This Row],[czyAbonament_pods_sie_skonczyl]]=1,P1374&lt;=0,telefony6[[#This Row],[czyKomorkowe]]=1),1,0)</f>
        <v>0</v>
      </c>
      <c r="R1375">
        <f>IF(LEN(telefony6[[#This Row],[nr]])&gt;=10,1,0)</f>
        <v>0</v>
      </c>
      <c r="S1375">
        <f>MINUTE(IF(telefony6[[#This Row],[czyZagranicczne]]=1,CEILING(telefony6[[#This Row],[długosc_połączenia]],"00:01"),0))</f>
        <v>0</v>
      </c>
    </row>
    <row r="1376" spans="1:19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 s="2">
        <f>telefony6[[#This Row],[zakonczenie]]-telefony6[[#This Row],[rozpoczecie]]</f>
        <v>8.3333333333333037E-3</v>
      </c>
      <c r="F1376" s="2">
        <f t="shared" si="21"/>
        <v>-7.3205902777777805</v>
      </c>
      <c r="G1376">
        <f>IF(LEN(telefony6[[#This Row],[nr]])=7,1,0)</f>
        <v>1</v>
      </c>
      <c r="H1376">
        <f>IF(LEN(telefony6[[#This Row],[nr]])=8,1,0)</f>
        <v>0</v>
      </c>
      <c r="I13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-7.3289236111111133</v>
      </c>
      <c r="J1376" s="2">
        <f>IF(AND(telefony6[[#This Row],[abonament pods przed]]-telefony6[[#This Row],[długosc_połączenia]]&lt;0,I1375&gt;0),-telefony6[[#This Row],[ile_zostalo_abonamentu_pods]],0)</f>
        <v>0</v>
      </c>
      <c r="K1376" s="10">
        <f>IF(telefony6[[#This Row],[ile_zostalo_abonamentu_pods]]&lt;0,1,0)</f>
        <v>1</v>
      </c>
      <c r="L1376" s="2">
        <f>IF(AND(telefony6[[#This Row],[czyAbonament_pods_sie_skonczyl]]=1,telefony6[[#This Row],[czyStacjonarny]]=1,M1375&lt;=0),IF(M1375&lt;0,TIME(1,40,0)+M1375,TIME(1,40,0)),M1375)</f>
        <v>2.2071759259258417E-2</v>
      </c>
      <c r="M13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1.3738425925925113E-2</v>
      </c>
      <c r="N1376" s="10">
        <f>IF(AND(telefony6[[#This Row],[czyAbonament_pods_sie_skonczyl]]=1,telefony6[[#This Row],[czyStacjonarny]]=1,M1375&lt;=0),1,0)</f>
        <v>0</v>
      </c>
      <c r="O1376" s="2">
        <f>IF(AND(telefony6[[#This Row],[czyAbonament_pods_sie_skonczyl]]=1,telefony6[[#This Row],[czyKomorkowe]]=1,P1375&lt;=0),IF(P1375&lt;0,TIME(1,40,0)+P1375-telefony6[[#This Row],[ile_zabraklo_od_podstawy]],TIME(1,40,0)),P1375)</f>
        <v>1.4629629629630325E-2</v>
      </c>
      <c r="P13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1.4629629629630325E-2</v>
      </c>
      <c r="Q1376" s="10">
        <f>IF(AND(telefony6[[#This Row],[czyAbonament_pods_sie_skonczyl]]=1,P1375&lt;=0,telefony6[[#This Row],[czyKomorkowe]]=1),1,0)</f>
        <v>0</v>
      </c>
      <c r="R1376">
        <f>IF(LEN(telefony6[[#This Row],[nr]])&gt;=10,1,0)</f>
        <v>0</v>
      </c>
      <c r="S1376">
        <f>MINUTE(IF(telefony6[[#This Row],[czyZagranicczne]]=1,CEILING(telefony6[[#This Row],[długosc_połączenia]],"00:01"),0))</f>
        <v>0</v>
      </c>
    </row>
    <row r="1377" spans="1:19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 s="2">
        <f>telefony6[[#This Row],[zakonczenie]]-telefony6[[#This Row],[rozpoczecie]]</f>
        <v>5.0347222222222321E-3</v>
      </c>
      <c r="F1377" s="2">
        <f t="shared" si="21"/>
        <v>-7.3289236111111133</v>
      </c>
      <c r="G1377">
        <f>IF(LEN(telefony6[[#This Row],[nr]])=7,1,0)</f>
        <v>0</v>
      </c>
      <c r="H1377">
        <f>IF(LEN(telefony6[[#This Row],[nr]])=8,1,0)</f>
        <v>1</v>
      </c>
      <c r="I13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-7.3339583333333351</v>
      </c>
      <c r="J1377" s="2">
        <f>IF(AND(telefony6[[#This Row],[abonament pods przed]]-telefony6[[#This Row],[długosc_połączenia]]&lt;0,I1376&gt;0),-telefony6[[#This Row],[ile_zostalo_abonamentu_pods]],0)</f>
        <v>0</v>
      </c>
      <c r="K1377" s="10">
        <f>IF(telefony6[[#This Row],[ile_zostalo_abonamentu_pods]]&lt;0,1,0)</f>
        <v>1</v>
      </c>
      <c r="L1377" s="2">
        <f>IF(AND(telefony6[[#This Row],[czyAbonament_pods_sie_skonczyl]]=1,telefony6[[#This Row],[czyStacjonarny]]=1,M1376&lt;=0),IF(M1376&lt;0,TIME(1,40,0)+M1376,TIME(1,40,0)),M1376)</f>
        <v>1.3738425925925113E-2</v>
      </c>
      <c r="M13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1.3738425925925113E-2</v>
      </c>
      <c r="N1377" s="10">
        <f>IF(AND(telefony6[[#This Row],[czyAbonament_pods_sie_skonczyl]]=1,telefony6[[#This Row],[czyStacjonarny]]=1,M1376&lt;=0),1,0)</f>
        <v>0</v>
      </c>
      <c r="O1377" s="2">
        <f>IF(AND(telefony6[[#This Row],[czyAbonament_pods_sie_skonczyl]]=1,telefony6[[#This Row],[czyKomorkowe]]=1,P1376&lt;=0),IF(P1376&lt;0,TIME(1,40,0)+P1376-telefony6[[#This Row],[ile_zabraklo_od_podstawy]],TIME(1,40,0)),P1376)</f>
        <v>1.4629629629630325E-2</v>
      </c>
      <c r="P13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9.5949074074080931E-3</v>
      </c>
      <c r="Q1377" s="10">
        <f>IF(AND(telefony6[[#This Row],[czyAbonament_pods_sie_skonczyl]]=1,P1376&lt;=0,telefony6[[#This Row],[czyKomorkowe]]=1),1,0)</f>
        <v>0</v>
      </c>
      <c r="R1377">
        <f>IF(LEN(telefony6[[#This Row],[nr]])&gt;=10,1,0)</f>
        <v>0</v>
      </c>
      <c r="S1377">
        <f>MINUTE(IF(telefony6[[#This Row],[czyZagranicczne]]=1,CEILING(telefony6[[#This Row],[długosc_połączenia]],"00:01"),0))</f>
        <v>0</v>
      </c>
    </row>
    <row r="1378" spans="1:19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 s="2">
        <f>telefony6[[#This Row],[zakonczenie]]-telefony6[[#This Row],[rozpoczecie]]</f>
        <v>1.0636574074074034E-2</v>
      </c>
      <c r="F1378" s="2">
        <f t="shared" si="21"/>
        <v>-7.3339583333333351</v>
      </c>
      <c r="G1378">
        <f>IF(LEN(telefony6[[#This Row],[nr]])=7,1,0)</f>
        <v>1</v>
      </c>
      <c r="H1378">
        <f>IF(LEN(telefony6[[#This Row],[nr]])=8,1,0)</f>
        <v>0</v>
      </c>
      <c r="I13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-7.3445949074074095</v>
      </c>
      <c r="J1378" s="2">
        <f>IF(AND(telefony6[[#This Row],[abonament pods przed]]-telefony6[[#This Row],[długosc_połączenia]]&lt;0,I1377&gt;0),-telefony6[[#This Row],[ile_zostalo_abonamentu_pods]],0)</f>
        <v>0</v>
      </c>
      <c r="K1378" s="10">
        <f>IF(telefony6[[#This Row],[ile_zostalo_abonamentu_pods]]&lt;0,1,0)</f>
        <v>1</v>
      </c>
      <c r="L1378" s="2">
        <f>IF(AND(telefony6[[#This Row],[czyAbonament_pods_sie_skonczyl]]=1,telefony6[[#This Row],[czyStacjonarny]]=1,M1377&lt;=0),IF(M1377&lt;0,TIME(1,40,0)+M1377,TIME(1,40,0)),M1377)</f>
        <v>1.3738425925925113E-2</v>
      </c>
      <c r="M13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3.1018518518510785E-3</v>
      </c>
      <c r="N1378" s="10">
        <f>IF(AND(telefony6[[#This Row],[czyAbonament_pods_sie_skonczyl]]=1,telefony6[[#This Row],[czyStacjonarny]]=1,M1377&lt;=0),1,0)</f>
        <v>0</v>
      </c>
      <c r="O1378" s="2">
        <f>IF(AND(telefony6[[#This Row],[czyAbonament_pods_sie_skonczyl]]=1,telefony6[[#This Row],[czyKomorkowe]]=1,P1377&lt;=0),IF(P1377&lt;0,TIME(1,40,0)+P1377-telefony6[[#This Row],[ile_zabraklo_od_podstawy]],TIME(1,40,0)),P1377)</f>
        <v>9.5949074074080931E-3</v>
      </c>
      <c r="P13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9.5949074074080931E-3</v>
      </c>
      <c r="Q1378" s="10">
        <f>IF(AND(telefony6[[#This Row],[czyAbonament_pods_sie_skonczyl]]=1,P1377&lt;=0,telefony6[[#This Row],[czyKomorkowe]]=1),1,0)</f>
        <v>0</v>
      </c>
      <c r="R1378">
        <f>IF(LEN(telefony6[[#This Row],[nr]])&gt;=10,1,0)</f>
        <v>0</v>
      </c>
      <c r="S1378">
        <f>MINUTE(IF(telefony6[[#This Row],[czyZagranicczne]]=1,CEILING(telefony6[[#This Row],[długosc_połączenia]],"00:01"),0))</f>
        <v>0</v>
      </c>
    </row>
    <row r="1379" spans="1:19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 s="2">
        <f>telefony6[[#This Row],[zakonczenie]]-telefony6[[#This Row],[rozpoczecie]]</f>
        <v>4.2824074074073737E-3</v>
      </c>
      <c r="F1379" s="2">
        <f t="shared" si="21"/>
        <v>-7.3445949074074095</v>
      </c>
      <c r="G1379">
        <f>IF(LEN(telefony6[[#This Row],[nr]])=7,1,0)</f>
        <v>0</v>
      </c>
      <c r="H1379">
        <f>IF(LEN(telefony6[[#This Row],[nr]])=8,1,0)</f>
        <v>1</v>
      </c>
      <c r="I13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-7.3488773148148168</v>
      </c>
      <c r="J1379" s="2">
        <f>IF(AND(telefony6[[#This Row],[abonament pods przed]]-telefony6[[#This Row],[długosc_połączenia]]&lt;0,I1378&gt;0),-telefony6[[#This Row],[ile_zostalo_abonamentu_pods]],0)</f>
        <v>0</v>
      </c>
      <c r="K1379" s="10">
        <f>IF(telefony6[[#This Row],[ile_zostalo_abonamentu_pods]]&lt;0,1,0)</f>
        <v>1</v>
      </c>
      <c r="L1379" s="2">
        <f>IF(AND(telefony6[[#This Row],[czyAbonament_pods_sie_skonczyl]]=1,telefony6[[#This Row],[czyStacjonarny]]=1,M1378&lt;=0),IF(M1378&lt;0,TIME(1,40,0)+M1378,TIME(1,40,0)),M1378)</f>
        <v>3.1018518518510785E-3</v>
      </c>
      <c r="M13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3.1018518518510785E-3</v>
      </c>
      <c r="N1379" s="10">
        <f>IF(AND(telefony6[[#This Row],[czyAbonament_pods_sie_skonczyl]]=1,telefony6[[#This Row],[czyStacjonarny]]=1,M1378&lt;=0),1,0)</f>
        <v>0</v>
      </c>
      <c r="O1379" s="2">
        <f>IF(AND(telefony6[[#This Row],[czyAbonament_pods_sie_skonczyl]]=1,telefony6[[#This Row],[czyKomorkowe]]=1,P1378&lt;=0),IF(P1378&lt;0,TIME(1,40,0)+P1378-telefony6[[#This Row],[ile_zabraklo_od_podstawy]],TIME(1,40,0)),P1378)</f>
        <v>9.5949074074080931E-3</v>
      </c>
      <c r="P13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5.3125000000007194E-3</v>
      </c>
      <c r="Q1379" s="10">
        <f>IF(AND(telefony6[[#This Row],[czyAbonament_pods_sie_skonczyl]]=1,P1378&lt;=0,telefony6[[#This Row],[czyKomorkowe]]=1),1,0)</f>
        <v>0</v>
      </c>
      <c r="R1379">
        <f>IF(LEN(telefony6[[#This Row],[nr]])&gt;=10,1,0)</f>
        <v>0</v>
      </c>
      <c r="S1379">
        <f>MINUTE(IF(telefony6[[#This Row],[czyZagranicczne]]=1,CEILING(telefony6[[#This Row],[długosc_połączenia]],"00:01"),0))</f>
        <v>0</v>
      </c>
    </row>
    <row r="1380" spans="1:19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 s="2">
        <f>telefony6[[#This Row],[zakonczenie]]-telefony6[[#This Row],[rozpoczecie]]</f>
        <v>7.4421296296296457E-3</v>
      </c>
      <c r="F1380" s="2">
        <f t="shared" si="21"/>
        <v>-7.3488773148148168</v>
      </c>
      <c r="G1380">
        <f>IF(LEN(telefony6[[#This Row],[nr]])=7,1,0)</f>
        <v>1</v>
      </c>
      <c r="H1380">
        <f>IF(LEN(telefony6[[#This Row],[nr]])=8,1,0)</f>
        <v>0</v>
      </c>
      <c r="I13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-7.3563194444444466</v>
      </c>
      <c r="J1380" s="2">
        <f>IF(AND(telefony6[[#This Row],[abonament pods przed]]-telefony6[[#This Row],[długosc_połączenia]]&lt;0,I1379&gt;0),-telefony6[[#This Row],[ile_zostalo_abonamentu_pods]],0)</f>
        <v>0</v>
      </c>
      <c r="K1380" s="10">
        <f>IF(telefony6[[#This Row],[ile_zostalo_abonamentu_pods]]&lt;0,1,0)</f>
        <v>1</v>
      </c>
      <c r="L1380" s="2">
        <f>IF(AND(telefony6[[#This Row],[czyAbonament_pods_sie_skonczyl]]=1,telefony6[[#This Row],[czyStacjonarny]]=1,M1379&lt;=0),IF(M1379&lt;0,TIME(1,40,0)+M1379,TIME(1,40,0)),M1379)</f>
        <v>3.1018518518510785E-3</v>
      </c>
      <c r="M13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-4.3402777777785673E-3</v>
      </c>
      <c r="N1380" s="10">
        <f>IF(AND(telefony6[[#This Row],[czyAbonament_pods_sie_skonczyl]]=1,telefony6[[#This Row],[czyStacjonarny]]=1,M1379&lt;=0),1,0)</f>
        <v>0</v>
      </c>
      <c r="O1380" s="2">
        <f>IF(AND(telefony6[[#This Row],[czyAbonament_pods_sie_skonczyl]]=1,telefony6[[#This Row],[czyKomorkowe]]=1,P1379&lt;=0),IF(P1379&lt;0,TIME(1,40,0)+P1379-telefony6[[#This Row],[ile_zabraklo_od_podstawy]],TIME(1,40,0)),P1379)</f>
        <v>5.3125000000007194E-3</v>
      </c>
      <c r="P13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5.3125000000007194E-3</v>
      </c>
      <c r="Q1380" s="10">
        <f>IF(AND(telefony6[[#This Row],[czyAbonament_pods_sie_skonczyl]]=1,P1379&lt;=0,telefony6[[#This Row],[czyKomorkowe]]=1),1,0)</f>
        <v>0</v>
      </c>
      <c r="R1380">
        <f>IF(LEN(telefony6[[#This Row],[nr]])&gt;=10,1,0)</f>
        <v>0</v>
      </c>
      <c r="S1380">
        <f>MINUTE(IF(telefony6[[#This Row],[czyZagranicczne]]=1,CEILING(telefony6[[#This Row],[długosc_połączenia]],"00:01"),0))</f>
        <v>0</v>
      </c>
    </row>
    <row r="1381" spans="1:19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 s="2">
        <f>telefony6[[#This Row],[zakonczenie]]-telefony6[[#This Row],[rozpoczecie]]</f>
        <v>5.4861111111110805E-3</v>
      </c>
      <c r="F1381" s="2">
        <f t="shared" si="21"/>
        <v>-7.3563194444444466</v>
      </c>
      <c r="G1381">
        <f>IF(LEN(telefony6[[#This Row],[nr]])=7,1,0)</f>
        <v>1</v>
      </c>
      <c r="H1381">
        <f>IF(LEN(telefony6[[#This Row],[nr]])=8,1,0)</f>
        <v>0</v>
      </c>
      <c r="I13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-7.3618055555555575</v>
      </c>
      <c r="J1381" s="2">
        <f>IF(AND(telefony6[[#This Row],[abonament pods przed]]-telefony6[[#This Row],[długosc_połączenia]]&lt;0,I1380&gt;0),-telefony6[[#This Row],[ile_zostalo_abonamentu_pods]],0)</f>
        <v>0</v>
      </c>
      <c r="K1381" s="10">
        <f>IF(telefony6[[#This Row],[ile_zostalo_abonamentu_pods]]&lt;0,1,0)</f>
        <v>1</v>
      </c>
      <c r="L1381" s="2">
        <f>IF(AND(telefony6[[#This Row],[czyAbonament_pods_sie_skonczyl]]=1,telefony6[[#This Row],[czyStacjonarny]]=1,M1380&lt;=0),IF(M1380&lt;0,TIME(1,40,0)+M1380,TIME(1,40,0)),M1380)</f>
        <v>6.510416666666588E-2</v>
      </c>
      <c r="M13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5.96180555555548E-2</v>
      </c>
      <c r="N1381" s="10">
        <f>IF(AND(telefony6[[#This Row],[czyAbonament_pods_sie_skonczyl]]=1,telefony6[[#This Row],[czyStacjonarny]]=1,M1380&lt;=0),1,0)</f>
        <v>1</v>
      </c>
      <c r="O1381" s="2">
        <f>IF(AND(telefony6[[#This Row],[czyAbonament_pods_sie_skonczyl]]=1,telefony6[[#This Row],[czyKomorkowe]]=1,P1380&lt;=0),IF(P1380&lt;0,TIME(1,40,0)+P1380-telefony6[[#This Row],[ile_zabraklo_od_podstawy]],TIME(1,40,0)),P1380)</f>
        <v>5.3125000000007194E-3</v>
      </c>
      <c r="P13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5.3125000000007194E-3</v>
      </c>
      <c r="Q1381" s="10">
        <f>IF(AND(telefony6[[#This Row],[czyAbonament_pods_sie_skonczyl]]=1,P1380&lt;=0,telefony6[[#This Row],[czyKomorkowe]]=1),1,0)</f>
        <v>0</v>
      </c>
      <c r="R1381">
        <f>IF(LEN(telefony6[[#This Row],[nr]])&gt;=10,1,0)</f>
        <v>0</v>
      </c>
      <c r="S1381">
        <f>MINUTE(IF(telefony6[[#This Row],[czyZagranicczne]]=1,CEILING(telefony6[[#This Row],[długosc_połączenia]],"00:01"),0))</f>
        <v>0</v>
      </c>
    </row>
    <row r="1382" spans="1:19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 s="2">
        <f>telefony6[[#This Row],[zakonczenie]]-telefony6[[#This Row],[rozpoczecie]]</f>
        <v>4.5949074074074225E-3</v>
      </c>
      <c r="F1382" s="2">
        <f t="shared" si="21"/>
        <v>-7.3618055555555575</v>
      </c>
      <c r="G1382">
        <f>IF(LEN(telefony6[[#This Row],[nr]])=7,1,0)</f>
        <v>0</v>
      </c>
      <c r="H1382">
        <f>IF(LEN(telefony6[[#This Row],[nr]])=8,1,0)</f>
        <v>1</v>
      </c>
      <c r="I13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-7.3664004629629645</v>
      </c>
      <c r="J1382" s="2">
        <f>IF(AND(telefony6[[#This Row],[abonament pods przed]]-telefony6[[#This Row],[długosc_połączenia]]&lt;0,I1381&gt;0),-telefony6[[#This Row],[ile_zostalo_abonamentu_pods]],0)</f>
        <v>0</v>
      </c>
      <c r="K1382" s="10">
        <f>IF(telefony6[[#This Row],[ile_zostalo_abonamentu_pods]]&lt;0,1,0)</f>
        <v>1</v>
      </c>
      <c r="L1382" s="2">
        <f>IF(AND(telefony6[[#This Row],[czyAbonament_pods_sie_skonczyl]]=1,telefony6[[#This Row],[czyStacjonarny]]=1,M1381&lt;=0),IF(M1381&lt;0,TIME(1,40,0)+M1381,TIME(1,40,0)),M1381)</f>
        <v>5.96180555555548E-2</v>
      </c>
      <c r="M13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5.96180555555548E-2</v>
      </c>
      <c r="N1382" s="10">
        <f>IF(AND(telefony6[[#This Row],[czyAbonament_pods_sie_skonczyl]]=1,telefony6[[#This Row],[czyStacjonarny]]=1,M1381&lt;=0),1,0)</f>
        <v>0</v>
      </c>
      <c r="O1382" s="2">
        <f>IF(AND(telefony6[[#This Row],[czyAbonament_pods_sie_skonczyl]]=1,telefony6[[#This Row],[czyKomorkowe]]=1,P1381&lt;=0),IF(P1381&lt;0,TIME(1,40,0)+P1381-telefony6[[#This Row],[ile_zabraklo_od_podstawy]],TIME(1,40,0)),P1381)</f>
        <v>5.3125000000007194E-3</v>
      </c>
      <c r="P13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7.1759259259329689E-4</v>
      </c>
      <c r="Q1382" s="10">
        <f>IF(AND(telefony6[[#This Row],[czyAbonament_pods_sie_skonczyl]]=1,P1381&lt;=0,telefony6[[#This Row],[czyKomorkowe]]=1),1,0)</f>
        <v>0</v>
      </c>
      <c r="R1382">
        <f>IF(LEN(telefony6[[#This Row],[nr]])&gt;=10,1,0)</f>
        <v>0</v>
      </c>
      <c r="S1382">
        <f>MINUTE(IF(telefony6[[#This Row],[czyZagranicczne]]=1,CEILING(telefony6[[#This Row],[długosc_połączenia]],"00:01"),0))</f>
        <v>0</v>
      </c>
    </row>
    <row r="1383" spans="1:19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 s="2">
        <f>telefony6[[#This Row],[zakonczenie]]-telefony6[[#This Row],[rozpoczecie]]</f>
        <v>9.5601851851851993E-3</v>
      </c>
      <c r="F1383" s="2">
        <f t="shared" si="21"/>
        <v>-7.3664004629629645</v>
      </c>
      <c r="G1383">
        <f>IF(LEN(telefony6[[#This Row],[nr]])=7,1,0)</f>
        <v>1</v>
      </c>
      <c r="H1383">
        <f>IF(LEN(telefony6[[#This Row],[nr]])=8,1,0)</f>
        <v>0</v>
      </c>
      <c r="I13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-7.3759606481481494</v>
      </c>
      <c r="J1383" s="2">
        <f>IF(AND(telefony6[[#This Row],[abonament pods przed]]-telefony6[[#This Row],[długosc_połączenia]]&lt;0,I1382&gt;0),-telefony6[[#This Row],[ile_zostalo_abonamentu_pods]],0)</f>
        <v>0</v>
      </c>
      <c r="K1383" s="10">
        <f>IF(telefony6[[#This Row],[ile_zostalo_abonamentu_pods]]&lt;0,1,0)</f>
        <v>1</v>
      </c>
      <c r="L1383" s="2">
        <f>IF(AND(telefony6[[#This Row],[czyAbonament_pods_sie_skonczyl]]=1,telefony6[[#This Row],[czyStacjonarny]]=1,M1382&lt;=0),IF(M1382&lt;0,TIME(1,40,0)+M1382,TIME(1,40,0)),M1382)</f>
        <v>5.96180555555548E-2</v>
      </c>
      <c r="M13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5.00578703703696E-2</v>
      </c>
      <c r="N1383" s="10">
        <f>IF(AND(telefony6[[#This Row],[czyAbonament_pods_sie_skonczyl]]=1,telefony6[[#This Row],[czyStacjonarny]]=1,M1382&lt;=0),1,0)</f>
        <v>0</v>
      </c>
      <c r="O1383" s="2">
        <f>IF(AND(telefony6[[#This Row],[czyAbonament_pods_sie_skonczyl]]=1,telefony6[[#This Row],[czyKomorkowe]]=1,P1382&lt;=0),IF(P1382&lt;0,TIME(1,40,0)+P1382-telefony6[[#This Row],[ile_zabraklo_od_podstawy]],TIME(1,40,0)),P1382)</f>
        <v>7.1759259259329689E-4</v>
      </c>
      <c r="P13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7.1759259259329689E-4</v>
      </c>
      <c r="Q1383" s="10">
        <f>IF(AND(telefony6[[#This Row],[czyAbonament_pods_sie_skonczyl]]=1,P1382&lt;=0,telefony6[[#This Row],[czyKomorkowe]]=1),1,0)</f>
        <v>0</v>
      </c>
      <c r="R1383">
        <f>IF(LEN(telefony6[[#This Row],[nr]])&gt;=10,1,0)</f>
        <v>0</v>
      </c>
      <c r="S1383">
        <f>MINUTE(IF(telefony6[[#This Row],[czyZagranicczne]]=1,CEILING(telefony6[[#This Row],[długosc_połączenia]],"00:01"),0))</f>
        <v>0</v>
      </c>
    </row>
    <row r="1384" spans="1:19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 s="2">
        <f>telefony6[[#This Row],[zakonczenie]]-telefony6[[#This Row],[rozpoczecie]]</f>
        <v>3.3796296296296768E-3</v>
      </c>
      <c r="F1384" s="2">
        <f t="shared" si="21"/>
        <v>-7.3759606481481494</v>
      </c>
      <c r="G1384">
        <f>IF(LEN(telefony6[[#This Row],[nr]])=7,1,0)</f>
        <v>1</v>
      </c>
      <c r="H1384">
        <f>IF(LEN(telefony6[[#This Row],[nr]])=8,1,0)</f>
        <v>0</v>
      </c>
      <c r="I13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-7.3793402777777795</v>
      </c>
      <c r="J1384" s="2">
        <f>IF(AND(telefony6[[#This Row],[abonament pods przed]]-telefony6[[#This Row],[długosc_połączenia]]&lt;0,I1383&gt;0),-telefony6[[#This Row],[ile_zostalo_abonamentu_pods]],0)</f>
        <v>0</v>
      </c>
      <c r="K1384" s="10">
        <f>IF(telefony6[[#This Row],[ile_zostalo_abonamentu_pods]]&lt;0,1,0)</f>
        <v>1</v>
      </c>
      <c r="L1384" s="2">
        <f>IF(AND(telefony6[[#This Row],[czyAbonament_pods_sie_skonczyl]]=1,telefony6[[#This Row],[czyStacjonarny]]=1,M1383&lt;=0),IF(M1383&lt;0,TIME(1,40,0)+M1383,TIME(1,40,0)),M1383)</f>
        <v>5.00578703703696E-2</v>
      </c>
      <c r="M13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4.6678240740739924E-2</v>
      </c>
      <c r="N1384" s="10">
        <f>IF(AND(telefony6[[#This Row],[czyAbonament_pods_sie_skonczyl]]=1,telefony6[[#This Row],[czyStacjonarny]]=1,M1383&lt;=0),1,0)</f>
        <v>0</v>
      </c>
      <c r="O1384" s="2">
        <f>IF(AND(telefony6[[#This Row],[czyAbonament_pods_sie_skonczyl]]=1,telefony6[[#This Row],[czyKomorkowe]]=1,P1383&lt;=0),IF(P1383&lt;0,TIME(1,40,0)+P1383-telefony6[[#This Row],[ile_zabraklo_od_podstawy]],TIME(1,40,0)),P1383)</f>
        <v>7.1759259259329689E-4</v>
      </c>
      <c r="P13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7.1759259259329689E-4</v>
      </c>
      <c r="Q1384" s="10">
        <f>IF(AND(telefony6[[#This Row],[czyAbonament_pods_sie_skonczyl]]=1,P1383&lt;=0,telefony6[[#This Row],[czyKomorkowe]]=1),1,0)</f>
        <v>0</v>
      </c>
      <c r="R1384">
        <f>IF(LEN(telefony6[[#This Row],[nr]])&gt;=10,1,0)</f>
        <v>0</v>
      </c>
      <c r="S1384">
        <f>MINUTE(IF(telefony6[[#This Row],[czyZagranicczne]]=1,CEILING(telefony6[[#This Row],[długosc_połączenia]],"00:01"),0))</f>
        <v>0</v>
      </c>
    </row>
    <row r="1385" spans="1:19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 s="2">
        <f>telefony6[[#This Row],[zakonczenie]]-telefony6[[#This Row],[rozpoczecie]]</f>
        <v>6.3657407407406996E-3</v>
      </c>
      <c r="F1385" s="2">
        <f t="shared" si="21"/>
        <v>-7.3793402777777795</v>
      </c>
      <c r="G1385">
        <f>IF(LEN(telefony6[[#This Row],[nr]])=7,1,0)</f>
        <v>0</v>
      </c>
      <c r="H1385">
        <f>IF(LEN(telefony6[[#This Row],[nr]])=8,1,0)</f>
        <v>1</v>
      </c>
      <c r="I13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-7.3857060185185199</v>
      </c>
      <c r="J1385" s="2">
        <f>IF(AND(telefony6[[#This Row],[abonament pods przed]]-telefony6[[#This Row],[długosc_połączenia]]&lt;0,I1384&gt;0),-telefony6[[#This Row],[ile_zostalo_abonamentu_pods]],0)</f>
        <v>0</v>
      </c>
      <c r="K1385" s="10">
        <f>IF(telefony6[[#This Row],[ile_zostalo_abonamentu_pods]]&lt;0,1,0)</f>
        <v>1</v>
      </c>
      <c r="L1385" s="2">
        <f>IF(AND(telefony6[[#This Row],[czyAbonament_pods_sie_skonczyl]]=1,telefony6[[#This Row],[czyStacjonarny]]=1,M1384&lt;=0),IF(M1384&lt;0,TIME(1,40,0)+M1384,TIME(1,40,0)),M1384)</f>
        <v>4.6678240740739924E-2</v>
      </c>
      <c r="M13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4.6678240740739924E-2</v>
      </c>
      <c r="N1385" s="10">
        <f>IF(AND(telefony6[[#This Row],[czyAbonament_pods_sie_skonczyl]]=1,telefony6[[#This Row],[czyStacjonarny]]=1,M1384&lt;=0),1,0)</f>
        <v>0</v>
      </c>
      <c r="O1385" s="2">
        <f>IF(AND(telefony6[[#This Row],[czyAbonament_pods_sie_skonczyl]]=1,telefony6[[#This Row],[czyKomorkowe]]=1,P1384&lt;=0),IF(P1384&lt;0,TIME(1,40,0)+P1384-telefony6[[#This Row],[ile_zabraklo_od_podstawy]],TIME(1,40,0)),P1384)</f>
        <v>7.1759259259329689E-4</v>
      </c>
      <c r="P13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-5.6481481481474027E-3</v>
      </c>
      <c r="Q1385" s="10">
        <f>IF(AND(telefony6[[#This Row],[czyAbonament_pods_sie_skonczyl]]=1,P1384&lt;=0,telefony6[[#This Row],[czyKomorkowe]]=1),1,0)</f>
        <v>0</v>
      </c>
      <c r="R1385">
        <f>IF(LEN(telefony6[[#This Row],[nr]])&gt;=10,1,0)</f>
        <v>0</v>
      </c>
      <c r="S1385">
        <f>MINUTE(IF(telefony6[[#This Row],[czyZagranicczne]]=1,CEILING(telefony6[[#This Row],[długosc_połączenia]],"00:01"),0))</f>
        <v>0</v>
      </c>
    </row>
    <row r="1386" spans="1:19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 s="2">
        <f>telefony6[[#This Row],[zakonczenie]]-telefony6[[#This Row],[rozpoczecie]]</f>
        <v>9.9768518518518201E-3</v>
      </c>
      <c r="F1386" s="2">
        <f t="shared" si="21"/>
        <v>-7.3857060185185199</v>
      </c>
      <c r="G1386">
        <f>IF(LEN(telefony6[[#This Row],[nr]])=7,1,0)</f>
        <v>1</v>
      </c>
      <c r="H1386">
        <f>IF(LEN(telefony6[[#This Row],[nr]])=8,1,0)</f>
        <v>0</v>
      </c>
      <c r="I13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-7.3956828703703721</v>
      </c>
      <c r="J1386" s="2">
        <f>IF(AND(telefony6[[#This Row],[abonament pods przed]]-telefony6[[#This Row],[długosc_połączenia]]&lt;0,I1385&gt;0),-telefony6[[#This Row],[ile_zostalo_abonamentu_pods]],0)</f>
        <v>0</v>
      </c>
      <c r="K1386" s="10">
        <f>IF(telefony6[[#This Row],[ile_zostalo_abonamentu_pods]]&lt;0,1,0)</f>
        <v>1</v>
      </c>
      <c r="L1386" s="2">
        <f>IF(AND(telefony6[[#This Row],[czyAbonament_pods_sie_skonczyl]]=1,telefony6[[#This Row],[czyStacjonarny]]=1,M1385&lt;=0),IF(M1385&lt;0,TIME(1,40,0)+M1385,TIME(1,40,0)),M1385)</f>
        <v>4.6678240740739924E-2</v>
      </c>
      <c r="M13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3.6701388888888103E-2</v>
      </c>
      <c r="N1386" s="10">
        <f>IF(AND(telefony6[[#This Row],[czyAbonament_pods_sie_skonczyl]]=1,telefony6[[#This Row],[czyStacjonarny]]=1,M1385&lt;=0),1,0)</f>
        <v>0</v>
      </c>
      <c r="O1386" s="2">
        <f>IF(AND(telefony6[[#This Row],[czyAbonament_pods_sie_skonczyl]]=1,telefony6[[#This Row],[czyKomorkowe]]=1,P1385&lt;=0),IF(P1385&lt;0,TIME(1,40,0)+P1385-telefony6[[#This Row],[ile_zabraklo_od_podstawy]],TIME(1,40,0)),P1385)</f>
        <v>-5.6481481481474027E-3</v>
      </c>
      <c r="P13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-5.6481481481474027E-3</v>
      </c>
      <c r="Q1386" s="10">
        <f>IF(AND(telefony6[[#This Row],[czyAbonament_pods_sie_skonczyl]]=1,P1385&lt;=0,telefony6[[#This Row],[czyKomorkowe]]=1),1,0)</f>
        <v>0</v>
      </c>
      <c r="R1386">
        <f>IF(LEN(telefony6[[#This Row],[nr]])&gt;=10,1,0)</f>
        <v>0</v>
      </c>
      <c r="S1386">
        <f>MINUTE(IF(telefony6[[#This Row],[czyZagranicczne]]=1,CEILING(telefony6[[#This Row],[długosc_połączenia]],"00:01"),0))</f>
        <v>0</v>
      </c>
    </row>
    <row r="1387" spans="1:19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 s="2">
        <f>telefony6[[#This Row],[zakonczenie]]-telefony6[[#This Row],[rozpoczecie]]</f>
        <v>1.1192129629629677E-2</v>
      </c>
      <c r="F1387" s="2">
        <f t="shared" si="21"/>
        <v>-7.3956828703703721</v>
      </c>
      <c r="G1387">
        <f>IF(LEN(telefony6[[#This Row],[nr]])=7,1,0)</f>
        <v>0</v>
      </c>
      <c r="H1387">
        <f>IF(LEN(telefony6[[#This Row],[nr]])=8,1,0)</f>
        <v>1</v>
      </c>
      <c r="I13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-7.4068750000000021</v>
      </c>
      <c r="J1387" s="2">
        <f>IF(AND(telefony6[[#This Row],[abonament pods przed]]-telefony6[[#This Row],[długosc_połączenia]]&lt;0,I1386&gt;0),-telefony6[[#This Row],[ile_zostalo_abonamentu_pods]],0)</f>
        <v>0</v>
      </c>
      <c r="K1387" s="10">
        <f>IF(telefony6[[#This Row],[ile_zostalo_abonamentu_pods]]&lt;0,1,0)</f>
        <v>1</v>
      </c>
      <c r="L1387" s="2">
        <f>IF(AND(telefony6[[#This Row],[czyAbonament_pods_sie_skonczyl]]=1,telefony6[[#This Row],[czyStacjonarny]]=1,M1386&lt;=0),IF(M1386&lt;0,TIME(1,40,0)+M1386,TIME(1,40,0)),M1386)</f>
        <v>3.6701388888888103E-2</v>
      </c>
      <c r="M13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3.6701388888888103E-2</v>
      </c>
      <c r="N1387" s="10">
        <f>IF(AND(telefony6[[#This Row],[czyAbonament_pods_sie_skonczyl]]=1,telefony6[[#This Row],[czyStacjonarny]]=1,M1386&lt;=0),1,0)</f>
        <v>0</v>
      </c>
      <c r="O1387" s="2">
        <f>IF(AND(telefony6[[#This Row],[czyAbonament_pods_sie_skonczyl]]=1,telefony6[[#This Row],[czyKomorkowe]]=1,P1386&lt;=0),IF(P1386&lt;0,TIME(1,40,0)+P1386-telefony6[[#This Row],[ile_zabraklo_od_podstawy]],TIME(1,40,0)),P1386)</f>
        <v>6.3796296296297045E-2</v>
      </c>
      <c r="P13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5.2604166666667368E-2</v>
      </c>
      <c r="Q1387" s="10">
        <f>IF(AND(telefony6[[#This Row],[czyAbonament_pods_sie_skonczyl]]=1,P1386&lt;=0,telefony6[[#This Row],[czyKomorkowe]]=1),1,0)</f>
        <v>1</v>
      </c>
      <c r="R1387">
        <f>IF(LEN(telefony6[[#This Row],[nr]])&gt;=10,1,0)</f>
        <v>0</v>
      </c>
      <c r="S1387">
        <f>MINUTE(IF(telefony6[[#This Row],[czyZagranicczne]]=1,CEILING(telefony6[[#This Row],[długosc_połączenia]],"00:01"),0))</f>
        <v>0</v>
      </c>
    </row>
    <row r="1388" spans="1:19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 s="2">
        <f>telefony6[[#This Row],[zakonczenie]]-telefony6[[#This Row],[rozpoczecie]]</f>
        <v>3.7037037037035425E-4</v>
      </c>
      <c r="F1388" s="2">
        <f t="shared" si="21"/>
        <v>-7.4068750000000021</v>
      </c>
      <c r="G1388">
        <f>IF(LEN(telefony6[[#This Row],[nr]])=7,1,0)</f>
        <v>1</v>
      </c>
      <c r="H1388">
        <f>IF(LEN(telefony6[[#This Row],[nr]])=8,1,0)</f>
        <v>0</v>
      </c>
      <c r="I13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-7.4072453703703722</v>
      </c>
      <c r="J1388" s="2">
        <f>IF(AND(telefony6[[#This Row],[abonament pods przed]]-telefony6[[#This Row],[długosc_połączenia]]&lt;0,I1387&gt;0),-telefony6[[#This Row],[ile_zostalo_abonamentu_pods]],0)</f>
        <v>0</v>
      </c>
      <c r="K1388" s="10">
        <f>IF(telefony6[[#This Row],[ile_zostalo_abonamentu_pods]]&lt;0,1,0)</f>
        <v>1</v>
      </c>
      <c r="L1388" s="2">
        <f>IF(AND(telefony6[[#This Row],[czyAbonament_pods_sie_skonczyl]]=1,telefony6[[#This Row],[czyStacjonarny]]=1,M1387&lt;=0),IF(M1387&lt;0,TIME(1,40,0)+M1387,TIME(1,40,0)),M1387)</f>
        <v>3.6701388888888103E-2</v>
      </c>
      <c r="M13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3.6331018518517749E-2</v>
      </c>
      <c r="N1388" s="10">
        <f>IF(AND(telefony6[[#This Row],[czyAbonament_pods_sie_skonczyl]]=1,telefony6[[#This Row],[czyStacjonarny]]=1,M1387&lt;=0),1,0)</f>
        <v>0</v>
      </c>
      <c r="O1388" s="2">
        <f>IF(AND(telefony6[[#This Row],[czyAbonament_pods_sie_skonczyl]]=1,telefony6[[#This Row],[czyKomorkowe]]=1,P1387&lt;=0),IF(P1387&lt;0,TIME(1,40,0)+P1387-telefony6[[#This Row],[ile_zabraklo_od_podstawy]],TIME(1,40,0)),P1387)</f>
        <v>5.2604166666667368E-2</v>
      </c>
      <c r="P13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5.2604166666667368E-2</v>
      </c>
      <c r="Q1388" s="10">
        <f>IF(AND(telefony6[[#This Row],[czyAbonament_pods_sie_skonczyl]]=1,P1387&lt;=0,telefony6[[#This Row],[czyKomorkowe]]=1),1,0)</f>
        <v>0</v>
      </c>
      <c r="R1388">
        <f>IF(LEN(telefony6[[#This Row],[nr]])&gt;=10,1,0)</f>
        <v>0</v>
      </c>
      <c r="S1388">
        <f>MINUTE(IF(telefony6[[#This Row],[czyZagranicczne]]=1,CEILING(telefony6[[#This Row],[długosc_połączenia]],"00:01"),0))</f>
        <v>0</v>
      </c>
    </row>
    <row r="1389" spans="1:19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 s="2">
        <f>telefony6[[#This Row],[zakonczenie]]-telefony6[[#This Row],[rozpoczecie]]</f>
        <v>2.1990740740740478E-3</v>
      </c>
      <c r="F1389" s="2">
        <f t="shared" si="21"/>
        <v>-7.4072453703703722</v>
      </c>
      <c r="G1389">
        <f>IF(LEN(telefony6[[#This Row],[nr]])=7,1,0)</f>
        <v>0</v>
      </c>
      <c r="H1389">
        <f>IF(LEN(telefony6[[#This Row],[nr]])=8,1,0)</f>
        <v>1</v>
      </c>
      <c r="I13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-7.4094444444444463</v>
      </c>
      <c r="J1389" s="2">
        <f>IF(AND(telefony6[[#This Row],[abonament pods przed]]-telefony6[[#This Row],[długosc_połączenia]]&lt;0,I1388&gt;0),-telefony6[[#This Row],[ile_zostalo_abonamentu_pods]],0)</f>
        <v>0</v>
      </c>
      <c r="K1389" s="10">
        <f>IF(telefony6[[#This Row],[ile_zostalo_abonamentu_pods]]&lt;0,1,0)</f>
        <v>1</v>
      </c>
      <c r="L1389" s="2">
        <f>IF(AND(telefony6[[#This Row],[czyAbonament_pods_sie_skonczyl]]=1,telefony6[[#This Row],[czyStacjonarny]]=1,M1388&lt;=0),IF(M1388&lt;0,TIME(1,40,0)+M1388,TIME(1,40,0)),M1388)</f>
        <v>3.6331018518517749E-2</v>
      </c>
      <c r="M13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3.6331018518517749E-2</v>
      </c>
      <c r="N1389" s="10">
        <f>IF(AND(telefony6[[#This Row],[czyAbonament_pods_sie_skonczyl]]=1,telefony6[[#This Row],[czyStacjonarny]]=1,M1388&lt;=0),1,0)</f>
        <v>0</v>
      </c>
      <c r="O1389" s="2">
        <f>IF(AND(telefony6[[#This Row],[czyAbonament_pods_sie_skonczyl]]=1,telefony6[[#This Row],[czyKomorkowe]]=1,P1388&lt;=0),IF(P1388&lt;0,TIME(1,40,0)+P1388-telefony6[[#This Row],[ile_zabraklo_od_podstawy]],TIME(1,40,0)),P1388)</f>
        <v>5.2604166666667368E-2</v>
      </c>
      <c r="P13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5.040509259259332E-2</v>
      </c>
      <c r="Q1389" s="10">
        <f>IF(AND(telefony6[[#This Row],[czyAbonament_pods_sie_skonczyl]]=1,P1388&lt;=0,telefony6[[#This Row],[czyKomorkowe]]=1),1,0)</f>
        <v>0</v>
      </c>
      <c r="R1389">
        <f>IF(LEN(telefony6[[#This Row],[nr]])&gt;=10,1,0)</f>
        <v>0</v>
      </c>
      <c r="S1389">
        <f>MINUTE(IF(telefony6[[#This Row],[czyZagranicczne]]=1,CEILING(telefony6[[#This Row],[długosc_połączenia]],"00:01"),0))</f>
        <v>0</v>
      </c>
    </row>
    <row r="1390" spans="1:19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 s="2">
        <f>telefony6[[#This Row],[zakonczenie]]-telefony6[[#This Row],[rozpoczecie]]</f>
        <v>7.0023148148148362E-3</v>
      </c>
      <c r="F1390" s="2">
        <f t="shared" si="21"/>
        <v>-7.4094444444444463</v>
      </c>
      <c r="G1390">
        <f>IF(LEN(telefony6[[#This Row],[nr]])=7,1,0)</f>
        <v>1</v>
      </c>
      <c r="H1390">
        <f>IF(LEN(telefony6[[#This Row],[nr]])=8,1,0)</f>
        <v>0</v>
      </c>
      <c r="I13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-7.4164467592592613</v>
      </c>
      <c r="J1390" s="2">
        <f>IF(AND(telefony6[[#This Row],[abonament pods przed]]-telefony6[[#This Row],[długosc_połączenia]]&lt;0,I1389&gt;0),-telefony6[[#This Row],[ile_zostalo_abonamentu_pods]],0)</f>
        <v>0</v>
      </c>
      <c r="K1390" s="10">
        <f>IF(telefony6[[#This Row],[ile_zostalo_abonamentu_pods]]&lt;0,1,0)</f>
        <v>1</v>
      </c>
      <c r="L1390" s="2">
        <f>IF(AND(telefony6[[#This Row],[czyAbonament_pods_sie_skonczyl]]=1,telefony6[[#This Row],[czyStacjonarny]]=1,M1389&lt;=0),IF(M1389&lt;0,TIME(1,40,0)+M1389,TIME(1,40,0)),M1389)</f>
        <v>3.6331018518517749E-2</v>
      </c>
      <c r="M13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2.9328703703702913E-2</v>
      </c>
      <c r="N1390" s="10">
        <f>IF(AND(telefony6[[#This Row],[czyAbonament_pods_sie_skonczyl]]=1,telefony6[[#This Row],[czyStacjonarny]]=1,M1389&lt;=0),1,0)</f>
        <v>0</v>
      </c>
      <c r="O1390" s="2">
        <f>IF(AND(telefony6[[#This Row],[czyAbonament_pods_sie_skonczyl]]=1,telefony6[[#This Row],[czyKomorkowe]]=1,P1389&lt;=0),IF(P1389&lt;0,TIME(1,40,0)+P1389-telefony6[[#This Row],[ile_zabraklo_od_podstawy]],TIME(1,40,0)),P1389)</f>
        <v>5.040509259259332E-2</v>
      </c>
      <c r="P13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5.040509259259332E-2</v>
      </c>
      <c r="Q1390" s="10">
        <f>IF(AND(telefony6[[#This Row],[czyAbonament_pods_sie_skonczyl]]=1,P1389&lt;=0,telefony6[[#This Row],[czyKomorkowe]]=1),1,0)</f>
        <v>0</v>
      </c>
      <c r="R1390">
        <f>IF(LEN(telefony6[[#This Row],[nr]])&gt;=10,1,0)</f>
        <v>0</v>
      </c>
      <c r="S1390">
        <f>MINUTE(IF(telefony6[[#This Row],[czyZagranicczne]]=1,CEILING(telefony6[[#This Row],[długosc_połączenia]],"00:01"),0))</f>
        <v>0</v>
      </c>
    </row>
    <row r="1391" spans="1:19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 s="2">
        <f>telefony6[[#This Row],[zakonczenie]]-telefony6[[#This Row],[rozpoczecie]]</f>
        <v>1.0740740740740717E-2</v>
      </c>
      <c r="F1391" s="2">
        <f t="shared" si="21"/>
        <v>-7.4164467592592613</v>
      </c>
      <c r="G1391">
        <f>IF(LEN(telefony6[[#This Row],[nr]])=7,1,0)</f>
        <v>0</v>
      </c>
      <c r="H1391">
        <f>IF(LEN(telefony6[[#This Row],[nr]])=8,1,0)</f>
        <v>1</v>
      </c>
      <c r="I13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-7.4271875000000023</v>
      </c>
      <c r="J1391" s="2">
        <f>IF(AND(telefony6[[#This Row],[abonament pods przed]]-telefony6[[#This Row],[długosc_połączenia]]&lt;0,I1390&gt;0),-telefony6[[#This Row],[ile_zostalo_abonamentu_pods]],0)</f>
        <v>0</v>
      </c>
      <c r="K1391" s="10">
        <f>IF(telefony6[[#This Row],[ile_zostalo_abonamentu_pods]]&lt;0,1,0)</f>
        <v>1</v>
      </c>
      <c r="L1391" s="2">
        <f>IF(AND(telefony6[[#This Row],[czyAbonament_pods_sie_skonczyl]]=1,telefony6[[#This Row],[czyStacjonarny]]=1,M1390&lt;=0),IF(M1390&lt;0,TIME(1,40,0)+M1390,TIME(1,40,0)),M1390)</f>
        <v>2.9328703703702913E-2</v>
      </c>
      <c r="M13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2.9328703703702913E-2</v>
      </c>
      <c r="N1391" s="10">
        <f>IF(AND(telefony6[[#This Row],[czyAbonament_pods_sie_skonczyl]]=1,telefony6[[#This Row],[czyStacjonarny]]=1,M1390&lt;=0),1,0)</f>
        <v>0</v>
      </c>
      <c r="O1391" s="2">
        <f>IF(AND(telefony6[[#This Row],[czyAbonament_pods_sie_skonczyl]]=1,telefony6[[#This Row],[czyKomorkowe]]=1,P1390&lt;=0),IF(P1390&lt;0,TIME(1,40,0)+P1390-telefony6[[#This Row],[ile_zabraklo_od_podstawy]],TIME(1,40,0)),P1390)</f>
        <v>5.040509259259332E-2</v>
      </c>
      <c r="P13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1" s="10">
        <f>IF(AND(telefony6[[#This Row],[czyAbonament_pods_sie_skonczyl]]=1,P1390&lt;=0,telefony6[[#This Row],[czyKomorkowe]]=1),1,0)</f>
        <v>0</v>
      </c>
      <c r="R1391">
        <f>IF(LEN(telefony6[[#This Row],[nr]])&gt;=10,1,0)</f>
        <v>0</v>
      </c>
      <c r="S1391">
        <f>MINUTE(IF(telefony6[[#This Row],[czyZagranicczne]]=1,CEILING(telefony6[[#This Row],[długosc_połączenia]],"00:01"),0))</f>
        <v>0</v>
      </c>
    </row>
    <row r="1392" spans="1:19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 s="2">
        <f>telefony6[[#This Row],[zakonczenie]]-telefony6[[#This Row],[rozpoczecie]]</f>
        <v>3.5995370370370816E-3</v>
      </c>
      <c r="F1392" s="2">
        <f t="shared" si="21"/>
        <v>-7.4271875000000023</v>
      </c>
      <c r="G1392">
        <f>IF(LEN(telefony6[[#This Row],[nr]])=7,1,0)</f>
        <v>1</v>
      </c>
      <c r="H1392">
        <f>IF(LEN(telefony6[[#This Row],[nr]])=8,1,0)</f>
        <v>0</v>
      </c>
      <c r="I13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-7.4307870370370397</v>
      </c>
      <c r="J1392" s="2">
        <f>IF(AND(telefony6[[#This Row],[abonament pods przed]]-telefony6[[#This Row],[długosc_połączenia]]&lt;0,I1391&gt;0),-telefony6[[#This Row],[ile_zostalo_abonamentu_pods]],0)</f>
        <v>0</v>
      </c>
      <c r="K1392" s="10">
        <f>IF(telefony6[[#This Row],[ile_zostalo_abonamentu_pods]]&lt;0,1,0)</f>
        <v>1</v>
      </c>
      <c r="L1392" s="2">
        <f>IF(AND(telefony6[[#This Row],[czyAbonament_pods_sie_skonczyl]]=1,telefony6[[#This Row],[czyStacjonarny]]=1,M1391&lt;=0),IF(M1391&lt;0,TIME(1,40,0)+M1391,TIME(1,40,0)),M1391)</f>
        <v>2.9328703703702913E-2</v>
      </c>
      <c r="M13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2.5729166666665831E-2</v>
      </c>
      <c r="N1392" s="10">
        <f>IF(AND(telefony6[[#This Row],[czyAbonament_pods_sie_skonczyl]]=1,telefony6[[#This Row],[czyStacjonarny]]=1,M1391&lt;=0),1,0)</f>
        <v>0</v>
      </c>
      <c r="O1392" s="2">
        <f>IF(AND(telefony6[[#This Row],[czyAbonament_pods_sie_skonczyl]]=1,telefony6[[#This Row],[czyKomorkowe]]=1,P1391&lt;=0),IF(P1391&lt;0,TIME(1,40,0)+P1391-telefony6[[#This Row],[ile_zabraklo_od_podstawy]],TIME(1,40,0)),P1391)</f>
        <v>3.9664351851852603E-2</v>
      </c>
      <c r="P13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2" s="10">
        <f>IF(AND(telefony6[[#This Row],[czyAbonament_pods_sie_skonczyl]]=1,P1391&lt;=0,telefony6[[#This Row],[czyKomorkowe]]=1),1,0)</f>
        <v>0</v>
      </c>
      <c r="R1392">
        <f>IF(LEN(telefony6[[#This Row],[nr]])&gt;=10,1,0)</f>
        <v>0</v>
      </c>
      <c r="S1392">
        <f>MINUTE(IF(telefony6[[#This Row],[czyZagranicczne]]=1,CEILING(telefony6[[#This Row],[długosc_połączenia]],"00:01"),0))</f>
        <v>0</v>
      </c>
    </row>
    <row r="1393" spans="1:19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 s="2">
        <f>telefony6[[#This Row],[zakonczenie]]-telefony6[[#This Row],[rozpoczecie]]</f>
        <v>2.673611111111085E-3</v>
      </c>
      <c r="F1393" s="2">
        <f t="shared" si="21"/>
        <v>-7.4307870370370397</v>
      </c>
      <c r="G1393">
        <f>IF(LEN(telefony6[[#This Row],[nr]])=7,1,0)</f>
        <v>1</v>
      </c>
      <c r="H1393">
        <f>IF(LEN(telefony6[[#This Row],[nr]])=8,1,0)</f>
        <v>0</v>
      </c>
      <c r="I13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-7.4334606481481504</v>
      </c>
      <c r="J1393" s="2">
        <f>IF(AND(telefony6[[#This Row],[abonament pods przed]]-telefony6[[#This Row],[długosc_połączenia]]&lt;0,I1392&gt;0),-telefony6[[#This Row],[ile_zostalo_abonamentu_pods]],0)</f>
        <v>0</v>
      </c>
      <c r="K1393" s="10">
        <f>IF(telefony6[[#This Row],[ile_zostalo_abonamentu_pods]]&lt;0,1,0)</f>
        <v>1</v>
      </c>
      <c r="L1393" s="2">
        <f>IF(AND(telefony6[[#This Row],[czyAbonament_pods_sie_skonczyl]]=1,telefony6[[#This Row],[czyStacjonarny]]=1,M1392&lt;=0),IF(M1392&lt;0,TIME(1,40,0)+M1392,TIME(1,40,0)),M1392)</f>
        <v>2.5729166666665831E-2</v>
      </c>
      <c r="M13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2.3055555555554746E-2</v>
      </c>
      <c r="N1393" s="10">
        <f>IF(AND(telefony6[[#This Row],[czyAbonament_pods_sie_skonczyl]]=1,telefony6[[#This Row],[czyStacjonarny]]=1,M1392&lt;=0),1,0)</f>
        <v>0</v>
      </c>
      <c r="O1393" s="2">
        <f>IF(AND(telefony6[[#This Row],[czyAbonament_pods_sie_skonczyl]]=1,telefony6[[#This Row],[czyKomorkowe]]=1,P1392&lt;=0),IF(P1392&lt;0,TIME(1,40,0)+P1392-telefony6[[#This Row],[ile_zabraklo_od_podstawy]],TIME(1,40,0)),P1392)</f>
        <v>3.9664351851852603E-2</v>
      </c>
      <c r="P13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3" s="10">
        <f>IF(AND(telefony6[[#This Row],[czyAbonament_pods_sie_skonczyl]]=1,P1392&lt;=0,telefony6[[#This Row],[czyKomorkowe]]=1),1,0)</f>
        <v>0</v>
      </c>
      <c r="R1393">
        <f>IF(LEN(telefony6[[#This Row],[nr]])&gt;=10,1,0)</f>
        <v>0</v>
      </c>
      <c r="S1393">
        <f>MINUTE(IF(telefony6[[#This Row],[czyZagranicczne]]=1,CEILING(telefony6[[#This Row],[długosc_połączenia]],"00:01"),0))</f>
        <v>0</v>
      </c>
    </row>
    <row r="1394" spans="1:19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 s="2">
        <f>telefony6[[#This Row],[zakonczenie]]-telefony6[[#This Row],[rozpoczecie]]</f>
        <v>8.6805555555555802E-3</v>
      </c>
      <c r="F1394" s="2">
        <f t="shared" si="21"/>
        <v>-7.4334606481481504</v>
      </c>
      <c r="G1394">
        <f>IF(LEN(telefony6[[#This Row],[nr]])=7,1,0)</f>
        <v>1</v>
      </c>
      <c r="H1394">
        <f>IF(LEN(telefony6[[#This Row],[nr]])=8,1,0)</f>
        <v>0</v>
      </c>
      <c r="I13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-7.4421412037037058</v>
      </c>
      <c r="J1394" s="2">
        <f>IF(AND(telefony6[[#This Row],[abonament pods przed]]-telefony6[[#This Row],[długosc_połączenia]]&lt;0,I1393&gt;0),-telefony6[[#This Row],[ile_zostalo_abonamentu_pods]],0)</f>
        <v>0</v>
      </c>
      <c r="K1394" s="10">
        <f>IF(telefony6[[#This Row],[ile_zostalo_abonamentu_pods]]&lt;0,1,0)</f>
        <v>1</v>
      </c>
      <c r="L1394" s="2">
        <f>IF(AND(telefony6[[#This Row],[czyAbonament_pods_sie_skonczyl]]=1,telefony6[[#This Row],[czyStacjonarny]]=1,M1393&lt;=0),IF(M1393&lt;0,TIME(1,40,0)+M1393,TIME(1,40,0)),M1393)</f>
        <v>2.3055555555554746E-2</v>
      </c>
      <c r="M13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1.4374999999999166E-2</v>
      </c>
      <c r="N1394" s="10">
        <f>IF(AND(telefony6[[#This Row],[czyAbonament_pods_sie_skonczyl]]=1,telefony6[[#This Row],[czyStacjonarny]]=1,M1393&lt;=0),1,0)</f>
        <v>0</v>
      </c>
      <c r="O1394" s="2">
        <f>IF(AND(telefony6[[#This Row],[czyAbonament_pods_sie_skonczyl]]=1,telefony6[[#This Row],[czyKomorkowe]]=1,P1393&lt;=0),IF(P1393&lt;0,TIME(1,40,0)+P1393-telefony6[[#This Row],[ile_zabraklo_od_podstawy]],TIME(1,40,0)),P1393)</f>
        <v>3.9664351851852603E-2</v>
      </c>
      <c r="P13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4" s="10">
        <f>IF(AND(telefony6[[#This Row],[czyAbonament_pods_sie_skonczyl]]=1,P1393&lt;=0,telefony6[[#This Row],[czyKomorkowe]]=1),1,0)</f>
        <v>0</v>
      </c>
      <c r="R1394">
        <f>IF(LEN(telefony6[[#This Row],[nr]])&gt;=10,1,0)</f>
        <v>0</v>
      </c>
      <c r="S1394">
        <f>MINUTE(IF(telefony6[[#This Row],[czyZagranicczne]]=1,CEILING(telefony6[[#This Row],[długosc_połączenia]],"00:01"),0))</f>
        <v>0</v>
      </c>
    </row>
    <row r="1395" spans="1:19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 s="2">
        <f>telefony6[[#This Row],[zakonczenie]]-telefony6[[#This Row],[rozpoczecie]]</f>
        <v>1.7245370370371216E-3</v>
      </c>
      <c r="F1395" s="2">
        <f t="shared" si="21"/>
        <v>-7.4421412037037058</v>
      </c>
      <c r="G1395">
        <f>IF(LEN(telefony6[[#This Row],[nr]])=7,1,0)</f>
        <v>1</v>
      </c>
      <c r="H1395">
        <f>IF(LEN(telefony6[[#This Row],[nr]])=8,1,0)</f>
        <v>0</v>
      </c>
      <c r="I13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-7.4438657407407431</v>
      </c>
      <c r="J1395" s="2">
        <f>IF(AND(telefony6[[#This Row],[abonament pods przed]]-telefony6[[#This Row],[długosc_połączenia]]&lt;0,I1394&gt;0),-telefony6[[#This Row],[ile_zostalo_abonamentu_pods]],0)</f>
        <v>0</v>
      </c>
      <c r="K1395" s="10">
        <f>IF(telefony6[[#This Row],[ile_zostalo_abonamentu_pods]]&lt;0,1,0)</f>
        <v>1</v>
      </c>
      <c r="L1395" s="2">
        <f>IF(AND(telefony6[[#This Row],[czyAbonament_pods_sie_skonczyl]]=1,telefony6[[#This Row],[czyStacjonarny]]=1,M1394&lt;=0),IF(M1394&lt;0,TIME(1,40,0)+M1394,TIME(1,40,0)),M1394)</f>
        <v>1.4374999999999166E-2</v>
      </c>
      <c r="M13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1.2650462962962045E-2</v>
      </c>
      <c r="N1395" s="10">
        <f>IF(AND(telefony6[[#This Row],[czyAbonament_pods_sie_skonczyl]]=1,telefony6[[#This Row],[czyStacjonarny]]=1,M1394&lt;=0),1,0)</f>
        <v>0</v>
      </c>
      <c r="O1395" s="2">
        <f>IF(AND(telefony6[[#This Row],[czyAbonament_pods_sie_skonczyl]]=1,telefony6[[#This Row],[czyKomorkowe]]=1,P1394&lt;=0),IF(P1394&lt;0,TIME(1,40,0)+P1394-telefony6[[#This Row],[ile_zabraklo_od_podstawy]],TIME(1,40,0)),P1394)</f>
        <v>3.9664351851852603E-2</v>
      </c>
      <c r="P13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5" s="10">
        <f>IF(AND(telefony6[[#This Row],[czyAbonament_pods_sie_skonczyl]]=1,P1394&lt;=0,telefony6[[#This Row],[czyKomorkowe]]=1),1,0)</f>
        <v>0</v>
      </c>
      <c r="R1395">
        <f>IF(LEN(telefony6[[#This Row],[nr]])&gt;=10,1,0)</f>
        <v>0</v>
      </c>
      <c r="S1395">
        <f>MINUTE(IF(telefony6[[#This Row],[czyZagranicczne]]=1,CEILING(telefony6[[#This Row],[długosc_połączenia]],"00:01"),0))</f>
        <v>0</v>
      </c>
    </row>
    <row r="1396" spans="1:19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 s="2">
        <f>telefony6[[#This Row],[zakonczenie]]-telefony6[[#This Row],[rozpoczecie]]</f>
        <v>8.310185185185115E-3</v>
      </c>
      <c r="F1396" s="2">
        <f t="shared" si="21"/>
        <v>-7.4438657407407431</v>
      </c>
      <c r="G1396">
        <f>IF(LEN(telefony6[[#This Row],[nr]])=7,1,0)</f>
        <v>1</v>
      </c>
      <c r="H1396">
        <f>IF(LEN(telefony6[[#This Row],[nr]])=8,1,0)</f>
        <v>0</v>
      </c>
      <c r="I13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-7.4521759259259284</v>
      </c>
      <c r="J1396" s="2">
        <f>IF(AND(telefony6[[#This Row],[abonament pods przed]]-telefony6[[#This Row],[długosc_połączenia]]&lt;0,I1395&gt;0),-telefony6[[#This Row],[ile_zostalo_abonamentu_pods]],0)</f>
        <v>0</v>
      </c>
      <c r="K1396" s="10">
        <f>IF(telefony6[[#This Row],[ile_zostalo_abonamentu_pods]]&lt;0,1,0)</f>
        <v>1</v>
      </c>
      <c r="L1396" s="2">
        <f>IF(AND(telefony6[[#This Row],[czyAbonament_pods_sie_skonczyl]]=1,telefony6[[#This Row],[czyStacjonarny]]=1,M1395&lt;=0),IF(M1395&lt;0,TIME(1,40,0)+M1395,TIME(1,40,0)),M1395)</f>
        <v>1.2650462962962045E-2</v>
      </c>
      <c r="M13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4.3402777777769297E-3</v>
      </c>
      <c r="N1396" s="10">
        <f>IF(AND(telefony6[[#This Row],[czyAbonament_pods_sie_skonczyl]]=1,telefony6[[#This Row],[czyStacjonarny]]=1,M1395&lt;=0),1,0)</f>
        <v>0</v>
      </c>
      <c r="O1396" s="2">
        <f>IF(AND(telefony6[[#This Row],[czyAbonament_pods_sie_skonczyl]]=1,telefony6[[#This Row],[czyKomorkowe]]=1,P1395&lt;=0),IF(P1395&lt;0,TIME(1,40,0)+P1395-telefony6[[#This Row],[ile_zabraklo_od_podstawy]],TIME(1,40,0)),P1395)</f>
        <v>3.9664351851852603E-2</v>
      </c>
      <c r="P13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6" s="10">
        <f>IF(AND(telefony6[[#This Row],[czyAbonament_pods_sie_skonczyl]]=1,P1395&lt;=0,telefony6[[#This Row],[czyKomorkowe]]=1),1,0)</f>
        <v>0</v>
      </c>
      <c r="R1396">
        <f>IF(LEN(telefony6[[#This Row],[nr]])&gt;=10,1,0)</f>
        <v>0</v>
      </c>
      <c r="S1396">
        <f>MINUTE(IF(telefony6[[#This Row],[czyZagranicczne]]=1,CEILING(telefony6[[#This Row],[długosc_połączenia]],"00:01"),0))</f>
        <v>0</v>
      </c>
    </row>
    <row r="1397" spans="1:19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 s="2">
        <f>telefony6[[#This Row],[zakonczenie]]-telefony6[[#This Row],[rozpoczecie]]</f>
        <v>8.7152777777778079E-3</v>
      </c>
      <c r="F1397" s="2">
        <f t="shared" si="21"/>
        <v>-7.4521759259259284</v>
      </c>
      <c r="G1397">
        <f>IF(LEN(telefony6[[#This Row],[nr]])=7,1,0)</f>
        <v>1</v>
      </c>
      <c r="H1397">
        <f>IF(LEN(telefony6[[#This Row],[nr]])=8,1,0)</f>
        <v>0</v>
      </c>
      <c r="I13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-7.4608912037037065</v>
      </c>
      <c r="J1397" s="2">
        <f>IF(AND(telefony6[[#This Row],[abonament pods przed]]-telefony6[[#This Row],[długosc_połączenia]]&lt;0,I1396&gt;0),-telefony6[[#This Row],[ile_zostalo_abonamentu_pods]],0)</f>
        <v>0</v>
      </c>
      <c r="K1397" s="10">
        <f>IF(telefony6[[#This Row],[ile_zostalo_abonamentu_pods]]&lt;0,1,0)</f>
        <v>1</v>
      </c>
      <c r="L1397" s="2">
        <f>IF(AND(telefony6[[#This Row],[czyAbonament_pods_sie_skonczyl]]=1,telefony6[[#This Row],[czyStacjonarny]]=1,M1396&lt;=0),IF(M1396&lt;0,TIME(1,40,0)+M1396,TIME(1,40,0)),M1396)</f>
        <v>4.3402777777769297E-3</v>
      </c>
      <c r="M13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-4.3750000000008782E-3</v>
      </c>
      <c r="N1397" s="10">
        <f>IF(AND(telefony6[[#This Row],[czyAbonament_pods_sie_skonczyl]]=1,telefony6[[#This Row],[czyStacjonarny]]=1,M1396&lt;=0),1,0)</f>
        <v>0</v>
      </c>
      <c r="O1397" s="2">
        <f>IF(AND(telefony6[[#This Row],[czyAbonament_pods_sie_skonczyl]]=1,telefony6[[#This Row],[czyKomorkowe]]=1,P1396&lt;=0),IF(P1396&lt;0,TIME(1,40,0)+P1396-telefony6[[#This Row],[ile_zabraklo_od_podstawy]],TIME(1,40,0)),P1396)</f>
        <v>3.9664351851852603E-2</v>
      </c>
      <c r="P13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7" s="10">
        <f>IF(AND(telefony6[[#This Row],[czyAbonament_pods_sie_skonczyl]]=1,P1396&lt;=0,telefony6[[#This Row],[czyKomorkowe]]=1),1,0)</f>
        <v>0</v>
      </c>
      <c r="R1397">
        <f>IF(LEN(telefony6[[#This Row],[nr]])&gt;=10,1,0)</f>
        <v>0</v>
      </c>
      <c r="S1397">
        <f>MINUTE(IF(telefony6[[#This Row],[czyZagranicczne]]=1,CEILING(telefony6[[#This Row],[długosc_połączenia]],"00:01"),0))</f>
        <v>0</v>
      </c>
    </row>
    <row r="1398" spans="1:19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 s="2">
        <f>telefony6[[#This Row],[zakonczenie]]-telefony6[[#This Row],[rozpoczecie]]</f>
        <v>3.9930555555555136E-3</v>
      </c>
      <c r="F1398" s="2">
        <f t="shared" si="21"/>
        <v>-7.4608912037037065</v>
      </c>
      <c r="G1398">
        <f>IF(LEN(telefony6[[#This Row],[nr]])=7,1,0)</f>
        <v>1</v>
      </c>
      <c r="H1398">
        <f>IF(LEN(telefony6[[#This Row],[nr]])=8,1,0)</f>
        <v>0</v>
      </c>
      <c r="I13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-7.4648842592592617</v>
      </c>
      <c r="J1398" s="2">
        <f>IF(AND(telefony6[[#This Row],[abonament pods przed]]-telefony6[[#This Row],[długosc_połączenia]]&lt;0,I1397&gt;0),-telefony6[[#This Row],[ile_zostalo_abonamentu_pods]],0)</f>
        <v>0</v>
      </c>
      <c r="K1398" s="10">
        <f>IF(telefony6[[#This Row],[ile_zostalo_abonamentu_pods]]&lt;0,1,0)</f>
        <v>1</v>
      </c>
      <c r="L1398" s="2">
        <f>IF(AND(telefony6[[#This Row],[czyAbonament_pods_sie_skonczyl]]=1,telefony6[[#This Row],[czyStacjonarny]]=1,M1397&lt;=0),IF(M1397&lt;0,TIME(1,40,0)+M1397,TIME(1,40,0)),M1397)</f>
        <v>6.5069444444443569E-2</v>
      </c>
      <c r="M13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6.1076388888888056E-2</v>
      </c>
      <c r="N1398" s="10">
        <f>IF(AND(telefony6[[#This Row],[czyAbonament_pods_sie_skonczyl]]=1,telefony6[[#This Row],[czyStacjonarny]]=1,M1397&lt;=0),1,0)</f>
        <v>1</v>
      </c>
      <c r="O1398" s="2">
        <f>IF(AND(telefony6[[#This Row],[czyAbonament_pods_sie_skonczyl]]=1,telefony6[[#This Row],[czyKomorkowe]]=1,P1397&lt;=0),IF(P1397&lt;0,TIME(1,40,0)+P1397-telefony6[[#This Row],[ile_zabraklo_od_podstawy]],TIME(1,40,0)),P1397)</f>
        <v>3.9664351851852603E-2</v>
      </c>
      <c r="P13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8" s="10">
        <f>IF(AND(telefony6[[#This Row],[czyAbonament_pods_sie_skonczyl]]=1,P1397&lt;=0,telefony6[[#This Row],[czyKomorkowe]]=1),1,0)</f>
        <v>0</v>
      </c>
      <c r="R1398">
        <f>IF(LEN(telefony6[[#This Row],[nr]])&gt;=10,1,0)</f>
        <v>0</v>
      </c>
      <c r="S1398">
        <f>MINUTE(IF(telefony6[[#This Row],[czyZagranicczne]]=1,CEILING(telefony6[[#This Row],[długosc_połączenia]],"00:01"),0))</f>
        <v>0</v>
      </c>
    </row>
    <row r="1399" spans="1:19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 s="2">
        <f>telefony6[[#This Row],[zakonczenie]]-telefony6[[#This Row],[rozpoczecie]]</f>
        <v>2.6504629629628962E-3</v>
      </c>
      <c r="F1399" s="2">
        <f t="shared" si="21"/>
        <v>-7.4648842592592617</v>
      </c>
      <c r="G1399">
        <f>IF(LEN(telefony6[[#This Row],[nr]])=7,1,0)</f>
        <v>1</v>
      </c>
      <c r="H1399">
        <f>IF(LEN(telefony6[[#This Row],[nr]])=8,1,0)</f>
        <v>0</v>
      </c>
      <c r="I13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-7.4675347222222248</v>
      </c>
      <c r="J1399" s="2">
        <f>IF(AND(telefony6[[#This Row],[abonament pods przed]]-telefony6[[#This Row],[długosc_połączenia]]&lt;0,I1398&gt;0),-telefony6[[#This Row],[ile_zostalo_abonamentu_pods]],0)</f>
        <v>0</v>
      </c>
      <c r="K1399" s="10">
        <f>IF(telefony6[[#This Row],[ile_zostalo_abonamentu_pods]]&lt;0,1,0)</f>
        <v>1</v>
      </c>
      <c r="L1399" s="2">
        <f>IF(AND(telefony6[[#This Row],[czyAbonament_pods_sie_skonczyl]]=1,telefony6[[#This Row],[czyStacjonarny]]=1,M1398&lt;=0),IF(M1398&lt;0,TIME(1,40,0)+M1398,TIME(1,40,0)),M1398)</f>
        <v>6.1076388888888056E-2</v>
      </c>
      <c r="M13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5.842592592592516E-2</v>
      </c>
      <c r="N1399" s="10">
        <f>IF(AND(telefony6[[#This Row],[czyAbonament_pods_sie_skonczyl]]=1,telefony6[[#This Row],[czyStacjonarny]]=1,M1398&lt;=0),1,0)</f>
        <v>0</v>
      </c>
      <c r="O1399" s="2">
        <f>IF(AND(telefony6[[#This Row],[czyAbonament_pods_sie_skonczyl]]=1,telefony6[[#This Row],[czyKomorkowe]]=1,P1398&lt;=0),IF(P1398&lt;0,TIME(1,40,0)+P1398-telefony6[[#This Row],[ile_zabraklo_od_podstawy]],TIME(1,40,0)),P1398)</f>
        <v>3.9664351851852603E-2</v>
      </c>
      <c r="P13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399" s="10">
        <f>IF(AND(telefony6[[#This Row],[czyAbonament_pods_sie_skonczyl]]=1,P1398&lt;=0,telefony6[[#This Row],[czyKomorkowe]]=1),1,0)</f>
        <v>0</v>
      </c>
      <c r="R1399">
        <f>IF(LEN(telefony6[[#This Row],[nr]])&gt;=10,1,0)</f>
        <v>0</v>
      </c>
      <c r="S1399">
        <f>MINUTE(IF(telefony6[[#This Row],[czyZagranicczne]]=1,CEILING(telefony6[[#This Row],[długosc_połączenia]],"00:01"),0))</f>
        <v>0</v>
      </c>
    </row>
    <row r="1400" spans="1:19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 s="2">
        <f>telefony6[[#This Row],[zakonczenie]]-telefony6[[#This Row],[rozpoczecie]]</f>
        <v>2.8472222222222232E-3</v>
      </c>
      <c r="F1400" s="2">
        <f t="shared" si="21"/>
        <v>-7.4675347222222248</v>
      </c>
      <c r="G1400">
        <f>IF(LEN(telefony6[[#This Row],[nr]])=7,1,0)</f>
        <v>1</v>
      </c>
      <c r="H1400">
        <f>IF(LEN(telefony6[[#This Row],[nr]])=8,1,0)</f>
        <v>0</v>
      </c>
      <c r="I14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-7.4703819444444468</v>
      </c>
      <c r="J1400" s="2">
        <f>IF(AND(telefony6[[#This Row],[abonament pods przed]]-telefony6[[#This Row],[długosc_połączenia]]&lt;0,I1399&gt;0),-telefony6[[#This Row],[ile_zostalo_abonamentu_pods]],0)</f>
        <v>0</v>
      </c>
      <c r="K1400" s="10">
        <f>IF(telefony6[[#This Row],[ile_zostalo_abonamentu_pods]]&lt;0,1,0)</f>
        <v>1</v>
      </c>
      <c r="L1400" s="2">
        <f>IF(AND(telefony6[[#This Row],[czyAbonament_pods_sie_skonczyl]]=1,telefony6[[#This Row],[czyStacjonarny]]=1,M1399&lt;=0),IF(M1399&lt;0,TIME(1,40,0)+M1399,TIME(1,40,0)),M1399)</f>
        <v>5.842592592592516E-2</v>
      </c>
      <c r="M14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5.5578703703702936E-2</v>
      </c>
      <c r="N1400" s="10">
        <f>IF(AND(telefony6[[#This Row],[czyAbonament_pods_sie_skonczyl]]=1,telefony6[[#This Row],[czyStacjonarny]]=1,M1399&lt;=0),1,0)</f>
        <v>0</v>
      </c>
      <c r="O1400" s="2">
        <f>IF(AND(telefony6[[#This Row],[czyAbonament_pods_sie_skonczyl]]=1,telefony6[[#This Row],[czyKomorkowe]]=1,P1399&lt;=0),IF(P1399&lt;0,TIME(1,40,0)+P1399-telefony6[[#This Row],[ile_zabraklo_od_podstawy]],TIME(1,40,0)),P1399)</f>
        <v>3.9664351851852603E-2</v>
      </c>
      <c r="P14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0" s="10">
        <f>IF(AND(telefony6[[#This Row],[czyAbonament_pods_sie_skonczyl]]=1,P1399&lt;=0,telefony6[[#This Row],[czyKomorkowe]]=1),1,0)</f>
        <v>0</v>
      </c>
      <c r="R1400">
        <f>IF(LEN(telefony6[[#This Row],[nr]])&gt;=10,1,0)</f>
        <v>0</v>
      </c>
      <c r="S1400">
        <f>MINUTE(IF(telefony6[[#This Row],[czyZagranicczne]]=1,CEILING(telefony6[[#This Row],[długosc_połączenia]],"00:01"),0))</f>
        <v>0</v>
      </c>
    </row>
    <row r="1401" spans="1:19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 s="2">
        <f>telefony6[[#This Row],[zakonczenie]]-telefony6[[#This Row],[rozpoczecie]]</f>
        <v>4.9768518518522598E-4</v>
      </c>
      <c r="F1401" s="2">
        <f t="shared" si="21"/>
        <v>-7.4703819444444468</v>
      </c>
      <c r="G1401">
        <f>IF(LEN(telefony6[[#This Row],[nr]])=7,1,0)</f>
        <v>1</v>
      </c>
      <c r="H1401">
        <f>IF(LEN(telefony6[[#This Row],[nr]])=8,1,0)</f>
        <v>0</v>
      </c>
      <c r="I14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-7.470879629629632</v>
      </c>
      <c r="J1401" s="2">
        <f>IF(AND(telefony6[[#This Row],[abonament pods przed]]-telefony6[[#This Row],[długosc_połączenia]]&lt;0,I1400&gt;0),-telefony6[[#This Row],[ile_zostalo_abonamentu_pods]],0)</f>
        <v>0</v>
      </c>
      <c r="K1401" s="10">
        <f>IF(telefony6[[#This Row],[ile_zostalo_abonamentu_pods]]&lt;0,1,0)</f>
        <v>1</v>
      </c>
      <c r="L1401" s="2">
        <f>IF(AND(telefony6[[#This Row],[czyAbonament_pods_sie_skonczyl]]=1,telefony6[[#This Row],[czyStacjonarny]]=1,M1400&lt;=0),IF(M1400&lt;0,TIME(1,40,0)+M1400,TIME(1,40,0)),M1400)</f>
        <v>5.5578703703702936E-2</v>
      </c>
      <c r="M14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5.508101851851771E-2</v>
      </c>
      <c r="N1401" s="10">
        <f>IF(AND(telefony6[[#This Row],[czyAbonament_pods_sie_skonczyl]]=1,telefony6[[#This Row],[czyStacjonarny]]=1,M1400&lt;=0),1,0)</f>
        <v>0</v>
      </c>
      <c r="O1401" s="2">
        <f>IF(AND(telefony6[[#This Row],[czyAbonament_pods_sie_skonczyl]]=1,telefony6[[#This Row],[czyKomorkowe]]=1,P1400&lt;=0),IF(P1400&lt;0,TIME(1,40,0)+P1400-telefony6[[#This Row],[ile_zabraklo_od_podstawy]],TIME(1,40,0)),P1400)</f>
        <v>3.9664351851852603E-2</v>
      </c>
      <c r="P14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1" s="10">
        <f>IF(AND(telefony6[[#This Row],[czyAbonament_pods_sie_skonczyl]]=1,P1400&lt;=0,telefony6[[#This Row],[czyKomorkowe]]=1),1,0)</f>
        <v>0</v>
      </c>
      <c r="R1401">
        <f>IF(LEN(telefony6[[#This Row],[nr]])&gt;=10,1,0)</f>
        <v>0</v>
      </c>
      <c r="S1401">
        <f>MINUTE(IF(telefony6[[#This Row],[czyZagranicczne]]=1,CEILING(telefony6[[#This Row],[długosc_połączenia]],"00:01"),0))</f>
        <v>0</v>
      </c>
    </row>
    <row r="1402" spans="1:19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 s="2">
        <f>telefony6[[#This Row],[zakonczenie]]-telefony6[[#This Row],[rozpoczecie]]</f>
        <v>9.3171296296296058E-3</v>
      </c>
      <c r="F1402" s="2">
        <f t="shared" si="21"/>
        <v>-7.470879629629632</v>
      </c>
      <c r="G1402">
        <f>IF(LEN(telefony6[[#This Row],[nr]])=7,1,0)</f>
        <v>1</v>
      </c>
      <c r="H1402">
        <f>IF(LEN(telefony6[[#This Row],[nr]])=8,1,0)</f>
        <v>0</v>
      </c>
      <c r="I14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-7.480196759259262</v>
      </c>
      <c r="J1402" s="2">
        <f>IF(AND(telefony6[[#This Row],[abonament pods przed]]-telefony6[[#This Row],[długosc_połączenia]]&lt;0,I1401&gt;0),-telefony6[[#This Row],[ile_zostalo_abonamentu_pods]],0)</f>
        <v>0</v>
      </c>
      <c r="K1402" s="10">
        <f>IF(telefony6[[#This Row],[ile_zostalo_abonamentu_pods]]&lt;0,1,0)</f>
        <v>1</v>
      </c>
      <c r="L1402" s="2">
        <f>IF(AND(telefony6[[#This Row],[czyAbonament_pods_sie_skonczyl]]=1,telefony6[[#This Row],[czyStacjonarny]]=1,M1401&lt;=0),IF(M1401&lt;0,TIME(1,40,0)+M1401,TIME(1,40,0)),M1401)</f>
        <v>5.508101851851771E-2</v>
      </c>
      <c r="M14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4.5763888888888105E-2</v>
      </c>
      <c r="N1402" s="10">
        <f>IF(AND(telefony6[[#This Row],[czyAbonament_pods_sie_skonczyl]]=1,telefony6[[#This Row],[czyStacjonarny]]=1,M1401&lt;=0),1,0)</f>
        <v>0</v>
      </c>
      <c r="O1402" s="2">
        <f>IF(AND(telefony6[[#This Row],[czyAbonament_pods_sie_skonczyl]]=1,telefony6[[#This Row],[czyKomorkowe]]=1,P1401&lt;=0),IF(P1401&lt;0,TIME(1,40,0)+P1401-telefony6[[#This Row],[ile_zabraklo_od_podstawy]],TIME(1,40,0)),P1401)</f>
        <v>3.9664351851852603E-2</v>
      </c>
      <c r="P14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2" s="10">
        <f>IF(AND(telefony6[[#This Row],[czyAbonament_pods_sie_skonczyl]]=1,P1401&lt;=0,telefony6[[#This Row],[czyKomorkowe]]=1),1,0)</f>
        <v>0</v>
      </c>
      <c r="R1402">
        <f>IF(LEN(telefony6[[#This Row],[nr]])&gt;=10,1,0)</f>
        <v>0</v>
      </c>
      <c r="S1402">
        <f>MINUTE(IF(telefony6[[#This Row],[czyZagranicczne]]=1,CEILING(telefony6[[#This Row],[długosc_połączenia]],"00:01"),0))</f>
        <v>0</v>
      </c>
    </row>
    <row r="1403" spans="1:19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 s="2">
        <f>telefony6[[#This Row],[zakonczenie]]-telefony6[[#This Row],[rozpoczecie]]</f>
        <v>3.2291666666666163E-3</v>
      </c>
      <c r="F1403" s="2">
        <f t="shared" si="21"/>
        <v>-7.480196759259262</v>
      </c>
      <c r="G1403">
        <f>IF(LEN(telefony6[[#This Row],[nr]])=7,1,0)</f>
        <v>1</v>
      </c>
      <c r="H1403">
        <f>IF(LEN(telefony6[[#This Row],[nr]])=8,1,0)</f>
        <v>0</v>
      </c>
      <c r="I14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-7.4834259259259284</v>
      </c>
      <c r="J1403" s="2">
        <f>IF(AND(telefony6[[#This Row],[abonament pods przed]]-telefony6[[#This Row],[długosc_połączenia]]&lt;0,I1402&gt;0),-telefony6[[#This Row],[ile_zostalo_abonamentu_pods]],0)</f>
        <v>0</v>
      </c>
      <c r="K1403" s="10">
        <f>IF(telefony6[[#This Row],[ile_zostalo_abonamentu_pods]]&lt;0,1,0)</f>
        <v>1</v>
      </c>
      <c r="L1403" s="2">
        <f>IF(AND(telefony6[[#This Row],[czyAbonament_pods_sie_skonczyl]]=1,telefony6[[#This Row],[czyStacjonarny]]=1,M1402&lt;=0),IF(M1402&lt;0,TIME(1,40,0)+M1402,TIME(1,40,0)),M1402)</f>
        <v>4.5763888888888105E-2</v>
      </c>
      <c r="M14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4.2534722222221488E-2</v>
      </c>
      <c r="N1403" s="10">
        <f>IF(AND(telefony6[[#This Row],[czyAbonament_pods_sie_skonczyl]]=1,telefony6[[#This Row],[czyStacjonarny]]=1,M1402&lt;=0),1,0)</f>
        <v>0</v>
      </c>
      <c r="O1403" s="2">
        <f>IF(AND(telefony6[[#This Row],[czyAbonament_pods_sie_skonczyl]]=1,telefony6[[#This Row],[czyKomorkowe]]=1,P1402&lt;=0),IF(P1402&lt;0,TIME(1,40,0)+P1402-telefony6[[#This Row],[ile_zabraklo_od_podstawy]],TIME(1,40,0)),P1402)</f>
        <v>3.9664351851852603E-2</v>
      </c>
      <c r="P14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3" s="10">
        <f>IF(AND(telefony6[[#This Row],[czyAbonament_pods_sie_skonczyl]]=1,P1402&lt;=0,telefony6[[#This Row],[czyKomorkowe]]=1),1,0)</f>
        <v>0</v>
      </c>
      <c r="R1403">
        <f>IF(LEN(telefony6[[#This Row],[nr]])&gt;=10,1,0)</f>
        <v>0</v>
      </c>
      <c r="S1403">
        <f>MINUTE(IF(telefony6[[#This Row],[czyZagranicczne]]=1,CEILING(telefony6[[#This Row],[długosc_połączenia]],"00:01"),0))</f>
        <v>0</v>
      </c>
    </row>
    <row r="1404" spans="1:19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 s="2">
        <f>telefony6[[#This Row],[zakonczenie]]-telefony6[[#This Row],[rozpoczecie]]</f>
        <v>3.5763888888888928E-3</v>
      </c>
      <c r="F1404" s="2">
        <f t="shared" si="21"/>
        <v>-7.4834259259259284</v>
      </c>
      <c r="G1404">
        <f>IF(LEN(telefony6[[#This Row],[nr]])=7,1,0)</f>
        <v>1</v>
      </c>
      <c r="H1404">
        <f>IF(LEN(telefony6[[#This Row],[nr]])=8,1,0)</f>
        <v>0</v>
      </c>
      <c r="I14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-7.4870023148148173</v>
      </c>
      <c r="J1404" s="2">
        <f>IF(AND(telefony6[[#This Row],[abonament pods przed]]-telefony6[[#This Row],[długosc_połączenia]]&lt;0,I1403&gt;0),-telefony6[[#This Row],[ile_zostalo_abonamentu_pods]],0)</f>
        <v>0</v>
      </c>
      <c r="K1404" s="10">
        <f>IF(telefony6[[#This Row],[ile_zostalo_abonamentu_pods]]&lt;0,1,0)</f>
        <v>1</v>
      </c>
      <c r="L1404" s="2">
        <f>IF(AND(telefony6[[#This Row],[czyAbonament_pods_sie_skonczyl]]=1,telefony6[[#This Row],[czyStacjonarny]]=1,M1403&lt;=0),IF(M1403&lt;0,TIME(1,40,0)+M1403,TIME(1,40,0)),M1403)</f>
        <v>4.2534722222221488E-2</v>
      </c>
      <c r="M14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3.8958333333332595E-2</v>
      </c>
      <c r="N1404" s="10">
        <f>IF(AND(telefony6[[#This Row],[czyAbonament_pods_sie_skonczyl]]=1,telefony6[[#This Row],[czyStacjonarny]]=1,M1403&lt;=0),1,0)</f>
        <v>0</v>
      </c>
      <c r="O1404" s="2">
        <f>IF(AND(telefony6[[#This Row],[czyAbonament_pods_sie_skonczyl]]=1,telefony6[[#This Row],[czyKomorkowe]]=1,P1403&lt;=0),IF(P1403&lt;0,TIME(1,40,0)+P1403-telefony6[[#This Row],[ile_zabraklo_od_podstawy]],TIME(1,40,0)),P1403)</f>
        <v>3.9664351851852603E-2</v>
      </c>
      <c r="P14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4" s="10">
        <f>IF(AND(telefony6[[#This Row],[czyAbonament_pods_sie_skonczyl]]=1,P1403&lt;=0,telefony6[[#This Row],[czyKomorkowe]]=1),1,0)</f>
        <v>0</v>
      </c>
      <c r="R1404">
        <f>IF(LEN(telefony6[[#This Row],[nr]])&gt;=10,1,0)</f>
        <v>0</v>
      </c>
      <c r="S1404">
        <f>MINUTE(IF(telefony6[[#This Row],[czyZagranicczne]]=1,CEILING(telefony6[[#This Row],[długosc_połączenia]],"00:01"),0))</f>
        <v>0</v>
      </c>
    </row>
    <row r="1405" spans="1:19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 s="2">
        <f>telefony6[[#This Row],[zakonczenie]]-telefony6[[#This Row],[rozpoczecie]]</f>
        <v>9.4444444444444775E-3</v>
      </c>
      <c r="F1405" s="2">
        <f t="shared" si="21"/>
        <v>-7.4870023148148173</v>
      </c>
      <c r="G1405">
        <f>IF(LEN(telefony6[[#This Row],[nr]])=7,1,0)</f>
        <v>1</v>
      </c>
      <c r="H1405">
        <f>IF(LEN(telefony6[[#This Row],[nr]])=8,1,0)</f>
        <v>0</v>
      </c>
      <c r="I14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-7.4964467592592614</v>
      </c>
      <c r="J1405" s="2">
        <f>IF(AND(telefony6[[#This Row],[abonament pods przed]]-telefony6[[#This Row],[długosc_połączenia]]&lt;0,I1404&gt;0),-telefony6[[#This Row],[ile_zostalo_abonamentu_pods]],0)</f>
        <v>0</v>
      </c>
      <c r="K1405" s="10">
        <f>IF(telefony6[[#This Row],[ile_zostalo_abonamentu_pods]]&lt;0,1,0)</f>
        <v>1</v>
      </c>
      <c r="L1405" s="2">
        <f>IF(AND(telefony6[[#This Row],[czyAbonament_pods_sie_skonczyl]]=1,telefony6[[#This Row],[czyStacjonarny]]=1,M1404&lt;=0),IF(M1404&lt;0,TIME(1,40,0)+M1404,TIME(1,40,0)),M1404)</f>
        <v>3.8958333333332595E-2</v>
      </c>
      <c r="M14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2.9513888888888118E-2</v>
      </c>
      <c r="N1405" s="10">
        <f>IF(AND(telefony6[[#This Row],[czyAbonament_pods_sie_skonczyl]]=1,telefony6[[#This Row],[czyStacjonarny]]=1,M1404&lt;=0),1,0)</f>
        <v>0</v>
      </c>
      <c r="O1405" s="2">
        <f>IF(AND(telefony6[[#This Row],[czyAbonament_pods_sie_skonczyl]]=1,telefony6[[#This Row],[czyKomorkowe]]=1,P1404&lt;=0),IF(P1404&lt;0,TIME(1,40,0)+P1404-telefony6[[#This Row],[ile_zabraklo_od_podstawy]],TIME(1,40,0)),P1404)</f>
        <v>3.9664351851852603E-2</v>
      </c>
      <c r="P14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5" s="10">
        <f>IF(AND(telefony6[[#This Row],[czyAbonament_pods_sie_skonczyl]]=1,P1404&lt;=0,telefony6[[#This Row],[czyKomorkowe]]=1),1,0)</f>
        <v>0</v>
      </c>
      <c r="R1405">
        <f>IF(LEN(telefony6[[#This Row],[nr]])&gt;=10,1,0)</f>
        <v>0</v>
      </c>
      <c r="S1405">
        <f>MINUTE(IF(telefony6[[#This Row],[czyZagranicczne]]=1,CEILING(telefony6[[#This Row],[długosc_połączenia]],"00:01"),0))</f>
        <v>0</v>
      </c>
    </row>
    <row r="1406" spans="1:19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 s="2">
        <f>telefony6[[#This Row],[zakonczenie]]-telefony6[[#This Row],[rozpoczecie]]</f>
        <v>7.5925925925925952E-3</v>
      </c>
      <c r="F1406" s="2">
        <f t="shared" si="21"/>
        <v>-7.4964467592592614</v>
      </c>
      <c r="G1406">
        <f>IF(LEN(telefony6[[#This Row],[nr]])=7,1,0)</f>
        <v>1</v>
      </c>
      <c r="H1406">
        <f>IF(LEN(telefony6[[#This Row],[nr]])=8,1,0)</f>
        <v>0</v>
      </c>
      <c r="I14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-7.504039351851854</v>
      </c>
      <c r="J1406" s="2">
        <f>IF(AND(telefony6[[#This Row],[abonament pods przed]]-telefony6[[#This Row],[długosc_połączenia]]&lt;0,I1405&gt;0),-telefony6[[#This Row],[ile_zostalo_abonamentu_pods]],0)</f>
        <v>0</v>
      </c>
      <c r="K1406" s="10">
        <f>IF(telefony6[[#This Row],[ile_zostalo_abonamentu_pods]]&lt;0,1,0)</f>
        <v>1</v>
      </c>
      <c r="L1406" s="2">
        <f>IF(AND(telefony6[[#This Row],[czyAbonament_pods_sie_skonczyl]]=1,telefony6[[#This Row],[czyStacjonarny]]=1,M1405&lt;=0),IF(M1405&lt;0,TIME(1,40,0)+M1405,TIME(1,40,0)),M1405)</f>
        <v>2.9513888888888118E-2</v>
      </c>
      <c r="M14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2.1921296296295523E-2</v>
      </c>
      <c r="N1406" s="10">
        <f>IF(AND(telefony6[[#This Row],[czyAbonament_pods_sie_skonczyl]]=1,telefony6[[#This Row],[czyStacjonarny]]=1,M1405&lt;=0),1,0)</f>
        <v>0</v>
      </c>
      <c r="O1406" s="2">
        <f>IF(AND(telefony6[[#This Row],[czyAbonament_pods_sie_skonczyl]]=1,telefony6[[#This Row],[czyKomorkowe]]=1,P1405&lt;=0),IF(P1405&lt;0,TIME(1,40,0)+P1405-telefony6[[#This Row],[ile_zabraklo_od_podstawy]],TIME(1,40,0)),P1405)</f>
        <v>3.9664351851852603E-2</v>
      </c>
      <c r="P14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6" s="10">
        <f>IF(AND(telefony6[[#This Row],[czyAbonament_pods_sie_skonczyl]]=1,P1405&lt;=0,telefony6[[#This Row],[czyKomorkowe]]=1),1,0)</f>
        <v>0</v>
      </c>
      <c r="R1406">
        <f>IF(LEN(telefony6[[#This Row],[nr]])&gt;=10,1,0)</f>
        <v>0</v>
      </c>
      <c r="S1406">
        <f>MINUTE(IF(telefony6[[#This Row],[czyZagranicczne]]=1,CEILING(telefony6[[#This Row],[długosc_połączenia]],"00:01"),0))</f>
        <v>0</v>
      </c>
    </row>
    <row r="1407" spans="1:19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 s="2">
        <f>telefony6[[#This Row],[zakonczenie]]-telefony6[[#This Row],[rozpoczecie]]</f>
        <v>3.0787037037036669E-3</v>
      </c>
      <c r="F1407" s="2">
        <f t="shared" si="21"/>
        <v>-7.504039351851854</v>
      </c>
      <c r="G1407">
        <f>IF(LEN(telefony6[[#This Row],[nr]])=7,1,0)</f>
        <v>1</v>
      </c>
      <c r="H1407">
        <f>IF(LEN(telefony6[[#This Row],[nr]])=8,1,0)</f>
        <v>0</v>
      </c>
      <c r="I14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-7.5071180555555577</v>
      </c>
      <c r="J1407" s="2">
        <f>IF(AND(telefony6[[#This Row],[abonament pods przed]]-telefony6[[#This Row],[długosc_połączenia]]&lt;0,I1406&gt;0),-telefony6[[#This Row],[ile_zostalo_abonamentu_pods]],0)</f>
        <v>0</v>
      </c>
      <c r="K1407" s="10">
        <f>IF(telefony6[[#This Row],[ile_zostalo_abonamentu_pods]]&lt;0,1,0)</f>
        <v>1</v>
      </c>
      <c r="L1407" s="2">
        <f>IF(AND(telefony6[[#This Row],[czyAbonament_pods_sie_skonczyl]]=1,telefony6[[#This Row],[czyStacjonarny]]=1,M1406&lt;=0),IF(M1406&lt;0,TIME(1,40,0)+M1406,TIME(1,40,0)),M1406)</f>
        <v>2.1921296296295523E-2</v>
      </c>
      <c r="M14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1.8842592592591856E-2</v>
      </c>
      <c r="N1407" s="10">
        <f>IF(AND(telefony6[[#This Row],[czyAbonament_pods_sie_skonczyl]]=1,telefony6[[#This Row],[czyStacjonarny]]=1,M1406&lt;=0),1,0)</f>
        <v>0</v>
      </c>
      <c r="O1407" s="2">
        <f>IF(AND(telefony6[[#This Row],[czyAbonament_pods_sie_skonczyl]]=1,telefony6[[#This Row],[czyKomorkowe]]=1,P1406&lt;=0),IF(P1406&lt;0,TIME(1,40,0)+P1406-telefony6[[#This Row],[ile_zabraklo_od_podstawy]],TIME(1,40,0)),P1406)</f>
        <v>3.9664351851852603E-2</v>
      </c>
      <c r="P14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7" s="10">
        <f>IF(AND(telefony6[[#This Row],[czyAbonament_pods_sie_skonczyl]]=1,P1406&lt;=0,telefony6[[#This Row],[czyKomorkowe]]=1),1,0)</f>
        <v>0</v>
      </c>
      <c r="R1407">
        <f>IF(LEN(telefony6[[#This Row],[nr]])&gt;=10,1,0)</f>
        <v>0</v>
      </c>
      <c r="S1407">
        <f>MINUTE(IF(telefony6[[#This Row],[czyZagranicczne]]=1,CEILING(telefony6[[#This Row],[długosc_połączenia]],"00:01"),0))</f>
        <v>0</v>
      </c>
    </row>
    <row r="1408" spans="1:19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 s="2">
        <f>telefony6[[#This Row],[zakonczenie]]-telefony6[[#This Row],[rozpoczecie]]</f>
        <v>3.9236111111110583E-3</v>
      </c>
      <c r="F1408" s="2">
        <f t="shared" si="21"/>
        <v>-7.5071180555555577</v>
      </c>
      <c r="G1408">
        <f>IF(LEN(telefony6[[#This Row],[nr]])=7,1,0)</f>
        <v>1</v>
      </c>
      <c r="H1408">
        <f>IF(LEN(telefony6[[#This Row],[nr]])=8,1,0)</f>
        <v>0</v>
      </c>
      <c r="I14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-7.5110416666666691</v>
      </c>
      <c r="J1408" s="2">
        <f>IF(AND(telefony6[[#This Row],[abonament pods przed]]-telefony6[[#This Row],[długosc_połączenia]]&lt;0,I1407&gt;0),-telefony6[[#This Row],[ile_zostalo_abonamentu_pods]],0)</f>
        <v>0</v>
      </c>
      <c r="K1408" s="10">
        <f>IF(telefony6[[#This Row],[ile_zostalo_abonamentu_pods]]&lt;0,1,0)</f>
        <v>1</v>
      </c>
      <c r="L1408" s="2">
        <f>IF(AND(telefony6[[#This Row],[czyAbonament_pods_sie_skonczyl]]=1,telefony6[[#This Row],[czyStacjonarny]]=1,M1407&lt;=0),IF(M1407&lt;0,TIME(1,40,0)+M1407,TIME(1,40,0)),M1407)</f>
        <v>1.8842592592591856E-2</v>
      </c>
      <c r="M14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1.4918981481480798E-2</v>
      </c>
      <c r="N1408" s="10">
        <f>IF(AND(telefony6[[#This Row],[czyAbonament_pods_sie_skonczyl]]=1,telefony6[[#This Row],[czyStacjonarny]]=1,M1407&lt;=0),1,0)</f>
        <v>0</v>
      </c>
      <c r="O1408" s="2">
        <f>IF(AND(telefony6[[#This Row],[czyAbonament_pods_sie_skonczyl]]=1,telefony6[[#This Row],[czyKomorkowe]]=1,P1407&lt;=0),IF(P1407&lt;0,TIME(1,40,0)+P1407-telefony6[[#This Row],[ile_zabraklo_od_podstawy]],TIME(1,40,0)),P1407)</f>
        <v>3.9664351851852603E-2</v>
      </c>
      <c r="P14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8" s="10">
        <f>IF(AND(telefony6[[#This Row],[czyAbonament_pods_sie_skonczyl]]=1,P1407&lt;=0,telefony6[[#This Row],[czyKomorkowe]]=1),1,0)</f>
        <v>0</v>
      </c>
      <c r="R1408">
        <f>IF(LEN(telefony6[[#This Row],[nr]])&gt;=10,1,0)</f>
        <v>0</v>
      </c>
      <c r="S1408">
        <f>MINUTE(IF(telefony6[[#This Row],[czyZagranicczne]]=1,CEILING(telefony6[[#This Row],[długosc_połączenia]],"00:01"),0))</f>
        <v>0</v>
      </c>
    </row>
    <row r="1409" spans="1:19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 s="2">
        <f>telefony6[[#This Row],[zakonczenie]]-telefony6[[#This Row],[rozpoczecie]]</f>
        <v>7.9513888888889106E-3</v>
      </c>
      <c r="F1409" s="2">
        <f t="shared" si="21"/>
        <v>-7.5110416666666691</v>
      </c>
      <c r="G1409">
        <f>IF(LEN(telefony6[[#This Row],[nr]])=7,1,0)</f>
        <v>1</v>
      </c>
      <c r="H1409">
        <f>IF(LEN(telefony6[[#This Row],[nr]])=8,1,0)</f>
        <v>0</v>
      </c>
      <c r="I14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-7.5189930555555584</v>
      </c>
      <c r="J1409" s="2">
        <f>IF(AND(telefony6[[#This Row],[abonament pods przed]]-telefony6[[#This Row],[długosc_połączenia]]&lt;0,I1408&gt;0),-telefony6[[#This Row],[ile_zostalo_abonamentu_pods]],0)</f>
        <v>0</v>
      </c>
      <c r="K1409" s="10">
        <f>IF(telefony6[[#This Row],[ile_zostalo_abonamentu_pods]]&lt;0,1,0)</f>
        <v>1</v>
      </c>
      <c r="L1409" s="2">
        <f>IF(AND(telefony6[[#This Row],[czyAbonament_pods_sie_skonczyl]]=1,telefony6[[#This Row],[czyStacjonarny]]=1,M1408&lt;=0),IF(M1408&lt;0,TIME(1,40,0)+M1408,TIME(1,40,0)),M1408)</f>
        <v>1.4918981481480798E-2</v>
      </c>
      <c r="M14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6.9675925925918869E-3</v>
      </c>
      <c r="N1409" s="10">
        <f>IF(AND(telefony6[[#This Row],[czyAbonament_pods_sie_skonczyl]]=1,telefony6[[#This Row],[czyStacjonarny]]=1,M1408&lt;=0),1,0)</f>
        <v>0</v>
      </c>
      <c r="O1409" s="2">
        <f>IF(AND(telefony6[[#This Row],[czyAbonament_pods_sie_skonczyl]]=1,telefony6[[#This Row],[czyKomorkowe]]=1,P1408&lt;=0),IF(P1408&lt;0,TIME(1,40,0)+P1408-telefony6[[#This Row],[ile_zabraklo_od_podstawy]],TIME(1,40,0)),P1408)</f>
        <v>3.9664351851852603E-2</v>
      </c>
      <c r="P14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3.9664351851852603E-2</v>
      </c>
      <c r="Q1409" s="10">
        <f>IF(AND(telefony6[[#This Row],[czyAbonament_pods_sie_skonczyl]]=1,P1408&lt;=0,telefony6[[#This Row],[czyKomorkowe]]=1),1,0)</f>
        <v>0</v>
      </c>
      <c r="R1409">
        <f>IF(LEN(telefony6[[#This Row],[nr]])&gt;=10,1,0)</f>
        <v>0</v>
      </c>
      <c r="S1409">
        <f>MINUTE(IF(telefony6[[#This Row],[czyZagranicczne]]=1,CEILING(telefony6[[#This Row],[długosc_połączenia]],"00:01"),0))</f>
        <v>0</v>
      </c>
    </row>
    <row r="1410" spans="1:19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 s="2">
        <f>telefony6[[#This Row],[zakonczenie]]-telefony6[[#This Row],[rozpoczecie]]</f>
        <v>9.6759259259259212E-3</v>
      </c>
      <c r="F1410" s="2">
        <f t="shared" si="21"/>
        <v>-7.5189930555555584</v>
      </c>
      <c r="G1410">
        <f>IF(LEN(telefony6[[#This Row],[nr]])=7,1,0)</f>
        <v>0</v>
      </c>
      <c r="H1410">
        <f>IF(LEN(telefony6[[#This Row],[nr]])=8,1,0)</f>
        <v>1</v>
      </c>
      <c r="I14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-7.5286689814814842</v>
      </c>
      <c r="J1410" s="2">
        <f>IF(AND(telefony6[[#This Row],[abonament pods przed]]-telefony6[[#This Row],[długosc_połączenia]]&lt;0,I1409&gt;0),-telefony6[[#This Row],[ile_zostalo_abonamentu_pods]],0)</f>
        <v>0</v>
      </c>
      <c r="K1410" s="10">
        <f>IF(telefony6[[#This Row],[ile_zostalo_abonamentu_pods]]&lt;0,1,0)</f>
        <v>1</v>
      </c>
      <c r="L1410" s="2">
        <f>IF(AND(telefony6[[#This Row],[czyAbonament_pods_sie_skonczyl]]=1,telefony6[[#This Row],[czyStacjonarny]]=1,M1409&lt;=0),IF(M1409&lt;0,TIME(1,40,0)+M1409,TIME(1,40,0)),M1409)</f>
        <v>6.9675925925918869E-3</v>
      </c>
      <c r="M14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6.9675925925918869E-3</v>
      </c>
      <c r="N1410" s="10">
        <f>IF(AND(telefony6[[#This Row],[czyAbonament_pods_sie_skonczyl]]=1,telefony6[[#This Row],[czyStacjonarny]]=1,M1409&lt;=0),1,0)</f>
        <v>0</v>
      </c>
      <c r="O1410" s="2">
        <f>IF(AND(telefony6[[#This Row],[czyAbonament_pods_sie_skonczyl]]=1,telefony6[[#This Row],[czyKomorkowe]]=1,P1409&lt;=0),IF(P1409&lt;0,TIME(1,40,0)+P1409-telefony6[[#This Row],[ile_zabraklo_od_podstawy]],TIME(1,40,0)),P1409)</f>
        <v>3.9664351851852603E-2</v>
      </c>
      <c r="P14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0" s="10">
        <f>IF(AND(telefony6[[#This Row],[czyAbonament_pods_sie_skonczyl]]=1,P1409&lt;=0,telefony6[[#This Row],[czyKomorkowe]]=1),1,0)</f>
        <v>0</v>
      </c>
      <c r="R1410">
        <f>IF(LEN(telefony6[[#This Row],[nr]])&gt;=10,1,0)</f>
        <v>0</v>
      </c>
      <c r="S1410">
        <f>MINUTE(IF(telefony6[[#This Row],[czyZagranicczne]]=1,CEILING(telefony6[[#This Row],[długosc_połączenia]],"00:01"),0))</f>
        <v>0</v>
      </c>
    </row>
    <row r="1411" spans="1:19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 s="2">
        <f>telefony6[[#This Row],[zakonczenie]]-telefony6[[#This Row],[rozpoczecie]]</f>
        <v>9.7337962962963376E-3</v>
      </c>
      <c r="F1411" s="2">
        <f t="shared" si="21"/>
        <v>-7.5286689814814842</v>
      </c>
      <c r="G1411">
        <f>IF(LEN(telefony6[[#This Row],[nr]])=7,1,0)</f>
        <v>1</v>
      </c>
      <c r="H1411">
        <f>IF(LEN(telefony6[[#This Row],[nr]])=8,1,0)</f>
        <v>0</v>
      </c>
      <c r="I14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-7.5384027777777805</v>
      </c>
      <c r="J1411" s="2">
        <f>IF(AND(telefony6[[#This Row],[abonament pods przed]]-telefony6[[#This Row],[długosc_połączenia]]&lt;0,I1410&gt;0),-telefony6[[#This Row],[ile_zostalo_abonamentu_pods]],0)</f>
        <v>0</v>
      </c>
      <c r="K1411" s="10">
        <f>IF(telefony6[[#This Row],[ile_zostalo_abonamentu_pods]]&lt;0,1,0)</f>
        <v>1</v>
      </c>
      <c r="L1411" s="2">
        <f>IF(AND(telefony6[[#This Row],[czyAbonament_pods_sie_skonczyl]]=1,telefony6[[#This Row],[czyStacjonarny]]=1,M1410&lt;=0),IF(M1410&lt;0,TIME(1,40,0)+M1410,TIME(1,40,0)),M1410)</f>
        <v>6.9675925925918869E-3</v>
      </c>
      <c r="M14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-2.7662037037044507E-3</v>
      </c>
      <c r="N1411" s="10">
        <f>IF(AND(telefony6[[#This Row],[czyAbonament_pods_sie_skonczyl]]=1,telefony6[[#This Row],[czyStacjonarny]]=1,M1410&lt;=0),1,0)</f>
        <v>0</v>
      </c>
      <c r="O1411" s="2">
        <f>IF(AND(telefony6[[#This Row],[czyAbonament_pods_sie_skonczyl]]=1,telefony6[[#This Row],[czyKomorkowe]]=1,P1410&lt;=0),IF(P1410&lt;0,TIME(1,40,0)+P1410-telefony6[[#This Row],[ile_zabraklo_od_podstawy]],TIME(1,40,0)),P1410)</f>
        <v>2.9988425925926682E-2</v>
      </c>
      <c r="P14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1" s="10">
        <f>IF(AND(telefony6[[#This Row],[czyAbonament_pods_sie_skonczyl]]=1,P1410&lt;=0,telefony6[[#This Row],[czyKomorkowe]]=1),1,0)</f>
        <v>0</v>
      </c>
      <c r="R1411">
        <f>IF(LEN(telefony6[[#This Row],[nr]])&gt;=10,1,0)</f>
        <v>0</v>
      </c>
      <c r="S1411">
        <f>MINUTE(IF(telefony6[[#This Row],[czyZagranicczne]]=1,CEILING(telefony6[[#This Row],[długosc_połączenia]],"00:01"),0))</f>
        <v>0</v>
      </c>
    </row>
    <row r="1412" spans="1:19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 s="2">
        <f>telefony6[[#This Row],[zakonczenie]]-telefony6[[#This Row],[rozpoczecie]]</f>
        <v>7.8472222222222276E-3</v>
      </c>
      <c r="F1412" s="2">
        <f t="shared" ref="F1412:F1475" si="22">I1411</f>
        <v>-7.5384027777777805</v>
      </c>
      <c r="G1412">
        <f>IF(LEN(telefony6[[#This Row],[nr]])=7,1,0)</f>
        <v>1</v>
      </c>
      <c r="H1412">
        <f>IF(LEN(telefony6[[#This Row],[nr]])=8,1,0)</f>
        <v>0</v>
      </c>
      <c r="I14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-7.5462500000000023</v>
      </c>
      <c r="J1412" s="2">
        <f>IF(AND(telefony6[[#This Row],[abonament pods przed]]-telefony6[[#This Row],[długosc_połączenia]]&lt;0,I1411&gt;0),-telefony6[[#This Row],[ile_zostalo_abonamentu_pods]],0)</f>
        <v>0</v>
      </c>
      <c r="K1412" s="10">
        <f>IF(telefony6[[#This Row],[ile_zostalo_abonamentu_pods]]&lt;0,1,0)</f>
        <v>1</v>
      </c>
      <c r="L1412" s="2">
        <f>IF(AND(telefony6[[#This Row],[czyAbonament_pods_sie_skonczyl]]=1,telefony6[[#This Row],[czyStacjonarny]]=1,M1411&lt;=0),IF(M1411&lt;0,TIME(1,40,0)+M1411,TIME(1,40,0)),M1411)</f>
        <v>6.6678240740739997E-2</v>
      </c>
      <c r="M14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5.8831018518517769E-2</v>
      </c>
      <c r="N1412" s="10">
        <f>IF(AND(telefony6[[#This Row],[czyAbonament_pods_sie_skonczyl]]=1,telefony6[[#This Row],[czyStacjonarny]]=1,M1411&lt;=0),1,0)</f>
        <v>1</v>
      </c>
      <c r="O1412" s="2">
        <f>IF(AND(telefony6[[#This Row],[czyAbonament_pods_sie_skonczyl]]=1,telefony6[[#This Row],[czyKomorkowe]]=1,P1411&lt;=0),IF(P1411&lt;0,TIME(1,40,0)+P1411-telefony6[[#This Row],[ile_zabraklo_od_podstawy]],TIME(1,40,0)),P1411)</f>
        <v>2.9988425925926682E-2</v>
      </c>
      <c r="P14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2" s="10">
        <f>IF(AND(telefony6[[#This Row],[czyAbonament_pods_sie_skonczyl]]=1,P1411&lt;=0,telefony6[[#This Row],[czyKomorkowe]]=1),1,0)</f>
        <v>0</v>
      </c>
      <c r="R1412">
        <f>IF(LEN(telefony6[[#This Row],[nr]])&gt;=10,1,0)</f>
        <v>0</v>
      </c>
      <c r="S1412">
        <f>MINUTE(IF(telefony6[[#This Row],[czyZagranicczne]]=1,CEILING(telefony6[[#This Row],[długosc_połączenia]],"00:01"),0))</f>
        <v>0</v>
      </c>
    </row>
    <row r="1413" spans="1:19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 s="2">
        <f>telefony6[[#This Row],[zakonczenie]]-telefony6[[#This Row],[rozpoczecie]]</f>
        <v>3.2175925925925775E-3</v>
      </c>
      <c r="F1413" s="2">
        <f t="shared" si="22"/>
        <v>-7.5462500000000023</v>
      </c>
      <c r="G1413">
        <f>IF(LEN(telefony6[[#This Row],[nr]])=7,1,0)</f>
        <v>1</v>
      </c>
      <c r="H1413">
        <f>IF(LEN(telefony6[[#This Row],[nr]])=8,1,0)</f>
        <v>0</v>
      </c>
      <c r="I14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-7.5494675925925954</v>
      </c>
      <c r="J1413" s="2">
        <f>IF(AND(telefony6[[#This Row],[abonament pods przed]]-telefony6[[#This Row],[długosc_połączenia]]&lt;0,I1412&gt;0),-telefony6[[#This Row],[ile_zostalo_abonamentu_pods]],0)</f>
        <v>0</v>
      </c>
      <c r="K1413" s="10">
        <f>IF(telefony6[[#This Row],[ile_zostalo_abonamentu_pods]]&lt;0,1,0)</f>
        <v>1</v>
      </c>
      <c r="L1413" s="2">
        <f>IF(AND(telefony6[[#This Row],[czyAbonament_pods_sie_skonczyl]]=1,telefony6[[#This Row],[czyStacjonarny]]=1,M1412&lt;=0),IF(M1412&lt;0,TIME(1,40,0)+M1412,TIME(1,40,0)),M1412)</f>
        <v>5.8831018518517769E-2</v>
      </c>
      <c r="M14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5.5613425925925192E-2</v>
      </c>
      <c r="N1413" s="10">
        <f>IF(AND(telefony6[[#This Row],[czyAbonament_pods_sie_skonczyl]]=1,telefony6[[#This Row],[czyStacjonarny]]=1,M1412&lt;=0),1,0)</f>
        <v>0</v>
      </c>
      <c r="O1413" s="2">
        <f>IF(AND(telefony6[[#This Row],[czyAbonament_pods_sie_skonczyl]]=1,telefony6[[#This Row],[czyKomorkowe]]=1,P1412&lt;=0),IF(P1412&lt;0,TIME(1,40,0)+P1412-telefony6[[#This Row],[ile_zabraklo_od_podstawy]],TIME(1,40,0)),P1412)</f>
        <v>2.9988425925926682E-2</v>
      </c>
      <c r="P14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3" s="10">
        <f>IF(AND(telefony6[[#This Row],[czyAbonament_pods_sie_skonczyl]]=1,P1412&lt;=0,telefony6[[#This Row],[czyKomorkowe]]=1),1,0)</f>
        <v>0</v>
      </c>
      <c r="R1413">
        <f>IF(LEN(telefony6[[#This Row],[nr]])&gt;=10,1,0)</f>
        <v>0</v>
      </c>
      <c r="S1413">
        <f>MINUTE(IF(telefony6[[#This Row],[czyZagranicczne]]=1,CEILING(telefony6[[#This Row],[długosc_połączenia]],"00:01"),0))</f>
        <v>0</v>
      </c>
    </row>
    <row r="1414" spans="1:19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 s="2">
        <f>telefony6[[#This Row],[zakonczenie]]-telefony6[[#This Row],[rozpoczecie]]</f>
        <v>2.5347222222221744E-3</v>
      </c>
      <c r="F1414" s="2">
        <f t="shared" si="22"/>
        <v>-7.5494675925925954</v>
      </c>
      <c r="G1414">
        <f>IF(LEN(telefony6[[#This Row],[nr]])=7,1,0)</f>
        <v>1</v>
      </c>
      <c r="H1414">
        <f>IF(LEN(telefony6[[#This Row],[nr]])=8,1,0)</f>
        <v>0</v>
      </c>
      <c r="I14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-7.5520023148148177</v>
      </c>
      <c r="J1414" s="2">
        <f>IF(AND(telefony6[[#This Row],[abonament pods przed]]-telefony6[[#This Row],[długosc_połączenia]]&lt;0,I1413&gt;0),-telefony6[[#This Row],[ile_zostalo_abonamentu_pods]],0)</f>
        <v>0</v>
      </c>
      <c r="K1414" s="10">
        <f>IF(telefony6[[#This Row],[ile_zostalo_abonamentu_pods]]&lt;0,1,0)</f>
        <v>1</v>
      </c>
      <c r="L1414" s="2">
        <f>IF(AND(telefony6[[#This Row],[czyAbonament_pods_sie_skonczyl]]=1,telefony6[[#This Row],[czyStacjonarny]]=1,M1413&lt;=0),IF(M1413&lt;0,TIME(1,40,0)+M1413,TIME(1,40,0)),M1413)</f>
        <v>5.5613425925925192E-2</v>
      </c>
      <c r="M14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5.3078703703703017E-2</v>
      </c>
      <c r="N1414" s="10">
        <f>IF(AND(telefony6[[#This Row],[czyAbonament_pods_sie_skonczyl]]=1,telefony6[[#This Row],[czyStacjonarny]]=1,M1413&lt;=0),1,0)</f>
        <v>0</v>
      </c>
      <c r="O1414" s="2">
        <f>IF(AND(telefony6[[#This Row],[czyAbonament_pods_sie_skonczyl]]=1,telefony6[[#This Row],[czyKomorkowe]]=1,P1413&lt;=0),IF(P1413&lt;0,TIME(1,40,0)+P1413-telefony6[[#This Row],[ile_zabraklo_od_podstawy]],TIME(1,40,0)),P1413)</f>
        <v>2.9988425925926682E-2</v>
      </c>
      <c r="P14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4" s="10">
        <f>IF(AND(telefony6[[#This Row],[czyAbonament_pods_sie_skonczyl]]=1,P1413&lt;=0,telefony6[[#This Row],[czyKomorkowe]]=1),1,0)</f>
        <v>0</v>
      </c>
      <c r="R1414">
        <f>IF(LEN(telefony6[[#This Row],[nr]])&gt;=10,1,0)</f>
        <v>0</v>
      </c>
      <c r="S1414">
        <f>MINUTE(IF(telefony6[[#This Row],[czyZagranicczne]]=1,CEILING(telefony6[[#This Row],[długosc_połączenia]],"00:01"),0))</f>
        <v>0</v>
      </c>
    </row>
    <row r="1415" spans="1:19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 s="2">
        <f>telefony6[[#This Row],[zakonczenie]]-telefony6[[#This Row],[rozpoczecie]]</f>
        <v>2.7314814814815014E-3</v>
      </c>
      <c r="F1415" s="2">
        <f t="shared" si="22"/>
        <v>-7.5520023148148177</v>
      </c>
      <c r="G1415">
        <f>IF(LEN(telefony6[[#This Row],[nr]])=7,1,0)</f>
        <v>1</v>
      </c>
      <c r="H1415">
        <f>IF(LEN(telefony6[[#This Row],[nr]])=8,1,0)</f>
        <v>0</v>
      </c>
      <c r="I14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-7.5547337962962988</v>
      </c>
      <c r="J1415" s="2">
        <f>IF(AND(telefony6[[#This Row],[abonament pods przed]]-telefony6[[#This Row],[długosc_połączenia]]&lt;0,I1414&gt;0),-telefony6[[#This Row],[ile_zostalo_abonamentu_pods]],0)</f>
        <v>0</v>
      </c>
      <c r="K1415" s="10">
        <f>IF(telefony6[[#This Row],[ile_zostalo_abonamentu_pods]]&lt;0,1,0)</f>
        <v>1</v>
      </c>
      <c r="L1415" s="2">
        <f>IF(AND(telefony6[[#This Row],[czyAbonament_pods_sie_skonczyl]]=1,telefony6[[#This Row],[czyStacjonarny]]=1,M1414&lt;=0),IF(M1414&lt;0,TIME(1,40,0)+M1414,TIME(1,40,0)),M1414)</f>
        <v>5.3078703703703017E-2</v>
      </c>
      <c r="M14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5.0347222222221516E-2</v>
      </c>
      <c r="N1415" s="10">
        <f>IF(AND(telefony6[[#This Row],[czyAbonament_pods_sie_skonczyl]]=1,telefony6[[#This Row],[czyStacjonarny]]=1,M1414&lt;=0),1,0)</f>
        <v>0</v>
      </c>
      <c r="O1415" s="2">
        <f>IF(AND(telefony6[[#This Row],[czyAbonament_pods_sie_skonczyl]]=1,telefony6[[#This Row],[czyKomorkowe]]=1,P1414&lt;=0),IF(P1414&lt;0,TIME(1,40,0)+P1414-telefony6[[#This Row],[ile_zabraklo_od_podstawy]],TIME(1,40,0)),P1414)</f>
        <v>2.9988425925926682E-2</v>
      </c>
      <c r="P14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5" s="10">
        <f>IF(AND(telefony6[[#This Row],[czyAbonament_pods_sie_skonczyl]]=1,P1414&lt;=0,telefony6[[#This Row],[czyKomorkowe]]=1),1,0)</f>
        <v>0</v>
      </c>
      <c r="R1415">
        <f>IF(LEN(telefony6[[#This Row],[nr]])&gt;=10,1,0)</f>
        <v>0</v>
      </c>
      <c r="S1415">
        <f>MINUTE(IF(telefony6[[#This Row],[czyZagranicczne]]=1,CEILING(telefony6[[#This Row],[długosc_połączenia]],"00:01"),0))</f>
        <v>0</v>
      </c>
    </row>
    <row r="1416" spans="1:19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 s="2">
        <f>telefony6[[#This Row],[zakonczenie]]-telefony6[[#This Row],[rozpoczecie]]</f>
        <v>1.3657407407406952E-3</v>
      </c>
      <c r="F1416" s="2">
        <f t="shared" si="22"/>
        <v>-7.5547337962962988</v>
      </c>
      <c r="G1416">
        <f>IF(LEN(telefony6[[#This Row],[nr]])=7,1,0)</f>
        <v>1</v>
      </c>
      <c r="H1416">
        <f>IF(LEN(telefony6[[#This Row],[nr]])=8,1,0)</f>
        <v>0</v>
      </c>
      <c r="I14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-7.5560995370370394</v>
      </c>
      <c r="J1416" s="2">
        <f>IF(AND(telefony6[[#This Row],[abonament pods przed]]-telefony6[[#This Row],[długosc_połączenia]]&lt;0,I1415&gt;0),-telefony6[[#This Row],[ile_zostalo_abonamentu_pods]],0)</f>
        <v>0</v>
      </c>
      <c r="K1416" s="10">
        <f>IF(telefony6[[#This Row],[ile_zostalo_abonamentu_pods]]&lt;0,1,0)</f>
        <v>1</v>
      </c>
      <c r="L1416" s="2">
        <f>IF(AND(telefony6[[#This Row],[czyAbonament_pods_sie_skonczyl]]=1,telefony6[[#This Row],[czyStacjonarny]]=1,M1415&lt;=0),IF(M1415&lt;0,TIME(1,40,0)+M1415,TIME(1,40,0)),M1415)</f>
        <v>5.0347222222221516E-2</v>
      </c>
      <c r="M14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4.8981481481480821E-2</v>
      </c>
      <c r="N1416" s="10">
        <f>IF(AND(telefony6[[#This Row],[czyAbonament_pods_sie_skonczyl]]=1,telefony6[[#This Row],[czyStacjonarny]]=1,M1415&lt;=0),1,0)</f>
        <v>0</v>
      </c>
      <c r="O1416" s="2">
        <f>IF(AND(telefony6[[#This Row],[czyAbonament_pods_sie_skonczyl]]=1,telefony6[[#This Row],[czyKomorkowe]]=1,P1415&lt;=0),IF(P1415&lt;0,TIME(1,40,0)+P1415-telefony6[[#This Row],[ile_zabraklo_od_podstawy]],TIME(1,40,0)),P1415)</f>
        <v>2.9988425925926682E-2</v>
      </c>
      <c r="P14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2.9988425925926682E-2</v>
      </c>
      <c r="Q1416" s="10">
        <f>IF(AND(telefony6[[#This Row],[czyAbonament_pods_sie_skonczyl]]=1,P1415&lt;=0,telefony6[[#This Row],[czyKomorkowe]]=1),1,0)</f>
        <v>0</v>
      </c>
      <c r="R1416">
        <f>IF(LEN(telefony6[[#This Row],[nr]])&gt;=10,1,0)</f>
        <v>0</v>
      </c>
      <c r="S1416">
        <f>MINUTE(IF(telefony6[[#This Row],[czyZagranicczne]]=1,CEILING(telefony6[[#This Row],[długosc_połączenia]],"00:01"),0))</f>
        <v>0</v>
      </c>
    </row>
    <row r="1417" spans="1:19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 s="2">
        <f>telefony6[[#This Row],[zakonczenie]]-telefony6[[#This Row],[rozpoczecie]]</f>
        <v>5.2662037037036757E-3</v>
      </c>
      <c r="F1417" s="2">
        <f t="shared" si="22"/>
        <v>-7.5560995370370394</v>
      </c>
      <c r="G1417">
        <f>IF(LEN(telefony6[[#This Row],[nr]])=7,1,0)</f>
        <v>0</v>
      </c>
      <c r="H1417">
        <f>IF(LEN(telefony6[[#This Row],[nr]])=8,1,0)</f>
        <v>1</v>
      </c>
      <c r="I14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-7.5613657407407429</v>
      </c>
      <c r="J1417" s="2">
        <f>IF(AND(telefony6[[#This Row],[abonament pods przed]]-telefony6[[#This Row],[długosc_połączenia]]&lt;0,I1416&gt;0),-telefony6[[#This Row],[ile_zostalo_abonamentu_pods]],0)</f>
        <v>0</v>
      </c>
      <c r="K1417" s="10">
        <f>IF(telefony6[[#This Row],[ile_zostalo_abonamentu_pods]]&lt;0,1,0)</f>
        <v>1</v>
      </c>
      <c r="L1417" s="2">
        <f>IF(AND(telefony6[[#This Row],[czyAbonament_pods_sie_skonczyl]]=1,telefony6[[#This Row],[czyStacjonarny]]=1,M1416&lt;=0),IF(M1416&lt;0,TIME(1,40,0)+M1416,TIME(1,40,0)),M1416)</f>
        <v>4.8981481481480821E-2</v>
      </c>
      <c r="M14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4.8981481481480821E-2</v>
      </c>
      <c r="N1417" s="10">
        <f>IF(AND(telefony6[[#This Row],[czyAbonament_pods_sie_skonczyl]]=1,telefony6[[#This Row],[czyStacjonarny]]=1,M1416&lt;=0),1,0)</f>
        <v>0</v>
      </c>
      <c r="O1417" s="2">
        <f>IF(AND(telefony6[[#This Row],[czyAbonament_pods_sie_skonczyl]]=1,telefony6[[#This Row],[czyKomorkowe]]=1,P1416&lt;=0),IF(P1416&lt;0,TIME(1,40,0)+P1416-telefony6[[#This Row],[ile_zabraklo_od_podstawy]],TIME(1,40,0)),P1416)</f>
        <v>2.9988425925926682E-2</v>
      </c>
      <c r="P14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17" s="10">
        <f>IF(AND(telefony6[[#This Row],[czyAbonament_pods_sie_skonczyl]]=1,P1416&lt;=0,telefony6[[#This Row],[czyKomorkowe]]=1),1,0)</f>
        <v>0</v>
      </c>
      <c r="R1417">
        <f>IF(LEN(telefony6[[#This Row],[nr]])&gt;=10,1,0)</f>
        <v>0</v>
      </c>
      <c r="S1417">
        <f>MINUTE(IF(telefony6[[#This Row],[czyZagranicczne]]=1,CEILING(telefony6[[#This Row],[długosc_połączenia]],"00:01"),0))</f>
        <v>0</v>
      </c>
    </row>
    <row r="1418" spans="1:19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 s="2">
        <f>telefony6[[#This Row],[zakonczenie]]-telefony6[[#This Row],[rozpoczecie]]</f>
        <v>4.05092592592593E-3</v>
      </c>
      <c r="F1418" s="2">
        <f t="shared" si="22"/>
        <v>-7.5613657407407429</v>
      </c>
      <c r="G1418">
        <f>IF(LEN(telefony6[[#This Row],[nr]])=7,1,0)</f>
        <v>1</v>
      </c>
      <c r="H1418">
        <f>IF(LEN(telefony6[[#This Row],[nr]])=8,1,0)</f>
        <v>0</v>
      </c>
      <c r="I14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-7.5654166666666685</v>
      </c>
      <c r="J1418" s="2">
        <f>IF(AND(telefony6[[#This Row],[abonament pods przed]]-telefony6[[#This Row],[długosc_połączenia]]&lt;0,I1417&gt;0),-telefony6[[#This Row],[ile_zostalo_abonamentu_pods]],0)</f>
        <v>0</v>
      </c>
      <c r="K1418" s="10">
        <f>IF(telefony6[[#This Row],[ile_zostalo_abonamentu_pods]]&lt;0,1,0)</f>
        <v>1</v>
      </c>
      <c r="L1418" s="2">
        <f>IF(AND(telefony6[[#This Row],[czyAbonament_pods_sie_skonczyl]]=1,telefony6[[#This Row],[czyStacjonarny]]=1,M1417&lt;=0),IF(M1417&lt;0,TIME(1,40,0)+M1417,TIME(1,40,0)),M1417)</f>
        <v>4.8981481481480821E-2</v>
      </c>
      <c r="M14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4.4930555555554891E-2</v>
      </c>
      <c r="N1418" s="10">
        <f>IF(AND(telefony6[[#This Row],[czyAbonament_pods_sie_skonczyl]]=1,telefony6[[#This Row],[czyStacjonarny]]=1,M1417&lt;=0),1,0)</f>
        <v>0</v>
      </c>
      <c r="O1418" s="2">
        <f>IF(AND(telefony6[[#This Row],[czyAbonament_pods_sie_skonczyl]]=1,telefony6[[#This Row],[czyKomorkowe]]=1,P1417&lt;=0),IF(P1417&lt;0,TIME(1,40,0)+P1417-telefony6[[#This Row],[ile_zabraklo_od_podstawy]],TIME(1,40,0)),P1417)</f>
        <v>2.4722222222223006E-2</v>
      </c>
      <c r="P14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18" s="10">
        <f>IF(AND(telefony6[[#This Row],[czyAbonament_pods_sie_skonczyl]]=1,P1417&lt;=0,telefony6[[#This Row],[czyKomorkowe]]=1),1,0)</f>
        <v>0</v>
      </c>
      <c r="R1418">
        <f>IF(LEN(telefony6[[#This Row],[nr]])&gt;=10,1,0)</f>
        <v>0</v>
      </c>
      <c r="S1418">
        <f>MINUTE(IF(telefony6[[#This Row],[czyZagranicczne]]=1,CEILING(telefony6[[#This Row],[długosc_połączenia]],"00:01"),0))</f>
        <v>0</v>
      </c>
    </row>
    <row r="1419" spans="1:19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 s="2">
        <f>telefony6[[#This Row],[zakonczenie]]-telefony6[[#This Row],[rozpoczecie]]</f>
        <v>1.782407407407427E-3</v>
      </c>
      <c r="F1419" s="2">
        <f t="shared" si="22"/>
        <v>-7.5654166666666685</v>
      </c>
      <c r="G1419">
        <f>IF(LEN(telefony6[[#This Row],[nr]])=7,1,0)</f>
        <v>1</v>
      </c>
      <c r="H1419">
        <f>IF(LEN(telefony6[[#This Row],[nr]])=8,1,0)</f>
        <v>0</v>
      </c>
      <c r="I14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-7.5671990740740762</v>
      </c>
      <c r="J1419" s="2">
        <f>IF(AND(telefony6[[#This Row],[abonament pods przed]]-telefony6[[#This Row],[długosc_połączenia]]&lt;0,I1418&gt;0),-telefony6[[#This Row],[ile_zostalo_abonamentu_pods]],0)</f>
        <v>0</v>
      </c>
      <c r="K1419" s="10">
        <f>IF(telefony6[[#This Row],[ile_zostalo_abonamentu_pods]]&lt;0,1,0)</f>
        <v>1</v>
      </c>
      <c r="L1419" s="2">
        <f>IF(AND(telefony6[[#This Row],[czyAbonament_pods_sie_skonczyl]]=1,telefony6[[#This Row],[czyStacjonarny]]=1,M1418&lt;=0),IF(M1418&lt;0,TIME(1,40,0)+M1418,TIME(1,40,0)),M1418)</f>
        <v>4.4930555555554891E-2</v>
      </c>
      <c r="M14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4.3148148148147464E-2</v>
      </c>
      <c r="N1419" s="10">
        <f>IF(AND(telefony6[[#This Row],[czyAbonament_pods_sie_skonczyl]]=1,telefony6[[#This Row],[czyStacjonarny]]=1,M1418&lt;=0),1,0)</f>
        <v>0</v>
      </c>
      <c r="O1419" s="2">
        <f>IF(AND(telefony6[[#This Row],[czyAbonament_pods_sie_skonczyl]]=1,telefony6[[#This Row],[czyKomorkowe]]=1,P1418&lt;=0),IF(P1418&lt;0,TIME(1,40,0)+P1418-telefony6[[#This Row],[ile_zabraklo_od_podstawy]],TIME(1,40,0)),P1418)</f>
        <v>2.4722222222223006E-2</v>
      </c>
      <c r="P14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19" s="10">
        <f>IF(AND(telefony6[[#This Row],[czyAbonament_pods_sie_skonczyl]]=1,P1418&lt;=0,telefony6[[#This Row],[czyKomorkowe]]=1),1,0)</f>
        <v>0</v>
      </c>
      <c r="R1419">
        <f>IF(LEN(telefony6[[#This Row],[nr]])&gt;=10,1,0)</f>
        <v>0</v>
      </c>
      <c r="S1419">
        <f>MINUTE(IF(telefony6[[#This Row],[czyZagranicczne]]=1,CEILING(telefony6[[#This Row],[długosc_połączenia]],"00:01"),0))</f>
        <v>0</v>
      </c>
    </row>
    <row r="1420" spans="1:19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 s="2">
        <f>telefony6[[#This Row],[zakonczenie]]-telefony6[[#This Row],[rozpoczecie]]</f>
        <v>5.1504629629629539E-3</v>
      </c>
      <c r="F1420" s="2">
        <f t="shared" si="22"/>
        <v>-7.5671990740740762</v>
      </c>
      <c r="G1420">
        <f>IF(LEN(telefony6[[#This Row],[nr]])=7,1,0)</f>
        <v>1</v>
      </c>
      <c r="H1420">
        <f>IF(LEN(telefony6[[#This Row],[nr]])=8,1,0)</f>
        <v>0</v>
      </c>
      <c r="I14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-7.5723495370370388</v>
      </c>
      <c r="J1420" s="2">
        <f>IF(AND(telefony6[[#This Row],[abonament pods przed]]-telefony6[[#This Row],[długosc_połączenia]]&lt;0,I1419&gt;0),-telefony6[[#This Row],[ile_zostalo_abonamentu_pods]],0)</f>
        <v>0</v>
      </c>
      <c r="K1420" s="10">
        <f>IF(telefony6[[#This Row],[ile_zostalo_abonamentu_pods]]&lt;0,1,0)</f>
        <v>1</v>
      </c>
      <c r="L1420" s="2">
        <f>IF(AND(telefony6[[#This Row],[czyAbonament_pods_sie_skonczyl]]=1,telefony6[[#This Row],[czyStacjonarny]]=1,M1419&lt;=0),IF(M1419&lt;0,TIME(1,40,0)+M1419,TIME(1,40,0)),M1419)</f>
        <v>4.3148148148147464E-2</v>
      </c>
      <c r="M14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3.799768518518451E-2</v>
      </c>
      <c r="N1420" s="10">
        <f>IF(AND(telefony6[[#This Row],[czyAbonament_pods_sie_skonczyl]]=1,telefony6[[#This Row],[czyStacjonarny]]=1,M1419&lt;=0),1,0)</f>
        <v>0</v>
      </c>
      <c r="O1420" s="2">
        <f>IF(AND(telefony6[[#This Row],[czyAbonament_pods_sie_skonczyl]]=1,telefony6[[#This Row],[czyKomorkowe]]=1,P1419&lt;=0),IF(P1419&lt;0,TIME(1,40,0)+P1419-telefony6[[#This Row],[ile_zabraklo_od_podstawy]],TIME(1,40,0)),P1419)</f>
        <v>2.4722222222223006E-2</v>
      </c>
      <c r="P14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0" s="10">
        <f>IF(AND(telefony6[[#This Row],[czyAbonament_pods_sie_skonczyl]]=1,P1419&lt;=0,telefony6[[#This Row],[czyKomorkowe]]=1),1,0)</f>
        <v>0</v>
      </c>
      <c r="R1420">
        <f>IF(LEN(telefony6[[#This Row],[nr]])&gt;=10,1,0)</f>
        <v>0</v>
      </c>
      <c r="S1420">
        <f>MINUTE(IF(telefony6[[#This Row],[czyZagranicczne]]=1,CEILING(telefony6[[#This Row],[długosc_połączenia]],"00:01"),0))</f>
        <v>0</v>
      </c>
    </row>
    <row r="1421" spans="1:19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 s="2">
        <f>telefony6[[#This Row],[zakonczenie]]-telefony6[[#This Row],[rozpoczecie]]</f>
        <v>5.1736111111110872E-3</v>
      </c>
      <c r="F1421" s="2">
        <f t="shared" si="22"/>
        <v>-7.5723495370370388</v>
      </c>
      <c r="G1421">
        <f>IF(LEN(telefony6[[#This Row],[nr]])=7,1,0)</f>
        <v>1</v>
      </c>
      <c r="H1421">
        <f>IF(LEN(telefony6[[#This Row],[nr]])=8,1,0)</f>
        <v>0</v>
      </c>
      <c r="I14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-7.57752314814815</v>
      </c>
      <c r="J1421" s="2">
        <f>IF(AND(telefony6[[#This Row],[abonament pods przed]]-telefony6[[#This Row],[długosc_połączenia]]&lt;0,I1420&gt;0),-telefony6[[#This Row],[ile_zostalo_abonamentu_pods]],0)</f>
        <v>0</v>
      </c>
      <c r="K1421" s="10">
        <f>IF(telefony6[[#This Row],[ile_zostalo_abonamentu_pods]]&lt;0,1,0)</f>
        <v>1</v>
      </c>
      <c r="L1421" s="2">
        <f>IF(AND(telefony6[[#This Row],[czyAbonament_pods_sie_skonczyl]]=1,telefony6[[#This Row],[czyStacjonarny]]=1,M1420&lt;=0),IF(M1420&lt;0,TIME(1,40,0)+M1420,TIME(1,40,0)),M1420)</f>
        <v>3.799768518518451E-2</v>
      </c>
      <c r="M14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3.2824074074073423E-2</v>
      </c>
      <c r="N1421" s="10">
        <f>IF(AND(telefony6[[#This Row],[czyAbonament_pods_sie_skonczyl]]=1,telefony6[[#This Row],[czyStacjonarny]]=1,M1420&lt;=0),1,0)</f>
        <v>0</v>
      </c>
      <c r="O1421" s="2">
        <f>IF(AND(telefony6[[#This Row],[czyAbonament_pods_sie_skonczyl]]=1,telefony6[[#This Row],[czyKomorkowe]]=1,P1420&lt;=0),IF(P1420&lt;0,TIME(1,40,0)+P1420-telefony6[[#This Row],[ile_zabraklo_od_podstawy]],TIME(1,40,0)),P1420)</f>
        <v>2.4722222222223006E-2</v>
      </c>
      <c r="P14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1" s="10">
        <f>IF(AND(telefony6[[#This Row],[czyAbonament_pods_sie_skonczyl]]=1,P1420&lt;=0,telefony6[[#This Row],[czyKomorkowe]]=1),1,0)</f>
        <v>0</v>
      </c>
      <c r="R1421">
        <f>IF(LEN(telefony6[[#This Row],[nr]])&gt;=10,1,0)</f>
        <v>0</v>
      </c>
      <c r="S1421">
        <f>MINUTE(IF(telefony6[[#This Row],[czyZagranicczne]]=1,CEILING(telefony6[[#This Row],[długosc_połączenia]],"00:01"),0))</f>
        <v>0</v>
      </c>
    </row>
    <row r="1422" spans="1:19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 s="2">
        <f>telefony6[[#This Row],[zakonczenie]]-telefony6[[#This Row],[rozpoczecie]]</f>
        <v>3.9120370370370749E-3</v>
      </c>
      <c r="F1422" s="2">
        <f t="shared" si="22"/>
        <v>-7.57752314814815</v>
      </c>
      <c r="G1422">
        <f>IF(LEN(telefony6[[#This Row],[nr]])=7,1,0)</f>
        <v>1</v>
      </c>
      <c r="H1422">
        <f>IF(LEN(telefony6[[#This Row],[nr]])=8,1,0)</f>
        <v>0</v>
      </c>
      <c r="I14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-7.5814351851851871</v>
      </c>
      <c r="J1422" s="2">
        <f>IF(AND(telefony6[[#This Row],[abonament pods przed]]-telefony6[[#This Row],[długosc_połączenia]]&lt;0,I1421&gt;0),-telefony6[[#This Row],[ile_zostalo_abonamentu_pods]],0)</f>
        <v>0</v>
      </c>
      <c r="K1422" s="10">
        <f>IF(telefony6[[#This Row],[ile_zostalo_abonamentu_pods]]&lt;0,1,0)</f>
        <v>1</v>
      </c>
      <c r="L1422" s="2">
        <f>IF(AND(telefony6[[#This Row],[czyAbonament_pods_sie_skonczyl]]=1,telefony6[[#This Row],[czyStacjonarny]]=1,M1421&lt;=0),IF(M1421&lt;0,TIME(1,40,0)+M1421,TIME(1,40,0)),M1421)</f>
        <v>3.2824074074073423E-2</v>
      </c>
      <c r="M14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2.8912037037036348E-2</v>
      </c>
      <c r="N1422" s="10">
        <f>IF(AND(telefony6[[#This Row],[czyAbonament_pods_sie_skonczyl]]=1,telefony6[[#This Row],[czyStacjonarny]]=1,M1421&lt;=0),1,0)</f>
        <v>0</v>
      </c>
      <c r="O1422" s="2">
        <f>IF(AND(telefony6[[#This Row],[czyAbonament_pods_sie_skonczyl]]=1,telefony6[[#This Row],[czyKomorkowe]]=1,P1421&lt;=0),IF(P1421&lt;0,TIME(1,40,0)+P1421-telefony6[[#This Row],[ile_zabraklo_od_podstawy]],TIME(1,40,0)),P1421)</f>
        <v>2.4722222222223006E-2</v>
      </c>
      <c r="P14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2" s="10">
        <f>IF(AND(telefony6[[#This Row],[czyAbonament_pods_sie_skonczyl]]=1,P1421&lt;=0,telefony6[[#This Row],[czyKomorkowe]]=1),1,0)</f>
        <v>0</v>
      </c>
      <c r="R1422">
        <f>IF(LEN(telefony6[[#This Row],[nr]])&gt;=10,1,0)</f>
        <v>0</v>
      </c>
      <c r="S1422">
        <f>MINUTE(IF(telefony6[[#This Row],[czyZagranicczne]]=1,CEILING(telefony6[[#This Row],[długosc_połączenia]],"00:01"),0))</f>
        <v>0</v>
      </c>
    </row>
    <row r="1423" spans="1:19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 s="2">
        <f>telefony6[[#This Row],[zakonczenie]]-telefony6[[#This Row],[rozpoczecie]]</f>
        <v>5.3703703703704142E-3</v>
      </c>
      <c r="F1423" s="2">
        <f t="shared" si="22"/>
        <v>-7.5814351851851871</v>
      </c>
      <c r="G1423">
        <f>IF(LEN(telefony6[[#This Row],[nr]])=7,1,0)</f>
        <v>1</v>
      </c>
      <c r="H1423">
        <f>IF(LEN(telefony6[[#This Row],[nr]])=8,1,0)</f>
        <v>0</v>
      </c>
      <c r="I14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-7.5868055555555571</v>
      </c>
      <c r="J1423" s="2">
        <f>IF(AND(telefony6[[#This Row],[abonament pods przed]]-telefony6[[#This Row],[długosc_połączenia]]&lt;0,I1422&gt;0),-telefony6[[#This Row],[ile_zostalo_abonamentu_pods]],0)</f>
        <v>0</v>
      </c>
      <c r="K1423" s="10">
        <f>IF(telefony6[[#This Row],[ile_zostalo_abonamentu_pods]]&lt;0,1,0)</f>
        <v>1</v>
      </c>
      <c r="L1423" s="2">
        <f>IF(AND(telefony6[[#This Row],[czyAbonament_pods_sie_skonczyl]]=1,telefony6[[#This Row],[czyStacjonarny]]=1,M1422&lt;=0),IF(M1422&lt;0,TIME(1,40,0)+M1422,TIME(1,40,0)),M1422)</f>
        <v>2.8912037037036348E-2</v>
      </c>
      <c r="M14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2.3541666666665934E-2</v>
      </c>
      <c r="N1423" s="10">
        <f>IF(AND(telefony6[[#This Row],[czyAbonament_pods_sie_skonczyl]]=1,telefony6[[#This Row],[czyStacjonarny]]=1,M1422&lt;=0),1,0)</f>
        <v>0</v>
      </c>
      <c r="O1423" s="2">
        <f>IF(AND(telefony6[[#This Row],[czyAbonament_pods_sie_skonczyl]]=1,telefony6[[#This Row],[czyKomorkowe]]=1,P1422&lt;=0),IF(P1422&lt;0,TIME(1,40,0)+P1422-telefony6[[#This Row],[ile_zabraklo_od_podstawy]],TIME(1,40,0)),P1422)</f>
        <v>2.4722222222223006E-2</v>
      </c>
      <c r="P14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3" s="10">
        <f>IF(AND(telefony6[[#This Row],[czyAbonament_pods_sie_skonczyl]]=1,P1422&lt;=0,telefony6[[#This Row],[czyKomorkowe]]=1),1,0)</f>
        <v>0</v>
      </c>
      <c r="R1423">
        <f>IF(LEN(telefony6[[#This Row],[nr]])&gt;=10,1,0)</f>
        <v>0</v>
      </c>
      <c r="S1423">
        <f>MINUTE(IF(telefony6[[#This Row],[czyZagranicczne]]=1,CEILING(telefony6[[#This Row],[długosc_połączenia]],"00:01"),0))</f>
        <v>0</v>
      </c>
    </row>
    <row r="1424" spans="1:19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 s="2">
        <f>telefony6[[#This Row],[zakonczenie]]-telefony6[[#This Row],[rozpoczecie]]</f>
        <v>1.435185185185206E-3</v>
      </c>
      <c r="F1424" s="2">
        <f t="shared" si="22"/>
        <v>-7.5868055555555571</v>
      </c>
      <c r="G1424">
        <f>IF(LEN(telefony6[[#This Row],[nr]])=7,1,0)</f>
        <v>1</v>
      </c>
      <c r="H1424">
        <f>IF(LEN(telefony6[[#This Row],[nr]])=8,1,0)</f>
        <v>0</v>
      </c>
      <c r="I14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-7.5882407407407424</v>
      </c>
      <c r="J1424" s="2">
        <f>IF(AND(telefony6[[#This Row],[abonament pods przed]]-telefony6[[#This Row],[długosc_połączenia]]&lt;0,I1423&gt;0),-telefony6[[#This Row],[ile_zostalo_abonamentu_pods]],0)</f>
        <v>0</v>
      </c>
      <c r="K1424" s="10">
        <f>IF(telefony6[[#This Row],[ile_zostalo_abonamentu_pods]]&lt;0,1,0)</f>
        <v>1</v>
      </c>
      <c r="L1424" s="2">
        <f>IF(AND(telefony6[[#This Row],[czyAbonament_pods_sie_skonczyl]]=1,telefony6[[#This Row],[czyStacjonarny]]=1,M1423&lt;=0),IF(M1423&lt;0,TIME(1,40,0)+M1423,TIME(1,40,0)),M1423)</f>
        <v>2.3541666666665934E-2</v>
      </c>
      <c r="M14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2.2106481481480728E-2</v>
      </c>
      <c r="N1424" s="10">
        <f>IF(AND(telefony6[[#This Row],[czyAbonament_pods_sie_skonczyl]]=1,telefony6[[#This Row],[czyStacjonarny]]=1,M1423&lt;=0),1,0)</f>
        <v>0</v>
      </c>
      <c r="O1424" s="2">
        <f>IF(AND(telefony6[[#This Row],[czyAbonament_pods_sie_skonczyl]]=1,telefony6[[#This Row],[czyKomorkowe]]=1,P1423&lt;=0),IF(P1423&lt;0,TIME(1,40,0)+P1423-telefony6[[#This Row],[ile_zabraklo_od_podstawy]],TIME(1,40,0)),P1423)</f>
        <v>2.4722222222223006E-2</v>
      </c>
      <c r="P14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4" s="10">
        <f>IF(AND(telefony6[[#This Row],[czyAbonament_pods_sie_skonczyl]]=1,P1423&lt;=0,telefony6[[#This Row],[czyKomorkowe]]=1),1,0)</f>
        <v>0</v>
      </c>
      <c r="R1424">
        <f>IF(LEN(telefony6[[#This Row],[nr]])&gt;=10,1,0)</f>
        <v>0</v>
      </c>
      <c r="S1424">
        <f>MINUTE(IF(telefony6[[#This Row],[czyZagranicczne]]=1,CEILING(telefony6[[#This Row],[długosc_połączenia]],"00:01"),0))</f>
        <v>0</v>
      </c>
    </row>
    <row r="1425" spans="1:19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 s="2">
        <f>telefony6[[#This Row],[zakonczenie]]-telefony6[[#This Row],[rozpoczecie]]</f>
        <v>5.4282407407407751E-3</v>
      </c>
      <c r="F1425" s="2">
        <f t="shared" si="22"/>
        <v>-7.5882407407407424</v>
      </c>
      <c r="G1425">
        <f>IF(LEN(telefony6[[#This Row],[nr]])=7,1,0)</f>
        <v>1</v>
      </c>
      <c r="H1425">
        <f>IF(LEN(telefony6[[#This Row],[nr]])=8,1,0)</f>
        <v>0</v>
      </c>
      <c r="I14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-7.5936689814814828</v>
      </c>
      <c r="J1425" s="2">
        <f>IF(AND(telefony6[[#This Row],[abonament pods przed]]-telefony6[[#This Row],[długosc_połączenia]]&lt;0,I1424&gt;0),-telefony6[[#This Row],[ile_zostalo_abonamentu_pods]],0)</f>
        <v>0</v>
      </c>
      <c r="K1425" s="10">
        <f>IF(telefony6[[#This Row],[ile_zostalo_abonamentu_pods]]&lt;0,1,0)</f>
        <v>1</v>
      </c>
      <c r="L1425" s="2">
        <f>IF(AND(telefony6[[#This Row],[czyAbonament_pods_sie_skonczyl]]=1,telefony6[[#This Row],[czyStacjonarny]]=1,M1424&lt;=0),IF(M1424&lt;0,TIME(1,40,0)+M1424,TIME(1,40,0)),M1424)</f>
        <v>2.2106481481480728E-2</v>
      </c>
      <c r="M14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1.6678240740739952E-2</v>
      </c>
      <c r="N1425" s="10">
        <f>IF(AND(telefony6[[#This Row],[czyAbonament_pods_sie_skonczyl]]=1,telefony6[[#This Row],[czyStacjonarny]]=1,M1424&lt;=0),1,0)</f>
        <v>0</v>
      </c>
      <c r="O1425" s="2">
        <f>IF(AND(telefony6[[#This Row],[czyAbonament_pods_sie_skonczyl]]=1,telefony6[[#This Row],[czyKomorkowe]]=1,P1424&lt;=0),IF(P1424&lt;0,TIME(1,40,0)+P1424-telefony6[[#This Row],[ile_zabraklo_od_podstawy]],TIME(1,40,0)),P1424)</f>
        <v>2.4722222222223006E-2</v>
      </c>
      <c r="P14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5" s="10">
        <f>IF(AND(telefony6[[#This Row],[czyAbonament_pods_sie_skonczyl]]=1,P1424&lt;=0,telefony6[[#This Row],[czyKomorkowe]]=1),1,0)</f>
        <v>0</v>
      </c>
      <c r="R1425">
        <f>IF(LEN(telefony6[[#This Row],[nr]])&gt;=10,1,0)</f>
        <v>0</v>
      </c>
      <c r="S1425">
        <f>MINUTE(IF(telefony6[[#This Row],[czyZagranicczne]]=1,CEILING(telefony6[[#This Row],[długosc_połączenia]],"00:01"),0))</f>
        <v>0</v>
      </c>
    </row>
    <row r="1426" spans="1:19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 s="2">
        <f>telefony6[[#This Row],[zakonczenie]]-telefony6[[#This Row],[rozpoczecie]]</f>
        <v>4.0625000000000244E-3</v>
      </c>
      <c r="F1426" s="2">
        <f t="shared" si="22"/>
        <v>-7.5936689814814828</v>
      </c>
      <c r="G1426">
        <f>IF(LEN(telefony6[[#This Row],[nr]])=7,1,0)</f>
        <v>1</v>
      </c>
      <c r="H1426">
        <f>IF(LEN(telefony6[[#This Row],[nr]])=8,1,0)</f>
        <v>0</v>
      </c>
      <c r="I14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-7.5977314814814827</v>
      </c>
      <c r="J1426" s="2">
        <f>IF(AND(telefony6[[#This Row],[abonament pods przed]]-telefony6[[#This Row],[długosc_połączenia]]&lt;0,I1425&gt;0),-telefony6[[#This Row],[ile_zostalo_abonamentu_pods]],0)</f>
        <v>0</v>
      </c>
      <c r="K1426" s="10">
        <f>IF(telefony6[[#This Row],[ile_zostalo_abonamentu_pods]]&lt;0,1,0)</f>
        <v>1</v>
      </c>
      <c r="L1426" s="2">
        <f>IF(AND(telefony6[[#This Row],[czyAbonament_pods_sie_skonczyl]]=1,telefony6[[#This Row],[czyStacjonarny]]=1,M1425&lt;=0),IF(M1425&lt;0,TIME(1,40,0)+M1425,TIME(1,40,0)),M1425)</f>
        <v>1.6678240740739952E-2</v>
      </c>
      <c r="M14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1.2615740740739928E-2</v>
      </c>
      <c r="N1426" s="10">
        <f>IF(AND(telefony6[[#This Row],[czyAbonament_pods_sie_skonczyl]]=1,telefony6[[#This Row],[czyStacjonarny]]=1,M1425&lt;=0),1,0)</f>
        <v>0</v>
      </c>
      <c r="O1426" s="2">
        <f>IF(AND(telefony6[[#This Row],[czyAbonament_pods_sie_skonczyl]]=1,telefony6[[#This Row],[czyKomorkowe]]=1,P1425&lt;=0),IF(P1425&lt;0,TIME(1,40,0)+P1425-telefony6[[#This Row],[ile_zabraklo_od_podstawy]],TIME(1,40,0)),P1425)</f>
        <v>2.4722222222223006E-2</v>
      </c>
      <c r="P14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6" s="10">
        <f>IF(AND(telefony6[[#This Row],[czyAbonament_pods_sie_skonczyl]]=1,P1425&lt;=0,telefony6[[#This Row],[czyKomorkowe]]=1),1,0)</f>
        <v>0</v>
      </c>
      <c r="R1426">
        <f>IF(LEN(telefony6[[#This Row],[nr]])&gt;=10,1,0)</f>
        <v>0</v>
      </c>
      <c r="S1426">
        <f>MINUTE(IF(telefony6[[#This Row],[czyZagranicczne]]=1,CEILING(telefony6[[#This Row],[długosc_połączenia]],"00:01"),0))</f>
        <v>0</v>
      </c>
    </row>
    <row r="1427" spans="1:19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 s="2">
        <f>telefony6[[#This Row],[zakonczenie]]-telefony6[[#This Row],[rozpoczecie]]</f>
        <v>2.0023148148148318E-3</v>
      </c>
      <c r="F1427" s="2">
        <f t="shared" si="22"/>
        <v>-7.5977314814814827</v>
      </c>
      <c r="G1427">
        <f>IF(LEN(telefony6[[#This Row],[nr]])=7,1,0)</f>
        <v>1</v>
      </c>
      <c r="H1427">
        <f>IF(LEN(telefony6[[#This Row],[nr]])=8,1,0)</f>
        <v>0</v>
      </c>
      <c r="I14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-7.5997337962962979</v>
      </c>
      <c r="J1427" s="2">
        <f>IF(AND(telefony6[[#This Row],[abonament pods przed]]-telefony6[[#This Row],[długosc_połączenia]]&lt;0,I1426&gt;0),-telefony6[[#This Row],[ile_zostalo_abonamentu_pods]],0)</f>
        <v>0</v>
      </c>
      <c r="K1427" s="10">
        <f>IF(telefony6[[#This Row],[ile_zostalo_abonamentu_pods]]&lt;0,1,0)</f>
        <v>1</v>
      </c>
      <c r="L1427" s="2">
        <f>IF(AND(telefony6[[#This Row],[czyAbonament_pods_sie_skonczyl]]=1,telefony6[[#This Row],[czyStacjonarny]]=1,M1426&lt;=0),IF(M1426&lt;0,TIME(1,40,0)+M1426,TIME(1,40,0)),M1426)</f>
        <v>1.2615740740739928E-2</v>
      </c>
      <c r="M14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1.0613425925925096E-2</v>
      </c>
      <c r="N1427" s="10">
        <f>IF(AND(telefony6[[#This Row],[czyAbonament_pods_sie_skonczyl]]=1,telefony6[[#This Row],[czyStacjonarny]]=1,M1426&lt;=0),1,0)</f>
        <v>0</v>
      </c>
      <c r="O1427" s="2">
        <f>IF(AND(telefony6[[#This Row],[czyAbonament_pods_sie_skonczyl]]=1,telefony6[[#This Row],[czyKomorkowe]]=1,P1426&lt;=0),IF(P1426&lt;0,TIME(1,40,0)+P1426-telefony6[[#This Row],[ile_zabraklo_od_podstawy]],TIME(1,40,0)),P1426)</f>
        <v>2.4722222222223006E-2</v>
      </c>
      <c r="P14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2.4722222222223006E-2</v>
      </c>
      <c r="Q1427" s="10">
        <f>IF(AND(telefony6[[#This Row],[czyAbonament_pods_sie_skonczyl]]=1,P1426&lt;=0,telefony6[[#This Row],[czyKomorkowe]]=1),1,0)</f>
        <v>0</v>
      </c>
      <c r="R1427">
        <f>IF(LEN(telefony6[[#This Row],[nr]])&gt;=10,1,0)</f>
        <v>0</v>
      </c>
      <c r="S1427">
        <f>MINUTE(IF(telefony6[[#This Row],[czyZagranicczne]]=1,CEILING(telefony6[[#This Row],[długosc_połączenia]],"00:01"),0))</f>
        <v>0</v>
      </c>
    </row>
    <row r="1428" spans="1:19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 s="2">
        <f>telefony6[[#This Row],[zakonczenie]]-telefony6[[#This Row],[rozpoczecie]]</f>
        <v>7.4421296296296457E-3</v>
      </c>
      <c r="F1428" s="2">
        <f t="shared" si="22"/>
        <v>-7.5997337962962979</v>
      </c>
      <c r="G1428">
        <f>IF(LEN(telefony6[[#This Row],[nr]])=7,1,0)</f>
        <v>0</v>
      </c>
      <c r="H1428">
        <f>IF(LEN(telefony6[[#This Row],[nr]])=8,1,0)</f>
        <v>1</v>
      </c>
      <c r="I14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-7.6071759259259277</v>
      </c>
      <c r="J1428" s="2">
        <f>IF(AND(telefony6[[#This Row],[abonament pods przed]]-telefony6[[#This Row],[długosc_połączenia]]&lt;0,I1427&gt;0),-telefony6[[#This Row],[ile_zostalo_abonamentu_pods]],0)</f>
        <v>0</v>
      </c>
      <c r="K1428" s="10">
        <f>IF(telefony6[[#This Row],[ile_zostalo_abonamentu_pods]]&lt;0,1,0)</f>
        <v>1</v>
      </c>
      <c r="L1428" s="2">
        <f>IF(AND(telefony6[[#This Row],[czyAbonament_pods_sie_skonczyl]]=1,telefony6[[#This Row],[czyStacjonarny]]=1,M1427&lt;=0),IF(M1427&lt;0,TIME(1,40,0)+M1427,TIME(1,40,0)),M1427)</f>
        <v>1.0613425925925096E-2</v>
      </c>
      <c r="M14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1.0613425925925096E-2</v>
      </c>
      <c r="N1428" s="10">
        <f>IF(AND(telefony6[[#This Row],[czyAbonament_pods_sie_skonczyl]]=1,telefony6[[#This Row],[czyStacjonarny]]=1,M1427&lt;=0),1,0)</f>
        <v>0</v>
      </c>
      <c r="O1428" s="2">
        <f>IF(AND(telefony6[[#This Row],[czyAbonament_pods_sie_skonczyl]]=1,telefony6[[#This Row],[czyKomorkowe]]=1,P1427&lt;=0),IF(P1427&lt;0,TIME(1,40,0)+P1427-telefony6[[#This Row],[ile_zabraklo_od_podstawy]],TIME(1,40,0)),P1427)</f>
        <v>2.4722222222223006E-2</v>
      </c>
      <c r="P14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1.728009259259336E-2</v>
      </c>
      <c r="Q1428" s="10">
        <f>IF(AND(telefony6[[#This Row],[czyAbonament_pods_sie_skonczyl]]=1,P1427&lt;=0,telefony6[[#This Row],[czyKomorkowe]]=1),1,0)</f>
        <v>0</v>
      </c>
      <c r="R1428">
        <f>IF(LEN(telefony6[[#This Row],[nr]])&gt;=10,1,0)</f>
        <v>0</v>
      </c>
      <c r="S1428">
        <f>MINUTE(IF(telefony6[[#This Row],[czyZagranicczne]]=1,CEILING(telefony6[[#This Row],[długosc_połączenia]],"00:01"),0))</f>
        <v>0</v>
      </c>
    </row>
    <row r="1429" spans="1:19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 s="2">
        <f>telefony6[[#This Row],[zakonczenie]]-telefony6[[#This Row],[rozpoczecie]]</f>
        <v>9.4212962962962887E-3</v>
      </c>
      <c r="F1429" s="2">
        <f t="shared" si="22"/>
        <v>-7.6071759259259277</v>
      </c>
      <c r="G1429">
        <f>IF(LEN(telefony6[[#This Row],[nr]])=7,1,0)</f>
        <v>1</v>
      </c>
      <c r="H1429">
        <f>IF(LEN(telefony6[[#This Row],[nr]])=8,1,0)</f>
        <v>0</v>
      </c>
      <c r="I14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-7.6165972222222242</v>
      </c>
      <c r="J1429" s="2">
        <f>IF(AND(telefony6[[#This Row],[abonament pods przed]]-telefony6[[#This Row],[długosc_połączenia]]&lt;0,I1428&gt;0),-telefony6[[#This Row],[ile_zostalo_abonamentu_pods]],0)</f>
        <v>0</v>
      </c>
      <c r="K1429" s="10">
        <f>IF(telefony6[[#This Row],[ile_zostalo_abonamentu_pods]]&lt;0,1,0)</f>
        <v>1</v>
      </c>
      <c r="L1429" s="2">
        <f>IF(AND(telefony6[[#This Row],[czyAbonament_pods_sie_skonczyl]]=1,telefony6[[#This Row],[czyStacjonarny]]=1,M1428&lt;=0),IF(M1428&lt;0,TIME(1,40,0)+M1428,TIME(1,40,0)),M1428)</f>
        <v>1.0613425925925096E-2</v>
      </c>
      <c r="M14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1.1921296296288075E-3</v>
      </c>
      <c r="N1429" s="10">
        <f>IF(AND(telefony6[[#This Row],[czyAbonament_pods_sie_skonczyl]]=1,telefony6[[#This Row],[czyStacjonarny]]=1,M1428&lt;=0),1,0)</f>
        <v>0</v>
      </c>
      <c r="O1429" s="2">
        <f>IF(AND(telefony6[[#This Row],[czyAbonament_pods_sie_skonczyl]]=1,telefony6[[#This Row],[czyKomorkowe]]=1,P1428&lt;=0),IF(P1428&lt;0,TIME(1,40,0)+P1428-telefony6[[#This Row],[ile_zabraklo_od_podstawy]],TIME(1,40,0)),P1428)</f>
        <v>1.728009259259336E-2</v>
      </c>
      <c r="P14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1.728009259259336E-2</v>
      </c>
      <c r="Q1429" s="10">
        <f>IF(AND(telefony6[[#This Row],[czyAbonament_pods_sie_skonczyl]]=1,P1428&lt;=0,telefony6[[#This Row],[czyKomorkowe]]=1),1,0)</f>
        <v>0</v>
      </c>
      <c r="R1429">
        <f>IF(LEN(telefony6[[#This Row],[nr]])&gt;=10,1,0)</f>
        <v>0</v>
      </c>
      <c r="S1429">
        <f>MINUTE(IF(telefony6[[#This Row],[czyZagranicczne]]=1,CEILING(telefony6[[#This Row],[długosc_połączenia]],"00:01"),0))</f>
        <v>0</v>
      </c>
    </row>
    <row r="1430" spans="1:19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 s="2">
        <f>telefony6[[#This Row],[zakonczenie]]-telefony6[[#This Row],[rozpoczecie]]</f>
        <v>1.0416666666666685E-2</v>
      </c>
      <c r="F1430" s="2">
        <f t="shared" si="22"/>
        <v>-7.6165972222222242</v>
      </c>
      <c r="G1430">
        <f>IF(LEN(telefony6[[#This Row],[nr]])=7,1,0)</f>
        <v>1</v>
      </c>
      <c r="H1430">
        <f>IF(LEN(telefony6[[#This Row],[nr]])=8,1,0)</f>
        <v>0</v>
      </c>
      <c r="I14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-7.6270138888888912</v>
      </c>
      <c r="J1430" s="2">
        <f>IF(AND(telefony6[[#This Row],[abonament pods przed]]-telefony6[[#This Row],[długosc_połączenia]]&lt;0,I1429&gt;0),-telefony6[[#This Row],[ile_zostalo_abonamentu_pods]],0)</f>
        <v>0</v>
      </c>
      <c r="K1430" s="10">
        <f>IF(telefony6[[#This Row],[ile_zostalo_abonamentu_pods]]&lt;0,1,0)</f>
        <v>1</v>
      </c>
      <c r="L1430" s="2">
        <f>IF(AND(telefony6[[#This Row],[czyAbonament_pods_sie_skonczyl]]=1,telefony6[[#This Row],[czyStacjonarny]]=1,M1429&lt;=0),IF(M1429&lt;0,TIME(1,40,0)+M1429,TIME(1,40,0)),M1429)</f>
        <v>1.1921296296288075E-3</v>
      </c>
      <c r="M14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-9.2245370370378776E-3</v>
      </c>
      <c r="N1430" s="10">
        <f>IF(AND(telefony6[[#This Row],[czyAbonament_pods_sie_skonczyl]]=1,telefony6[[#This Row],[czyStacjonarny]]=1,M1429&lt;=0),1,0)</f>
        <v>0</v>
      </c>
      <c r="O1430" s="2">
        <f>IF(AND(telefony6[[#This Row],[czyAbonament_pods_sie_skonczyl]]=1,telefony6[[#This Row],[czyKomorkowe]]=1,P1429&lt;=0),IF(P1429&lt;0,TIME(1,40,0)+P1429-telefony6[[#This Row],[ile_zabraklo_od_podstawy]],TIME(1,40,0)),P1429)</f>
        <v>1.728009259259336E-2</v>
      </c>
      <c r="P14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1.728009259259336E-2</v>
      </c>
      <c r="Q1430" s="10">
        <f>IF(AND(telefony6[[#This Row],[czyAbonament_pods_sie_skonczyl]]=1,P1429&lt;=0,telefony6[[#This Row],[czyKomorkowe]]=1),1,0)</f>
        <v>0</v>
      </c>
      <c r="R1430">
        <f>IF(LEN(telefony6[[#This Row],[nr]])&gt;=10,1,0)</f>
        <v>0</v>
      </c>
      <c r="S1430">
        <f>MINUTE(IF(telefony6[[#This Row],[czyZagranicczne]]=1,CEILING(telefony6[[#This Row],[długosc_połączenia]],"00:01"),0))</f>
        <v>0</v>
      </c>
    </row>
    <row r="1431" spans="1:19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 s="2">
        <f>telefony6[[#This Row],[zakonczenie]]-telefony6[[#This Row],[rozpoczecie]]</f>
        <v>5.5208333333333637E-3</v>
      </c>
      <c r="F1431" s="2">
        <f t="shared" si="22"/>
        <v>-7.6270138888888912</v>
      </c>
      <c r="G1431">
        <f>IF(LEN(telefony6[[#This Row],[nr]])=7,1,0)</f>
        <v>0</v>
      </c>
      <c r="H1431">
        <f>IF(LEN(telefony6[[#This Row],[nr]])=8,1,0)</f>
        <v>1</v>
      </c>
      <c r="I14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-7.6325347222222248</v>
      </c>
      <c r="J1431" s="2">
        <f>IF(AND(telefony6[[#This Row],[abonament pods przed]]-telefony6[[#This Row],[długosc_połączenia]]&lt;0,I1430&gt;0),-telefony6[[#This Row],[ile_zostalo_abonamentu_pods]],0)</f>
        <v>0</v>
      </c>
      <c r="K1431" s="10">
        <f>IF(telefony6[[#This Row],[ile_zostalo_abonamentu_pods]]&lt;0,1,0)</f>
        <v>1</v>
      </c>
      <c r="L1431" s="2">
        <f>IF(AND(telefony6[[#This Row],[czyAbonament_pods_sie_skonczyl]]=1,telefony6[[#This Row],[czyStacjonarny]]=1,M1430&lt;=0),IF(M1430&lt;0,TIME(1,40,0)+M1430,TIME(1,40,0)),M1430)</f>
        <v>-9.2245370370378776E-3</v>
      </c>
      <c r="M14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-9.2245370370378776E-3</v>
      </c>
      <c r="N1431" s="10">
        <f>IF(AND(telefony6[[#This Row],[czyAbonament_pods_sie_skonczyl]]=1,telefony6[[#This Row],[czyStacjonarny]]=1,M1430&lt;=0),1,0)</f>
        <v>0</v>
      </c>
      <c r="O1431" s="2">
        <f>IF(AND(telefony6[[#This Row],[czyAbonament_pods_sie_skonczyl]]=1,telefony6[[#This Row],[czyKomorkowe]]=1,P1430&lt;=0),IF(P1430&lt;0,TIME(1,40,0)+P1430-telefony6[[#This Row],[ile_zabraklo_od_podstawy]],TIME(1,40,0)),P1430)</f>
        <v>1.728009259259336E-2</v>
      </c>
      <c r="P14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1.1759259259259996E-2</v>
      </c>
      <c r="Q1431" s="10">
        <f>IF(AND(telefony6[[#This Row],[czyAbonament_pods_sie_skonczyl]]=1,P1430&lt;=0,telefony6[[#This Row],[czyKomorkowe]]=1),1,0)</f>
        <v>0</v>
      </c>
      <c r="R1431">
        <f>IF(LEN(telefony6[[#This Row],[nr]])&gt;=10,1,0)</f>
        <v>0</v>
      </c>
      <c r="S1431">
        <f>MINUTE(IF(telefony6[[#This Row],[czyZagranicczne]]=1,CEILING(telefony6[[#This Row],[długosc_połączenia]],"00:01"),0))</f>
        <v>0</v>
      </c>
    </row>
    <row r="1432" spans="1:19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 s="2">
        <f>telefony6[[#This Row],[zakonczenie]]-telefony6[[#This Row],[rozpoczecie]]</f>
        <v>8.3217592592592649E-3</v>
      </c>
      <c r="F1432" s="2">
        <f t="shared" si="22"/>
        <v>-7.6325347222222248</v>
      </c>
      <c r="G1432">
        <f>IF(LEN(telefony6[[#This Row],[nr]])=7,1,0)</f>
        <v>1</v>
      </c>
      <c r="H1432">
        <f>IF(LEN(telefony6[[#This Row],[nr]])=8,1,0)</f>
        <v>0</v>
      </c>
      <c r="I14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-7.6408564814814843</v>
      </c>
      <c r="J1432" s="2">
        <f>IF(AND(telefony6[[#This Row],[abonament pods przed]]-telefony6[[#This Row],[długosc_połączenia]]&lt;0,I1431&gt;0),-telefony6[[#This Row],[ile_zostalo_abonamentu_pods]],0)</f>
        <v>0</v>
      </c>
      <c r="K1432" s="10">
        <f>IF(telefony6[[#This Row],[ile_zostalo_abonamentu_pods]]&lt;0,1,0)</f>
        <v>1</v>
      </c>
      <c r="L1432" s="2">
        <f>IF(AND(telefony6[[#This Row],[czyAbonament_pods_sie_skonczyl]]=1,telefony6[[#This Row],[czyStacjonarny]]=1,M1431&lt;=0),IF(M1431&lt;0,TIME(1,40,0)+M1431,TIME(1,40,0)),M1431)</f>
        <v>6.021990740740657E-2</v>
      </c>
      <c r="M14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5.1898148148147305E-2</v>
      </c>
      <c r="N1432" s="10">
        <f>IF(AND(telefony6[[#This Row],[czyAbonament_pods_sie_skonczyl]]=1,telefony6[[#This Row],[czyStacjonarny]]=1,M1431&lt;=0),1,0)</f>
        <v>1</v>
      </c>
      <c r="O1432" s="2">
        <f>IF(AND(telefony6[[#This Row],[czyAbonament_pods_sie_skonczyl]]=1,telefony6[[#This Row],[czyKomorkowe]]=1,P1431&lt;=0),IF(P1431&lt;0,TIME(1,40,0)+P1431-telefony6[[#This Row],[ile_zabraklo_od_podstawy]],TIME(1,40,0)),P1431)</f>
        <v>1.1759259259259996E-2</v>
      </c>
      <c r="P14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1.1759259259259996E-2</v>
      </c>
      <c r="Q1432" s="10">
        <f>IF(AND(telefony6[[#This Row],[czyAbonament_pods_sie_skonczyl]]=1,P1431&lt;=0,telefony6[[#This Row],[czyKomorkowe]]=1),1,0)</f>
        <v>0</v>
      </c>
      <c r="R1432">
        <f>IF(LEN(telefony6[[#This Row],[nr]])&gt;=10,1,0)</f>
        <v>0</v>
      </c>
      <c r="S1432">
        <f>MINUTE(IF(telefony6[[#This Row],[czyZagranicczne]]=1,CEILING(telefony6[[#This Row],[długosc_połączenia]],"00:01"),0))</f>
        <v>0</v>
      </c>
    </row>
    <row r="1433" spans="1:19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 s="2">
        <f>telefony6[[#This Row],[zakonczenie]]-telefony6[[#This Row],[rozpoczecie]]</f>
        <v>2.9050925925925841E-3</v>
      </c>
      <c r="F1433" s="2">
        <f t="shared" si="22"/>
        <v>-7.6408564814814843</v>
      </c>
      <c r="G1433">
        <f>IF(LEN(telefony6[[#This Row],[nr]])=7,1,0)</f>
        <v>1</v>
      </c>
      <c r="H1433">
        <f>IF(LEN(telefony6[[#This Row],[nr]])=8,1,0)</f>
        <v>0</v>
      </c>
      <c r="I14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-7.6437615740740767</v>
      </c>
      <c r="J1433" s="2">
        <f>IF(AND(telefony6[[#This Row],[abonament pods przed]]-telefony6[[#This Row],[długosc_połączenia]]&lt;0,I1432&gt;0),-telefony6[[#This Row],[ile_zostalo_abonamentu_pods]],0)</f>
        <v>0</v>
      </c>
      <c r="K1433" s="10">
        <f>IF(telefony6[[#This Row],[ile_zostalo_abonamentu_pods]]&lt;0,1,0)</f>
        <v>1</v>
      </c>
      <c r="L1433" s="2">
        <f>IF(AND(telefony6[[#This Row],[czyAbonament_pods_sie_skonczyl]]=1,telefony6[[#This Row],[czyStacjonarny]]=1,M1432&lt;=0),IF(M1432&lt;0,TIME(1,40,0)+M1432,TIME(1,40,0)),M1432)</f>
        <v>5.1898148148147305E-2</v>
      </c>
      <c r="M14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4.8993055555554721E-2</v>
      </c>
      <c r="N1433" s="10">
        <f>IF(AND(telefony6[[#This Row],[czyAbonament_pods_sie_skonczyl]]=1,telefony6[[#This Row],[czyStacjonarny]]=1,M1432&lt;=0),1,0)</f>
        <v>0</v>
      </c>
      <c r="O1433" s="2">
        <f>IF(AND(telefony6[[#This Row],[czyAbonament_pods_sie_skonczyl]]=1,telefony6[[#This Row],[czyKomorkowe]]=1,P1432&lt;=0),IF(P1432&lt;0,TIME(1,40,0)+P1432-telefony6[[#This Row],[ile_zabraklo_od_podstawy]],TIME(1,40,0)),P1432)</f>
        <v>1.1759259259259996E-2</v>
      </c>
      <c r="P14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1.1759259259259996E-2</v>
      </c>
      <c r="Q1433" s="10">
        <f>IF(AND(telefony6[[#This Row],[czyAbonament_pods_sie_skonczyl]]=1,P1432&lt;=0,telefony6[[#This Row],[czyKomorkowe]]=1),1,0)</f>
        <v>0</v>
      </c>
      <c r="R1433">
        <f>IF(LEN(telefony6[[#This Row],[nr]])&gt;=10,1,0)</f>
        <v>0</v>
      </c>
      <c r="S1433">
        <f>MINUTE(IF(telefony6[[#This Row],[czyZagranicczne]]=1,CEILING(telefony6[[#This Row],[długosc_połączenia]],"00:01"),0))</f>
        <v>0</v>
      </c>
    </row>
    <row r="1434" spans="1:19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 s="2">
        <f>telefony6[[#This Row],[zakonczenie]]-telefony6[[#This Row],[rozpoczecie]]</f>
        <v>1.026620370370368E-2</v>
      </c>
      <c r="F1434" s="2">
        <f t="shared" si="22"/>
        <v>-7.6437615740740767</v>
      </c>
      <c r="G1434">
        <f>IF(LEN(telefony6[[#This Row],[nr]])=7,1,0)</f>
        <v>1</v>
      </c>
      <c r="H1434">
        <f>IF(LEN(telefony6[[#This Row],[nr]])=8,1,0)</f>
        <v>0</v>
      </c>
      <c r="I14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-7.6540277777777801</v>
      </c>
      <c r="J1434" s="2">
        <f>IF(AND(telefony6[[#This Row],[abonament pods przed]]-telefony6[[#This Row],[długosc_połączenia]]&lt;0,I1433&gt;0),-telefony6[[#This Row],[ile_zostalo_abonamentu_pods]],0)</f>
        <v>0</v>
      </c>
      <c r="K1434" s="10">
        <f>IF(telefony6[[#This Row],[ile_zostalo_abonamentu_pods]]&lt;0,1,0)</f>
        <v>1</v>
      </c>
      <c r="L1434" s="2">
        <f>IF(AND(telefony6[[#This Row],[czyAbonament_pods_sie_skonczyl]]=1,telefony6[[#This Row],[czyStacjonarny]]=1,M1433&lt;=0),IF(M1433&lt;0,TIME(1,40,0)+M1433,TIME(1,40,0)),M1433)</f>
        <v>4.8993055555554721E-2</v>
      </c>
      <c r="M14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3.8726851851851041E-2</v>
      </c>
      <c r="N1434" s="10">
        <f>IF(AND(telefony6[[#This Row],[czyAbonament_pods_sie_skonczyl]]=1,telefony6[[#This Row],[czyStacjonarny]]=1,M1433&lt;=0),1,0)</f>
        <v>0</v>
      </c>
      <c r="O1434" s="2">
        <f>IF(AND(telefony6[[#This Row],[czyAbonament_pods_sie_skonczyl]]=1,telefony6[[#This Row],[czyKomorkowe]]=1,P1433&lt;=0),IF(P1433&lt;0,TIME(1,40,0)+P1433-telefony6[[#This Row],[ile_zabraklo_od_podstawy]],TIME(1,40,0)),P1433)</f>
        <v>1.1759259259259996E-2</v>
      </c>
      <c r="P14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1.1759259259259996E-2</v>
      </c>
      <c r="Q1434" s="10">
        <f>IF(AND(telefony6[[#This Row],[czyAbonament_pods_sie_skonczyl]]=1,P1433&lt;=0,telefony6[[#This Row],[czyKomorkowe]]=1),1,0)</f>
        <v>0</v>
      </c>
      <c r="R1434">
        <f>IF(LEN(telefony6[[#This Row],[nr]])&gt;=10,1,0)</f>
        <v>0</v>
      </c>
      <c r="S1434">
        <f>MINUTE(IF(telefony6[[#This Row],[czyZagranicczne]]=1,CEILING(telefony6[[#This Row],[długosc_połączenia]],"00:01"),0))</f>
        <v>0</v>
      </c>
    </row>
    <row r="1435" spans="1:19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 s="2">
        <f>telefony6[[#This Row],[zakonczenie]]-telefony6[[#This Row],[rozpoczecie]]</f>
        <v>5.3124999999999978E-3</v>
      </c>
      <c r="F1435" s="2">
        <f t="shared" si="22"/>
        <v>-7.6540277777777801</v>
      </c>
      <c r="G1435">
        <f>IF(LEN(telefony6[[#This Row],[nr]])=7,1,0)</f>
        <v>1</v>
      </c>
      <c r="H1435">
        <f>IF(LEN(telefony6[[#This Row],[nr]])=8,1,0)</f>
        <v>0</v>
      </c>
      <c r="I14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-7.6593402777777797</v>
      </c>
      <c r="J1435" s="2">
        <f>IF(AND(telefony6[[#This Row],[abonament pods przed]]-telefony6[[#This Row],[długosc_połączenia]]&lt;0,I1434&gt;0),-telefony6[[#This Row],[ile_zostalo_abonamentu_pods]],0)</f>
        <v>0</v>
      </c>
      <c r="K1435" s="10">
        <f>IF(telefony6[[#This Row],[ile_zostalo_abonamentu_pods]]&lt;0,1,0)</f>
        <v>1</v>
      </c>
      <c r="L1435" s="2">
        <f>IF(AND(telefony6[[#This Row],[czyAbonament_pods_sie_skonczyl]]=1,telefony6[[#This Row],[czyStacjonarny]]=1,M1434&lt;=0),IF(M1434&lt;0,TIME(1,40,0)+M1434,TIME(1,40,0)),M1434)</f>
        <v>3.8726851851851041E-2</v>
      </c>
      <c r="M14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3.3414351851851043E-2</v>
      </c>
      <c r="N1435" s="10">
        <f>IF(AND(telefony6[[#This Row],[czyAbonament_pods_sie_skonczyl]]=1,telefony6[[#This Row],[czyStacjonarny]]=1,M1434&lt;=0),1,0)</f>
        <v>0</v>
      </c>
      <c r="O1435" s="2">
        <f>IF(AND(telefony6[[#This Row],[czyAbonament_pods_sie_skonczyl]]=1,telefony6[[#This Row],[czyKomorkowe]]=1,P1434&lt;=0),IF(P1434&lt;0,TIME(1,40,0)+P1434-telefony6[[#This Row],[ile_zabraklo_od_podstawy]],TIME(1,40,0)),P1434)</f>
        <v>1.1759259259259996E-2</v>
      </c>
      <c r="P14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1.1759259259259996E-2</v>
      </c>
      <c r="Q1435" s="10">
        <f>IF(AND(telefony6[[#This Row],[czyAbonament_pods_sie_skonczyl]]=1,P1434&lt;=0,telefony6[[#This Row],[czyKomorkowe]]=1),1,0)</f>
        <v>0</v>
      </c>
      <c r="R1435">
        <f>IF(LEN(telefony6[[#This Row],[nr]])&gt;=10,1,0)</f>
        <v>0</v>
      </c>
      <c r="S1435">
        <f>MINUTE(IF(telefony6[[#This Row],[czyZagranicczne]]=1,CEILING(telefony6[[#This Row],[długosc_połączenia]],"00:01"),0))</f>
        <v>0</v>
      </c>
    </row>
    <row r="1436" spans="1:19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 s="2">
        <f>telefony6[[#This Row],[zakonczenie]]-telefony6[[#This Row],[rozpoczecie]]</f>
        <v>6.7129629629629761E-3</v>
      </c>
      <c r="F1436" s="2">
        <f t="shared" si="22"/>
        <v>-7.6593402777777797</v>
      </c>
      <c r="G1436">
        <f>IF(LEN(telefony6[[#This Row],[nr]])=7,1,0)</f>
        <v>0</v>
      </c>
      <c r="H1436">
        <f>IF(LEN(telefony6[[#This Row],[nr]])=8,1,0)</f>
        <v>1</v>
      </c>
      <c r="I14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-7.6660532407407427</v>
      </c>
      <c r="J1436" s="2">
        <f>IF(AND(telefony6[[#This Row],[abonament pods przed]]-telefony6[[#This Row],[długosc_połączenia]]&lt;0,I1435&gt;0),-telefony6[[#This Row],[ile_zostalo_abonamentu_pods]],0)</f>
        <v>0</v>
      </c>
      <c r="K1436" s="10">
        <f>IF(telefony6[[#This Row],[ile_zostalo_abonamentu_pods]]&lt;0,1,0)</f>
        <v>1</v>
      </c>
      <c r="L1436" s="2">
        <f>IF(AND(telefony6[[#This Row],[czyAbonament_pods_sie_skonczyl]]=1,telefony6[[#This Row],[czyStacjonarny]]=1,M1435&lt;=0),IF(M1435&lt;0,TIME(1,40,0)+M1435,TIME(1,40,0)),M1435)</f>
        <v>3.3414351851851043E-2</v>
      </c>
      <c r="M14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3.3414351851851043E-2</v>
      </c>
      <c r="N1436" s="10">
        <f>IF(AND(telefony6[[#This Row],[czyAbonament_pods_sie_skonczyl]]=1,telefony6[[#This Row],[czyStacjonarny]]=1,M1435&lt;=0),1,0)</f>
        <v>0</v>
      </c>
      <c r="O1436" s="2">
        <f>IF(AND(telefony6[[#This Row],[czyAbonament_pods_sie_skonczyl]]=1,telefony6[[#This Row],[czyKomorkowe]]=1,P1435&lt;=0),IF(P1435&lt;0,TIME(1,40,0)+P1435-telefony6[[#This Row],[ile_zabraklo_od_podstawy]],TIME(1,40,0)),P1435)</f>
        <v>1.1759259259259996E-2</v>
      </c>
      <c r="P14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5.0462962962970204E-3</v>
      </c>
      <c r="Q1436" s="10">
        <f>IF(AND(telefony6[[#This Row],[czyAbonament_pods_sie_skonczyl]]=1,P1435&lt;=0,telefony6[[#This Row],[czyKomorkowe]]=1),1,0)</f>
        <v>0</v>
      </c>
      <c r="R1436">
        <f>IF(LEN(telefony6[[#This Row],[nr]])&gt;=10,1,0)</f>
        <v>0</v>
      </c>
      <c r="S1436">
        <f>MINUTE(IF(telefony6[[#This Row],[czyZagranicczne]]=1,CEILING(telefony6[[#This Row],[długosc_połączenia]],"00:01"),0))</f>
        <v>0</v>
      </c>
    </row>
    <row r="1437" spans="1:19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 s="2">
        <f>telefony6[[#This Row],[zakonczenie]]-telefony6[[#This Row],[rozpoczecie]]</f>
        <v>8.4490740740744696E-4</v>
      </c>
      <c r="F1437" s="2">
        <f t="shared" si="22"/>
        <v>-7.6660532407407427</v>
      </c>
      <c r="G1437">
        <f>IF(LEN(telefony6[[#This Row],[nr]])=7,1,0)</f>
        <v>0</v>
      </c>
      <c r="H1437">
        <f>IF(LEN(telefony6[[#This Row],[nr]])=8,1,0)</f>
        <v>1</v>
      </c>
      <c r="I14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-7.6668981481481504</v>
      </c>
      <c r="J1437" s="2">
        <f>IF(AND(telefony6[[#This Row],[abonament pods przed]]-telefony6[[#This Row],[długosc_połączenia]]&lt;0,I1436&gt;0),-telefony6[[#This Row],[ile_zostalo_abonamentu_pods]],0)</f>
        <v>0</v>
      </c>
      <c r="K1437" s="10">
        <f>IF(telefony6[[#This Row],[ile_zostalo_abonamentu_pods]]&lt;0,1,0)</f>
        <v>1</v>
      </c>
      <c r="L1437" s="2">
        <f>IF(AND(telefony6[[#This Row],[czyAbonament_pods_sie_skonczyl]]=1,telefony6[[#This Row],[czyStacjonarny]]=1,M1436&lt;=0),IF(M1436&lt;0,TIME(1,40,0)+M1436,TIME(1,40,0)),M1436)</f>
        <v>3.3414351851851043E-2</v>
      </c>
      <c r="M14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3.3414351851851043E-2</v>
      </c>
      <c r="N1437" s="10">
        <f>IF(AND(telefony6[[#This Row],[czyAbonament_pods_sie_skonczyl]]=1,telefony6[[#This Row],[czyStacjonarny]]=1,M1436&lt;=0),1,0)</f>
        <v>0</v>
      </c>
      <c r="O1437" s="2">
        <f>IF(AND(telefony6[[#This Row],[czyAbonament_pods_sie_skonczyl]]=1,telefony6[[#This Row],[czyKomorkowe]]=1,P1436&lt;=0),IF(P1436&lt;0,TIME(1,40,0)+P1436-telefony6[[#This Row],[ile_zabraklo_od_podstawy]],TIME(1,40,0)),P1436)</f>
        <v>5.0462962962970204E-3</v>
      </c>
      <c r="P14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4.2013888888895734E-3</v>
      </c>
      <c r="Q1437" s="10">
        <f>IF(AND(telefony6[[#This Row],[czyAbonament_pods_sie_skonczyl]]=1,P1436&lt;=0,telefony6[[#This Row],[czyKomorkowe]]=1),1,0)</f>
        <v>0</v>
      </c>
      <c r="R1437">
        <f>IF(LEN(telefony6[[#This Row],[nr]])&gt;=10,1,0)</f>
        <v>0</v>
      </c>
      <c r="S1437">
        <f>MINUTE(IF(telefony6[[#This Row],[czyZagranicczne]]=1,CEILING(telefony6[[#This Row],[długosc_połączenia]],"00:01"),0))</f>
        <v>0</v>
      </c>
    </row>
    <row r="1438" spans="1:19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 s="2">
        <f>telefony6[[#This Row],[zakonczenie]]-telefony6[[#This Row],[rozpoczecie]]</f>
        <v>4.4328703703703232E-3</v>
      </c>
      <c r="F1438" s="2">
        <f t="shared" si="22"/>
        <v>-7.6668981481481504</v>
      </c>
      <c r="G1438">
        <f>IF(LEN(telefony6[[#This Row],[nr]])=7,1,0)</f>
        <v>0</v>
      </c>
      <c r="H1438">
        <f>IF(LEN(telefony6[[#This Row],[nr]])=8,1,0)</f>
        <v>1</v>
      </c>
      <c r="I14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-7.6713310185185204</v>
      </c>
      <c r="J1438" s="2">
        <f>IF(AND(telefony6[[#This Row],[abonament pods przed]]-telefony6[[#This Row],[długosc_połączenia]]&lt;0,I1437&gt;0),-telefony6[[#This Row],[ile_zostalo_abonamentu_pods]],0)</f>
        <v>0</v>
      </c>
      <c r="K1438" s="10">
        <f>IF(telefony6[[#This Row],[ile_zostalo_abonamentu_pods]]&lt;0,1,0)</f>
        <v>1</v>
      </c>
      <c r="L1438" s="2">
        <f>IF(AND(telefony6[[#This Row],[czyAbonament_pods_sie_skonczyl]]=1,telefony6[[#This Row],[czyStacjonarny]]=1,M1437&lt;=0),IF(M1437&lt;0,TIME(1,40,0)+M1437,TIME(1,40,0)),M1437)</f>
        <v>3.3414351851851043E-2</v>
      </c>
      <c r="M14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3.3414351851851043E-2</v>
      </c>
      <c r="N1438" s="10">
        <f>IF(AND(telefony6[[#This Row],[czyAbonament_pods_sie_skonczyl]]=1,telefony6[[#This Row],[czyStacjonarny]]=1,M1437&lt;=0),1,0)</f>
        <v>0</v>
      </c>
      <c r="O1438" s="2">
        <f>IF(AND(telefony6[[#This Row],[czyAbonament_pods_sie_skonczyl]]=1,telefony6[[#This Row],[czyKomorkowe]]=1,P1437&lt;=0),IF(P1437&lt;0,TIME(1,40,0)+P1437-telefony6[[#This Row],[ile_zabraklo_od_podstawy]],TIME(1,40,0)),P1437)</f>
        <v>4.2013888888895734E-3</v>
      </c>
      <c r="P14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-2.3148148148074976E-4</v>
      </c>
      <c r="Q1438" s="10">
        <f>IF(AND(telefony6[[#This Row],[czyAbonament_pods_sie_skonczyl]]=1,P1437&lt;=0,telefony6[[#This Row],[czyKomorkowe]]=1),1,0)</f>
        <v>0</v>
      </c>
      <c r="R1438">
        <f>IF(LEN(telefony6[[#This Row],[nr]])&gt;=10,1,0)</f>
        <v>0</v>
      </c>
      <c r="S1438">
        <f>MINUTE(IF(telefony6[[#This Row],[czyZagranicczne]]=1,CEILING(telefony6[[#This Row],[długosc_połączenia]],"00:01"),0))</f>
        <v>0</v>
      </c>
    </row>
    <row r="1439" spans="1:19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 s="2">
        <f>telefony6[[#This Row],[zakonczenie]]-telefony6[[#This Row],[rozpoczecie]]</f>
        <v>4.1203703703703853E-3</v>
      </c>
      <c r="F1439" s="2">
        <f t="shared" si="22"/>
        <v>-7.6713310185185204</v>
      </c>
      <c r="G1439">
        <f>IF(LEN(telefony6[[#This Row],[nr]])=7,1,0)</f>
        <v>1</v>
      </c>
      <c r="H1439">
        <f>IF(LEN(telefony6[[#This Row],[nr]])=8,1,0)</f>
        <v>0</v>
      </c>
      <c r="I14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-7.6754513888888907</v>
      </c>
      <c r="J1439" s="2">
        <f>IF(AND(telefony6[[#This Row],[abonament pods przed]]-telefony6[[#This Row],[długosc_połączenia]]&lt;0,I1438&gt;0),-telefony6[[#This Row],[ile_zostalo_abonamentu_pods]],0)</f>
        <v>0</v>
      </c>
      <c r="K1439" s="10">
        <f>IF(telefony6[[#This Row],[ile_zostalo_abonamentu_pods]]&lt;0,1,0)</f>
        <v>1</v>
      </c>
      <c r="L1439" s="2">
        <f>IF(AND(telefony6[[#This Row],[czyAbonament_pods_sie_skonczyl]]=1,telefony6[[#This Row],[czyStacjonarny]]=1,M1438&lt;=0),IF(M1438&lt;0,TIME(1,40,0)+M1438,TIME(1,40,0)),M1438)</f>
        <v>3.3414351851851043E-2</v>
      </c>
      <c r="M14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2.9293981481480658E-2</v>
      </c>
      <c r="N1439" s="10">
        <f>IF(AND(telefony6[[#This Row],[czyAbonament_pods_sie_skonczyl]]=1,telefony6[[#This Row],[czyStacjonarny]]=1,M1438&lt;=0),1,0)</f>
        <v>0</v>
      </c>
      <c r="O1439" s="2">
        <f>IF(AND(telefony6[[#This Row],[czyAbonament_pods_sie_skonczyl]]=1,telefony6[[#This Row],[czyKomorkowe]]=1,P1438&lt;=0),IF(P1438&lt;0,TIME(1,40,0)+P1438-telefony6[[#This Row],[ile_zabraklo_od_podstawy]],TIME(1,40,0)),P1438)</f>
        <v>-2.3148148148074976E-4</v>
      </c>
      <c r="P14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-2.3148148148074976E-4</v>
      </c>
      <c r="Q1439" s="10">
        <f>IF(AND(telefony6[[#This Row],[czyAbonament_pods_sie_skonczyl]]=1,P1438&lt;=0,telefony6[[#This Row],[czyKomorkowe]]=1),1,0)</f>
        <v>0</v>
      </c>
      <c r="R1439">
        <f>IF(LEN(telefony6[[#This Row],[nr]])&gt;=10,1,0)</f>
        <v>0</v>
      </c>
      <c r="S1439">
        <f>MINUTE(IF(telefony6[[#This Row],[czyZagranicczne]]=1,CEILING(telefony6[[#This Row],[długosc_połączenia]],"00:01"),0))</f>
        <v>0</v>
      </c>
    </row>
    <row r="1440" spans="1:19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 s="2">
        <f>telefony6[[#This Row],[zakonczenie]]-telefony6[[#This Row],[rozpoczecie]]</f>
        <v>4.2245370370370683E-3</v>
      </c>
      <c r="F1440" s="2">
        <f t="shared" si="22"/>
        <v>-7.6754513888888907</v>
      </c>
      <c r="G1440">
        <f>IF(LEN(telefony6[[#This Row],[nr]])=7,1,0)</f>
        <v>1</v>
      </c>
      <c r="H1440">
        <f>IF(LEN(telefony6[[#This Row],[nr]])=8,1,0)</f>
        <v>0</v>
      </c>
      <c r="I14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-7.6796759259259275</v>
      </c>
      <c r="J1440" s="2">
        <f>IF(AND(telefony6[[#This Row],[abonament pods przed]]-telefony6[[#This Row],[długosc_połączenia]]&lt;0,I1439&gt;0),-telefony6[[#This Row],[ile_zostalo_abonamentu_pods]],0)</f>
        <v>0</v>
      </c>
      <c r="K1440" s="10">
        <f>IF(telefony6[[#This Row],[ile_zostalo_abonamentu_pods]]&lt;0,1,0)</f>
        <v>1</v>
      </c>
      <c r="L1440" s="2">
        <f>IF(AND(telefony6[[#This Row],[czyAbonament_pods_sie_skonczyl]]=1,telefony6[[#This Row],[czyStacjonarny]]=1,M1439&lt;=0),IF(M1439&lt;0,TIME(1,40,0)+M1439,TIME(1,40,0)),M1439)</f>
        <v>2.9293981481480658E-2</v>
      </c>
      <c r="M14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2.5069444444443589E-2</v>
      </c>
      <c r="N1440" s="10">
        <f>IF(AND(telefony6[[#This Row],[czyAbonament_pods_sie_skonczyl]]=1,telefony6[[#This Row],[czyStacjonarny]]=1,M1439&lt;=0),1,0)</f>
        <v>0</v>
      </c>
      <c r="O1440" s="2">
        <f>IF(AND(telefony6[[#This Row],[czyAbonament_pods_sie_skonczyl]]=1,telefony6[[#This Row],[czyKomorkowe]]=1,P1439&lt;=0),IF(P1439&lt;0,TIME(1,40,0)+P1439-telefony6[[#This Row],[ile_zabraklo_od_podstawy]],TIME(1,40,0)),P1439)</f>
        <v>-2.3148148148074976E-4</v>
      </c>
      <c r="P14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-2.3148148148074976E-4</v>
      </c>
      <c r="Q1440" s="10">
        <f>IF(AND(telefony6[[#This Row],[czyAbonament_pods_sie_skonczyl]]=1,P1439&lt;=0,telefony6[[#This Row],[czyKomorkowe]]=1),1,0)</f>
        <v>0</v>
      </c>
      <c r="R1440">
        <f>IF(LEN(telefony6[[#This Row],[nr]])&gt;=10,1,0)</f>
        <v>0</v>
      </c>
      <c r="S1440">
        <f>MINUTE(IF(telefony6[[#This Row],[czyZagranicczne]]=1,CEILING(telefony6[[#This Row],[długosc_połączenia]],"00:01"),0))</f>
        <v>0</v>
      </c>
    </row>
    <row r="1441" spans="1:19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 s="2">
        <f>telefony6[[#This Row],[zakonczenie]]-telefony6[[#This Row],[rozpoczecie]]</f>
        <v>5.5555555555553138E-4</v>
      </c>
      <c r="F1441" s="2">
        <f t="shared" si="22"/>
        <v>-7.6796759259259275</v>
      </c>
      <c r="G1441">
        <f>IF(LEN(telefony6[[#This Row],[nr]])=7,1,0)</f>
        <v>1</v>
      </c>
      <c r="H1441">
        <f>IF(LEN(telefony6[[#This Row],[nr]])=8,1,0)</f>
        <v>0</v>
      </c>
      <c r="I14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-7.6802314814814832</v>
      </c>
      <c r="J1441" s="2">
        <f>IF(AND(telefony6[[#This Row],[abonament pods przed]]-telefony6[[#This Row],[długosc_połączenia]]&lt;0,I1440&gt;0),-telefony6[[#This Row],[ile_zostalo_abonamentu_pods]],0)</f>
        <v>0</v>
      </c>
      <c r="K1441" s="10">
        <f>IF(telefony6[[#This Row],[ile_zostalo_abonamentu_pods]]&lt;0,1,0)</f>
        <v>1</v>
      </c>
      <c r="L1441" s="2">
        <f>IF(AND(telefony6[[#This Row],[czyAbonament_pods_sie_skonczyl]]=1,telefony6[[#This Row],[czyStacjonarny]]=1,M1440&lt;=0),IF(M1440&lt;0,TIME(1,40,0)+M1440,TIME(1,40,0)),M1440)</f>
        <v>2.5069444444443589E-2</v>
      </c>
      <c r="M14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2.4513888888888058E-2</v>
      </c>
      <c r="N1441" s="10">
        <f>IF(AND(telefony6[[#This Row],[czyAbonament_pods_sie_skonczyl]]=1,telefony6[[#This Row],[czyStacjonarny]]=1,M1440&lt;=0),1,0)</f>
        <v>0</v>
      </c>
      <c r="O1441" s="2">
        <f>IF(AND(telefony6[[#This Row],[czyAbonament_pods_sie_skonczyl]]=1,telefony6[[#This Row],[czyKomorkowe]]=1,P1440&lt;=0),IF(P1440&lt;0,TIME(1,40,0)+P1440-telefony6[[#This Row],[ile_zabraklo_od_podstawy]],TIME(1,40,0)),P1440)</f>
        <v>-2.3148148148074976E-4</v>
      </c>
      <c r="P14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-2.3148148148074976E-4</v>
      </c>
      <c r="Q1441" s="10">
        <f>IF(AND(telefony6[[#This Row],[czyAbonament_pods_sie_skonczyl]]=1,P1440&lt;=0,telefony6[[#This Row],[czyKomorkowe]]=1),1,0)</f>
        <v>0</v>
      </c>
      <c r="R1441">
        <f>IF(LEN(telefony6[[#This Row],[nr]])&gt;=10,1,0)</f>
        <v>0</v>
      </c>
      <c r="S1441">
        <f>MINUTE(IF(telefony6[[#This Row],[czyZagranicczne]]=1,CEILING(telefony6[[#This Row],[długosc_połączenia]],"00:01"),0))</f>
        <v>0</v>
      </c>
    </row>
    <row r="1442" spans="1:19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 s="2">
        <f>telefony6[[#This Row],[zakonczenie]]-telefony6[[#This Row],[rozpoczecie]]</f>
        <v>2.9745370370370394E-3</v>
      </c>
      <c r="F1442" s="2">
        <f t="shared" si="22"/>
        <v>-7.6802314814814832</v>
      </c>
      <c r="G1442">
        <f>IF(LEN(telefony6[[#This Row],[nr]])=7,1,0)</f>
        <v>0</v>
      </c>
      <c r="H1442">
        <f>IF(LEN(telefony6[[#This Row],[nr]])=8,1,0)</f>
        <v>1</v>
      </c>
      <c r="I14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-7.6832060185185203</v>
      </c>
      <c r="J1442" s="2">
        <f>IF(AND(telefony6[[#This Row],[abonament pods przed]]-telefony6[[#This Row],[długosc_połączenia]]&lt;0,I1441&gt;0),-telefony6[[#This Row],[ile_zostalo_abonamentu_pods]],0)</f>
        <v>0</v>
      </c>
      <c r="K1442" s="10">
        <f>IF(telefony6[[#This Row],[ile_zostalo_abonamentu_pods]]&lt;0,1,0)</f>
        <v>1</v>
      </c>
      <c r="L1442" s="2">
        <f>IF(AND(telefony6[[#This Row],[czyAbonament_pods_sie_skonczyl]]=1,telefony6[[#This Row],[czyStacjonarny]]=1,M1441&lt;=0),IF(M1441&lt;0,TIME(1,40,0)+M1441,TIME(1,40,0)),M1441)</f>
        <v>2.4513888888888058E-2</v>
      </c>
      <c r="M14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2.4513888888888058E-2</v>
      </c>
      <c r="N1442" s="10">
        <f>IF(AND(telefony6[[#This Row],[czyAbonament_pods_sie_skonczyl]]=1,telefony6[[#This Row],[czyStacjonarny]]=1,M1441&lt;=0),1,0)</f>
        <v>0</v>
      </c>
      <c r="O1442" s="2">
        <f>IF(AND(telefony6[[#This Row],[czyAbonament_pods_sie_skonczyl]]=1,telefony6[[#This Row],[czyKomorkowe]]=1,P1441&lt;=0),IF(P1441&lt;0,TIME(1,40,0)+P1441-telefony6[[#This Row],[ile_zabraklo_od_podstawy]],TIME(1,40,0)),P1441)</f>
        <v>6.9212962962963698E-2</v>
      </c>
      <c r="P14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6.6238425925926658E-2</v>
      </c>
      <c r="Q1442" s="10">
        <f>IF(AND(telefony6[[#This Row],[czyAbonament_pods_sie_skonczyl]]=1,P1441&lt;=0,telefony6[[#This Row],[czyKomorkowe]]=1),1,0)</f>
        <v>1</v>
      </c>
      <c r="R1442">
        <f>IF(LEN(telefony6[[#This Row],[nr]])&gt;=10,1,0)</f>
        <v>0</v>
      </c>
      <c r="S1442">
        <f>MINUTE(IF(telefony6[[#This Row],[czyZagranicczne]]=1,CEILING(telefony6[[#This Row],[długosc_połączenia]],"00:01"),0))</f>
        <v>0</v>
      </c>
    </row>
    <row r="1443" spans="1:19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 s="2">
        <f>telefony6[[#This Row],[zakonczenie]]-telefony6[[#This Row],[rozpoczecie]]</f>
        <v>4.201388888888935E-3</v>
      </c>
      <c r="F1443" s="2">
        <f t="shared" si="22"/>
        <v>-7.6832060185185203</v>
      </c>
      <c r="G1443">
        <f>IF(LEN(telefony6[[#This Row],[nr]])=7,1,0)</f>
        <v>1</v>
      </c>
      <c r="H1443">
        <f>IF(LEN(telefony6[[#This Row],[nr]])=8,1,0)</f>
        <v>0</v>
      </c>
      <c r="I14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-7.6874074074074095</v>
      </c>
      <c r="J1443" s="2">
        <f>IF(AND(telefony6[[#This Row],[abonament pods przed]]-telefony6[[#This Row],[długosc_połączenia]]&lt;0,I1442&gt;0),-telefony6[[#This Row],[ile_zostalo_abonamentu_pods]],0)</f>
        <v>0</v>
      </c>
      <c r="K1443" s="10">
        <f>IF(telefony6[[#This Row],[ile_zostalo_abonamentu_pods]]&lt;0,1,0)</f>
        <v>1</v>
      </c>
      <c r="L1443" s="2">
        <f>IF(AND(telefony6[[#This Row],[czyAbonament_pods_sie_skonczyl]]=1,telefony6[[#This Row],[czyStacjonarny]]=1,M1442&lt;=0),IF(M1442&lt;0,TIME(1,40,0)+M1442,TIME(1,40,0)),M1442)</f>
        <v>2.4513888888888058E-2</v>
      </c>
      <c r="M14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2.0312499999999123E-2</v>
      </c>
      <c r="N1443" s="10">
        <f>IF(AND(telefony6[[#This Row],[czyAbonament_pods_sie_skonczyl]]=1,telefony6[[#This Row],[czyStacjonarny]]=1,M1442&lt;=0),1,0)</f>
        <v>0</v>
      </c>
      <c r="O1443" s="2">
        <f>IF(AND(telefony6[[#This Row],[czyAbonament_pods_sie_skonczyl]]=1,telefony6[[#This Row],[czyKomorkowe]]=1,P1442&lt;=0),IF(P1442&lt;0,TIME(1,40,0)+P1442-telefony6[[#This Row],[ile_zabraklo_od_podstawy]],TIME(1,40,0)),P1442)</f>
        <v>6.6238425925926658E-2</v>
      </c>
      <c r="P14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6.6238425925926658E-2</v>
      </c>
      <c r="Q1443" s="10">
        <f>IF(AND(telefony6[[#This Row],[czyAbonament_pods_sie_skonczyl]]=1,P1442&lt;=0,telefony6[[#This Row],[czyKomorkowe]]=1),1,0)</f>
        <v>0</v>
      </c>
      <c r="R1443">
        <f>IF(LEN(telefony6[[#This Row],[nr]])&gt;=10,1,0)</f>
        <v>0</v>
      </c>
      <c r="S1443">
        <f>MINUTE(IF(telefony6[[#This Row],[czyZagranicczne]]=1,CEILING(telefony6[[#This Row],[długosc_połączenia]],"00:01"),0))</f>
        <v>0</v>
      </c>
    </row>
    <row r="1444" spans="1:19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 s="2">
        <f>telefony6[[#This Row],[zakonczenie]]-telefony6[[#This Row],[rozpoczecie]]</f>
        <v>1.4699074074074336E-3</v>
      </c>
      <c r="F1444" s="2">
        <f t="shared" si="22"/>
        <v>-7.6874074074074095</v>
      </c>
      <c r="G1444">
        <f>IF(LEN(telefony6[[#This Row],[nr]])=7,1,0)</f>
        <v>1</v>
      </c>
      <c r="H1444">
        <f>IF(LEN(telefony6[[#This Row],[nr]])=8,1,0)</f>
        <v>0</v>
      </c>
      <c r="I14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-7.6888773148148166</v>
      </c>
      <c r="J1444" s="2">
        <f>IF(AND(telefony6[[#This Row],[abonament pods przed]]-telefony6[[#This Row],[długosc_połączenia]]&lt;0,I1443&gt;0),-telefony6[[#This Row],[ile_zostalo_abonamentu_pods]],0)</f>
        <v>0</v>
      </c>
      <c r="K1444" s="10">
        <f>IF(telefony6[[#This Row],[ile_zostalo_abonamentu_pods]]&lt;0,1,0)</f>
        <v>1</v>
      </c>
      <c r="L1444" s="2">
        <f>IF(AND(telefony6[[#This Row],[czyAbonament_pods_sie_skonczyl]]=1,telefony6[[#This Row],[czyStacjonarny]]=1,M1443&lt;=0),IF(M1443&lt;0,TIME(1,40,0)+M1443,TIME(1,40,0)),M1443)</f>
        <v>2.0312499999999123E-2</v>
      </c>
      <c r="M14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1.8842592592591689E-2</v>
      </c>
      <c r="N1444" s="10">
        <f>IF(AND(telefony6[[#This Row],[czyAbonament_pods_sie_skonczyl]]=1,telefony6[[#This Row],[czyStacjonarny]]=1,M1443&lt;=0),1,0)</f>
        <v>0</v>
      </c>
      <c r="O1444" s="2">
        <f>IF(AND(telefony6[[#This Row],[czyAbonament_pods_sie_skonczyl]]=1,telefony6[[#This Row],[czyKomorkowe]]=1,P1443&lt;=0),IF(P1443&lt;0,TIME(1,40,0)+P1443-telefony6[[#This Row],[ile_zabraklo_od_podstawy]],TIME(1,40,0)),P1443)</f>
        <v>6.6238425925926658E-2</v>
      </c>
      <c r="P14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6.6238425925926658E-2</v>
      </c>
      <c r="Q1444" s="10">
        <f>IF(AND(telefony6[[#This Row],[czyAbonament_pods_sie_skonczyl]]=1,P1443&lt;=0,telefony6[[#This Row],[czyKomorkowe]]=1),1,0)</f>
        <v>0</v>
      </c>
      <c r="R1444">
        <f>IF(LEN(telefony6[[#This Row],[nr]])&gt;=10,1,0)</f>
        <v>0</v>
      </c>
      <c r="S1444">
        <f>MINUTE(IF(telefony6[[#This Row],[czyZagranicczne]]=1,CEILING(telefony6[[#This Row],[długosc_połączenia]],"00:01"),0))</f>
        <v>0</v>
      </c>
    </row>
    <row r="1445" spans="1:19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 s="2">
        <f>telefony6[[#This Row],[zakonczenie]]-telefony6[[#This Row],[rozpoczecie]]</f>
        <v>6.6666666666666541E-3</v>
      </c>
      <c r="F1445" s="2">
        <f t="shared" si="22"/>
        <v>-7.6888773148148166</v>
      </c>
      <c r="G1445">
        <f>IF(LEN(telefony6[[#This Row],[nr]])=7,1,0)</f>
        <v>0</v>
      </c>
      <c r="H1445">
        <f>IF(LEN(telefony6[[#This Row],[nr]])=8,1,0)</f>
        <v>1</v>
      </c>
      <c r="I14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-7.6955439814814834</v>
      </c>
      <c r="J1445" s="2">
        <f>IF(AND(telefony6[[#This Row],[abonament pods przed]]-telefony6[[#This Row],[długosc_połączenia]]&lt;0,I1444&gt;0),-telefony6[[#This Row],[ile_zostalo_abonamentu_pods]],0)</f>
        <v>0</v>
      </c>
      <c r="K1445" s="10">
        <f>IF(telefony6[[#This Row],[ile_zostalo_abonamentu_pods]]&lt;0,1,0)</f>
        <v>1</v>
      </c>
      <c r="L1445" s="2">
        <f>IF(AND(telefony6[[#This Row],[czyAbonament_pods_sie_skonczyl]]=1,telefony6[[#This Row],[czyStacjonarny]]=1,M1444&lt;=0),IF(M1444&lt;0,TIME(1,40,0)+M1444,TIME(1,40,0)),M1444)</f>
        <v>1.8842592592591689E-2</v>
      </c>
      <c r="M14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1.8842592592591689E-2</v>
      </c>
      <c r="N1445" s="10">
        <f>IF(AND(telefony6[[#This Row],[czyAbonament_pods_sie_skonczyl]]=1,telefony6[[#This Row],[czyStacjonarny]]=1,M1444&lt;=0),1,0)</f>
        <v>0</v>
      </c>
      <c r="O1445" s="2">
        <f>IF(AND(telefony6[[#This Row],[czyAbonament_pods_sie_skonczyl]]=1,telefony6[[#This Row],[czyKomorkowe]]=1,P1444&lt;=0),IF(P1444&lt;0,TIME(1,40,0)+P1444-telefony6[[#This Row],[ile_zabraklo_od_podstawy]],TIME(1,40,0)),P1444)</f>
        <v>6.6238425925926658E-2</v>
      </c>
      <c r="P14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5.9571759259260004E-2</v>
      </c>
      <c r="Q1445" s="10">
        <f>IF(AND(telefony6[[#This Row],[czyAbonament_pods_sie_skonczyl]]=1,P1444&lt;=0,telefony6[[#This Row],[czyKomorkowe]]=1),1,0)</f>
        <v>0</v>
      </c>
      <c r="R1445">
        <f>IF(LEN(telefony6[[#This Row],[nr]])&gt;=10,1,0)</f>
        <v>0</v>
      </c>
      <c r="S1445">
        <f>MINUTE(IF(telefony6[[#This Row],[czyZagranicczne]]=1,CEILING(telefony6[[#This Row],[długosc_połączenia]],"00:01"),0))</f>
        <v>0</v>
      </c>
    </row>
    <row r="1446" spans="1:19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 s="2">
        <f>telefony6[[#This Row],[zakonczenie]]-telefony6[[#This Row],[rozpoczecie]]</f>
        <v>1.0833333333333306E-2</v>
      </c>
      <c r="F1446" s="2">
        <f t="shared" si="22"/>
        <v>-7.6955439814814834</v>
      </c>
      <c r="G1446">
        <f>IF(LEN(telefony6[[#This Row],[nr]])=7,1,0)</f>
        <v>0</v>
      </c>
      <c r="H1446">
        <f>IF(LEN(telefony6[[#This Row],[nr]])=8,1,0)</f>
        <v>1</v>
      </c>
      <c r="I14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-7.7063773148148167</v>
      </c>
      <c r="J1446" s="2">
        <f>IF(AND(telefony6[[#This Row],[abonament pods przed]]-telefony6[[#This Row],[długosc_połączenia]]&lt;0,I1445&gt;0),-telefony6[[#This Row],[ile_zostalo_abonamentu_pods]],0)</f>
        <v>0</v>
      </c>
      <c r="K1446" s="10">
        <f>IF(telefony6[[#This Row],[ile_zostalo_abonamentu_pods]]&lt;0,1,0)</f>
        <v>1</v>
      </c>
      <c r="L1446" s="2">
        <f>IF(AND(telefony6[[#This Row],[czyAbonament_pods_sie_skonczyl]]=1,telefony6[[#This Row],[czyStacjonarny]]=1,M1445&lt;=0),IF(M1445&lt;0,TIME(1,40,0)+M1445,TIME(1,40,0)),M1445)</f>
        <v>1.8842592592591689E-2</v>
      </c>
      <c r="M14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1.8842592592591689E-2</v>
      </c>
      <c r="N1446" s="10">
        <f>IF(AND(telefony6[[#This Row],[czyAbonament_pods_sie_skonczyl]]=1,telefony6[[#This Row],[czyStacjonarny]]=1,M1445&lt;=0),1,0)</f>
        <v>0</v>
      </c>
      <c r="O1446" s="2">
        <f>IF(AND(telefony6[[#This Row],[czyAbonament_pods_sie_skonczyl]]=1,telefony6[[#This Row],[czyKomorkowe]]=1,P1445&lt;=0),IF(P1445&lt;0,TIME(1,40,0)+P1445-telefony6[[#This Row],[ile_zabraklo_od_podstawy]],TIME(1,40,0)),P1445)</f>
        <v>5.9571759259260004E-2</v>
      </c>
      <c r="P14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4.8738425925926698E-2</v>
      </c>
      <c r="Q1446" s="10">
        <f>IF(AND(telefony6[[#This Row],[czyAbonament_pods_sie_skonczyl]]=1,P1445&lt;=0,telefony6[[#This Row],[czyKomorkowe]]=1),1,0)</f>
        <v>0</v>
      </c>
      <c r="R1446">
        <f>IF(LEN(telefony6[[#This Row],[nr]])&gt;=10,1,0)</f>
        <v>0</v>
      </c>
      <c r="S1446">
        <f>MINUTE(IF(telefony6[[#This Row],[czyZagranicczne]]=1,CEILING(telefony6[[#This Row],[długosc_połączenia]],"00:01"),0))</f>
        <v>0</v>
      </c>
    </row>
    <row r="1447" spans="1:19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 s="2">
        <f>telefony6[[#This Row],[zakonczenie]]-telefony6[[#This Row],[rozpoczecie]]</f>
        <v>8.6921296296296191E-3</v>
      </c>
      <c r="F1447" s="2">
        <f t="shared" si="22"/>
        <v>-7.7063773148148167</v>
      </c>
      <c r="G1447">
        <f>IF(LEN(telefony6[[#This Row],[nr]])=7,1,0)</f>
        <v>1</v>
      </c>
      <c r="H1447">
        <f>IF(LEN(telefony6[[#This Row],[nr]])=8,1,0)</f>
        <v>0</v>
      </c>
      <c r="I14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-7.7150694444444463</v>
      </c>
      <c r="J1447" s="2">
        <f>IF(AND(telefony6[[#This Row],[abonament pods przed]]-telefony6[[#This Row],[długosc_połączenia]]&lt;0,I1446&gt;0),-telefony6[[#This Row],[ile_zostalo_abonamentu_pods]],0)</f>
        <v>0</v>
      </c>
      <c r="K1447" s="10">
        <f>IF(telefony6[[#This Row],[ile_zostalo_abonamentu_pods]]&lt;0,1,0)</f>
        <v>1</v>
      </c>
      <c r="L1447" s="2">
        <f>IF(AND(telefony6[[#This Row],[czyAbonament_pods_sie_skonczyl]]=1,telefony6[[#This Row],[czyStacjonarny]]=1,M1446&lt;=0),IF(M1446&lt;0,TIME(1,40,0)+M1446,TIME(1,40,0)),M1446)</f>
        <v>1.8842592592591689E-2</v>
      </c>
      <c r="M14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1.015046296296207E-2</v>
      </c>
      <c r="N1447" s="10">
        <f>IF(AND(telefony6[[#This Row],[czyAbonament_pods_sie_skonczyl]]=1,telefony6[[#This Row],[czyStacjonarny]]=1,M1446&lt;=0),1,0)</f>
        <v>0</v>
      </c>
      <c r="O1447" s="2">
        <f>IF(AND(telefony6[[#This Row],[czyAbonament_pods_sie_skonczyl]]=1,telefony6[[#This Row],[czyKomorkowe]]=1,P1446&lt;=0),IF(P1446&lt;0,TIME(1,40,0)+P1446-telefony6[[#This Row],[ile_zabraklo_od_podstawy]],TIME(1,40,0)),P1446)</f>
        <v>4.8738425925926698E-2</v>
      </c>
      <c r="P14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4.8738425925926698E-2</v>
      </c>
      <c r="Q1447" s="10">
        <f>IF(AND(telefony6[[#This Row],[czyAbonament_pods_sie_skonczyl]]=1,P1446&lt;=0,telefony6[[#This Row],[czyKomorkowe]]=1),1,0)</f>
        <v>0</v>
      </c>
      <c r="R1447">
        <f>IF(LEN(telefony6[[#This Row],[nr]])&gt;=10,1,0)</f>
        <v>0</v>
      </c>
      <c r="S1447">
        <f>MINUTE(IF(telefony6[[#This Row],[czyZagranicczne]]=1,CEILING(telefony6[[#This Row],[długosc_połączenia]],"00:01"),0))</f>
        <v>0</v>
      </c>
    </row>
    <row r="1448" spans="1:19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 s="2">
        <f>telefony6[[#This Row],[zakonczenie]]-telefony6[[#This Row],[rozpoczecie]]</f>
        <v>9.6990740740740544E-3</v>
      </c>
      <c r="F1448" s="2">
        <f t="shared" si="22"/>
        <v>-7.7150694444444463</v>
      </c>
      <c r="G1448">
        <f>IF(LEN(telefony6[[#This Row],[nr]])=7,1,0)</f>
        <v>0</v>
      </c>
      <c r="H1448">
        <f>IF(LEN(telefony6[[#This Row],[nr]])=8,1,0)</f>
        <v>1</v>
      </c>
      <c r="I14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-7.7247685185185206</v>
      </c>
      <c r="J1448" s="2">
        <f>IF(AND(telefony6[[#This Row],[abonament pods przed]]-telefony6[[#This Row],[długosc_połączenia]]&lt;0,I1447&gt;0),-telefony6[[#This Row],[ile_zostalo_abonamentu_pods]],0)</f>
        <v>0</v>
      </c>
      <c r="K1448" s="10">
        <f>IF(telefony6[[#This Row],[ile_zostalo_abonamentu_pods]]&lt;0,1,0)</f>
        <v>1</v>
      </c>
      <c r="L1448" s="2">
        <f>IF(AND(telefony6[[#This Row],[czyAbonament_pods_sie_skonczyl]]=1,telefony6[[#This Row],[czyStacjonarny]]=1,M1447&lt;=0),IF(M1447&lt;0,TIME(1,40,0)+M1447,TIME(1,40,0)),M1447)</f>
        <v>1.015046296296207E-2</v>
      </c>
      <c r="M14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1.015046296296207E-2</v>
      </c>
      <c r="N1448" s="10">
        <f>IF(AND(telefony6[[#This Row],[czyAbonament_pods_sie_skonczyl]]=1,telefony6[[#This Row],[czyStacjonarny]]=1,M1447&lt;=0),1,0)</f>
        <v>0</v>
      </c>
      <c r="O1448" s="2">
        <f>IF(AND(telefony6[[#This Row],[czyAbonament_pods_sie_skonczyl]]=1,telefony6[[#This Row],[czyKomorkowe]]=1,P1447&lt;=0),IF(P1447&lt;0,TIME(1,40,0)+P1447-telefony6[[#This Row],[ile_zabraklo_od_podstawy]],TIME(1,40,0)),P1447)</f>
        <v>4.8738425925926698E-2</v>
      </c>
      <c r="P14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3.9039351851852644E-2</v>
      </c>
      <c r="Q1448" s="10">
        <f>IF(AND(telefony6[[#This Row],[czyAbonament_pods_sie_skonczyl]]=1,P1447&lt;=0,telefony6[[#This Row],[czyKomorkowe]]=1),1,0)</f>
        <v>0</v>
      </c>
      <c r="R1448">
        <f>IF(LEN(telefony6[[#This Row],[nr]])&gt;=10,1,0)</f>
        <v>0</v>
      </c>
      <c r="S1448">
        <f>MINUTE(IF(telefony6[[#This Row],[czyZagranicczne]]=1,CEILING(telefony6[[#This Row],[długosc_połączenia]],"00:01"),0))</f>
        <v>0</v>
      </c>
    </row>
    <row r="1449" spans="1:19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 s="2">
        <f>telefony6[[#This Row],[zakonczenie]]-telefony6[[#This Row],[rozpoczecie]]</f>
        <v>2.777777777778212E-4</v>
      </c>
      <c r="F1449" s="2">
        <f t="shared" si="22"/>
        <v>-7.7247685185185206</v>
      </c>
      <c r="G1449">
        <f>IF(LEN(telefony6[[#This Row],[nr]])=7,1,0)</f>
        <v>1</v>
      </c>
      <c r="H1449">
        <f>IF(LEN(telefony6[[#This Row],[nr]])=8,1,0)</f>
        <v>0</v>
      </c>
      <c r="I14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-7.7250462962962985</v>
      </c>
      <c r="J1449" s="2">
        <f>IF(AND(telefony6[[#This Row],[abonament pods przed]]-telefony6[[#This Row],[długosc_połączenia]]&lt;0,I1448&gt;0),-telefony6[[#This Row],[ile_zostalo_abonamentu_pods]],0)</f>
        <v>0</v>
      </c>
      <c r="K1449" s="10">
        <f>IF(telefony6[[#This Row],[ile_zostalo_abonamentu_pods]]&lt;0,1,0)</f>
        <v>1</v>
      </c>
      <c r="L1449" s="2">
        <f>IF(AND(telefony6[[#This Row],[czyAbonament_pods_sie_skonczyl]]=1,telefony6[[#This Row],[czyStacjonarny]]=1,M1448&lt;=0),IF(M1448&lt;0,TIME(1,40,0)+M1448,TIME(1,40,0)),M1448)</f>
        <v>1.015046296296207E-2</v>
      </c>
      <c r="M14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9.872685185184249E-3</v>
      </c>
      <c r="N1449" s="10">
        <f>IF(AND(telefony6[[#This Row],[czyAbonament_pods_sie_skonczyl]]=1,telefony6[[#This Row],[czyStacjonarny]]=1,M1448&lt;=0),1,0)</f>
        <v>0</v>
      </c>
      <c r="O1449" s="2">
        <f>IF(AND(telefony6[[#This Row],[czyAbonament_pods_sie_skonczyl]]=1,telefony6[[#This Row],[czyKomorkowe]]=1,P1448&lt;=0),IF(P1448&lt;0,TIME(1,40,0)+P1448-telefony6[[#This Row],[ile_zabraklo_od_podstawy]],TIME(1,40,0)),P1448)</f>
        <v>3.9039351851852644E-2</v>
      </c>
      <c r="P14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3.9039351851852644E-2</v>
      </c>
      <c r="Q1449" s="10">
        <f>IF(AND(telefony6[[#This Row],[czyAbonament_pods_sie_skonczyl]]=1,P1448&lt;=0,telefony6[[#This Row],[czyKomorkowe]]=1),1,0)</f>
        <v>0</v>
      </c>
      <c r="R1449">
        <f>IF(LEN(telefony6[[#This Row],[nr]])&gt;=10,1,0)</f>
        <v>0</v>
      </c>
      <c r="S1449">
        <f>MINUTE(IF(telefony6[[#This Row],[czyZagranicczne]]=1,CEILING(telefony6[[#This Row],[długosc_połączenia]],"00:01"),0))</f>
        <v>0</v>
      </c>
    </row>
    <row r="1450" spans="1:19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 s="2">
        <f>telefony6[[#This Row],[zakonczenie]]-telefony6[[#This Row],[rozpoczecie]]</f>
        <v>1.0532407407407407E-2</v>
      </c>
      <c r="F1450" s="2">
        <f t="shared" si="22"/>
        <v>-7.7250462962962985</v>
      </c>
      <c r="G1450">
        <f>IF(LEN(telefony6[[#This Row],[nr]])=7,1,0)</f>
        <v>0</v>
      </c>
      <c r="H1450">
        <f>IF(LEN(telefony6[[#This Row],[nr]])=8,1,0)</f>
        <v>1</v>
      </c>
      <c r="I14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-7.7355787037037063</v>
      </c>
      <c r="J1450" s="2">
        <f>IF(AND(telefony6[[#This Row],[abonament pods przed]]-telefony6[[#This Row],[długosc_połączenia]]&lt;0,I1449&gt;0),-telefony6[[#This Row],[ile_zostalo_abonamentu_pods]],0)</f>
        <v>0</v>
      </c>
      <c r="K1450" s="10">
        <f>IF(telefony6[[#This Row],[ile_zostalo_abonamentu_pods]]&lt;0,1,0)</f>
        <v>1</v>
      </c>
      <c r="L1450" s="2">
        <f>IF(AND(telefony6[[#This Row],[czyAbonament_pods_sie_skonczyl]]=1,telefony6[[#This Row],[czyStacjonarny]]=1,M1449&lt;=0),IF(M1449&lt;0,TIME(1,40,0)+M1449,TIME(1,40,0)),M1449)</f>
        <v>9.872685185184249E-3</v>
      </c>
      <c r="M14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9.872685185184249E-3</v>
      </c>
      <c r="N1450" s="10">
        <f>IF(AND(telefony6[[#This Row],[czyAbonament_pods_sie_skonczyl]]=1,telefony6[[#This Row],[czyStacjonarny]]=1,M1449&lt;=0),1,0)</f>
        <v>0</v>
      </c>
      <c r="O1450" s="2">
        <f>IF(AND(telefony6[[#This Row],[czyAbonament_pods_sie_skonczyl]]=1,telefony6[[#This Row],[czyKomorkowe]]=1,P1449&lt;=0),IF(P1449&lt;0,TIME(1,40,0)+P1449-telefony6[[#This Row],[ile_zabraklo_od_podstawy]],TIME(1,40,0)),P1449)</f>
        <v>3.9039351851852644E-2</v>
      </c>
      <c r="P14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2.8506944444445237E-2</v>
      </c>
      <c r="Q1450" s="10">
        <f>IF(AND(telefony6[[#This Row],[czyAbonament_pods_sie_skonczyl]]=1,P1449&lt;=0,telefony6[[#This Row],[czyKomorkowe]]=1),1,0)</f>
        <v>0</v>
      </c>
      <c r="R1450">
        <f>IF(LEN(telefony6[[#This Row],[nr]])&gt;=10,1,0)</f>
        <v>0</v>
      </c>
      <c r="S1450">
        <f>MINUTE(IF(telefony6[[#This Row],[czyZagranicczne]]=1,CEILING(telefony6[[#This Row],[długosc_połączenia]],"00:01"),0))</f>
        <v>0</v>
      </c>
    </row>
    <row r="1451" spans="1:19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 s="2">
        <f>telefony6[[#This Row],[zakonczenie]]-telefony6[[#This Row],[rozpoczecie]]</f>
        <v>6.4120370370370217E-3</v>
      </c>
      <c r="F1451" s="2">
        <f t="shared" si="22"/>
        <v>-7.7355787037037063</v>
      </c>
      <c r="G1451">
        <f>IF(LEN(telefony6[[#This Row],[nr]])=7,1,0)</f>
        <v>1</v>
      </c>
      <c r="H1451">
        <f>IF(LEN(telefony6[[#This Row],[nr]])=8,1,0)</f>
        <v>0</v>
      </c>
      <c r="I14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-7.7419907407407429</v>
      </c>
      <c r="J1451" s="2">
        <f>IF(AND(telefony6[[#This Row],[abonament pods przed]]-telefony6[[#This Row],[długosc_połączenia]]&lt;0,I1450&gt;0),-telefony6[[#This Row],[ile_zostalo_abonamentu_pods]],0)</f>
        <v>0</v>
      </c>
      <c r="K1451" s="10">
        <f>IF(telefony6[[#This Row],[ile_zostalo_abonamentu_pods]]&lt;0,1,0)</f>
        <v>1</v>
      </c>
      <c r="L1451" s="2">
        <f>IF(AND(telefony6[[#This Row],[czyAbonament_pods_sie_skonczyl]]=1,telefony6[[#This Row],[czyStacjonarny]]=1,M1450&lt;=0),IF(M1450&lt;0,TIME(1,40,0)+M1450,TIME(1,40,0)),M1450)</f>
        <v>9.872685185184249E-3</v>
      </c>
      <c r="M14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3.4606481481472273E-3</v>
      </c>
      <c r="N1451" s="10">
        <f>IF(AND(telefony6[[#This Row],[czyAbonament_pods_sie_skonczyl]]=1,telefony6[[#This Row],[czyStacjonarny]]=1,M1450&lt;=0),1,0)</f>
        <v>0</v>
      </c>
      <c r="O1451" s="2">
        <f>IF(AND(telefony6[[#This Row],[czyAbonament_pods_sie_skonczyl]]=1,telefony6[[#This Row],[czyKomorkowe]]=1,P1450&lt;=0),IF(P1450&lt;0,TIME(1,40,0)+P1450-telefony6[[#This Row],[ile_zabraklo_od_podstawy]],TIME(1,40,0)),P1450)</f>
        <v>2.8506944444445237E-2</v>
      </c>
      <c r="P14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2.8506944444445237E-2</v>
      </c>
      <c r="Q1451" s="10">
        <f>IF(AND(telefony6[[#This Row],[czyAbonament_pods_sie_skonczyl]]=1,P1450&lt;=0,telefony6[[#This Row],[czyKomorkowe]]=1),1,0)</f>
        <v>0</v>
      </c>
      <c r="R1451">
        <f>IF(LEN(telefony6[[#This Row],[nr]])&gt;=10,1,0)</f>
        <v>0</v>
      </c>
      <c r="S1451">
        <f>MINUTE(IF(telefony6[[#This Row],[czyZagranicczne]]=1,CEILING(telefony6[[#This Row],[długosc_połączenia]],"00:01"),0))</f>
        <v>0</v>
      </c>
    </row>
    <row r="1452" spans="1:19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 s="2">
        <f>telefony6[[#This Row],[zakonczenie]]-telefony6[[#This Row],[rozpoczecie]]</f>
        <v>9.6875000000000155E-3</v>
      </c>
      <c r="F1452" s="2">
        <f t="shared" si="22"/>
        <v>-7.7419907407407429</v>
      </c>
      <c r="G1452">
        <f>IF(LEN(telefony6[[#This Row],[nr]])=7,1,0)</f>
        <v>1</v>
      </c>
      <c r="H1452">
        <f>IF(LEN(telefony6[[#This Row],[nr]])=8,1,0)</f>
        <v>0</v>
      </c>
      <c r="I14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-7.751678240740743</v>
      </c>
      <c r="J1452" s="2">
        <f>IF(AND(telefony6[[#This Row],[abonament pods przed]]-telefony6[[#This Row],[długosc_połączenia]]&lt;0,I1451&gt;0),-telefony6[[#This Row],[ile_zostalo_abonamentu_pods]],0)</f>
        <v>0</v>
      </c>
      <c r="K1452" s="10">
        <f>IF(telefony6[[#This Row],[ile_zostalo_abonamentu_pods]]&lt;0,1,0)</f>
        <v>1</v>
      </c>
      <c r="L1452" s="2">
        <f>IF(AND(telefony6[[#This Row],[czyAbonament_pods_sie_skonczyl]]=1,telefony6[[#This Row],[czyStacjonarny]]=1,M1451&lt;=0),IF(M1451&lt;0,TIME(1,40,0)+M1451,TIME(1,40,0)),M1451)</f>
        <v>3.4606481481472273E-3</v>
      </c>
      <c r="M14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-6.2268518518527882E-3</v>
      </c>
      <c r="N1452" s="10">
        <f>IF(AND(telefony6[[#This Row],[czyAbonament_pods_sie_skonczyl]]=1,telefony6[[#This Row],[czyStacjonarny]]=1,M1451&lt;=0),1,0)</f>
        <v>0</v>
      </c>
      <c r="O1452" s="2">
        <f>IF(AND(telefony6[[#This Row],[czyAbonament_pods_sie_skonczyl]]=1,telefony6[[#This Row],[czyKomorkowe]]=1,P1451&lt;=0),IF(P1451&lt;0,TIME(1,40,0)+P1451-telefony6[[#This Row],[ile_zabraklo_od_podstawy]],TIME(1,40,0)),P1451)</f>
        <v>2.8506944444445237E-2</v>
      </c>
      <c r="P14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2.8506944444445237E-2</v>
      </c>
      <c r="Q1452" s="10">
        <f>IF(AND(telefony6[[#This Row],[czyAbonament_pods_sie_skonczyl]]=1,P1451&lt;=0,telefony6[[#This Row],[czyKomorkowe]]=1),1,0)</f>
        <v>0</v>
      </c>
      <c r="R1452">
        <f>IF(LEN(telefony6[[#This Row],[nr]])&gt;=10,1,0)</f>
        <v>0</v>
      </c>
      <c r="S1452">
        <f>MINUTE(IF(telefony6[[#This Row],[czyZagranicczne]]=1,CEILING(telefony6[[#This Row],[długosc_połączenia]],"00:01"),0))</f>
        <v>0</v>
      </c>
    </row>
    <row r="1453" spans="1:19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 s="2">
        <f>telefony6[[#This Row],[zakonczenie]]-telefony6[[#This Row],[rozpoczecie]]</f>
        <v>1.1388888888888893E-2</v>
      </c>
      <c r="F1453" s="2">
        <f t="shared" si="22"/>
        <v>-7.751678240740743</v>
      </c>
      <c r="G1453">
        <f>IF(LEN(telefony6[[#This Row],[nr]])=7,1,0)</f>
        <v>0</v>
      </c>
      <c r="H1453">
        <f>IF(LEN(telefony6[[#This Row],[nr]])=8,1,0)</f>
        <v>1</v>
      </c>
      <c r="I14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-7.7630671296296319</v>
      </c>
      <c r="J1453" s="2">
        <f>IF(AND(telefony6[[#This Row],[abonament pods przed]]-telefony6[[#This Row],[długosc_połączenia]]&lt;0,I1452&gt;0),-telefony6[[#This Row],[ile_zostalo_abonamentu_pods]],0)</f>
        <v>0</v>
      </c>
      <c r="K1453" s="10">
        <f>IF(telefony6[[#This Row],[ile_zostalo_abonamentu_pods]]&lt;0,1,0)</f>
        <v>1</v>
      </c>
      <c r="L1453" s="2">
        <f>IF(AND(telefony6[[#This Row],[czyAbonament_pods_sie_skonczyl]]=1,telefony6[[#This Row],[czyStacjonarny]]=1,M1452&lt;=0),IF(M1452&lt;0,TIME(1,40,0)+M1452,TIME(1,40,0)),M1452)</f>
        <v>-6.2268518518527882E-3</v>
      </c>
      <c r="M14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-6.2268518518527882E-3</v>
      </c>
      <c r="N1453" s="10">
        <f>IF(AND(telefony6[[#This Row],[czyAbonament_pods_sie_skonczyl]]=1,telefony6[[#This Row],[czyStacjonarny]]=1,M1452&lt;=0),1,0)</f>
        <v>0</v>
      </c>
      <c r="O1453" s="2">
        <f>IF(AND(telefony6[[#This Row],[czyAbonament_pods_sie_skonczyl]]=1,telefony6[[#This Row],[czyKomorkowe]]=1,P1452&lt;=0),IF(P1452&lt;0,TIME(1,40,0)+P1452-telefony6[[#This Row],[ile_zabraklo_od_podstawy]],TIME(1,40,0)),P1452)</f>
        <v>2.8506944444445237E-2</v>
      </c>
      <c r="P14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1.7118055555556344E-2</v>
      </c>
      <c r="Q1453" s="10">
        <f>IF(AND(telefony6[[#This Row],[czyAbonament_pods_sie_skonczyl]]=1,P1452&lt;=0,telefony6[[#This Row],[czyKomorkowe]]=1),1,0)</f>
        <v>0</v>
      </c>
      <c r="R1453">
        <f>IF(LEN(telefony6[[#This Row],[nr]])&gt;=10,1,0)</f>
        <v>0</v>
      </c>
      <c r="S1453">
        <f>MINUTE(IF(telefony6[[#This Row],[czyZagranicczne]]=1,CEILING(telefony6[[#This Row],[długosc_połączenia]],"00:01"),0))</f>
        <v>0</v>
      </c>
    </row>
    <row r="1454" spans="1:19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 s="2">
        <f>telefony6[[#This Row],[zakonczenie]]-telefony6[[#This Row],[rozpoczecie]]</f>
        <v>9.6527777777777879E-3</v>
      </c>
      <c r="F1454" s="2">
        <f t="shared" si="22"/>
        <v>-7.7630671296296319</v>
      </c>
      <c r="G1454">
        <f>IF(LEN(telefony6[[#This Row],[nr]])=7,1,0)</f>
        <v>1</v>
      </c>
      <c r="H1454">
        <f>IF(LEN(telefony6[[#This Row],[nr]])=8,1,0)</f>
        <v>0</v>
      </c>
      <c r="I14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-7.77271990740741</v>
      </c>
      <c r="J1454" s="2">
        <f>IF(AND(telefony6[[#This Row],[abonament pods przed]]-telefony6[[#This Row],[długosc_połączenia]]&lt;0,I1453&gt;0),-telefony6[[#This Row],[ile_zostalo_abonamentu_pods]],0)</f>
        <v>0</v>
      </c>
      <c r="K1454" s="10">
        <f>IF(telefony6[[#This Row],[ile_zostalo_abonamentu_pods]]&lt;0,1,0)</f>
        <v>1</v>
      </c>
      <c r="L1454" s="2">
        <f>IF(AND(telefony6[[#This Row],[czyAbonament_pods_sie_skonczyl]]=1,telefony6[[#This Row],[czyStacjonarny]]=1,M1453&lt;=0),IF(M1453&lt;0,TIME(1,40,0)+M1453,TIME(1,40,0)),M1453)</f>
        <v>6.3217592592591659E-2</v>
      </c>
      <c r="M14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5.3564814814813871E-2</v>
      </c>
      <c r="N1454" s="10">
        <f>IF(AND(telefony6[[#This Row],[czyAbonament_pods_sie_skonczyl]]=1,telefony6[[#This Row],[czyStacjonarny]]=1,M1453&lt;=0),1,0)</f>
        <v>1</v>
      </c>
      <c r="O1454" s="2">
        <f>IF(AND(telefony6[[#This Row],[czyAbonament_pods_sie_skonczyl]]=1,telefony6[[#This Row],[czyKomorkowe]]=1,P1453&lt;=0),IF(P1453&lt;0,TIME(1,40,0)+P1453-telefony6[[#This Row],[ile_zabraklo_od_podstawy]],TIME(1,40,0)),P1453)</f>
        <v>1.7118055555556344E-2</v>
      </c>
      <c r="P14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1.7118055555556344E-2</v>
      </c>
      <c r="Q1454" s="10">
        <f>IF(AND(telefony6[[#This Row],[czyAbonament_pods_sie_skonczyl]]=1,P1453&lt;=0,telefony6[[#This Row],[czyKomorkowe]]=1),1,0)</f>
        <v>0</v>
      </c>
      <c r="R1454">
        <f>IF(LEN(telefony6[[#This Row],[nr]])&gt;=10,1,0)</f>
        <v>0</v>
      </c>
      <c r="S1454">
        <f>MINUTE(IF(telefony6[[#This Row],[czyZagranicczne]]=1,CEILING(telefony6[[#This Row],[długosc_połączenia]],"00:01"),0))</f>
        <v>0</v>
      </c>
    </row>
    <row r="1455" spans="1:19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 s="2">
        <f>telefony6[[#This Row],[zakonczenie]]-telefony6[[#This Row],[rozpoczecie]]</f>
        <v>7.662037037036995E-3</v>
      </c>
      <c r="F1455" s="2">
        <f t="shared" si="22"/>
        <v>-7.77271990740741</v>
      </c>
      <c r="G1455">
        <f>IF(LEN(telefony6[[#This Row],[nr]])=7,1,0)</f>
        <v>0</v>
      </c>
      <c r="H1455">
        <f>IF(LEN(telefony6[[#This Row],[nr]])=8,1,0)</f>
        <v>1</v>
      </c>
      <c r="I14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-7.7803819444444473</v>
      </c>
      <c r="J1455" s="2">
        <f>IF(AND(telefony6[[#This Row],[abonament pods przed]]-telefony6[[#This Row],[długosc_połączenia]]&lt;0,I1454&gt;0),-telefony6[[#This Row],[ile_zostalo_abonamentu_pods]],0)</f>
        <v>0</v>
      </c>
      <c r="K1455" s="10">
        <f>IF(telefony6[[#This Row],[ile_zostalo_abonamentu_pods]]&lt;0,1,0)</f>
        <v>1</v>
      </c>
      <c r="L1455" s="2">
        <f>IF(AND(telefony6[[#This Row],[czyAbonament_pods_sie_skonczyl]]=1,telefony6[[#This Row],[czyStacjonarny]]=1,M1454&lt;=0),IF(M1454&lt;0,TIME(1,40,0)+M1454,TIME(1,40,0)),M1454)</f>
        <v>5.3564814814813871E-2</v>
      </c>
      <c r="M14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5.3564814814813871E-2</v>
      </c>
      <c r="N1455" s="10">
        <f>IF(AND(telefony6[[#This Row],[czyAbonament_pods_sie_skonczyl]]=1,telefony6[[#This Row],[czyStacjonarny]]=1,M1454&lt;=0),1,0)</f>
        <v>0</v>
      </c>
      <c r="O1455" s="2">
        <f>IF(AND(telefony6[[#This Row],[czyAbonament_pods_sie_skonczyl]]=1,telefony6[[#This Row],[czyKomorkowe]]=1,P1454&lt;=0),IF(P1454&lt;0,TIME(1,40,0)+P1454-telefony6[[#This Row],[ile_zabraklo_od_podstawy]],TIME(1,40,0)),P1454)</f>
        <v>1.7118055555556344E-2</v>
      </c>
      <c r="P14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9.456018518519349E-3</v>
      </c>
      <c r="Q1455" s="10">
        <f>IF(AND(telefony6[[#This Row],[czyAbonament_pods_sie_skonczyl]]=1,P1454&lt;=0,telefony6[[#This Row],[czyKomorkowe]]=1),1,0)</f>
        <v>0</v>
      </c>
      <c r="R1455">
        <f>IF(LEN(telefony6[[#This Row],[nr]])&gt;=10,1,0)</f>
        <v>0</v>
      </c>
      <c r="S1455">
        <f>MINUTE(IF(telefony6[[#This Row],[czyZagranicczne]]=1,CEILING(telefony6[[#This Row],[długosc_połączenia]],"00:01"),0))</f>
        <v>0</v>
      </c>
    </row>
    <row r="1456" spans="1:19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 s="2">
        <f>telefony6[[#This Row],[zakonczenie]]-telefony6[[#This Row],[rozpoczecie]]</f>
        <v>7.3842592592592293E-3</v>
      </c>
      <c r="F1456" s="2">
        <f t="shared" si="22"/>
        <v>-7.7803819444444473</v>
      </c>
      <c r="G1456">
        <f>IF(LEN(telefony6[[#This Row],[nr]])=7,1,0)</f>
        <v>0</v>
      </c>
      <c r="H1456">
        <f>IF(LEN(telefony6[[#This Row],[nr]])=8,1,0)</f>
        <v>1</v>
      </c>
      <c r="I14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-7.7877662037037068</v>
      </c>
      <c r="J1456" s="2">
        <f>IF(AND(telefony6[[#This Row],[abonament pods przed]]-telefony6[[#This Row],[długosc_połączenia]]&lt;0,I1455&gt;0),-telefony6[[#This Row],[ile_zostalo_abonamentu_pods]],0)</f>
        <v>0</v>
      </c>
      <c r="K1456" s="10">
        <f>IF(telefony6[[#This Row],[ile_zostalo_abonamentu_pods]]&lt;0,1,0)</f>
        <v>1</v>
      </c>
      <c r="L1456" s="2">
        <f>IF(AND(telefony6[[#This Row],[czyAbonament_pods_sie_skonczyl]]=1,telefony6[[#This Row],[czyStacjonarny]]=1,M1455&lt;=0),IF(M1455&lt;0,TIME(1,40,0)+M1455,TIME(1,40,0)),M1455)</f>
        <v>5.3564814814813871E-2</v>
      </c>
      <c r="M14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5.3564814814813871E-2</v>
      </c>
      <c r="N1456" s="10">
        <f>IF(AND(telefony6[[#This Row],[czyAbonament_pods_sie_skonczyl]]=1,telefony6[[#This Row],[czyStacjonarny]]=1,M1455&lt;=0),1,0)</f>
        <v>0</v>
      </c>
      <c r="O1456" s="2">
        <f>IF(AND(telefony6[[#This Row],[czyAbonament_pods_sie_skonczyl]]=1,telefony6[[#This Row],[czyKomorkowe]]=1,P1455&lt;=0),IF(P1455&lt;0,TIME(1,40,0)+P1455-telefony6[[#This Row],[ile_zabraklo_od_podstawy]],TIME(1,40,0)),P1455)</f>
        <v>9.456018518519349E-3</v>
      </c>
      <c r="P14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2.0717592592601197E-3</v>
      </c>
      <c r="Q1456" s="10">
        <f>IF(AND(telefony6[[#This Row],[czyAbonament_pods_sie_skonczyl]]=1,P1455&lt;=0,telefony6[[#This Row],[czyKomorkowe]]=1),1,0)</f>
        <v>0</v>
      </c>
      <c r="R1456">
        <f>IF(LEN(telefony6[[#This Row],[nr]])&gt;=10,1,0)</f>
        <v>0</v>
      </c>
      <c r="S1456">
        <f>MINUTE(IF(telefony6[[#This Row],[czyZagranicczne]]=1,CEILING(telefony6[[#This Row],[długosc_połączenia]],"00:01"),0))</f>
        <v>0</v>
      </c>
    </row>
    <row r="1457" spans="1:19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 s="2">
        <f>telefony6[[#This Row],[zakonczenie]]-telefony6[[#This Row],[rozpoczecie]]</f>
        <v>8.3680555555555314E-3</v>
      </c>
      <c r="F1457" s="2">
        <f t="shared" si="22"/>
        <v>-7.7877662037037068</v>
      </c>
      <c r="G1457">
        <f>IF(LEN(telefony6[[#This Row],[nr]])=7,1,0)</f>
        <v>1</v>
      </c>
      <c r="H1457">
        <f>IF(LEN(telefony6[[#This Row],[nr]])=8,1,0)</f>
        <v>0</v>
      </c>
      <c r="I14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-7.7961342592592624</v>
      </c>
      <c r="J1457" s="2">
        <f>IF(AND(telefony6[[#This Row],[abonament pods przed]]-telefony6[[#This Row],[długosc_połączenia]]&lt;0,I1456&gt;0),-telefony6[[#This Row],[ile_zostalo_abonamentu_pods]],0)</f>
        <v>0</v>
      </c>
      <c r="K1457" s="10">
        <f>IF(telefony6[[#This Row],[ile_zostalo_abonamentu_pods]]&lt;0,1,0)</f>
        <v>1</v>
      </c>
      <c r="L1457" s="2">
        <f>IF(AND(telefony6[[#This Row],[czyAbonament_pods_sie_skonczyl]]=1,telefony6[[#This Row],[czyStacjonarny]]=1,M1456&lt;=0),IF(M1456&lt;0,TIME(1,40,0)+M1456,TIME(1,40,0)),M1456)</f>
        <v>5.3564814814813871E-2</v>
      </c>
      <c r="M14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4.519675925925834E-2</v>
      </c>
      <c r="N1457" s="10">
        <f>IF(AND(telefony6[[#This Row],[czyAbonament_pods_sie_skonczyl]]=1,telefony6[[#This Row],[czyStacjonarny]]=1,M1456&lt;=0),1,0)</f>
        <v>0</v>
      </c>
      <c r="O1457" s="2">
        <f>IF(AND(telefony6[[#This Row],[czyAbonament_pods_sie_skonczyl]]=1,telefony6[[#This Row],[czyKomorkowe]]=1,P1456&lt;=0),IF(P1456&lt;0,TIME(1,40,0)+P1456-telefony6[[#This Row],[ile_zabraklo_od_podstawy]],TIME(1,40,0)),P1456)</f>
        <v>2.0717592592601197E-3</v>
      </c>
      <c r="P14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2.0717592592601197E-3</v>
      </c>
      <c r="Q1457" s="10">
        <f>IF(AND(telefony6[[#This Row],[czyAbonament_pods_sie_skonczyl]]=1,P1456&lt;=0,telefony6[[#This Row],[czyKomorkowe]]=1),1,0)</f>
        <v>0</v>
      </c>
      <c r="R1457">
        <f>IF(LEN(telefony6[[#This Row],[nr]])&gt;=10,1,0)</f>
        <v>0</v>
      </c>
      <c r="S1457">
        <f>MINUTE(IF(telefony6[[#This Row],[czyZagranicczne]]=1,CEILING(telefony6[[#This Row],[długosc_połączenia]],"00:01"),0))</f>
        <v>0</v>
      </c>
    </row>
    <row r="1458" spans="1:19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 s="2">
        <f>telefony6[[#This Row],[zakonczenie]]-telefony6[[#This Row],[rozpoczecie]]</f>
        <v>5.5555555555553138E-4</v>
      </c>
      <c r="F1458" s="2">
        <f t="shared" si="22"/>
        <v>-7.7961342592592624</v>
      </c>
      <c r="G1458">
        <f>IF(LEN(telefony6[[#This Row],[nr]])=7,1,0)</f>
        <v>0</v>
      </c>
      <c r="H1458">
        <f>IF(LEN(telefony6[[#This Row],[nr]])=8,1,0)</f>
        <v>1</v>
      </c>
      <c r="I14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-7.796689814814818</v>
      </c>
      <c r="J1458" s="2">
        <f>IF(AND(telefony6[[#This Row],[abonament pods przed]]-telefony6[[#This Row],[długosc_połączenia]]&lt;0,I1457&gt;0),-telefony6[[#This Row],[ile_zostalo_abonamentu_pods]],0)</f>
        <v>0</v>
      </c>
      <c r="K1458" s="10">
        <f>IF(telefony6[[#This Row],[ile_zostalo_abonamentu_pods]]&lt;0,1,0)</f>
        <v>1</v>
      </c>
      <c r="L1458" s="2">
        <f>IF(AND(telefony6[[#This Row],[czyAbonament_pods_sie_skonczyl]]=1,telefony6[[#This Row],[czyStacjonarny]]=1,M1457&lt;=0),IF(M1457&lt;0,TIME(1,40,0)+M1457,TIME(1,40,0)),M1457)</f>
        <v>4.519675925925834E-2</v>
      </c>
      <c r="M14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4.519675925925834E-2</v>
      </c>
      <c r="N1458" s="10">
        <f>IF(AND(telefony6[[#This Row],[czyAbonament_pods_sie_skonczyl]]=1,telefony6[[#This Row],[czyStacjonarny]]=1,M1457&lt;=0),1,0)</f>
        <v>0</v>
      </c>
      <c r="O1458" s="2">
        <f>IF(AND(telefony6[[#This Row],[czyAbonament_pods_sie_skonczyl]]=1,telefony6[[#This Row],[czyKomorkowe]]=1,P1457&lt;=0),IF(P1457&lt;0,TIME(1,40,0)+P1457-telefony6[[#This Row],[ile_zabraklo_od_podstawy]],TIME(1,40,0)),P1457)</f>
        <v>2.0717592592601197E-3</v>
      </c>
      <c r="P14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1.5162037037045883E-3</v>
      </c>
      <c r="Q1458" s="10">
        <f>IF(AND(telefony6[[#This Row],[czyAbonament_pods_sie_skonczyl]]=1,P1457&lt;=0,telefony6[[#This Row],[czyKomorkowe]]=1),1,0)</f>
        <v>0</v>
      </c>
      <c r="R1458">
        <f>IF(LEN(telefony6[[#This Row],[nr]])&gt;=10,1,0)</f>
        <v>0</v>
      </c>
      <c r="S1458">
        <f>MINUTE(IF(telefony6[[#This Row],[czyZagranicczne]]=1,CEILING(telefony6[[#This Row],[długosc_połączenia]],"00:01"),0))</f>
        <v>0</v>
      </c>
    </row>
    <row r="1459" spans="1:19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 s="2">
        <f>telefony6[[#This Row],[zakonczenie]]-telefony6[[#This Row],[rozpoczecie]]</f>
        <v>1.6203703703703831E-3</v>
      </c>
      <c r="F1459" s="2">
        <f t="shared" si="22"/>
        <v>-7.796689814814818</v>
      </c>
      <c r="G1459">
        <f>IF(LEN(telefony6[[#This Row],[nr]])=7,1,0)</f>
        <v>1</v>
      </c>
      <c r="H1459">
        <f>IF(LEN(telefony6[[#This Row],[nr]])=8,1,0)</f>
        <v>0</v>
      </c>
      <c r="I14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-7.7983101851851888</v>
      </c>
      <c r="J1459" s="2">
        <f>IF(AND(telefony6[[#This Row],[abonament pods przed]]-telefony6[[#This Row],[długosc_połączenia]]&lt;0,I1458&gt;0),-telefony6[[#This Row],[ile_zostalo_abonamentu_pods]],0)</f>
        <v>0</v>
      </c>
      <c r="K1459" s="10">
        <f>IF(telefony6[[#This Row],[ile_zostalo_abonamentu_pods]]&lt;0,1,0)</f>
        <v>1</v>
      </c>
      <c r="L1459" s="2">
        <f>IF(AND(telefony6[[#This Row],[czyAbonament_pods_sie_skonczyl]]=1,telefony6[[#This Row],[czyStacjonarny]]=1,M1458&lt;=0),IF(M1458&lt;0,TIME(1,40,0)+M1458,TIME(1,40,0)),M1458)</f>
        <v>4.519675925925834E-2</v>
      </c>
      <c r="M14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4.3576388888887957E-2</v>
      </c>
      <c r="N1459" s="10">
        <f>IF(AND(telefony6[[#This Row],[czyAbonament_pods_sie_skonczyl]]=1,telefony6[[#This Row],[czyStacjonarny]]=1,M1458&lt;=0),1,0)</f>
        <v>0</v>
      </c>
      <c r="O1459" s="2">
        <f>IF(AND(telefony6[[#This Row],[czyAbonament_pods_sie_skonczyl]]=1,telefony6[[#This Row],[czyKomorkowe]]=1,P1458&lt;=0),IF(P1458&lt;0,TIME(1,40,0)+P1458-telefony6[[#This Row],[ile_zabraklo_od_podstawy]],TIME(1,40,0)),P1458)</f>
        <v>1.5162037037045883E-3</v>
      </c>
      <c r="P14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1.5162037037045883E-3</v>
      </c>
      <c r="Q1459" s="10">
        <f>IF(AND(telefony6[[#This Row],[czyAbonament_pods_sie_skonczyl]]=1,P1458&lt;=0,telefony6[[#This Row],[czyKomorkowe]]=1),1,0)</f>
        <v>0</v>
      </c>
      <c r="R1459">
        <f>IF(LEN(telefony6[[#This Row],[nr]])&gt;=10,1,0)</f>
        <v>0</v>
      </c>
      <c r="S1459">
        <f>MINUTE(IF(telefony6[[#This Row],[czyZagranicczne]]=1,CEILING(telefony6[[#This Row],[długosc_połączenia]],"00:01"),0))</f>
        <v>0</v>
      </c>
    </row>
    <row r="1460" spans="1:19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 s="2">
        <f>telefony6[[#This Row],[zakonczenie]]-telefony6[[#This Row],[rozpoczecie]]</f>
        <v>6.8171296296296036E-3</v>
      </c>
      <c r="F1460" s="2">
        <f t="shared" si="22"/>
        <v>-7.7983101851851888</v>
      </c>
      <c r="G1460">
        <f>IF(LEN(telefony6[[#This Row],[nr]])=7,1,0)</f>
        <v>1</v>
      </c>
      <c r="H1460">
        <f>IF(LEN(telefony6[[#This Row],[nr]])=8,1,0)</f>
        <v>0</v>
      </c>
      <c r="I14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-7.8051273148148184</v>
      </c>
      <c r="J1460" s="2">
        <f>IF(AND(telefony6[[#This Row],[abonament pods przed]]-telefony6[[#This Row],[długosc_połączenia]]&lt;0,I1459&gt;0),-telefony6[[#This Row],[ile_zostalo_abonamentu_pods]],0)</f>
        <v>0</v>
      </c>
      <c r="K1460" s="10">
        <f>IF(telefony6[[#This Row],[ile_zostalo_abonamentu_pods]]&lt;0,1,0)</f>
        <v>1</v>
      </c>
      <c r="L1460" s="2">
        <f>IF(AND(telefony6[[#This Row],[czyAbonament_pods_sie_skonczyl]]=1,telefony6[[#This Row],[czyStacjonarny]]=1,M1459&lt;=0),IF(M1459&lt;0,TIME(1,40,0)+M1459,TIME(1,40,0)),M1459)</f>
        <v>4.3576388888887957E-2</v>
      </c>
      <c r="M14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3.6759259259258353E-2</v>
      </c>
      <c r="N1460" s="10">
        <f>IF(AND(telefony6[[#This Row],[czyAbonament_pods_sie_skonczyl]]=1,telefony6[[#This Row],[czyStacjonarny]]=1,M1459&lt;=0),1,0)</f>
        <v>0</v>
      </c>
      <c r="O1460" s="2">
        <f>IF(AND(telefony6[[#This Row],[czyAbonament_pods_sie_skonczyl]]=1,telefony6[[#This Row],[czyKomorkowe]]=1,P1459&lt;=0),IF(P1459&lt;0,TIME(1,40,0)+P1459-telefony6[[#This Row],[ile_zabraklo_od_podstawy]],TIME(1,40,0)),P1459)</f>
        <v>1.5162037037045883E-3</v>
      </c>
      <c r="P14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1.5162037037045883E-3</v>
      </c>
      <c r="Q1460" s="10">
        <f>IF(AND(telefony6[[#This Row],[czyAbonament_pods_sie_skonczyl]]=1,P1459&lt;=0,telefony6[[#This Row],[czyKomorkowe]]=1),1,0)</f>
        <v>0</v>
      </c>
      <c r="R1460">
        <f>IF(LEN(telefony6[[#This Row],[nr]])&gt;=10,1,0)</f>
        <v>0</v>
      </c>
      <c r="S1460">
        <f>MINUTE(IF(telefony6[[#This Row],[czyZagranicczne]]=1,CEILING(telefony6[[#This Row],[długosc_połączenia]],"00:01"),0))</f>
        <v>0</v>
      </c>
    </row>
    <row r="1461" spans="1:19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 s="2">
        <f>telefony6[[#This Row],[zakonczenie]]-telefony6[[#This Row],[rozpoczecie]]</f>
        <v>1.6435185185185164E-3</v>
      </c>
      <c r="F1461" s="2">
        <f t="shared" si="22"/>
        <v>-7.8051273148148184</v>
      </c>
      <c r="G1461">
        <f>IF(LEN(telefony6[[#This Row],[nr]])=7,1,0)</f>
        <v>0</v>
      </c>
      <c r="H1461">
        <f>IF(LEN(telefony6[[#This Row],[nr]])=8,1,0)</f>
        <v>1</v>
      </c>
      <c r="I14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-7.8067708333333368</v>
      </c>
      <c r="J1461" s="2">
        <f>IF(AND(telefony6[[#This Row],[abonament pods przed]]-telefony6[[#This Row],[długosc_połączenia]]&lt;0,I1460&gt;0),-telefony6[[#This Row],[ile_zostalo_abonamentu_pods]],0)</f>
        <v>0</v>
      </c>
      <c r="K1461" s="10">
        <f>IF(telefony6[[#This Row],[ile_zostalo_abonamentu_pods]]&lt;0,1,0)</f>
        <v>1</v>
      </c>
      <c r="L1461" s="2">
        <f>IF(AND(telefony6[[#This Row],[czyAbonament_pods_sie_skonczyl]]=1,telefony6[[#This Row],[czyStacjonarny]]=1,M1460&lt;=0),IF(M1460&lt;0,TIME(1,40,0)+M1460,TIME(1,40,0)),M1460)</f>
        <v>3.6759259259258353E-2</v>
      </c>
      <c r="M14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3.6759259259258353E-2</v>
      </c>
      <c r="N1461" s="10">
        <f>IF(AND(telefony6[[#This Row],[czyAbonament_pods_sie_skonczyl]]=1,telefony6[[#This Row],[czyStacjonarny]]=1,M1460&lt;=0),1,0)</f>
        <v>0</v>
      </c>
      <c r="O1461" s="2">
        <f>IF(AND(telefony6[[#This Row],[czyAbonament_pods_sie_skonczyl]]=1,telefony6[[#This Row],[czyKomorkowe]]=1,P1460&lt;=0),IF(P1460&lt;0,TIME(1,40,0)+P1460-telefony6[[#This Row],[ile_zabraklo_od_podstawy]],TIME(1,40,0)),P1460)</f>
        <v>1.5162037037045883E-3</v>
      </c>
      <c r="P14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-1.2731481481392803E-4</v>
      </c>
      <c r="Q1461" s="10">
        <f>IF(AND(telefony6[[#This Row],[czyAbonament_pods_sie_skonczyl]]=1,P1460&lt;=0,telefony6[[#This Row],[czyKomorkowe]]=1),1,0)</f>
        <v>0</v>
      </c>
      <c r="R1461">
        <f>IF(LEN(telefony6[[#This Row],[nr]])&gt;=10,1,0)</f>
        <v>0</v>
      </c>
      <c r="S1461">
        <f>MINUTE(IF(telefony6[[#This Row],[czyZagranicczne]]=1,CEILING(telefony6[[#This Row],[długosc_połączenia]],"00:01"),0))</f>
        <v>0</v>
      </c>
    </row>
    <row r="1462" spans="1:19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 s="2">
        <f>telefony6[[#This Row],[zakonczenie]]-telefony6[[#This Row],[rozpoczecie]]</f>
        <v>9.0625000000000289E-3</v>
      </c>
      <c r="F1462" s="2">
        <f t="shared" si="22"/>
        <v>-7.8067708333333368</v>
      </c>
      <c r="G1462">
        <f>IF(LEN(telefony6[[#This Row],[nr]])=7,1,0)</f>
        <v>1</v>
      </c>
      <c r="H1462">
        <f>IF(LEN(telefony6[[#This Row],[nr]])=8,1,0)</f>
        <v>0</v>
      </c>
      <c r="I14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-7.8158333333333365</v>
      </c>
      <c r="J1462" s="2">
        <f>IF(AND(telefony6[[#This Row],[abonament pods przed]]-telefony6[[#This Row],[długosc_połączenia]]&lt;0,I1461&gt;0),-telefony6[[#This Row],[ile_zostalo_abonamentu_pods]],0)</f>
        <v>0</v>
      </c>
      <c r="K1462" s="10">
        <f>IF(telefony6[[#This Row],[ile_zostalo_abonamentu_pods]]&lt;0,1,0)</f>
        <v>1</v>
      </c>
      <c r="L1462" s="2">
        <f>IF(AND(telefony6[[#This Row],[czyAbonament_pods_sie_skonczyl]]=1,telefony6[[#This Row],[czyStacjonarny]]=1,M1461&lt;=0),IF(M1461&lt;0,TIME(1,40,0)+M1461,TIME(1,40,0)),M1461)</f>
        <v>3.6759259259258353E-2</v>
      </c>
      <c r="M14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2.7696759259258324E-2</v>
      </c>
      <c r="N1462" s="10">
        <f>IF(AND(telefony6[[#This Row],[czyAbonament_pods_sie_skonczyl]]=1,telefony6[[#This Row],[czyStacjonarny]]=1,M1461&lt;=0),1,0)</f>
        <v>0</v>
      </c>
      <c r="O1462" s="2">
        <f>IF(AND(telefony6[[#This Row],[czyAbonament_pods_sie_skonczyl]]=1,telefony6[[#This Row],[czyKomorkowe]]=1,P1461&lt;=0),IF(P1461&lt;0,TIME(1,40,0)+P1461-telefony6[[#This Row],[ile_zabraklo_od_podstawy]],TIME(1,40,0)),P1461)</f>
        <v>-1.2731481481392803E-4</v>
      </c>
      <c r="P14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-1.2731481481392803E-4</v>
      </c>
      <c r="Q1462" s="10">
        <f>IF(AND(telefony6[[#This Row],[czyAbonament_pods_sie_skonczyl]]=1,P1461&lt;=0,telefony6[[#This Row],[czyKomorkowe]]=1),1,0)</f>
        <v>0</v>
      </c>
      <c r="R1462">
        <f>IF(LEN(telefony6[[#This Row],[nr]])&gt;=10,1,0)</f>
        <v>0</v>
      </c>
      <c r="S1462">
        <f>MINUTE(IF(telefony6[[#This Row],[czyZagranicczne]]=1,CEILING(telefony6[[#This Row],[długosc_połączenia]],"00:01"),0))</f>
        <v>0</v>
      </c>
    </row>
    <row r="1463" spans="1:19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 s="2">
        <f>telefony6[[#This Row],[zakonczenie]]-telefony6[[#This Row],[rozpoczecie]]</f>
        <v>5.6018518518518579E-3</v>
      </c>
      <c r="F1463" s="2">
        <f t="shared" si="22"/>
        <v>-7.8158333333333365</v>
      </c>
      <c r="G1463">
        <f>IF(LEN(telefony6[[#This Row],[nr]])=7,1,0)</f>
        <v>0</v>
      </c>
      <c r="H1463">
        <f>IF(LEN(telefony6[[#This Row],[nr]])=8,1,0)</f>
        <v>1</v>
      </c>
      <c r="I14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-7.8214351851851882</v>
      </c>
      <c r="J1463" s="2">
        <f>IF(AND(telefony6[[#This Row],[abonament pods przed]]-telefony6[[#This Row],[długosc_połączenia]]&lt;0,I1462&gt;0),-telefony6[[#This Row],[ile_zostalo_abonamentu_pods]],0)</f>
        <v>0</v>
      </c>
      <c r="K1463" s="10">
        <f>IF(telefony6[[#This Row],[ile_zostalo_abonamentu_pods]]&lt;0,1,0)</f>
        <v>1</v>
      </c>
      <c r="L1463" s="2">
        <f>IF(AND(telefony6[[#This Row],[czyAbonament_pods_sie_skonczyl]]=1,telefony6[[#This Row],[czyStacjonarny]]=1,M1462&lt;=0),IF(M1462&lt;0,TIME(1,40,0)+M1462,TIME(1,40,0)),M1462)</f>
        <v>2.7696759259258324E-2</v>
      </c>
      <c r="M14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2.7696759259258324E-2</v>
      </c>
      <c r="N1463" s="10">
        <f>IF(AND(telefony6[[#This Row],[czyAbonament_pods_sie_skonczyl]]=1,telefony6[[#This Row],[czyStacjonarny]]=1,M1462&lt;=0),1,0)</f>
        <v>0</v>
      </c>
      <c r="O1463" s="2">
        <f>IF(AND(telefony6[[#This Row],[czyAbonament_pods_sie_skonczyl]]=1,telefony6[[#This Row],[czyKomorkowe]]=1,P1462&lt;=0),IF(P1462&lt;0,TIME(1,40,0)+P1462-telefony6[[#This Row],[ile_zabraklo_od_podstawy]],TIME(1,40,0)),P1462)</f>
        <v>6.9317129629630519E-2</v>
      </c>
      <c r="P14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3" s="10">
        <f>IF(AND(telefony6[[#This Row],[czyAbonament_pods_sie_skonczyl]]=1,P1462&lt;=0,telefony6[[#This Row],[czyKomorkowe]]=1),1,0)</f>
        <v>1</v>
      </c>
      <c r="R1463">
        <f>IF(LEN(telefony6[[#This Row],[nr]])&gt;=10,1,0)</f>
        <v>0</v>
      </c>
      <c r="S1463">
        <f>MINUTE(IF(telefony6[[#This Row],[czyZagranicczne]]=1,CEILING(telefony6[[#This Row],[długosc_połączenia]],"00:01"),0))</f>
        <v>0</v>
      </c>
    </row>
    <row r="1464" spans="1:19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 s="2">
        <f>telefony6[[#This Row],[zakonczenie]]-telefony6[[#This Row],[rozpoczecie]]</f>
        <v>9.4328703703703276E-3</v>
      </c>
      <c r="F1464" s="2">
        <f t="shared" si="22"/>
        <v>-7.8214351851851882</v>
      </c>
      <c r="G1464">
        <f>IF(LEN(telefony6[[#This Row],[nr]])=7,1,0)</f>
        <v>1</v>
      </c>
      <c r="H1464">
        <f>IF(LEN(telefony6[[#This Row],[nr]])=8,1,0)</f>
        <v>0</v>
      </c>
      <c r="I14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-7.830868055555559</v>
      </c>
      <c r="J1464" s="2">
        <f>IF(AND(telefony6[[#This Row],[abonament pods przed]]-telefony6[[#This Row],[długosc_połączenia]]&lt;0,I1463&gt;0),-telefony6[[#This Row],[ile_zostalo_abonamentu_pods]],0)</f>
        <v>0</v>
      </c>
      <c r="K1464" s="10">
        <f>IF(telefony6[[#This Row],[ile_zostalo_abonamentu_pods]]&lt;0,1,0)</f>
        <v>1</v>
      </c>
      <c r="L1464" s="2">
        <f>IF(AND(telefony6[[#This Row],[czyAbonament_pods_sie_skonczyl]]=1,telefony6[[#This Row],[czyStacjonarny]]=1,M1463&lt;=0),IF(M1463&lt;0,TIME(1,40,0)+M1463,TIME(1,40,0)),M1463)</f>
        <v>2.7696759259258324E-2</v>
      </c>
      <c r="M14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1.8263888888887997E-2</v>
      </c>
      <c r="N1464" s="10">
        <f>IF(AND(telefony6[[#This Row],[czyAbonament_pods_sie_skonczyl]]=1,telefony6[[#This Row],[czyStacjonarny]]=1,M1463&lt;=0),1,0)</f>
        <v>0</v>
      </c>
      <c r="O1464" s="2">
        <f>IF(AND(telefony6[[#This Row],[czyAbonament_pods_sie_skonczyl]]=1,telefony6[[#This Row],[czyKomorkowe]]=1,P1463&lt;=0),IF(P1463&lt;0,TIME(1,40,0)+P1463-telefony6[[#This Row],[ile_zabraklo_od_podstawy]],TIME(1,40,0)),P1463)</f>
        <v>6.3715277777778662E-2</v>
      </c>
      <c r="P14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4" s="10">
        <f>IF(AND(telefony6[[#This Row],[czyAbonament_pods_sie_skonczyl]]=1,P1463&lt;=0,telefony6[[#This Row],[czyKomorkowe]]=1),1,0)</f>
        <v>0</v>
      </c>
      <c r="R1464">
        <f>IF(LEN(telefony6[[#This Row],[nr]])&gt;=10,1,0)</f>
        <v>0</v>
      </c>
      <c r="S1464">
        <f>MINUTE(IF(telefony6[[#This Row],[czyZagranicczne]]=1,CEILING(telefony6[[#This Row],[długosc_połączenia]],"00:01"),0))</f>
        <v>0</v>
      </c>
    </row>
    <row r="1465" spans="1:19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 s="2">
        <f>telefony6[[#This Row],[zakonczenie]]-telefony6[[#This Row],[rozpoczecie]]</f>
        <v>9.8032407407407374E-3</v>
      </c>
      <c r="F1465" s="2">
        <f t="shared" si="22"/>
        <v>-7.830868055555559</v>
      </c>
      <c r="G1465">
        <f>IF(LEN(telefony6[[#This Row],[nr]])=7,1,0)</f>
        <v>1</v>
      </c>
      <c r="H1465">
        <f>IF(LEN(telefony6[[#This Row],[nr]])=8,1,0)</f>
        <v>0</v>
      </c>
      <c r="I14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-7.8406712962962999</v>
      </c>
      <c r="J1465" s="2">
        <f>IF(AND(telefony6[[#This Row],[abonament pods przed]]-telefony6[[#This Row],[długosc_połączenia]]&lt;0,I1464&gt;0),-telefony6[[#This Row],[ile_zostalo_abonamentu_pods]],0)</f>
        <v>0</v>
      </c>
      <c r="K1465" s="10">
        <f>IF(telefony6[[#This Row],[ile_zostalo_abonamentu_pods]]&lt;0,1,0)</f>
        <v>1</v>
      </c>
      <c r="L1465" s="2">
        <f>IF(AND(telefony6[[#This Row],[czyAbonament_pods_sie_skonczyl]]=1,telefony6[[#This Row],[czyStacjonarny]]=1,M1464&lt;=0),IF(M1464&lt;0,TIME(1,40,0)+M1464,TIME(1,40,0)),M1464)</f>
        <v>1.8263888888887997E-2</v>
      </c>
      <c r="M14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8.4606481481472595E-3</v>
      </c>
      <c r="N1465" s="10">
        <f>IF(AND(telefony6[[#This Row],[czyAbonament_pods_sie_skonczyl]]=1,telefony6[[#This Row],[czyStacjonarny]]=1,M1464&lt;=0),1,0)</f>
        <v>0</v>
      </c>
      <c r="O1465" s="2">
        <f>IF(AND(telefony6[[#This Row],[czyAbonament_pods_sie_skonczyl]]=1,telefony6[[#This Row],[czyKomorkowe]]=1,P1464&lt;=0),IF(P1464&lt;0,TIME(1,40,0)+P1464-telefony6[[#This Row],[ile_zabraklo_od_podstawy]],TIME(1,40,0)),P1464)</f>
        <v>6.3715277777778662E-2</v>
      </c>
      <c r="P14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5" s="10">
        <f>IF(AND(telefony6[[#This Row],[czyAbonament_pods_sie_skonczyl]]=1,P1464&lt;=0,telefony6[[#This Row],[czyKomorkowe]]=1),1,0)</f>
        <v>0</v>
      </c>
      <c r="R1465">
        <f>IF(LEN(telefony6[[#This Row],[nr]])&gt;=10,1,0)</f>
        <v>0</v>
      </c>
      <c r="S1465">
        <f>MINUTE(IF(telefony6[[#This Row],[czyZagranicczne]]=1,CEILING(telefony6[[#This Row],[długosc_połączenia]],"00:01"),0))</f>
        <v>0</v>
      </c>
    </row>
    <row r="1466" spans="1:19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 s="2">
        <f>telefony6[[#This Row],[zakonczenie]]-telefony6[[#This Row],[rozpoczecie]]</f>
        <v>1.1562499999999976E-2</v>
      </c>
      <c r="F1466" s="2">
        <f t="shared" si="22"/>
        <v>-7.8406712962962999</v>
      </c>
      <c r="G1466">
        <f>IF(LEN(telefony6[[#This Row],[nr]])=7,1,0)</f>
        <v>1</v>
      </c>
      <c r="H1466">
        <f>IF(LEN(telefony6[[#This Row],[nr]])=8,1,0)</f>
        <v>0</v>
      </c>
      <c r="I14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-7.8522337962963</v>
      </c>
      <c r="J1466" s="2">
        <f>IF(AND(telefony6[[#This Row],[abonament pods przed]]-telefony6[[#This Row],[długosc_połączenia]]&lt;0,I1465&gt;0),-telefony6[[#This Row],[ile_zostalo_abonamentu_pods]],0)</f>
        <v>0</v>
      </c>
      <c r="K1466" s="10">
        <f>IF(telefony6[[#This Row],[ile_zostalo_abonamentu_pods]]&lt;0,1,0)</f>
        <v>1</v>
      </c>
      <c r="L1466" s="2">
        <f>IF(AND(telefony6[[#This Row],[czyAbonament_pods_sie_skonczyl]]=1,telefony6[[#This Row],[czyStacjonarny]]=1,M1465&lt;=0),IF(M1465&lt;0,TIME(1,40,0)+M1465,TIME(1,40,0)),M1465)</f>
        <v>8.4606481481472595E-3</v>
      </c>
      <c r="M14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-3.1018518518527161E-3</v>
      </c>
      <c r="N1466" s="10">
        <f>IF(AND(telefony6[[#This Row],[czyAbonament_pods_sie_skonczyl]]=1,telefony6[[#This Row],[czyStacjonarny]]=1,M1465&lt;=0),1,0)</f>
        <v>0</v>
      </c>
      <c r="O1466" s="2">
        <f>IF(AND(telefony6[[#This Row],[czyAbonament_pods_sie_skonczyl]]=1,telefony6[[#This Row],[czyKomorkowe]]=1,P1465&lt;=0),IF(P1465&lt;0,TIME(1,40,0)+P1465-telefony6[[#This Row],[ile_zabraklo_od_podstawy]],TIME(1,40,0)),P1465)</f>
        <v>6.3715277777778662E-2</v>
      </c>
      <c r="P14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6" s="10">
        <f>IF(AND(telefony6[[#This Row],[czyAbonament_pods_sie_skonczyl]]=1,P1465&lt;=0,telefony6[[#This Row],[czyKomorkowe]]=1),1,0)</f>
        <v>0</v>
      </c>
      <c r="R1466">
        <f>IF(LEN(telefony6[[#This Row],[nr]])&gt;=10,1,0)</f>
        <v>0</v>
      </c>
      <c r="S1466">
        <f>MINUTE(IF(telefony6[[#This Row],[czyZagranicczne]]=1,CEILING(telefony6[[#This Row],[długosc_połączenia]],"00:01"),0))</f>
        <v>0</v>
      </c>
    </row>
    <row r="1467" spans="1:19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 s="2">
        <f>telefony6[[#This Row],[zakonczenie]]-telefony6[[#This Row],[rozpoczecie]]</f>
        <v>9.2592592592588563E-5</v>
      </c>
      <c r="F1467" s="2">
        <f t="shared" si="22"/>
        <v>-7.8522337962963</v>
      </c>
      <c r="G1467">
        <f>IF(LEN(telefony6[[#This Row],[nr]])=7,1,0)</f>
        <v>1</v>
      </c>
      <c r="H1467">
        <f>IF(LEN(telefony6[[#This Row],[nr]])=8,1,0)</f>
        <v>0</v>
      </c>
      <c r="I14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-7.8523263888888923</v>
      </c>
      <c r="J1467" s="2">
        <f>IF(AND(telefony6[[#This Row],[abonament pods przed]]-telefony6[[#This Row],[długosc_połączenia]]&lt;0,I1466&gt;0),-telefony6[[#This Row],[ile_zostalo_abonamentu_pods]],0)</f>
        <v>0</v>
      </c>
      <c r="K1467" s="10">
        <f>IF(telefony6[[#This Row],[ile_zostalo_abonamentu_pods]]&lt;0,1,0)</f>
        <v>1</v>
      </c>
      <c r="L1467" s="2">
        <f>IF(AND(telefony6[[#This Row],[czyAbonament_pods_sie_skonczyl]]=1,telefony6[[#This Row],[czyStacjonarny]]=1,M1466&lt;=0),IF(M1466&lt;0,TIME(1,40,0)+M1466,TIME(1,40,0)),M1466)</f>
        <v>6.6342592592591731E-2</v>
      </c>
      <c r="M14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6.6249999999999143E-2</v>
      </c>
      <c r="N1467" s="10">
        <f>IF(AND(telefony6[[#This Row],[czyAbonament_pods_sie_skonczyl]]=1,telefony6[[#This Row],[czyStacjonarny]]=1,M1466&lt;=0),1,0)</f>
        <v>1</v>
      </c>
      <c r="O1467" s="2">
        <f>IF(AND(telefony6[[#This Row],[czyAbonament_pods_sie_skonczyl]]=1,telefony6[[#This Row],[czyKomorkowe]]=1,P1466&lt;=0),IF(P1466&lt;0,TIME(1,40,0)+P1466-telefony6[[#This Row],[ile_zabraklo_od_podstawy]],TIME(1,40,0)),P1466)</f>
        <v>6.3715277777778662E-2</v>
      </c>
      <c r="P14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7" s="10">
        <f>IF(AND(telefony6[[#This Row],[czyAbonament_pods_sie_skonczyl]]=1,P1466&lt;=0,telefony6[[#This Row],[czyKomorkowe]]=1),1,0)</f>
        <v>0</v>
      </c>
      <c r="R1467">
        <f>IF(LEN(telefony6[[#This Row],[nr]])&gt;=10,1,0)</f>
        <v>0</v>
      </c>
      <c r="S1467">
        <f>MINUTE(IF(telefony6[[#This Row],[czyZagranicczne]]=1,CEILING(telefony6[[#This Row],[długosc_połączenia]],"00:01"),0))</f>
        <v>0</v>
      </c>
    </row>
    <row r="1468" spans="1:19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 s="2">
        <f>telefony6[[#This Row],[zakonczenie]]-telefony6[[#This Row],[rozpoczecie]]</f>
        <v>3.460648148148171E-3</v>
      </c>
      <c r="F1468" s="2">
        <f t="shared" si="22"/>
        <v>-7.8523263888888923</v>
      </c>
      <c r="G1468">
        <f>IF(LEN(telefony6[[#This Row],[nr]])=7,1,0)</f>
        <v>1</v>
      </c>
      <c r="H1468">
        <f>IF(LEN(telefony6[[#This Row],[nr]])=8,1,0)</f>
        <v>0</v>
      </c>
      <c r="I14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-7.8557870370370404</v>
      </c>
      <c r="J1468" s="2">
        <f>IF(AND(telefony6[[#This Row],[abonament pods przed]]-telefony6[[#This Row],[długosc_połączenia]]&lt;0,I1467&gt;0),-telefony6[[#This Row],[ile_zostalo_abonamentu_pods]],0)</f>
        <v>0</v>
      </c>
      <c r="K1468" s="10">
        <f>IF(telefony6[[#This Row],[ile_zostalo_abonamentu_pods]]&lt;0,1,0)</f>
        <v>1</v>
      </c>
      <c r="L1468" s="2">
        <f>IF(AND(telefony6[[#This Row],[czyAbonament_pods_sie_skonczyl]]=1,telefony6[[#This Row],[czyStacjonarny]]=1,M1467&lt;=0),IF(M1467&lt;0,TIME(1,40,0)+M1467,TIME(1,40,0)),M1467)</f>
        <v>6.6249999999999143E-2</v>
      </c>
      <c r="M14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6.2789351851850972E-2</v>
      </c>
      <c r="N1468" s="10">
        <f>IF(AND(telefony6[[#This Row],[czyAbonament_pods_sie_skonczyl]]=1,telefony6[[#This Row],[czyStacjonarny]]=1,M1467&lt;=0),1,0)</f>
        <v>0</v>
      </c>
      <c r="O1468" s="2">
        <f>IF(AND(telefony6[[#This Row],[czyAbonament_pods_sie_skonczyl]]=1,telefony6[[#This Row],[czyKomorkowe]]=1,P1467&lt;=0),IF(P1467&lt;0,TIME(1,40,0)+P1467-telefony6[[#This Row],[ile_zabraklo_od_podstawy]],TIME(1,40,0)),P1467)</f>
        <v>6.3715277777778662E-2</v>
      </c>
      <c r="P14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8" s="10">
        <f>IF(AND(telefony6[[#This Row],[czyAbonament_pods_sie_skonczyl]]=1,P1467&lt;=0,telefony6[[#This Row],[czyKomorkowe]]=1),1,0)</f>
        <v>0</v>
      </c>
      <c r="R1468">
        <f>IF(LEN(telefony6[[#This Row],[nr]])&gt;=10,1,0)</f>
        <v>0</v>
      </c>
      <c r="S1468">
        <f>MINUTE(IF(telefony6[[#This Row],[czyZagranicczne]]=1,CEILING(telefony6[[#This Row],[długosc_połączenia]],"00:01"),0))</f>
        <v>0</v>
      </c>
    </row>
    <row r="1469" spans="1:19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 s="2">
        <f>telefony6[[#This Row],[zakonczenie]]-telefony6[[#This Row],[rozpoczecie]]</f>
        <v>9.7453703703703765E-3</v>
      </c>
      <c r="F1469" s="2">
        <f t="shared" si="22"/>
        <v>-7.8557870370370404</v>
      </c>
      <c r="G1469">
        <f>IF(LEN(telefony6[[#This Row],[nr]])=7,1,0)</f>
        <v>1</v>
      </c>
      <c r="H1469">
        <f>IF(LEN(telefony6[[#This Row],[nr]])=8,1,0)</f>
        <v>0</v>
      </c>
      <c r="I14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-7.8655324074074109</v>
      </c>
      <c r="J1469" s="2">
        <f>IF(AND(telefony6[[#This Row],[abonament pods przed]]-telefony6[[#This Row],[długosc_połączenia]]&lt;0,I1468&gt;0),-telefony6[[#This Row],[ile_zostalo_abonamentu_pods]],0)</f>
        <v>0</v>
      </c>
      <c r="K1469" s="10">
        <f>IF(telefony6[[#This Row],[ile_zostalo_abonamentu_pods]]&lt;0,1,0)</f>
        <v>1</v>
      </c>
      <c r="L1469" s="2">
        <f>IF(AND(telefony6[[#This Row],[czyAbonament_pods_sie_skonczyl]]=1,telefony6[[#This Row],[czyStacjonarny]]=1,M1468&lt;=0),IF(M1468&lt;0,TIME(1,40,0)+M1468,TIME(1,40,0)),M1468)</f>
        <v>6.2789351851850972E-2</v>
      </c>
      <c r="M14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5.3043981481480595E-2</v>
      </c>
      <c r="N1469" s="10">
        <f>IF(AND(telefony6[[#This Row],[czyAbonament_pods_sie_skonczyl]]=1,telefony6[[#This Row],[czyStacjonarny]]=1,M1468&lt;=0),1,0)</f>
        <v>0</v>
      </c>
      <c r="O1469" s="2">
        <f>IF(AND(telefony6[[#This Row],[czyAbonament_pods_sie_skonczyl]]=1,telefony6[[#This Row],[czyKomorkowe]]=1,P1468&lt;=0),IF(P1468&lt;0,TIME(1,40,0)+P1468-telefony6[[#This Row],[ile_zabraklo_od_podstawy]],TIME(1,40,0)),P1468)</f>
        <v>6.3715277777778662E-2</v>
      </c>
      <c r="P14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69" s="10">
        <f>IF(AND(telefony6[[#This Row],[czyAbonament_pods_sie_skonczyl]]=1,P1468&lt;=0,telefony6[[#This Row],[czyKomorkowe]]=1),1,0)</f>
        <v>0</v>
      </c>
      <c r="R1469">
        <f>IF(LEN(telefony6[[#This Row],[nr]])&gt;=10,1,0)</f>
        <v>0</v>
      </c>
      <c r="S1469">
        <f>MINUTE(IF(telefony6[[#This Row],[czyZagranicczne]]=1,CEILING(telefony6[[#This Row],[długosc_połączenia]],"00:01"),0))</f>
        <v>0</v>
      </c>
    </row>
    <row r="1470" spans="1:19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 s="2">
        <f>telefony6[[#This Row],[zakonczenie]]-telefony6[[#This Row],[rozpoczecie]]</f>
        <v>1.4004629629629228E-3</v>
      </c>
      <c r="F1470" s="2">
        <f t="shared" si="22"/>
        <v>-7.8655324074074109</v>
      </c>
      <c r="G1470">
        <f>IF(LEN(telefony6[[#This Row],[nr]])=7,1,0)</f>
        <v>1</v>
      </c>
      <c r="H1470">
        <f>IF(LEN(telefony6[[#This Row],[nr]])=8,1,0)</f>
        <v>0</v>
      </c>
      <c r="I14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-7.8669328703703734</v>
      </c>
      <c r="J1470" s="2">
        <f>IF(AND(telefony6[[#This Row],[abonament pods przed]]-telefony6[[#This Row],[długosc_połączenia]]&lt;0,I1469&gt;0),-telefony6[[#This Row],[ile_zostalo_abonamentu_pods]],0)</f>
        <v>0</v>
      </c>
      <c r="K1470" s="10">
        <f>IF(telefony6[[#This Row],[ile_zostalo_abonamentu_pods]]&lt;0,1,0)</f>
        <v>1</v>
      </c>
      <c r="L1470" s="2">
        <f>IF(AND(telefony6[[#This Row],[czyAbonament_pods_sie_skonczyl]]=1,telefony6[[#This Row],[czyStacjonarny]]=1,M1469&lt;=0),IF(M1469&lt;0,TIME(1,40,0)+M1469,TIME(1,40,0)),M1469)</f>
        <v>5.3043981481480595E-2</v>
      </c>
      <c r="M14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5.1643518518517673E-2</v>
      </c>
      <c r="N1470" s="10">
        <f>IF(AND(telefony6[[#This Row],[czyAbonament_pods_sie_skonczyl]]=1,telefony6[[#This Row],[czyStacjonarny]]=1,M1469&lt;=0),1,0)</f>
        <v>0</v>
      </c>
      <c r="O1470" s="2">
        <f>IF(AND(telefony6[[#This Row],[czyAbonament_pods_sie_skonczyl]]=1,telefony6[[#This Row],[czyKomorkowe]]=1,P1469&lt;=0),IF(P1469&lt;0,TIME(1,40,0)+P1469-telefony6[[#This Row],[ile_zabraklo_od_podstawy]],TIME(1,40,0)),P1469)</f>
        <v>6.3715277777778662E-2</v>
      </c>
      <c r="P14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70" s="10">
        <f>IF(AND(telefony6[[#This Row],[czyAbonament_pods_sie_skonczyl]]=1,P1469&lt;=0,telefony6[[#This Row],[czyKomorkowe]]=1),1,0)</f>
        <v>0</v>
      </c>
      <c r="R1470">
        <f>IF(LEN(telefony6[[#This Row],[nr]])&gt;=10,1,0)</f>
        <v>0</v>
      </c>
      <c r="S1470">
        <f>MINUTE(IF(telefony6[[#This Row],[czyZagranicczne]]=1,CEILING(telefony6[[#This Row],[długosc_połączenia]],"00:01"),0))</f>
        <v>0</v>
      </c>
    </row>
    <row r="1471" spans="1:19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 s="2">
        <f>telefony6[[#This Row],[zakonczenie]]-telefony6[[#This Row],[rozpoczecie]]</f>
        <v>1.0243055555555491E-2</v>
      </c>
      <c r="F1471" s="2">
        <f t="shared" si="22"/>
        <v>-7.8669328703703734</v>
      </c>
      <c r="G1471">
        <f>IF(LEN(telefony6[[#This Row],[nr]])=7,1,0)</f>
        <v>1</v>
      </c>
      <c r="H1471">
        <f>IF(LEN(telefony6[[#This Row],[nr]])=8,1,0)</f>
        <v>0</v>
      </c>
      <c r="I14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-7.8771759259259291</v>
      </c>
      <c r="J1471" s="2">
        <f>IF(AND(telefony6[[#This Row],[abonament pods przed]]-telefony6[[#This Row],[długosc_połączenia]]&lt;0,I1470&gt;0),-telefony6[[#This Row],[ile_zostalo_abonamentu_pods]],0)</f>
        <v>0</v>
      </c>
      <c r="K1471" s="10">
        <f>IF(telefony6[[#This Row],[ile_zostalo_abonamentu_pods]]&lt;0,1,0)</f>
        <v>1</v>
      </c>
      <c r="L1471" s="2">
        <f>IF(AND(telefony6[[#This Row],[czyAbonament_pods_sie_skonczyl]]=1,telefony6[[#This Row],[czyStacjonarny]]=1,M1470&lt;=0),IF(M1470&lt;0,TIME(1,40,0)+M1470,TIME(1,40,0)),M1470)</f>
        <v>5.1643518518517673E-2</v>
      </c>
      <c r="M14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4.1400462962962181E-2</v>
      </c>
      <c r="N1471" s="10">
        <f>IF(AND(telefony6[[#This Row],[czyAbonament_pods_sie_skonczyl]]=1,telefony6[[#This Row],[czyStacjonarny]]=1,M1470&lt;=0),1,0)</f>
        <v>0</v>
      </c>
      <c r="O1471" s="2">
        <f>IF(AND(telefony6[[#This Row],[czyAbonament_pods_sie_skonczyl]]=1,telefony6[[#This Row],[czyKomorkowe]]=1,P1470&lt;=0),IF(P1470&lt;0,TIME(1,40,0)+P1470-telefony6[[#This Row],[ile_zabraklo_od_podstawy]],TIME(1,40,0)),P1470)</f>
        <v>6.3715277777778662E-2</v>
      </c>
      <c r="P14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71" s="10">
        <f>IF(AND(telefony6[[#This Row],[czyAbonament_pods_sie_skonczyl]]=1,P1470&lt;=0,telefony6[[#This Row],[czyKomorkowe]]=1),1,0)</f>
        <v>0</v>
      </c>
      <c r="R1471">
        <f>IF(LEN(telefony6[[#This Row],[nr]])&gt;=10,1,0)</f>
        <v>0</v>
      </c>
      <c r="S1471">
        <f>MINUTE(IF(telefony6[[#This Row],[czyZagranicczne]]=1,CEILING(telefony6[[#This Row],[długosc_połączenia]],"00:01"),0))</f>
        <v>0</v>
      </c>
    </row>
    <row r="1472" spans="1:19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 s="2">
        <f>telefony6[[#This Row],[zakonczenie]]-telefony6[[#This Row],[rozpoczecie]]</f>
        <v>8.4143518518518534E-3</v>
      </c>
      <c r="F1472" s="2">
        <f t="shared" si="22"/>
        <v>-7.8771759259259291</v>
      </c>
      <c r="G1472">
        <f>IF(LEN(telefony6[[#This Row],[nr]])=7,1,0)</f>
        <v>1</v>
      </c>
      <c r="H1472">
        <f>IF(LEN(telefony6[[#This Row],[nr]])=8,1,0)</f>
        <v>0</v>
      </c>
      <c r="I14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-7.8855902777777809</v>
      </c>
      <c r="J1472" s="2">
        <f>IF(AND(telefony6[[#This Row],[abonament pods przed]]-telefony6[[#This Row],[długosc_połączenia]]&lt;0,I1471&gt;0),-telefony6[[#This Row],[ile_zostalo_abonamentu_pods]],0)</f>
        <v>0</v>
      </c>
      <c r="K1472" s="10">
        <f>IF(telefony6[[#This Row],[ile_zostalo_abonamentu_pods]]&lt;0,1,0)</f>
        <v>1</v>
      </c>
      <c r="L1472" s="2">
        <f>IF(AND(telefony6[[#This Row],[czyAbonament_pods_sie_skonczyl]]=1,telefony6[[#This Row],[czyStacjonarny]]=1,M1471&lt;=0),IF(M1471&lt;0,TIME(1,40,0)+M1471,TIME(1,40,0)),M1471)</f>
        <v>4.1400462962962181E-2</v>
      </c>
      <c r="M14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3.2986111111110328E-2</v>
      </c>
      <c r="N1472" s="10">
        <f>IF(AND(telefony6[[#This Row],[czyAbonament_pods_sie_skonczyl]]=1,telefony6[[#This Row],[czyStacjonarny]]=1,M1471&lt;=0),1,0)</f>
        <v>0</v>
      </c>
      <c r="O1472" s="2">
        <f>IF(AND(telefony6[[#This Row],[czyAbonament_pods_sie_skonczyl]]=1,telefony6[[#This Row],[czyKomorkowe]]=1,P1471&lt;=0),IF(P1471&lt;0,TIME(1,40,0)+P1471-telefony6[[#This Row],[ile_zabraklo_od_podstawy]],TIME(1,40,0)),P1471)</f>
        <v>6.3715277777778662E-2</v>
      </c>
      <c r="P14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72" s="10">
        <f>IF(AND(telefony6[[#This Row],[czyAbonament_pods_sie_skonczyl]]=1,P1471&lt;=0,telefony6[[#This Row],[czyKomorkowe]]=1),1,0)</f>
        <v>0</v>
      </c>
      <c r="R1472">
        <f>IF(LEN(telefony6[[#This Row],[nr]])&gt;=10,1,0)</f>
        <v>0</v>
      </c>
      <c r="S1472">
        <f>MINUTE(IF(telefony6[[#This Row],[czyZagranicczne]]=1,CEILING(telefony6[[#This Row],[długosc_połączenia]],"00:01"),0))</f>
        <v>0</v>
      </c>
    </row>
    <row r="1473" spans="1:19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 s="2">
        <f>telefony6[[#This Row],[zakonczenie]]-telefony6[[#This Row],[rozpoczecie]]</f>
        <v>4.9074074074074714E-3</v>
      </c>
      <c r="F1473" s="2">
        <f t="shared" si="22"/>
        <v>-7.8855902777777809</v>
      </c>
      <c r="G1473">
        <f>IF(LEN(telefony6[[#This Row],[nr]])=7,1,0)</f>
        <v>1</v>
      </c>
      <c r="H1473">
        <f>IF(LEN(telefony6[[#This Row],[nr]])=8,1,0)</f>
        <v>0</v>
      </c>
      <c r="I14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-7.8904976851851885</v>
      </c>
      <c r="J1473" s="2">
        <f>IF(AND(telefony6[[#This Row],[abonament pods przed]]-telefony6[[#This Row],[długosc_połączenia]]&lt;0,I1472&gt;0),-telefony6[[#This Row],[ile_zostalo_abonamentu_pods]],0)</f>
        <v>0</v>
      </c>
      <c r="K1473" s="10">
        <f>IF(telefony6[[#This Row],[ile_zostalo_abonamentu_pods]]&lt;0,1,0)</f>
        <v>1</v>
      </c>
      <c r="L1473" s="2">
        <f>IF(AND(telefony6[[#This Row],[czyAbonament_pods_sie_skonczyl]]=1,telefony6[[#This Row],[czyStacjonarny]]=1,M1472&lt;=0),IF(M1472&lt;0,TIME(1,40,0)+M1472,TIME(1,40,0)),M1472)</f>
        <v>3.2986111111110328E-2</v>
      </c>
      <c r="M14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2.8078703703702856E-2</v>
      </c>
      <c r="N1473" s="10">
        <f>IF(AND(telefony6[[#This Row],[czyAbonament_pods_sie_skonczyl]]=1,telefony6[[#This Row],[czyStacjonarny]]=1,M1472&lt;=0),1,0)</f>
        <v>0</v>
      </c>
      <c r="O1473" s="2">
        <f>IF(AND(telefony6[[#This Row],[czyAbonament_pods_sie_skonczyl]]=1,telefony6[[#This Row],[czyKomorkowe]]=1,P1472&lt;=0),IF(P1472&lt;0,TIME(1,40,0)+P1472-telefony6[[#This Row],[ile_zabraklo_od_podstawy]],TIME(1,40,0)),P1472)</f>
        <v>6.3715277777778662E-2</v>
      </c>
      <c r="P14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73" s="10">
        <f>IF(AND(telefony6[[#This Row],[czyAbonament_pods_sie_skonczyl]]=1,P1472&lt;=0,telefony6[[#This Row],[czyKomorkowe]]=1),1,0)</f>
        <v>0</v>
      </c>
      <c r="R1473">
        <f>IF(LEN(telefony6[[#This Row],[nr]])&gt;=10,1,0)</f>
        <v>0</v>
      </c>
      <c r="S1473">
        <f>MINUTE(IF(telefony6[[#This Row],[czyZagranicczne]]=1,CEILING(telefony6[[#This Row],[długosc_połączenia]],"00:01"),0))</f>
        <v>0</v>
      </c>
    </row>
    <row r="1474" spans="1:19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 s="2">
        <f>telefony6[[#This Row],[zakonczenie]]-telefony6[[#This Row],[rozpoczecie]]</f>
        <v>1.1481481481481426E-2</v>
      </c>
      <c r="F1474" s="2">
        <f t="shared" si="22"/>
        <v>-7.8904976851851885</v>
      </c>
      <c r="G1474">
        <f>IF(LEN(telefony6[[#This Row],[nr]])=7,1,0)</f>
        <v>1</v>
      </c>
      <c r="H1474">
        <f>IF(LEN(telefony6[[#This Row],[nr]])=8,1,0)</f>
        <v>0</v>
      </c>
      <c r="I14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-7.9019791666666697</v>
      </c>
      <c r="J1474" s="2">
        <f>IF(AND(telefony6[[#This Row],[abonament pods przed]]-telefony6[[#This Row],[długosc_połączenia]]&lt;0,I1473&gt;0),-telefony6[[#This Row],[ile_zostalo_abonamentu_pods]],0)</f>
        <v>0</v>
      </c>
      <c r="K1474" s="10">
        <f>IF(telefony6[[#This Row],[ile_zostalo_abonamentu_pods]]&lt;0,1,0)</f>
        <v>1</v>
      </c>
      <c r="L1474" s="2">
        <f>IF(AND(telefony6[[#This Row],[czyAbonament_pods_sie_skonczyl]]=1,telefony6[[#This Row],[czyStacjonarny]]=1,M1473&lt;=0),IF(M1473&lt;0,TIME(1,40,0)+M1473,TIME(1,40,0)),M1473)</f>
        <v>2.8078703703702856E-2</v>
      </c>
      <c r="M14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1.6597222222221431E-2</v>
      </c>
      <c r="N1474" s="10">
        <f>IF(AND(telefony6[[#This Row],[czyAbonament_pods_sie_skonczyl]]=1,telefony6[[#This Row],[czyStacjonarny]]=1,M1473&lt;=0),1,0)</f>
        <v>0</v>
      </c>
      <c r="O1474" s="2">
        <f>IF(AND(telefony6[[#This Row],[czyAbonament_pods_sie_skonczyl]]=1,telefony6[[#This Row],[czyKomorkowe]]=1,P1473&lt;=0),IF(P1473&lt;0,TIME(1,40,0)+P1473-telefony6[[#This Row],[ile_zabraklo_od_podstawy]],TIME(1,40,0)),P1473)</f>
        <v>6.3715277777778662E-2</v>
      </c>
      <c r="P14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6.3715277777778662E-2</v>
      </c>
      <c r="Q1474" s="10">
        <f>IF(AND(telefony6[[#This Row],[czyAbonament_pods_sie_skonczyl]]=1,P1473&lt;=0,telefony6[[#This Row],[czyKomorkowe]]=1),1,0)</f>
        <v>0</v>
      </c>
      <c r="R1474">
        <f>IF(LEN(telefony6[[#This Row],[nr]])&gt;=10,1,0)</f>
        <v>0</v>
      </c>
      <c r="S1474">
        <f>MINUTE(IF(telefony6[[#This Row],[czyZagranicczne]]=1,CEILING(telefony6[[#This Row],[długosc_połączenia]],"00:01"),0))</f>
        <v>0</v>
      </c>
    </row>
    <row r="1475" spans="1:19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 s="2">
        <f>telefony6[[#This Row],[zakonczenie]]-telefony6[[#This Row],[rozpoczecie]]</f>
        <v>1.284722222222201E-3</v>
      </c>
      <c r="F1475" s="2">
        <f t="shared" si="22"/>
        <v>-7.9019791666666697</v>
      </c>
      <c r="G1475">
        <f>IF(LEN(telefony6[[#This Row],[nr]])=7,1,0)</f>
        <v>0</v>
      </c>
      <c r="H1475">
        <f>IF(LEN(telefony6[[#This Row],[nr]])=8,1,0)</f>
        <v>1</v>
      </c>
      <c r="I14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-7.9032638888888922</v>
      </c>
      <c r="J1475" s="2">
        <f>IF(AND(telefony6[[#This Row],[abonament pods przed]]-telefony6[[#This Row],[długosc_połączenia]]&lt;0,I1474&gt;0),-telefony6[[#This Row],[ile_zostalo_abonamentu_pods]],0)</f>
        <v>0</v>
      </c>
      <c r="K1475" s="10">
        <f>IF(telefony6[[#This Row],[ile_zostalo_abonamentu_pods]]&lt;0,1,0)</f>
        <v>1</v>
      </c>
      <c r="L1475" s="2">
        <f>IF(AND(telefony6[[#This Row],[czyAbonament_pods_sie_skonczyl]]=1,telefony6[[#This Row],[czyStacjonarny]]=1,M1474&lt;=0),IF(M1474&lt;0,TIME(1,40,0)+M1474,TIME(1,40,0)),M1474)</f>
        <v>1.6597222222221431E-2</v>
      </c>
      <c r="M14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1.6597222222221431E-2</v>
      </c>
      <c r="N1475" s="10">
        <f>IF(AND(telefony6[[#This Row],[czyAbonament_pods_sie_skonczyl]]=1,telefony6[[#This Row],[czyStacjonarny]]=1,M1474&lt;=0),1,0)</f>
        <v>0</v>
      </c>
      <c r="O1475" s="2">
        <f>IF(AND(telefony6[[#This Row],[czyAbonament_pods_sie_skonczyl]]=1,telefony6[[#This Row],[czyKomorkowe]]=1,P1474&lt;=0),IF(P1474&lt;0,TIME(1,40,0)+P1474-telefony6[[#This Row],[ile_zabraklo_od_podstawy]],TIME(1,40,0)),P1474)</f>
        <v>6.3715277777778662E-2</v>
      </c>
      <c r="P14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6.2430555555556461E-2</v>
      </c>
      <c r="Q1475" s="10">
        <f>IF(AND(telefony6[[#This Row],[czyAbonament_pods_sie_skonczyl]]=1,P1474&lt;=0,telefony6[[#This Row],[czyKomorkowe]]=1),1,0)</f>
        <v>0</v>
      </c>
      <c r="R1475">
        <f>IF(LEN(telefony6[[#This Row],[nr]])&gt;=10,1,0)</f>
        <v>0</v>
      </c>
      <c r="S1475">
        <f>MINUTE(IF(telefony6[[#This Row],[czyZagranicczne]]=1,CEILING(telefony6[[#This Row],[długosc_połączenia]],"00:01"),0))</f>
        <v>0</v>
      </c>
    </row>
    <row r="1476" spans="1:19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 s="2">
        <f>telefony6[[#This Row],[zakonczenie]]-telefony6[[#This Row],[rozpoczecie]]</f>
        <v>1.0532407407407351E-2</v>
      </c>
      <c r="F1476" s="2">
        <f t="shared" ref="F1476:F1539" si="23">I1475</f>
        <v>-7.9032638888888922</v>
      </c>
      <c r="G1476">
        <f>IF(LEN(telefony6[[#This Row],[nr]])=7,1,0)</f>
        <v>1</v>
      </c>
      <c r="H1476">
        <f>IF(LEN(telefony6[[#This Row],[nr]])=8,1,0)</f>
        <v>0</v>
      </c>
      <c r="I14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-7.9137962962962991</v>
      </c>
      <c r="J1476" s="2">
        <f>IF(AND(telefony6[[#This Row],[abonament pods przed]]-telefony6[[#This Row],[długosc_połączenia]]&lt;0,I1475&gt;0),-telefony6[[#This Row],[ile_zostalo_abonamentu_pods]],0)</f>
        <v>0</v>
      </c>
      <c r="K1476" s="10">
        <f>IF(telefony6[[#This Row],[ile_zostalo_abonamentu_pods]]&lt;0,1,0)</f>
        <v>1</v>
      </c>
      <c r="L1476" s="2">
        <f>IF(AND(telefony6[[#This Row],[czyAbonament_pods_sie_skonczyl]]=1,telefony6[[#This Row],[czyStacjonarny]]=1,M1475&lt;=0),IF(M1475&lt;0,TIME(1,40,0)+M1475,TIME(1,40,0)),M1475)</f>
        <v>1.6597222222221431E-2</v>
      </c>
      <c r="M14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6.064814814814079E-3</v>
      </c>
      <c r="N1476" s="10">
        <f>IF(AND(telefony6[[#This Row],[czyAbonament_pods_sie_skonczyl]]=1,telefony6[[#This Row],[czyStacjonarny]]=1,M1475&lt;=0),1,0)</f>
        <v>0</v>
      </c>
      <c r="O1476" s="2">
        <f>IF(AND(telefony6[[#This Row],[czyAbonament_pods_sie_skonczyl]]=1,telefony6[[#This Row],[czyKomorkowe]]=1,P1475&lt;=0),IF(P1475&lt;0,TIME(1,40,0)+P1475-telefony6[[#This Row],[ile_zabraklo_od_podstawy]],TIME(1,40,0)),P1475)</f>
        <v>6.2430555555556461E-2</v>
      </c>
      <c r="P14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6.2430555555556461E-2</v>
      </c>
      <c r="Q1476" s="10">
        <f>IF(AND(telefony6[[#This Row],[czyAbonament_pods_sie_skonczyl]]=1,P1475&lt;=0,telefony6[[#This Row],[czyKomorkowe]]=1),1,0)</f>
        <v>0</v>
      </c>
      <c r="R1476">
        <f>IF(LEN(telefony6[[#This Row],[nr]])&gt;=10,1,0)</f>
        <v>0</v>
      </c>
      <c r="S1476">
        <f>MINUTE(IF(telefony6[[#This Row],[czyZagranicczne]]=1,CEILING(telefony6[[#This Row],[długosc_połączenia]],"00:01"),0))</f>
        <v>0</v>
      </c>
    </row>
    <row r="1477" spans="1:19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 s="2">
        <f>telefony6[[#This Row],[zakonczenie]]-telefony6[[#This Row],[rozpoczecie]]</f>
        <v>1.5509259259259833E-3</v>
      </c>
      <c r="F1477" s="2">
        <f t="shared" si="23"/>
        <v>-7.9137962962962991</v>
      </c>
      <c r="G1477">
        <f>IF(LEN(telefony6[[#This Row],[nr]])=7,1,0)</f>
        <v>1</v>
      </c>
      <c r="H1477">
        <f>IF(LEN(telefony6[[#This Row],[nr]])=8,1,0)</f>
        <v>0</v>
      </c>
      <c r="I14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-7.9153472222222252</v>
      </c>
      <c r="J1477" s="2">
        <f>IF(AND(telefony6[[#This Row],[abonament pods przed]]-telefony6[[#This Row],[długosc_połączenia]]&lt;0,I1476&gt;0),-telefony6[[#This Row],[ile_zostalo_abonamentu_pods]],0)</f>
        <v>0</v>
      </c>
      <c r="K1477" s="10">
        <f>IF(telefony6[[#This Row],[ile_zostalo_abonamentu_pods]]&lt;0,1,0)</f>
        <v>1</v>
      </c>
      <c r="L1477" s="2">
        <f>IF(AND(telefony6[[#This Row],[czyAbonament_pods_sie_skonczyl]]=1,telefony6[[#This Row],[czyStacjonarny]]=1,M1476&lt;=0),IF(M1476&lt;0,TIME(1,40,0)+M1476,TIME(1,40,0)),M1476)</f>
        <v>6.064814814814079E-3</v>
      </c>
      <c r="M14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4.5138888888880957E-3</v>
      </c>
      <c r="N1477" s="10">
        <f>IF(AND(telefony6[[#This Row],[czyAbonament_pods_sie_skonczyl]]=1,telefony6[[#This Row],[czyStacjonarny]]=1,M1476&lt;=0),1,0)</f>
        <v>0</v>
      </c>
      <c r="O1477" s="2">
        <f>IF(AND(telefony6[[#This Row],[czyAbonament_pods_sie_skonczyl]]=1,telefony6[[#This Row],[czyKomorkowe]]=1,P1476&lt;=0),IF(P1476&lt;0,TIME(1,40,0)+P1476-telefony6[[#This Row],[ile_zabraklo_od_podstawy]],TIME(1,40,0)),P1476)</f>
        <v>6.2430555555556461E-2</v>
      </c>
      <c r="P14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6.2430555555556461E-2</v>
      </c>
      <c r="Q1477" s="10">
        <f>IF(AND(telefony6[[#This Row],[czyAbonament_pods_sie_skonczyl]]=1,P1476&lt;=0,telefony6[[#This Row],[czyKomorkowe]]=1),1,0)</f>
        <v>0</v>
      </c>
      <c r="R1477">
        <f>IF(LEN(telefony6[[#This Row],[nr]])&gt;=10,1,0)</f>
        <v>0</v>
      </c>
      <c r="S1477">
        <f>MINUTE(IF(telefony6[[#This Row],[czyZagranicczne]]=1,CEILING(telefony6[[#This Row],[długosc_połączenia]],"00:01"),0))</f>
        <v>0</v>
      </c>
    </row>
    <row r="1478" spans="1:19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 s="2">
        <f>telefony6[[#This Row],[zakonczenie]]-telefony6[[#This Row],[rozpoczecie]]</f>
        <v>3.9814814814814747E-3</v>
      </c>
      <c r="F1478" s="2">
        <f t="shared" si="23"/>
        <v>-7.9153472222222252</v>
      </c>
      <c r="G1478">
        <f>IF(LEN(telefony6[[#This Row],[nr]])=7,1,0)</f>
        <v>0</v>
      </c>
      <c r="H1478">
        <f>IF(LEN(telefony6[[#This Row],[nr]])=8,1,0)</f>
        <v>1</v>
      </c>
      <c r="I14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-7.919328703703707</v>
      </c>
      <c r="J1478" s="2">
        <f>IF(AND(telefony6[[#This Row],[abonament pods przed]]-telefony6[[#This Row],[długosc_połączenia]]&lt;0,I1477&gt;0),-telefony6[[#This Row],[ile_zostalo_abonamentu_pods]],0)</f>
        <v>0</v>
      </c>
      <c r="K1478" s="10">
        <f>IF(telefony6[[#This Row],[ile_zostalo_abonamentu_pods]]&lt;0,1,0)</f>
        <v>1</v>
      </c>
      <c r="L1478" s="2">
        <f>IF(AND(telefony6[[#This Row],[czyAbonament_pods_sie_skonczyl]]=1,telefony6[[#This Row],[czyStacjonarny]]=1,M1477&lt;=0),IF(M1477&lt;0,TIME(1,40,0)+M1477,TIME(1,40,0)),M1477)</f>
        <v>4.5138888888880957E-3</v>
      </c>
      <c r="M14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4.5138888888880957E-3</v>
      </c>
      <c r="N1478" s="10">
        <f>IF(AND(telefony6[[#This Row],[czyAbonament_pods_sie_skonczyl]]=1,telefony6[[#This Row],[czyStacjonarny]]=1,M1477&lt;=0),1,0)</f>
        <v>0</v>
      </c>
      <c r="O1478" s="2">
        <f>IF(AND(telefony6[[#This Row],[czyAbonament_pods_sie_skonczyl]]=1,telefony6[[#This Row],[czyKomorkowe]]=1,P1477&lt;=0),IF(P1477&lt;0,TIME(1,40,0)+P1477-telefony6[[#This Row],[ile_zabraklo_od_podstawy]],TIME(1,40,0)),P1477)</f>
        <v>6.2430555555556461E-2</v>
      </c>
      <c r="P14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78" s="10">
        <f>IF(AND(telefony6[[#This Row],[czyAbonament_pods_sie_skonczyl]]=1,P1477&lt;=0,telefony6[[#This Row],[czyKomorkowe]]=1),1,0)</f>
        <v>0</v>
      </c>
      <c r="R1478">
        <f>IF(LEN(telefony6[[#This Row],[nr]])&gt;=10,1,0)</f>
        <v>0</v>
      </c>
      <c r="S1478">
        <f>MINUTE(IF(telefony6[[#This Row],[czyZagranicczne]]=1,CEILING(telefony6[[#This Row],[długosc_połączenia]],"00:01"),0))</f>
        <v>0</v>
      </c>
    </row>
    <row r="1479" spans="1:19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 s="2">
        <f>telefony6[[#This Row],[zakonczenie]]-telefony6[[#This Row],[rozpoczecie]]</f>
        <v>6.2268518518519E-3</v>
      </c>
      <c r="F1479" s="2">
        <f t="shared" si="23"/>
        <v>-7.919328703703707</v>
      </c>
      <c r="G1479">
        <f>IF(LEN(telefony6[[#This Row],[nr]])=7,1,0)</f>
        <v>1</v>
      </c>
      <c r="H1479">
        <f>IF(LEN(telefony6[[#This Row],[nr]])=8,1,0)</f>
        <v>0</v>
      </c>
      <c r="I14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-7.925555555555559</v>
      </c>
      <c r="J1479" s="2">
        <f>IF(AND(telefony6[[#This Row],[abonament pods przed]]-telefony6[[#This Row],[długosc_połączenia]]&lt;0,I1478&gt;0),-telefony6[[#This Row],[ile_zostalo_abonamentu_pods]],0)</f>
        <v>0</v>
      </c>
      <c r="K1479" s="10">
        <f>IF(telefony6[[#This Row],[ile_zostalo_abonamentu_pods]]&lt;0,1,0)</f>
        <v>1</v>
      </c>
      <c r="L1479" s="2">
        <f>IF(AND(telefony6[[#This Row],[czyAbonament_pods_sie_skonczyl]]=1,telefony6[[#This Row],[czyStacjonarny]]=1,M1478&lt;=0),IF(M1478&lt;0,TIME(1,40,0)+M1478,TIME(1,40,0)),M1478)</f>
        <v>4.5138888888880957E-3</v>
      </c>
      <c r="M14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-1.7129629629638043E-3</v>
      </c>
      <c r="N1479" s="10">
        <f>IF(AND(telefony6[[#This Row],[czyAbonament_pods_sie_skonczyl]]=1,telefony6[[#This Row],[czyStacjonarny]]=1,M1478&lt;=0),1,0)</f>
        <v>0</v>
      </c>
      <c r="O1479" s="2">
        <f>IF(AND(telefony6[[#This Row],[czyAbonament_pods_sie_skonczyl]]=1,telefony6[[#This Row],[czyKomorkowe]]=1,P1478&lt;=0),IF(P1478&lt;0,TIME(1,40,0)+P1478-telefony6[[#This Row],[ile_zabraklo_od_podstawy]],TIME(1,40,0)),P1478)</f>
        <v>5.8449074074074986E-2</v>
      </c>
      <c r="P14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79" s="10">
        <f>IF(AND(telefony6[[#This Row],[czyAbonament_pods_sie_skonczyl]]=1,P1478&lt;=0,telefony6[[#This Row],[czyKomorkowe]]=1),1,0)</f>
        <v>0</v>
      </c>
      <c r="R1479">
        <f>IF(LEN(telefony6[[#This Row],[nr]])&gt;=10,1,0)</f>
        <v>0</v>
      </c>
      <c r="S1479">
        <f>MINUTE(IF(telefony6[[#This Row],[czyZagranicczne]]=1,CEILING(telefony6[[#This Row],[długosc_połączenia]],"00:01"),0))</f>
        <v>0</v>
      </c>
    </row>
    <row r="1480" spans="1:19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 s="2">
        <f>telefony6[[#This Row],[zakonczenie]]-telefony6[[#This Row],[rozpoczecie]]</f>
        <v>4.3865740740741677E-3</v>
      </c>
      <c r="F1480" s="2">
        <f t="shared" si="23"/>
        <v>-7.925555555555559</v>
      </c>
      <c r="G1480">
        <f>IF(LEN(telefony6[[#This Row],[nr]])=7,1,0)</f>
        <v>1</v>
      </c>
      <c r="H1480">
        <f>IF(LEN(telefony6[[#This Row],[nr]])=8,1,0)</f>
        <v>0</v>
      </c>
      <c r="I14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-7.9299421296296329</v>
      </c>
      <c r="J1480" s="2">
        <f>IF(AND(telefony6[[#This Row],[abonament pods przed]]-telefony6[[#This Row],[długosc_połączenia]]&lt;0,I1479&gt;0),-telefony6[[#This Row],[ile_zostalo_abonamentu_pods]],0)</f>
        <v>0</v>
      </c>
      <c r="K1480" s="10">
        <f>IF(telefony6[[#This Row],[ile_zostalo_abonamentu_pods]]&lt;0,1,0)</f>
        <v>1</v>
      </c>
      <c r="L1480" s="2">
        <f>IF(AND(telefony6[[#This Row],[czyAbonament_pods_sie_skonczyl]]=1,telefony6[[#This Row],[czyStacjonarny]]=1,M1479&lt;=0),IF(M1479&lt;0,TIME(1,40,0)+M1479,TIME(1,40,0)),M1479)</f>
        <v>6.7731481481480643E-2</v>
      </c>
      <c r="M14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6.3344907407406476E-2</v>
      </c>
      <c r="N1480" s="10">
        <f>IF(AND(telefony6[[#This Row],[czyAbonament_pods_sie_skonczyl]]=1,telefony6[[#This Row],[czyStacjonarny]]=1,M1479&lt;=0),1,0)</f>
        <v>1</v>
      </c>
      <c r="O1480" s="2">
        <f>IF(AND(telefony6[[#This Row],[czyAbonament_pods_sie_skonczyl]]=1,telefony6[[#This Row],[czyKomorkowe]]=1,P1479&lt;=0),IF(P1479&lt;0,TIME(1,40,0)+P1479-telefony6[[#This Row],[ile_zabraklo_od_podstawy]],TIME(1,40,0)),P1479)</f>
        <v>5.8449074074074986E-2</v>
      </c>
      <c r="P14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80" s="10">
        <f>IF(AND(telefony6[[#This Row],[czyAbonament_pods_sie_skonczyl]]=1,P1479&lt;=0,telefony6[[#This Row],[czyKomorkowe]]=1),1,0)</f>
        <v>0</v>
      </c>
      <c r="R1480">
        <f>IF(LEN(telefony6[[#This Row],[nr]])&gt;=10,1,0)</f>
        <v>0</v>
      </c>
      <c r="S1480">
        <f>MINUTE(IF(telefony6[[#This Row],[czyZagranicczne]]=1,CEILING(telefony6[[#This Row],[długosc_połączenia]],"00:01"),0))</f>
        <v>0</v>
      </c>
    </row>
    <row r="1481" spans="1:19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 s="2">
        <f>telefony6[[#This Row],[zakonczenie]]-telefony6[[#This Row],[rozpoczecie]]</f>
        <v>7.4884259259259123E-3</v>
      </c>
      <c r="F1481" s="2">
        <f t="shared" si="23"/>
        <v>-7.9299421296296329</v>
      </c>
      <c r="G1481">
        <f>IF(LEN(telefony6[[#This Row],[nr]])=7,1,0)</f>
        <v>1</v>
      </c>
      <c r="H1481">
        <f>IF(LEN(telefony6[[#This Row],[nr]])=8,1,0)</f>
        <v>0</v>
      </c>
      <c r="I14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-7.9374305555555589</v>
      </c>
      <c r="J1481" s="2">
        <f>IF(AND(telefony6[[#This Row],[abonament pods przed]]-telefony6[[#This Row],[długosc_połączenia]]&lt;0,I1480&gt;0),-telefony6[[#This Row],[ile_zostalo_abonamentu_pods]],0)</f>
        <v>0</v>
      </c>
      <c r="K1481" s="10">
        <f>IF(telefony6[[#This Row],[ile_zostalo_abonamentu_pods]]&lt;0,1,0)</f>
        <v>1</v>
      </c>
      <c r="L1481" s="2">
        <f>IF(AND(telefony6[[#This Row],[czyAbonament_pods_sie_skonczyl]]=1,telefony6[[#This Row],[czyStacjonarny]]=1,M1480&lt;=0),IF(M1480&lt;0,TIME(1,40,0)+M1480,TIME(1,40,0)),M1480)</f>
        <v>6.3344907407406476E-2</v>
      </c>
      <c r="M14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5.5856481481480563E-2</v>
      </c>
      <c r="N1481" s="10">
        <f>IF(AND(telefony6[[#This Row],[czyAbonament_pods_sie_skonczyl]]=1,telefony6[[#This Row],[czyStacjonarny]]=1,M1480&lt;=0),1,0)</f>
        <v>0</v>
      </c>
      <c r="O1481" s="2">
        <f>IF(AND(telefony6[[#This Row],[czyAbonament_pods_sie_skonczyl]]=1,telefony6[[#This Row],[czyKomorkowe]]=1,P1480&lt;=0),IF(P1480&lt;0,TIME(1,40,0)+P1480-telefony6[[#This Row],[ile_zabraklo_od_podstawy]],TIME(1,40,0)),P1480)</f>
        <v>5.8449074074074986E-2</v>
      </c>
      <c r="P14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81" s="10">
        <f>IF(AND(telefony6[[#This Row],[czyAbonament_pods_sie_skonczyl]]=1,P1480&lt;=0,telefony6[[#This Row],[czyKomorkowe]]=1),1,0)</f>
        <v>0</v>
      </c>
      <c r="R1481">
        <f>IF(LEN(telefony6[[#This Row],[nr]])&gt;=10,1,0)</f>
        <v>0</v>
      </c>
      <c r="S1481">
        <f>MINUTE(IF(telefony6[[#This Row],[czyZagranicczne]]=1,CEILING(telefony6[[#This Row],[długosc_połączenia]],"00:01"),0))</f>
        <v>0</v>
      </c>
    </row>
    <row r="1482" spans="1:19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 s="2">
        <f>telefony6[[#This Row],[zakonczenie]]-telefony6[[#This Row],[rozpoczecie]]</f>
        <v>2.8472222222222232E-3</v>
      </c>
      <c r="F1482" s="2">
        <f t="shared" si="23"/>
        <v>-7.9374305555555589</v>
      </c>
      <c r="G1482">
        <f>IF(LEN(telefony6[[#This Row],[nr]])=7,1,0)</f>
        <v>1</v>
      </c>
      <c r="H1482">
        <f>IF(LEN(telefony6[[#This Row],[nr]])=8,1,0)</f>
        <v>0</v>
      </c>
      <c r="I14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-7.9402777777777809</v>
      </c>
      <c r="J1482" s="2">
        <f>IF(AND(telefony6[[#This Row],[abonament pods przed]]-telefony6[[#This Row],[długosc_połączenia]]&lt;0,I1481&gt;0),-telefony6[[#This Row],[ile_zostalo_abonamentu_pods]],0)</f>
        <v>0</v>
      </c>
      <c r="K1482" s="10">
        <f>IF(telefony6[[#This Row],[ile_zostalo_abonamentu_pods]]&lt;0,1,0)</f>
        <v>1</v>
      </c>
      <c r="L1482" s="2">
        <f>IF(AND(telefony6[[#This Row],[czyAbonament_pods_sie_skonczyl]]=1,telefony6[[#This Row],[czyStacjonarny]]=1,M1481&lt;=0),IF(M1481&lt;0,TIME(1,40,0)+M1481,TIME(1,40,0)),M1481)</f>
        <v>5.5856481481480563E-2</v>
      </c>
      <c r="M14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5.300925925925834E-2</v>
      </c>
      <c r="N1482" s="10">
        <f>IF(AND(telefony6[[#This Row],[czyAbonament_pods_sie_skonczyl]]=1,telefony6[[#This Row],[czyStacjonarny]]=1,M1481&lt;=0),1,0)</f>
        <v>0</v>
      </c>
      <c r="O1482" s="2">
        <f>IF(AND(telefony6[[#This Row],[czyAbonament_pods_sie_skonczyl]]=1,telefony6[[#This Row],[czyKomorkowe]]=1,P1481&lt;=0),IF(P1481&lt;0,TIME(1,40,0)+P1481-telefony6[[#This Row],[ile_zabraklo_od_podstawy]],TIME(1,40,0)),P1481)</f>
        <v>5.8449074074074986E-2</v>
      </c>
      <c r="P14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82" s="10">
        <f>IF(AND(telefony6[[#This Row],[czyAbonament_pods_sie_skonczyl]]=1,P1481&lt;=0,telefony6[[#This Row],[czyKomorkowe]]=1),1,0)</f>
        <v>0</v>
      </c>
      <c r="R1482">
        <f>IF(LEN(telefony6[[#This Row],[nr]])&gt;=10,1,0)</f>
        <v>0</v>
      </c>
      <c r="S1482">
        <f>MINUTE(IF(telefony6[[#This Row],[czyZagranicczne]]=1,CEILING(telefony6[[#This Row],[długosc_połączenia]],"00:01"),0))</f>
        <v>0</v>
      </c>
    </row>
    <row r="1483" spans="1:19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 s="2">
        <f>telefony6[[#This Row],[zakonczenie]]-telefony6[[#This Row],[rozpoczecie]]</f>
        <v>5.4513888888888529E-3</v>
      </c>
      <c r="F1483" s="2">
        <f t="shared" si="23"/>
        <v>-7.9402777777777809</v>
      </c>
      <c r="G1483">
        <f>IF(LEN(telefony6[[#This Row],[nr]])=7,1,0)</f>
        <v>1</v>
      </c>
      <c r="H1483">
        <f>IF(LEN(telefony6[[#This Row],[nr]])=8,1,0)</f>
        <v>0</v>
      </c>
      <c r="I14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-7.9457291666666698</v>
      </c>
      <c r="J1483" s="2">
        <f>IF(AND(telefony6[[#This Row],[abonament pods przed]]-telefony6[[#This Row],[długosc_połączenia]]&lt;0,I1482&gt;0),-telefony6[[#This Row],[ile_zostalo_abonamentu_pods]],0)</f>
        <v>0</v>
      </c>
      <c r="K1483" s="10">
        <f>IF(telefony6[[#This Row],[ile_zostalo_abonamentu_pods]]&lt;0,1,0)</f>
        <v>1</v>
      </c>
      <c r="L1483" s="2">
        <f>IF(AND(telefony6[[#This Row],[czyAbonament_pods_sie_skonczyl]]=1,telefony6[[#This Row],[czyStacjonarny]]=1,M1482&lt;=0),IF(M1482&lt;0,TIME(1,40,0)+M1482,TIME(1,40,0)),M1482)</f>
        <v>5.300925925925834E-2</v>
      </c>
      <c r="M14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4.7557870370369487E-2</v>
      </c>
      <c r="N1483" s="10">
        <f>IF(AND(telefony6[[#This Row],[czyAbonament_pods_sie_skonczyl]]=1,telefony6[[#This Row],[czyStacjonarny]]=1,M1482&lt;=0),1,0)</f>
        <v>0</v>
      </c>
      <c r="O1483" s="2">
        <f>IF(AND(telefony6[[#This Row],[czyAbonament_pods_sie_skonczyl]]=1,telefony6[[#This Row],[czyKomorkowe]]=1,P1482&lt;=0),IF(P1482&lt;0,TIME(1,40,0)+P1482-telefony6[[#This Row],[ile_zabraklo_od_podstawy]],TIME(1,40,0)),P1482)</f>
        <v>5.8449074074074986E-2</v>
      </c>
      <c r="P14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5.8449074074074986E-2</v>
      </c>
      <c r="Q1483" s="10">
        <f>IF(AND(telefony6[[#This Row],[czyAbonament_pods_sie_skonczyl]]=1,P1482&lt;=0,telefony6[[#This Row],[czyKomorkowe]]=1),1,0)</f>
        <v>0</v>
      </c>
      <c r="R1483">
        <f>IF(LEN(telefony6[[#This Row],[nr]])&gt;=10,1,0)</f>
        <v>0</v>
      </c>
      <c r="S1483">
        <f>MINUTE(IF(telefony6[[#This Row],[czyZagranicczne]]=1,CEILING(telefony6[[#This Row],[długosc_połączenia]],"00:01"),0))</f>
        <v>0</v>
      </c>
    </row>
    <row r="1484" spans="1:19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 s="2">
        <f>telefony6[[#This Row],[zakonczenie]]-telefony6[[#This Row],[rozpoczecie]]</f>
        <v>5.5439814814814969E-3</v>
      </c>
      <c r="F1484" s="2">
        <f t="shared" si="23"/>
        <v>-7.9457291666666698</v>
      </c>
      <c r="G1484">
        <f>IF(LEN(telefony6[[#This Row],[nr]])=7,1,0)</f>
        <v>0</v>
      </c>
      <c r="H1484">
        <f>IF(LEN(telefony6[[#This Row],[nr]])=8,1,0)</f>
        <v>1</v>
      </c>
      <c r="I14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-7.9512731481481511</v>
      </c>
      <c r="J1484" s="2">
        <f>IF(AND(telefony6[[#This Row],[abonament pods przed]]-telefony6[[#This Row],[długosc_połączenia]]&lt;0,I1483&gt;0),-telefony6[[#This Row],[ile_zostalo_abonamentu_pods]],0)</f>
        <v>0</v>
      </c>
      <c r="K1484" s="10">
        <f>IF(telefony6[[#This Row],[ile_zostalo_abonamentu_pods]]&lt;0,1,0)</f>
        <v>1</v>
      </c>
      <c r="L1484" s="2">
        <f>IF(AND(telefony6[[#This Row],[czyAbonament_pods_sie_skonczyl]]=1,telefony6[[#This Row],[czyStacjonarny]]=1,M1483&lt;=0),IF(M1483&lt;0,TIME(1,40,0)+M1483,TIME(1,40,0)),M1483)</f>
        <v>4.7557870370369487E-2</v>
      </c>
      <c r="M14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4.7557870370369487E-2</v>
      </c>
      <c r="N1484" s="10">
        <f>IF(AND(telefony6[[#This Row],[czyAbonament_pods_sie_skonczyl]]=1,telefony6[[#This Row],[czyStacjonarny]]=1,M1483&lt;=0),1,0)</f>
        <v>0</v>
      </c>
      <c r="O1484" s="2">
        <f>IF(AND(telefony6[[#This Row],[czyAbonament_pods_sie_skonczyl]]=1,telefony6[[#This Row],[czyKomorkowe]]=1,P1483&lt;=0),IF(P1483&lt;0,TIME(1,40,0)+P1483-telefony6[[#This Row],[ile_zabraklo_od_podstawy]],TIME(1,40,0)),P1483)</f>
        <v>5.8449074074074986E-2</v>
      </c>
      <c r="P14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4" s="10">
        <f>IF(AND(telefony6[[#This Row],[czyAbonament_pods_sie_skonczyl]]=1,P1483&lt;=0,telefony6[[#This Row],[czyKomorkowe]]=1),1,0)</f>
        <v>0</v>
      </c>
      <c r="R1484">
        <f>IF(LEN(telefony6[[#This Row],[nr]])&gt;=10,1,0)</f>
        <v>0</v>
      </c>
      <c r="S1484">
        <f>MINUTE(IF(telefony6[[#This Row],[czyZagranicczne]]=1,CEILING(telefony6[[#This Row],[długosc_połączenia]],"00:01"),0))</f>
        <v>0</v>
      </c>
    </row>
    <row r="1485" spans="1:19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 s="2">
        <f>telefony6[[#This Row],[zakonczenie]]-telefony6[[#This Row],[rozpoczecie]]</f>
        <v>1.678240740740744E-3</v>
      </c>
      <c r="F1485" s="2">
        <f t="shared" si="23"/>
        <v>-7.9512731481481511</v>
      </c>
      <c r="G1485">
        <f>IF(LEN(telefony6[[#This Row],[nr]])=7,1,0)</f>
        <v>1</v>
      </c>
      <c r="H1485">
        <f>IF(LEN(telefony6[[#This Row],[nr]])=8,1,0)</f>
        <v>0</v>
      </c>
      <c r="I14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-7.9529513888888914</v>
      </c>
      <c r="J1485" s="2">
        <f>IF(AND(telefony6[[#This Row],[abonament pods przed]]-telefony6[[#This Row],[długosc_połączenia]]&lt;0,I1484&gt;0),-telefony6[[#This Row],[ile_zostalo_abonamentu_pods]],0)</f>
        <v>0</v>
      </c>
      <c r="K1485" s="10">
        <f>IF(telefony6[[#This Row],[ile_zostalo_abonamentu_pods]]&lt;0,1,0)</f>
        <v>1</v>
      </c>
      <c r="L1485" s="2">
        <f>IF(AND(telefony6[[#This Row],[czyAbonament_pods_sie_skonczyl]]=1,telefony6[[#This Row],[czyStacjonarny]]=1,M1484&lt;=0),IF(M1484&lt;0,TIME(1,40,0)+M1484,TIME(1,40,0)),M1484)</f>
        <v>4.7557870370369487E-2</v>
      </c>
      <c r="M14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4.5879629629628743E-2</v>
      </c>
      <c r="N1485" s="10">
        <f>IF(AND(telefony6[[#This Row],[czyAbonament_pods_sie_skonczyl]]=1,telefony6[[#This Row],[czyStacjonarny]]=1,M1484&lt;=0),1,0)</f>
        <v>0</v>
      </c>
      <c r="O1485" s="2">
        <f>IF(AND(telefony6[[#This Row],[czyAbonament_pods_sie_skonczyl]]=1,telefony6[[#This Row],[czyKomorkowe]]=1,P1484&lt;=0),IF(P1484&lt;0,TIME(1,40,0)+P1484-telefony6[[#This Row],[ile_zabraklo_od_podstawy]],TIME(1,40,0)),P1484)</f>
        <v>5.2905092592593489E-2</v>
      </c>
      <c r="P14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5" s="10">
        <f>IF(AND(telefony6[[#This Row],[czyAbonament_pods_sie_skonczyl]]=1,P1484&lt;=0,telefony6[[#This Row],[czyKomorkowe]]=1),1,0)</f>
        <v>0</v>
      </c>
      <c r="R1485">
        <f>IF(LEN(telefony6[[#This Row],[nr]])&gt;=10,1,0)</f>
        <v>0</v>
      </c>
      <c r="S1485">
        <f>MINUTE(IF(telefony6[[#This Row],[czyZagranicczne]]=1,CEILING(telefony6[[#This Row],[długosc_połączenia]],"00:01"),0))</f>
        <v>0</v>
      </c>
    </row>
    <row r="1486" spans="1:19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 s="2">
        <f>telefony6[[#This Row],[zakonczenie]]-telefony6[[#This Row],[rozpoczecie]]</f>
        <v>9.1435185185184675E-3</v>
      </c>
      <c r="F1486" s="2">
        <f t="shared" si="23"/>
        <v>-7.9529513888888914</v>
      </c>
      <c r="G1486">
        <f>IF(LEN(telefony6[[#This Row],[nr]])=7,1,0)</f>
        <v>1</v>
      </c>
      <c r="H1486">
        <f>IF(LEN(telefony6[[#This Row],[nr]])=8,1,0)</f>
        <v>0</v>
      </c>
      <c r="I14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-7.9620949074074101</v>
      </c>
      <c r="J1486" s="2">
        <f>IF(AND(telefony6[[#This Row],[abonament pods przed]]-telefony6[[#This Row],[długosc_połączenia]]&lt;0,I1485&gt;0),-telefony6[[#This Row],[ile_zostalo_abonamentu_pods]],0)</f>
        <v>0</v>
      </c>
      <c r="K1486" s="10">
        <f>IF(telefony6[[#This Row],[ile_zostalo_abonamentu_pods]]&lt;0,1,0)</f>
        <v>1</v>
      </c>
      <c r="L1486" s="2">
        <f>IF(AND(telefony6[[#This Row],[czyAbonament_pods_sie_skonczyl]]=1,telefony6[[#This Row],[czyStacjonarny]]=1,M1485&lt;=0),IF(M1485&lt;0,TIME(1,40,0)+M1485,TIME(1,40,0)),M1485)</f>
        <v>4.5879629629628743E-2</v>
      </c>
      <c r="M14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3.6736111111110276E-2</v>
      </c>
      <c r="N1486" s="10">
        <f>IF(AND(telefony6[[#This Row],[czyAbonament_pods_sie_skonczyl]]=1,telefony6[[#This Row],[czyStacjonarny]]=1,M1485&lt;=0),1,0)</f>
        <v>0</v>
      </c>
      <c r="O1486" s="2">
        <f>IF(AND(telefony6[[#This Row],[czyAbonament_pods_sie_skonczyl]]=1,telefony6[[#This Row],[czyKomorkowe]]=1,P1485&lt;=0),IF(P1485&lt;0,TIME(1,40,0)+P1485-telefony6[[#This Row],[ile_zabraklo_od_podstawy]],TIME(1,40,0)),P1485)</f>
        <v>5.2905092592593489E-2</v>
      </c>
      <c r="P14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6" s="10">
        <f>IF(AND(telefony6[[#This Row],[czyAbonament_pods_sie_skonczyl]]=1,P1485&lt;=0,telefony6[[#This Row],[czyKomorkowe]]=1),1,0)</f>
        <v>0</v>
      </c>
      <c r="R1486">
        <f>IF(LEN(telefony6[[#This Row],[nr]])&gt;=10,1,0)</f>
        <v>0</v>
      </c>
      <c r="S1486">
        <f>MINUTE(IF(telefony6[[#This Row],[czyZagranicczne]]=1,CEILING(telefony6[[#This Row],[długosc_połączenia]],"00:01"),0))</f>
        <v>0</v>
      </c>
    </row>
    <row r="1487" spans="1:19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 s="2">
        <f>telefony6[[#This Row],[zakonczenie]]-telefony6[[#This Row],[rozpoczecie]]</f>
        <v>1.0208333333333264E-2</v>
      </c>
      <c r="F1487" s="2">
        <f t="shared" si="23"/>
        <v>-7.9620949074074101</v>
      </c>
      <c r="G1487">
        <f>IF(LEN(telefony6[[#This Row],[nr]])=7,1,0)</f>
        <v>1</v>
      </c>
      <c r="H1487">
        <f>IF(LEN(telefony6[[#This Row],[nr]])=8,1,0)</f>
        <v>0</v>
      </c>
      <c r="I14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-7.972303240740743</v>
      </c>
      <c r="J1487" s="2">
        <f>IF(AND(telefony6[[#This Row],[abonament pods przed]]-telefony6[[#This Row],[długosc_połączenia]]&lt;0,I1486&gt;0),-telefony6[[#This Row],[ile_zostalo_abonamentu_pods]],0)</f>
        <v>0</v>
      </c>
      <c r="K1487" s="10">
        <f>IF(telefony6[[#This Row],[ile_zostalo_abonamentu_pods]]&lt;0,1,0)</f>
        <v>1</v>
      </c>
      <c r="L1487" s="2">
        <f>IF(AND(telefony6[[#This Row],[czyAbonament_pods_sie_skonczyl]]=1,telefony6[[#This Row],[czyStacjonarny]]=1,M1486&lt;=0),IF(M1486&lt;0,TIME(1,40,0)+M1486,TIME(1,40,0)),M1486)</f>
        <v>3.6736111111110276E-2</v>
      </c>
      <c r="M14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2.6527777777777012E-2</v>
      </c>
      <c r="N1487" s="10">
        <f>IF(AND(telefony6[[#This Row],[czyAbonament_pods_sie_skonczyl]]=1,telefony6[[#This Row],[czyStacjonarny]]=1,M1486&lt;=0),1,0)</f>
        <v>0</v>
      </c>
      <c r="O1487" s="2">
        <f>IF(AND(telefony6[[#This Row],[czyAbonament_pods_sie_skonczyl]]=1,telefony6[[#This Row],[czyKomorkowe]]=1,P1486&lt;=0),IF(P1486&lt;0,TIME(1,40,0)+P1486-telefony6[[#This Row],[ile_zabraklo_od_podstawy]],TIME(1,40,0)),P1486)</f>
        <v>5.2905092592593489E-2</v>
      </c>
      <c r="P14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7" s="10">
        <f>IF(AND(telefony6[[#This Row],[czyAbonament_pods_sie_skonczyl]]=1,P1486&lt;=0,telefony6[[#This Row],[czyKomorkowe]]=1),1,0)</f>
        <v>0</v>
      </c>
      <c r="R1487">
        <f>IF(LEN(telefony6[[#This Row],[nr]])&gt;=10,1,0)</f>
        <v>0</v>
      </c>
      <c r="S1487">
        <f>MINUTE(IF(telefony6[[#This Row],[czyZagranicczne]]=1,CEILING(telefony6[[#This Row],[długosc_połączenia]],"00:01"),0))</f>
        <v>0</v>
      </c>
    </row>
    <row r="1488" spans="1:19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 s="2">
        <f>telefony6[[#This Row],[zakonczenie]]-telefony6[[#This Row],[rozpoczecie]]</f>
        <v>6.8171296296296591E-3</v>
      </c>
      <c r="F1488" s="2">
        <f t="shared" si="23"/>
        <v>-7.972303240740743</v>
      </c>
      <c r="G1488">
        <f>IF(LEN(telefony6[[#This Row],[nr]])=7,1,0)</f>
        <v>1</v>
      </c>
      <c r="H1488">
        <f>IF(LEN(telefony6[[#This Row],[nr]])=8,1,0)</f>
        <v>0</v>
      </c>
      <c r="I14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-7.9791203703703726</v>
      </c>
      <c r="J1488" s="2">
        <f>IF(AND(telefony6[[#This Row],[abonament pods przed]]-telefony6[[#This Row],[długosc_połączenia]]&lt;0,I1487&gt;0),-telefony6[[#This Row],[ile_zostalo_abonamentu_pods]],0)</f>
        <v>0</v>
      </c>
      <c r="K1488" s="10">
        <f>IF(telefony6[[#This Row],[ile_zostalo_abonamentu_pods]]&lt;0,1,0)</f>
        <v>1</v>
      </c>
      <c r="L1488" s="2">
        <f>IF(AND(telefony6[[#This Row],[czyAbonament_pods_sie_skonczyl]]=1,telefony6[[#This Row],[czyStacjonarny]]=1,M1487&lt;=0),IF(M1487&lt;0,TIME(1,40,0)+M1487,TIME(1,40,0)),M1487)</f>
        <v>2.6527777777777012E-2</v>
      </c>
      <c r="M14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1.9710648148147353E-2</v>
      </c>
      <c r="N1488" s="10">
        <f>IF(AND(telefony6[[#This Row],[czyAbonament_pods_sie_skonczyl]]=1,telefony6[[#This Row],[czyStacjonarny]]=1,M1487&lt;=0),1,0)</f>
        <v>0</v>
      </c>
      <c r="O1488" s="2">
        <f>IF(AND(telefony6[[#This Row],[czyAbonament_pods_sie_skonczyl]]=1,telefony6[[#This Row],[czyKomorkowe]]=1,P1487&lt;=0),IF(P1487&lt;0,TIME(1,40,0)+P1487-telefony6[[#This Row],[ile_zabraklo_od_podstawy]],TIME(1,40,0)),P1487)</f>
        <v>5.2905092592593489E-2</v>
      </c>
      <c r="P14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8" s="10">
        <f>IF(AND(telefony6[[#This Row],[czyAbonament_pods_sie_skonczyl]]=1,P1487&lt;=0,telefony6[[#This Row],[czyKomorkowe]]=1),1,0)</f>
        <v>0</v>
      </c>
      <c r="R1488">
        <f>IF(LEN(telefony6[[#This Row],[nr]])&gt;=10,1,0)</f>
        <v>0</v>
      </c>
      <c r="S1488">
        <f>MINUTE(IF(telefony6[[#This Row],[czyZagranicczne]]=1,CEILING(telefony6[[#This Row],[długosc_połączenia]],"00:01"),0))</f>
        <v>0</v>
      </c>
    </row>
    <row r="1489" spans="1:19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 s="2">
        <f>telefony6[[#This Row],[zakonczenie]]-telefony6[[#This Row],[rozpoczecie]]</f>
        <v>8.2986111111110761E-3</v>
      </c>
      <c r="F1489" s="2">
        <f t="shared" si="23"/>
        <v>-7.9791203703703726</v>
      </c>
      <c r="G1489">
        <f>IF(LEN(telefony6[[#This Row],[nr]])=7,1,0)</f>
        <v>1</v>
      </c>
      <c r="H1489">
        <f>IF(LEN(telefony6[[#This Row],[nr]])=8,1,0)</f>
        <v>0</v>
      </c>
      <c r="I14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-7.9874189814814835</v>
      </c>
      <c r="J1489" s="2">
        <f>IF(AND(telefony6[[#This Row],[abonament pods przed]]-telefony6[[#This Row],[długosc_połączenia]]&lt;0,I1488&gt;0),-telefony6[[#This Row],[ile_zostalo_abonamentu_pods]],0)</f>
        <v>0</v>
      </c>
      <c r="K1489" s="10">
        <f>IF(telefony6[[#This Row],[ile_zostalo_abonamentu_pods]]&lt;0,1,0)</f>
        <v>1</v>
      </c>
      <c r="L1489" s="2">
        <f>IF(AND(telefony6[[#This Row],[czyAbonament_pods_sie_skonczyl]]=1,telefony6[[#This Row],[czyStacjonarny]]=1,M1488&lt;=0),IF(M1488&lt;0,TIME(1,40,0)+M1488,TIME(1,40,0)),M1488)</f>
        <v>1.9710648148147353E-2</v>
      </c>
      <c r="M14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1.1412037037036277E-2</v>
      </c>
      <c r="N1489" s="10">
        <f>IF(AND(telefony6[[#This Row],[czyAbonament_pods_sie_skonczyl]]=1,telefony6[[#This Row],[czyStacjonarny]]=1,M1488&lt;=0),1,0)</f>
        <v>0</v>
      </c>
      <c r="O1489" s="2">
        <f>IF(AND(telefony6[[#This Row],[czyAbonament_pods_sie_skonczyl]]=1,telefony6[[#This Row],[czyKomorkowe]]=1,P1488&lt;=0),IF(P1488&lt;0,TIME(1,40,0)+P1488-telefony6[[#This Row],[ile_zabraklo_od_podstawy]],TIME(1,40,0)),P1488)</f>
        <v>5.2905092592593489E-2</v>
      </c>
      <c r="P14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89" s="10">
        <f>IF(AND(telefony6[[#This Row],[czyAbonament_pods_sie_skonczyl]]=1,P1488&lt;=0,telefony6[[#This Row],[czyKomorkowe]]=1),1,0)</f>
        <v>0</v>
      </c>
      <c r="R1489">
        <f>IF(LEN(telefony6[[#This Row],[nr]])&gt;=10,1,0)</f>
        <v>0</v>
      </c>
      <c r="S1489">
        <f>MINUTE(IF(telefony6[[#This Row],[czyZagranicczne]]=1,CEILING(telefony6[[#This Row],[długosc_połączenia]],"00:01"),0))</f>
        <v>0</v>
      </c>
    </row>
    <row r="1490" spans="1:19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 s="2">
        <f>telefony6[[#This Row],[zakonczenie]]-telefony6[[#This Row],[rozpoczecie]]</f>
        <v>1.5856481481481E-3</v>
      </c>
      <c r="F1490" s="2">
        <f t="shared" si="23"/>
        <v>-7.9874189814814835</v>
      </c>
      <c r="G1490">
        <f>IF(LEN(telefony6[[#This Row],[nr]])=7,1,0)</f>
        <v>0</v>
      </c>
      <c r="H1490">
        <f>IF(LEN(telefony6[[#This Row],[nr]])=8,1,0)</f>
        <v>0</v>
      </c>
      <c r="I14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-7.9890046296296315</v>
      </c>
      <c r="J1490" s="2">
        <f>IF(AND(telefony6[[#This Row],[abonament pods przed]]-telefony6[[#This Row],[długosc_połączenia]]&lt;0,I1489&gt;0),-telefony6[[#This Row],[ile_zostalo_abonamentu_pods]],0)</f>
        <v>0</v>
      </c>
      <c r="K1490" s="10">
        <f>IF(telefony6[[#This Row],[ile_zostalo_abonamentu_pods]]&lt;0,1,0)</f>
        <v>1</v>
      </c>
      <c r="L1490" s="2">
        <f>IF(AND(telefony6[[#This Row],[czyAbonament_pods_sie_skonczyl]]=1,telefony6[[#This Row],[czyStacjonarny]]=1,M1489&lt;=0),IF(M1489&lt;0,TIME(1,40,0)+M1489,TIME(1,40,0)),M1489)</f>
        <v>1.1412037037036277E-2</v>
      </c>
      <c r="M14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1.1412037037036277E-2</v>
      </c>
      <c r="N1490" s="10">
        <f>IF(AND(telefony6[[#This Row],[czyAbonament_pods_sie_skonczyl]]=1,telefony6[[#This Row],[czyStacjonarny]]=1,M1489&lt;=0),1,0)</f>
        <v>0</v>
      </c>
      <c r="O1490" s="2">
        <f>IF(AND(telefony6[[#This Row],[czyAbonament_pods_sie_skonczyl]]=1,telefony6[[#This Row],[czyKomorkowe]]=1,P1489&lt;=0),IF(P1489&lt;0,TIME(1,40,0)+P1489-telefony6[[#This Row],[ile_zabraklo_od_podstawy]],TIME(1,40,0)),P1489)</f>
        <v>5.2905092592593489E-2</v>
      </c>
      <c r="P14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0" s="10">
        <f>IF(AND(telefony6[[#This Row],[czyAbonament_pods_sie_skonczyl]]=1,P1489&lt;=0,telefony6[[#This Row],[czyKomorkowe]]=1),1,0)</f>
        <v>0</v>
      </c>
      <c r="R1490">
        <f>IF(LEN(telefony6[[#This Row],[nr]])&gt;=10,1,0)</f>
        <v>1</v>
      </c>
      <c r="S1490">
        <f>MINUTE(IF(telefony6[[#This Row],[czyZagranicczne]]=1,CEILING(telefony6[[#This Row],[długosc_połączenia]],"00:01"),0))</f>
        <v>3</v>
      </c>
    </row>
    <row r="1491" spans="1:19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 s="2">
        <f>telefony6[[#This Row],[zakonczenie]]-telefony6[[#This Row],[rozpoczecie]]</f>
        <v>1.0046296296296386E-2</v>
      </c>
      <c r="F1491" s="2">
        <f t="shared" si="23"/>
        <v>-7.9890046296296315</v>
      </c>
      <c r="G1491">
        <f>IF(LEN(telefony6[[#This Row],[nr]])=7,1,0)</f>
        <v>1</v>
      </c>
      <c r="H1491">
        <f>IF(LEN(telefony6[[#This Row],[nr]])=8,1,0)</f>
        <v>0</v>
      </c>
      <c r="I14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-7.9990509259259284</v>
      </c>
      <c r="J1491" s="2">
        <f>IF(AND(telefony6[[#This Row],[abonament pods przed]]-telefony6[[#This Row],[długosc_połączenia]]&lt;0,I1490&gt;0),-telefony6[[#This Row],[ile_zostalo_abonamentu_pods]],0)</f>
        <v>0</v>
      </c>
      <c r="K1491" s="10">
        <f>IF(telefony6[[#This Row],[ile_zostalo_abonamentu_pods]]&lt;0,1,0)</f>
        <v>1</v>
      </c>
      <c r="L1491" s="2">
        <f>IF(AND(telefony6[[#This Row],[czyAbonament_pods_sie_skonczyl]]=1,telefony6[[#This Row],[czyStacjonarny]]=1,M1490&lt;=0),IF(M1490&lt;0,TIME(1,40,0)+M1490,TIME(1,40,0)),M1490)</f>
        <v>1.1412037037036277E-2</v>
      </c>
      <c r="M14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1.3657407407398903E-3</v>
      </c>
      <c r="N1491" s="10">
        <f>IF(AND(telefony6[[#This Row],[czyAbonament_pods_sie_skonczyl]]=1,telefony6[[#This Row],[czyStacjonarny]]=1,M1490&lt;=0),1,0)</f>
        <v>0</v>
      </c>
      <c r="O1491" s="2">
        <f>IF(AND(telefony6[[#This Row],[czyAbonament_pods_sie_skonczyl]]=1,telefony6[[#This Row],[czyKomorkowe]]=1,P1490&lt;=0),IF(P1490&lt;0,TIME(1,40,0)+P1490-telefony6[[#This Row],[ile_zabraklo_od_podstawy]],TIME(1,40,0)),P1490)</f>
        <v>5.2905092592593489E-2</v>
      </c>
      <c r="P14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1" s="10">
        <f>IF(AND(telefony6[[#This Row],[czyAbonament_pods_sie_skonczyl]]=1,P1490&lt;=0,telefony6[[#This Row],[czyKomorkowe]]=1),1,0)</f>
        <v>0</v>
      </c>
      <c r="R1491">
        <f>IF(LEN(telefony6[[#This Row],[nr]])&gt;=10,1,0)</f>
        <v>0</v>
      </c>
      <c r="S1491">
        <f>MINUTE(IF(telefony6[[#This Row],[czyZagranicczne]]=1,CEILING(telefony6[[#This Row],[długosc_połączenia]],"00:01"),0))</f>
        <v>0</v>
      </c>
    </row>
    <row r="1492" spans="1:19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 s="2">
        <f>telefony6[[#This Row],[zakonczenie]]-telefony6[[#This Row],[rozpoczecie]]</f>
        <v>6.6898148148147873E-3</v>
      </c>
      <c r="F1492" s="2">
        <f t="shared" si="23"/>
        <v>-7.9990509259259284</v>
      </c>
      <c r="G1492">
        <f>IF(LEN(telefony6[[#This Row],[nr]])=7,1,0)</f>
        <v>1</v>
      </c>
      <c r="H1492">
        <f>IF(LEN(telefony6[[#This Row],[nr]])=8,1,0)</f>
        <v>0</v>
      </c>
      <c r="I14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-8.0057407407407428</v>
      </c>
      <c r="J1492" s="2">
        <f>IF(AND(telefony6[[#This Row],[abonament pods przed]]-telefony6[[#This Row],[długosc_połączenia]]&lt;0,I1491&gt;0),-telefony6[[#This Row],[ile_zostalo_abonamentu_pods]],0)</f>
        <v>0</v>
      </c>
      <c r="K1492" s="10">
        <f>IF(telefony6[[#This Row],[ile_zostalo_abonamentu_pods]]&lt;0,1,0)</f>
        <v>1</v>
      </c>
      <c r="L1492" s="2">
        <f>IF(AND(telefony6[[#This Row],[czyAbonament_pods_sie_skonczyl]]=1,telefony6[[#This Row],[czyStacjonarny]]=1,M1491&lt;=0),IF(M1491&lt;0,TIME(1,40,0)+M1491,TIME(1,40,0)),M1491)</f>
        <v>1.3657407407398903E-3</v>
      </c>
      <c r="M14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-5.3240740740748971E-3</v>
      </c>
      <c r="N1492" s="10">
        <f>IF(AND(telefony6[[#This Row],[czyAbonament_pods_sie_skonczyl]]=1,telefony6[[#This Row],[czyStacjonarny]]=1,M1491&lt;=0),1,0)</f>
        <v>0</v>
      </c>
      <c r="O1492" s="2">
        <f>IF(AND(telefony6[[#This Row],[czyAbonament_pods_sie_skonczyl]]=1,telefony6[[#This Row],[czyKomorkowe]]=1,P1491&lt;=0),IF(P1491&lt;0,TIME(1,40,0)+P1491-telefony6[[#This Row],[ile_zabraklo_od_podstawy]],TIME(1,40,0)),P1491)</f>
        <v>5.2905092592593489E-2</v>
      </c>
      <c r="P14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2" s="10">
        <f>IF(AND(telefony6[[#This Row],[czyAbonament_pods_sie_skonczyl]]=1,P1491&lt;=0,telefony6[[#This Row],[czyKomorkowe]]=1),1,0)</f>
        <v>0</v>
      </c>
      <c r="R1492">
        <f>IF(LEN(telefony6[[#This Row],[nr]])&gt;=10,1,0)</f>
        <v>0</v>
      </c>
      <c r="S1492">
        <f>MINUTE(IF(telefony6[[#This Row],[czyZagranicczne]]=1,CEILING(telefony6[[#This Row],[długosc_połączenia]],"00:01"),0))</f>
        <v>0</v>
      </c>
    </row>
    <row r="1493" spans="1:19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 s="2">
        <f>telefony6[[#This Row],[zakonczenie]]-telefony6[[#This Row],[rozpoczecie]]</f>
        <v>4.548611111111156E-3</v>
      </c>
      <c r="F1493" s="2">
        <f t="shared" si="23"/>
        <v>-8.0057407407407428</v>
      </c>
      <c r="G1493">
        <f>IF(LEN(telefony6[[#This Row],[nr]])=7,1,0)</f>
        <v>1</v>
      </c>
      <c r="H1493">
        <f>IF(LEN(telefony6[[#This Row],[nr]])=8,1,0)</f>
        <v>0</v>
      </c>
      <c r="I14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-8.0102893518518545</v>
      </c>
      <c r="J1493" s="2">
        <f>IF(AND(telefony6[[#This Row],[abonament pods przed]]-telefony6[[#This Row],[długosc_połączenia]]&lt;0,I1492&gt;0),-telefony6[[#This Row],[ile_zostalo_abonamentu_pods]],0)</f>
        <v>0</v>
      </c>
      <c r="K1493" s="10">
        <f>IF(telefony6[[#This Row],[ile_zostalo_abonamentu_pods]]&lt;0,1,0)</f>
        <v>1</v>
      </c>
      <c r="L1493" s="2">
        <f>IF(AND(telefony6[[#This Row],[czyAbonament_pods_sie_skonczyl]]=1,telefony6[[#This Row],[czyStacjonarny]]=1,M1492&lt;=0),IF(M1492&lt;0,TIME(1,40,0)+M1492,TIME(1,40,0)),M1492)</f>
        <v>6.412037037036955E-2</v>
      </c>
      <c r="M14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5.9571759259258394E-2</v>
      </c>
      <c r="N1493" s="10">
        <f>IF(AND(telefony6[[#This Row],[czyAbonament_pods_sie_skonczyl]]=1,telefony6[[#This Row],[czyStacjonarny]]=1,M1492&lt;=0),1,0)</f>
        <v>1</v>
      </c>
      <c r="O1493" s="2">
        <f>IF(AND(telefony6[[#This Row],[czyAbonament_pods_sie_skonczyl]]=1,telefony6[[#This Row],[czyKomorkowe]]=1,P1492&lt;=0),IF(P1492&lt;0,TIME(1,40,0)+P1492-telefony6[[#This Row],[ile_zabraklo_od_podstawy]],TIME(1,40,0)),P1492)</f>
        <v>5.2905092592593489E-2</v>
      </c>
      <c r="P14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3" s="10">
        <f>IF(AND(telefony6[[#This Row],[czyAbonament_pods_sie_skonczyl]]=1,P1492&lt;=0,telefony6[[#This Row],[czyKomorkowe]]=1),1,0)</f>
        <v>0</v>
      </c>
      <c r="R1493">
        <f>IF(LEN(telefony6[[#This Row],[nr]])&gt;=10,1,0)</f>
        <v>0</v>
      </c>
      <c r="S1493">
        <f>MINUTE(IF(telefony6[[#This Row],[czyZagranicczne]]=1,CEILING(telefony6[[#This Row],[długosc_połączenia]],"00:01"),0))</f>
        <v>0</v>
      </c>
    </row>
    <row r="1494" spans="1:19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 s="2">
        <f>telefony6[[#This Row],[zakonczenie]]-telefony6[[#This Row],[rozpoczecie]]</f>
        <v>9.3981481481481E-3</v>
      </c>
      <c r="F1494" s="2">
        <f t="shared" si="23"/>
        <v>-8.0102893518518545</v>
      </c>
      <c r="G1494">
        <f>IF(LEN(telefony6[[#This Row],[nr]])=7,1,0)</f>
        <v>1</v>
      </c>
      <c r="H1494">
        <f>IF(LEN(telefony6[[#This Row],[nr]])=8,1,0)</f>
        <v>0</v>
      </c>
      <c r="I14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-8.0196875000000034</v>
      </c>
      <c r="J1494" s="2">
        <f>IF(AND(telefony6[[#This Row],[abonament pods przed]]-telefony6[[#This Row],[długosc_połączenia]]&lt;0,I1493&gt;0),-telefony6[[#This Row],[ile_zostalo_abonamentu_pods]],0)</f>
        <v>0</v>
      </c>
      <c r="K1494" s="10">
        <f>IF(telefony6[[#This Row],[ile_zostalo_abonamentu_pods]]&lt;0,1,0)</f>
        <v>1</v>
      </c>
      <c r="L1494" s="2">
        <f>IF(AND(telefony6[[#This Row],[czyAbonament_pods_sie_skonczyl]]=1,telefony6[[#This Row],[czyStacjonarny]]=1,M1493&lt;=0),IF(M1493&lt;0,TIME(1,40,0)+M1493,TIME(1,40,0)),M1493)</f>
        <v>5.9571759259258394E-2</v>
      </c>
      <c r="M14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5.0173611111110294E-2</v>
      </c>
      <c r="N1494" s="10">
        <f>IF(AND(telefony6[[#This Row],[czyAbonament_pods_sie_skonczyl]]=1,telefony6[[#This Row],[czyStacjonarny]]=1,M1493&lt;=0),1,0)</f>
        <v>0</v>
      </c>
      <c r="O1494" s="2">
        <f>IF(AND(telefony6[[#This Row],[czyAbonament_pods_sie_skonczyl]]=1,telefony6[[#This Row],[czyKomorkowe]]=1,P1493&lt;=0),IF(P1493&lt;0,TIME(1,40,0)+P1493-telefony6[[#This Row],[ile_zabraklo_od_podstawy]],TIME(1,40,0)),P1493)</f>
        <v>5.2905092592593489E-2</v>
      </c>
      <c r="P14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4" s="10">
        <f>IF(AND(telefony6[[#This Row],[czyAbonament_pods_sie_skonczyl]]=1,P1493&lt;=0,telefony6[[#This Row],[czyKomorkowe]]=1),1,0)</f>
        <v>0</v>
      </c>
      <c r="R1494">
        <f>IF(LEN(telefony6[[#This Row],[nr]])&gt;=10,1,0)</f>
        <v>0</v>
      </c>
      <c r="S1494">
        <f>MINUTE(IF(telefony6[[#This Row],[czyZagranicczne]]=1,CEILING(telefony6[[#This Row],[długosc_połączenia]],"00:01"),0))</f>
        <v>0</v>
      </c>
    </row>
    <row r="1495" spans="1:19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 s="2">
        <f>telefony6[[#This Row],[zakonczenie]]-telefony6[[#This Row],[rozpoczecie]]</f>
        <v>9.6990740740741099E-3</v>
      </c>
      <c r="F1495" s="2">
        <f t="shared" si="23"/>
        <v>-8.0196875000000034</v>
      </c>
      <c r="G1495">
        <f>IF(LEN(telefony6[[#This Row],[nr]])=7,1,0)</f>
        <v>1</v>
      </c>
      <c r="H1495">
        <f>IF(LEN(telefony6[[#This Row],[nr]])=8,1,0)</f>
        <v>0</v>
      </c>
      <c r="I14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-8.0293865740740777</v>
      </c>
      <c r="J1495" s="2">
        <f>IF(AND(telefony6[[#This Row],[abonament pods przed]]-telefony6[[#This Row],[długosc_połączenia]]&lt;0,I1494&gt;0),-telefony6[[#This Row],[ile_zostalo_abonamentu_pods]],0)</f>
        <v>0</v>
      </c>
      <c r="K1495" s="10">
        <f>IF(telefony6[[#This Row],[ile_zostalo_abonamentu_pods]]&lt;0,1,0)</f>
        <v>1</v>
      </c>
      <c r="L1495" s="2">
        <f>IF(AND(telefony6[[#This Row],[czyAbonament_pods_sie_skonczyl]]=1,telefony6[[#This Row],[czyStacjonarny]]=1,M1494&lt;=0),IF(M1494&lt;0,TIME(1,40,0)+M1494,TIME(1,40,0)),M1494)</f>
        <v>5.0173611111110294E-2</v>
      </c>
      <c r="M14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4.0474537037036185E-2</v>
      </c>
      <c r="N1495" s="10">
        <f>IF(AND(telefony6[[#This Row],[czyAbonament_pods_sie_skonczyl]]=1,telefony6[[#This Row],[czyStacjonarny]]=1,M1494&lt;=0),1,0)</f>
        <v>0</v>
      </c>
      <c r="O1495" s="2">
        <f>IF(AND(telefony6[[#This Row],[czyAbonament_pods_sie_skonczyl]]=1,telefony6[[#This Row],[czyKomorkowe]]=1,P1494&lt;=0),IF(P1494&lt;0,TIME(1,40,0)+P1494-telefony6[[#This Row],[ile_zabraklo_od_podstawy]],TIME(1,40,0)),P1494)</f>
        <v>5.2905092592593489E-2</v>
      </c>
      <c r="P14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5.2905092592593489E-2</v>
      </c>
      <c r="Q1495" s="10">
        <f>IF(AND(telefony6[[#This Row],[czyAbonament_pods_sie_skonczyl]]=1,P1494&lt;=0,telefony6[[#This Row],[czyKomorkowe]]=1),1,0)</f>
        <v>0</v>
      </c>
      <c r="R1495">
        <f>IF(LEN(telefony6[[#This Row],[nr]])&gt;=10,1,0)</f>
        <v>0</v>
      </c>
      <c r="S1495">
        <f>MINUTE(IF(telefony6[[#This Row],[czyZagranicczne]]=1,CEILING(telefony6[[#This Row],[długosc_połączenia]],"00:01"),0))</f>
        <v>0</v>
      </c>
    </row>
    <row r="1496" spans="1:19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 s="2">
        <f>telefony6[[#This Row],[zakonczenie]]-telefony6[[#This Row],[rozpoczecie]]</f>
        <v>3.76157407407407E-3</v>
      </c>
      <c r="F1496" s="2">
        <f t="shared" si="23"/>
        <v>-8.0293865740740777</v>
      </c>
      <c r="G1496">
        <f>IF(LEN(telefony6[[#This Row],[nr]])=7,1,0)</f>
        <v>0</v>
      </c>
      <c r="H1496">
        <f>IF(LEN(telefony6[[#This Row],[nr]])=8,1,0)</f>
        <v>1</v>
      </c>
      <c r="I14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-8.0331481481481521</v>
      </c>
      <c r="J1496" s="2">
        <f>IF(AND(telefony6[[#This Row],[abonament pods przed]]-telefony6[[#This Row],[długosc_połączenia]]&lt;0,I1495&gt;0),-telefony6[[#This Row],[ile_zostalo_abonamentu_pods]],0)</f>
        <v>0</v>
      </c>
      <c r="K1496" s="10">
        <f>IF(telefony6[[#This Row],[ile_zostalo_abonamentu_pods]]&lt;0,1,0)</f>
        <v>1</v>
      </c>
      <c r="L1496" s="2">
        <f>IF(AND(telefony6[[#This Row],[czyAbonament_pods_sie_skonczyl]]=1,telefony6[[#This Row],[czyStacjonarny]]=1,M1495&lt;=0),IF(M1495&lt;0,TIME(1,40,0)+M1495,TIME(1,40,0)),M1495)</f>
        <v>4.0474537037036185E-2</v>
      </c>
      <c r="M14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4.0474537037036185E-2</v>
      </c>
      <c r="N1496" s="10">
        <f>IF(AND(telefony6[[#This Row],[czyAbonament_pods_sie_skonczyl]]=1,telefony6[[#This Row],[czyStacjonarny]]=1,M1495&lt;=0),1,0)</f>
        <v>0</v>
      </c>
      <c r="O1496" s="2">
        <f>IF(AND(telefony6[[#This Row],[czyAbonament_pods_sie_skonczyl]]=1,telefony6[[#This Row],[czyKomorkowe]]=1,P1495&lt;=0),IF(P1495&lt;0,TIME(1,40,0)+P1495-telefony6[[#This Row],[ile_zabraklo_od_podstawy]],TIME(1,40,0)),P1495)</f>
        <v>5.2905092592593489E-2</v>
      </c>
      <c r="P14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4.9143518518519419E-2</v>
      </c>
      <c r="Q1496" s="10">
        <f>IF(AND(telefony6[[#This Row],[czyAbonament_pods_sie_skonczyl]]=1,P1495&lt;=0,telefony6[[#This Row],[czyKomorkowe]]=1),1,0)</f>
        <v>0</v>
      </c>
      <c r="R1496">
        <f>IF(LEN(telefony6[[#This Row],[nr]])&gt;=10,1,0)</f>
        <v>0</v>
      </c>
      <c r="S1496">
        <f>MINUTE(IF(telefony6[[#This Row],[czyZagranicczne]]=1,CEILING(telefony6[[#This Row],[długosc_połączenia]],"00:01"),0))</f>
        <v>0</v>
      </c>
    </row>
    <row r="1497" spans="1:19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 s="2">
        <f>telefony6[[#This Row],[zakonczenie]]-telefony6[[#This Row],[rozpoczecie]]</f>
        <v>1.1122685185185222E-2</v>
      </c>
      <c r="F1497" s="2">
        <f t="shared" si="23"/>
        <v>-8.0331481481481521</v>
      </c>
      <c r="G1497">
        <f>IF(LEN(telefony6[[#This Row],[nr]])=7,1,0)</f>
        <v>0</v>
      </c>
      <c r="H1497">
        <f>IF(LEN(telefony6[[#This Row],[nr]])=8,1,0)</f>
        <v>1</v>
      </c>
      <c r="I14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-8.0442708333333375</v>
      </c>
      <c r="J1497" s="2">
        <f>IF(AND(telefony6[[#This Row],[abonament pods przed]]-telefony6[[#This Row],[długosc_połączenia]]&lt;0,I1496&gt;0),-telefony6[[#This Row],[ile_zostalo_abonamentu_pods]],0)</f>
        <v>0</v>
      </c>
      <c r="K1497" s="10">
        <f>IF(telefony6[[#This Row],[ile_zostalo_abonamentu_pods]]&lt;0,1,0)</f>
        <v>1</v>
      </c>
      <c r="L1497" s="2">
        <f>IF(AND(telefony6[[#This Row],[czyAbonament_pods_sie_skonczyl]]=1,telefony6[[#This Row],[czyStacjonarny]]=1,M1496&lt;=0),IF(M1496&lt;0,TIME(1,40,0)+M1496,TIME(1,40,0)),M1496)</f>
        <v>4.0474537037036185E-2</v>
      </c>
      <c r="M14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4.0474537037036185E-2</v>
      </c>
      <c r="N1497" s="10">
        <f>IF(AND(telefony6[[#This Row],[czyAbonament_pods_sie_skonczyl]]=1,telefony6[[#This Row],[czyStacjonarny]]=1,M1496&lt;=0),1,0)</f>
        <v>0</v>
      </c>
      <c r="O1497" s="2">
        <f>IF(AND(telefony6[[#This Row],[czyAbonament_pods_sie_skonczyl]]=1,telefony6[[#This Row],[czyKomorkowe]]=1,P1496&lt;=0),IF(P1496&lt;0,TIME(1,40,0)+P1496-telefony6[[#This Row],[ile_zabraklo_od_podstawy]],TIME(1,40,0)),P1496)</f>
        <v>4.9143518518519419E-2</v>
      </c>
      <c r="P14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3.8020833333334197E-2</v>
      </c>
      <c r="Q1497" s="10">
        <f>IF(AND(telefony6[[#This Row],[czyAbonament_pods_sie_skonczyl]]=1,P1496&lt;=0,telefony6[[#This Row],[czyKomorkowe]]=1),1,0)</f>
        <v>0</v>
      </c>
      <c r="R1497">
        <f>IF(LEN(telefony6[[#This Row],[nr]])&gt;=10,1,0)</f>
        <v>0</v>
      </c>
      <c r="S1497">
        <f>MINUTE(IF(telefony6[[#This Row],[czyZagranicczne]]=1,CEILING(telefony6[[#This Row],[długosc_połączenia]],"00:01"),0))</f>
        <v>0</v>
      </c>
    </row>
    <row r="1498" spans="1:19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 s="2">
        <f>telefony6[[#This Row],[zakonczenie]]-telefony6[[#This Row],[rozpoczecie]]</f>
        <v>7.7314814814815058E-3</v>
      </c>
      <c r="F1498" s="2">
        <f t="shared" si="23"/>
        <v>-8.0442708333333375</v>
      </c>
      <c r="G1498">
        <f>IF(LEN(telefony6[[#This Row],[nr]])=7,1,0)</f>
        <v>1</v>
      </c>
      <c r="H1498">
        <f>IF(LEN(telefony6[[#This Row],[nr]])=8,1,0)</f>
        <v>0</v>
      </c>
      <c r="I14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-8.0520023148148194</v>
      </c>
      <c r="J1498" s="2">
        <f>IF(AND(telefony6[[#This Row],[abonament pods przed]]-telefony6[[#This Row],[długosc_połączenia]]&lt;0,I1497&gt;0),-telefony6[[#This Row],[ile_zostalo_abonamentu_pods]],0)</f>
        <v>0</v>
      </c>
      <c r="K1498" s="10">
        <f>IF(telefony6[[#This Row],[ile_zostalo_abonamentu_pods]]&lt;0,1,0)</f>
        <v>1</v>
      </c>
      <c r="L1498" s="2">
        <f>IF(AND(telefony6[[#This Row],[czyAbonament_pods_sie_skonczyl]]=1,telefony6[[#This Row],[czyStacjonarny]]=1,M1497&lt;=0),IF(M1497&lt;0,TIME(1,40,0)+M1497,TIME(1,40,0)),M1497)</f>
        <v>4.0474537037036185E-2</v>
      </c>
      <c r="M14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3.2743055555554679E-2</v>
      </c>
      <c r="N1498" s="10">
        <f>IF(AND(telefony6[[#This Row],[czyAbonament_pods_sie_skonczyl]]=1,telefony6[[#This Row],[czyStacjonarny]]=1,M1497&lt;=0),1,0)</f>
        <v>0</v>
      </c>
      <c r="O1498" s="2">
        <f>IF(AND(telefony6[[#This Row],[czyAbonament_pods_sie_skonczyl]]=1,telefony6[[#This Row],[czyKomorkowe]]=1,P1497&lt;=0),IF(P1497&lt;0,TIME(1,40,0)+P1497-telefony6[[#This Row],[ile_zabraklo_od_podstawy]],TIME(1,40,0)),P1497)</f>
        <v>3.8020833333334197E-2</v>
      </c>
      <c r="P14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3.8020833333334197E-2</v>
      </c>
      <c r="Q1498" s="10">
        <f>IF(AND(telefony6[[#This Row],[czyAbonament_pods_sie_skonczyl]]=1,P1497&lt;=0,telefony6[[#This Row],[czyKomorkowe]]=1),1,0)</f>
        <v>0</v>
      </c>
      <c r="R1498">
        <f>IF(LEN(telefony6[[#This Row],[nr]])&gt;=10,1,0)</f>
        <v>0</v>
      </c>
      <c r="S1498">
        <f>MINUTE(IF(telefony6[[#This Row],[czyZagranicczne]]=1,CEILING(telefony6[[#This Row],[długosc_połączenia]],"00:01"),0))</f>
        <v>0</v>
      </c>
    </row>
    <row r="1499" spans="1:19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 s="2">
        <f>telefony6[[#This Row],[zakonczenie]]-telefony6[[#This Row],[rozpoczecie]]</f>
        <v>1.1261574074074132E-2</v>
      </c>
      <c r="F1499" s="2">
        <f t="shared" si="23"/>
        <v>-8.0520023148148194</v>
      </c>
      <c r="G1499">
        <f>IF(LEN(telefony6[[#This Row],[nr]])=7,1,0)</f>
        <v>0</v>
      </c>
      <c r="H1499">
        <f>IF(LEN(telefony6[[#This Row],[nr]])=8,1,0)</f>
        <v>1</v>
      </c>
      <c r="I14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-8.0632638888888941</v>
      </c>
      <c r="J1499" s="2">
        <f>IF(AND(telefony6[[#This Row],[abonament pods przed]]-telefony6[[#This Row],[długosc_połączenia]]&lt;0,I1498&gt;0),-telefony6[[#This Row],[ile_zostalo_abonamentu_pods]],0)</f>
        <v>0</v>
      </c>
      <c r="K1499" s="10">
        <f>IF(telefony6[[#This Row],[ile_zostalo_abonamentu_pods]]&lt;0,1,0)</f>
        <v>1</v>
      </c>
      <c r="L1499" s="2">
        <f>IF(AND(telefony6[[#This Row],[czyAbonament_pods_sie_skonczyl]]=1,telefony6[[#This Row],[czyStacjonarny]]=1,M1498&lt;=0),IF(M1498&lt;0,TIME(1,40,0)+M1498,TIME(1,40,0)),M1498)</f>
        <v>3.2743055555554679E-2</v>
      </c>
      <c r="M14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3.2743055555554679E-2</v>
      </c>
      <c r="N1499" s="10">
        <f>IF(AND(telefony6[[#This Row],[czyAbonament_pods_sie_skonczyl]]=1,telefony6[[#This Row],[czyStacjonarny]]=1,M1498&lt;=0),1,0)</f>
        <v>0</v>
      </c>
      <c r="O1499" s="2">
        <f>IF(AND(telefony6[[#This Row],[czyAbonament_pods_sie_skonczyl]]=1,telefony6[[#This Row],[czyKomorkowe]]=1,P1498&lt;=0),IF(P1498&lt;0,TIME(1,40,0)+P1498-telefony6[[#This Row],[ile_zabraklo_od_podstawy]],TIME(1,40,0)),P1498)</f>
        <v>3.8020833333334197E-2</v>
      </c>
      <c r="P14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499" s="10">
        <f>IF(AND(telefony6[[#This Row],[czyAbonament_pods_sie_skonczyl]]=1,P1498&lt;=0,telefony6[[#This Row],[czyKomorkowe]]=1),1,0)</f>
        <v>0</v>
      </c>
      <c r="R1499">
        <f>IF(LEN(telefony6[[#This Row],[nr]])&gt;=10,1,0)</f>
        <v>0</v>
      </c>
      <c r="S1499">
        <f>MINUTE(IF(telefony6[[#This Row],[czyZagranicczne]]=1,CEILING(telefony6[[#This Row],[długosc_połączenia]],"00:01"),0))</f>
        <v>0</v>
      </c>
    </row>
    <row r="1500" spans="1:19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 s="2">
        <f>telefony6[[#This Row],[zakonczenie]]-telefony6[[#This Row],[rozpoczecie]]</f>
        <v>6.2615740740740167E-3</v>
      </c>
      <c r="F1500" s="2">
        <f t="shared" si="23"/>
        <v>-8.0632638888888941</v>
      </c>
      <c r="G1500">
        <f>IF(LEN(telefony6[[#This Row],[nr]])=7,1,0)</f>
        <v>1</v>
      </c>
      <c r="H1500">
        <f>IF(LEN(telefony6[[#This Row],[nr]])=8,1,0)</f>
        <v>0</v>
      </c>
      <c r="I15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-8.069525462962968</v>
      </c>
      <c r="J1500" s="2">
        <f>IF(AND(telefony6[[#This Row],[abonament pods przed]]-telefony6[[#This Row],[długosc_połączenia]]&lt;0,I1499&gt;0),-telefony6[[#This Row],[ile_zostalo_abonamentu_pods]],0)</f>
        <v>0</v>
      </c>
      <c r="K1500" s="10">
        <f>IF(telefony6[[#This Row],[ile_zostalo_abonamentu_pods]]&lt;0,1,0)</f>
        <v>1</v>
      </c>
      <c r="L1500" s="2">
        <f>IF(AND(telefony6[[#This Row],[czyAbonament_pods_sie_skonczyl]]=1,telefony6[[#This Row],[czyStacjonarny]]=1,M1499&lt;=0),IF(M1499&lt;0,TIME(1,40,0)+M1499,TIME(1,40,0)),M1499)</f>
        <v>3.2743055555554679E-2</v>
      </c>
      <c r="M15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2.6481481481480662E-2</v>
      </c>
      <c r="N1500" s="10">
        <f>IF(AND(telefony6[[#This Row],[czyAbonament_pods_sie_skonczyl]]=1,telefony6[[#This Row],[czyStacjonarny]]=1,M1499&lt;=0),1,0)</f>
        <v>0</v>
      </c>
      <c r="O1500" s="2">
        <f>IF(AND(telefony6[[#This Row],[czyAbonament_pods_sie_skonczyl]]=1,telefony6[[#This Row],[czyKomorkowe]]=1,P1499&lt;=0),IF(P1499&lt;0,TIME(1,40,0)+P1499-telefony6[[#This Row],[ile_zabraklo_od_podstawy]],TIME(1,40,0)),P1499)</f>
        <v>2.6759259259260065E-2</v>
      </c>
      <c r="P15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0" s="10">
        <f>IF(AND(telefony6[[#This Row],[czyAbonament_pods_sie_skonczyl]]=1,P1499&lt;=0,telefony6[[#This Row],[czyKomorkowe]]=1),1,0)</f>
        <v>0</v>
      </c>
      <c r="R1500">
        <f>IF(LEN(telefony6[[#This Row],[nr]])&gt;=10,1,0)</f>
        <v>0</v>
      </c>
      <c r="S1500">
        <f>MINUTE(IF(telefony6[[#This Row],[czyZagranicczne]]=1,CEILING(telefony6[[#This Row],[długosc_połączenia]],"00:01"),0))</f>
        <v>0</v>
      </c>
    </row>
    <row r="1501" spans="1:19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 s="2">
        <f>telefony6[[#This Row],[zakonczenie]]-telefony6[[#This Row],[rozpoczecie]]</f>
        <v>6.1111111111111782E-3</v>
      </c>
      <c r="F1501" s="2">
        <f t="shared" si="23"/>
        <v>-8.069525462962968</v>
      </c>
      <c r="G1501">
        <f>IF(LEN(telefony6[[#This Row],[nr]])=7,1,0)</f>
        <v>1</v>
      </c>
      <c r="H1501">
        <f>IF(LEN(telefony6[[#This Row],[nr]])=8,1,0)</f>
        <v>0</v>
      </c>
      <c r="I15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-8.0756365740740783</v>
      </c>
      <c r="J1501" s="2">
        <f>IF(AND(telefony6[[#This Row],[abonament pods przed]]-telefony6[[#This Row],[długosc_połączenia]]&lt;0,I1500&gt;0),-telefony6[[#This Row],[ile_zostalo_abonamentu_pods]],0)</f>
        <v>0</v>
      </c>
      <c r="K1501" s="10">
        <f>IF(telefony6[[#This Row],[ile_zostalo_abonamentu_pods]]&lt;0,1,0)</f>
        <v>1</v>
      </c>
      <c r="L1501" s="2">
        <f>IF(AND(telefony6[[#This Row],[czyAbonament_pods_sie_skonczyl]]=1,telefony6[[#This Row],[czyStacjonarny]]=1,M1500&lt;=0),IF(M1500&lt;0,TIME(1,40,0)+M1500,TIME(1,40,0)),M1500)</f>
        <v>2.6481481481480662E-2</v>
      </c>
      <c r="M15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2.0370370370369484E-2</v>
      </c>
      <c r="N1501" s="10">
        <f>IF(AND(telefony6[[#This Row],[czyAbonament_pods_sie_skonczyl]]=1,telefony6[[#This Row],[czyStacjonarny]]=1,M1500&lt;=0),1,0)</f>
        <v>0</v>
      </c>
      <c r="O1501" s="2">
        <f>IF(AND(telefony6[[#This Row],[czyAbonament_pods_sie_skonczyl]]=1,telefony6[[#This Row],[czyKomorkowe]]=1,P1500&lt;=0),IF(P1500&lt;0,TIME(1,40,0)+P1500-telefony6[[#This Row],[ile_zabraklo_od_podstawy]],TIME(1,40,0)),P1500)</f>
        <v>2.6759259259260065E-2</v>
      </c>
      <c r="P15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1" s="10">
        <f>IF(AND(telefony6[[#This Row],[czyAbonament_pods_sie_skonczyl]]=1,P1500&lt;=0,telefony6[[#This Row],[czyKomorkowe]]=1),1,0)</f>
        <v>0</v>
      </c>
      <c r="R1501">
        <f>IF(LEN(telefony6[[#This Row],[nr]])&gt;=10,1,0)</f>
        <v>0</v>
      </c>
      <c r="S1501">
        <f>MINUTE(IF(telefony6[[#This Row],[czyZagranicczne]]=1,CEILING(telefony6[[#This Row],[długosc_połączenia]],"00:01"),0))</f>
        <v>0</v>
      </c>
    </row>
    <row r="1502" spans="1:19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 s="2">
        <f>telefony6[[#This Row],[zakonczenie]]-telefony6[[#This Row],[rozpoczecie]]</f>
        <v>5.4976851851851194E-3</v>
      </c>
      <c r="F1502" s="2">
        <f t="shared" si="23"/>
        <v>-8.0756365740740783</v>
      </c>
      <c r="G1502">
        <f>IF(LEN(telefony6[[#This Row],[nr]])=7,1,0)</f>
        <v>1</v>
      </c>
      <c r="H1502">
        <f>IF(LEN(telefony6[[#This Row],[nr]])=8,1,0)</f>
        <v>0</v>
      </c>
      <c r="I15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-8.0811342592592634</v>
      </c>
      <c r="J1502" s="2">
        <f>IF(AND(telefony6[[#This Row],[abonament pods przed]]-telefony6[[#This Row],[długosc_połączenia]]&lt;0,I1501&gt;0),-telefony6[[#This Row],[ile_zostalo_abonamentu_pods]],0)</f>
        <v>0</v>
      </c>
      <c r="K1502" s="10">
        <f>IF(telefony6[[#This Row],[ile_zostalo_abonamentu_pods]]&lt;0,1,0)</f>
        <v>1</v>
      </c>
      <c r="L1502" s="2">
        <f>IF(AND(telefony6[[#This Row],[czyAbonament_pods_sie_skonczyl]]=1,telefony6[[#This Row],[czyStacjonarny]]=1,M1501&lt;=0),IF(M1501&lt;0,TIME(1,40,0)+M1501,TIME(1,40,0)),M1501)</f>
        <v>2.0370370370369484E-2</v>
      </c>
      <c r="M15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1.4872685185184364E-2</v>
      </c>
      <c r="N1502" s="10">
        <f>IF(AND(telefony6[[#This Row],[czyAbonament_pods_sie_skonczyl]]=1,telefony6[[#This Row],[czyStacjonarny]]=1,M1501&lt;=0),1,0)</f>
        <v>0</v>
      </c>
      <c r="O1502" s="2">
        <f>IF(AND(telefony6[[#This Row],[czyAbonament_pods_sie_skonczyl]]=1,telefony6[[#This Row],[czyKomorkowe]]=1,P1501&lt;=0),IF(P1501&lt;0,TIME(1,40,0)+P1501-telefony6[[#This Row],[ile_zabraklo_od_podstawy]],TIME(1,40,0)),P1501)</f>
        <v>2.6759259259260065E-2</v>
      </c>
      <c r="P15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2" s="10">
        <f>IF(AND(telefony6[[#This Row],[czyAbonament_pods_sie_skonczyl]]=1,P1501&lt;=0,telefony6[[#This Row],[czyKomorkowe]]=1),1,0)</f>
        <v>0</v>
      </c>
      <c r="R1502">
        <f>IF(LEN(telefony6[[#This Row],[nr]])&gt;=10,1,0)</f>
        <v>0</v>
      </c>
      <c r="S1502">
        <f>MINUTE(IF(telefony6[[#This Row],[czyZagranicczne]]=1,CEILING(telefony6[[#This Row],[długosc_połączenia]],"00:01"),0))</f>
        <v>0</v>
      </c>
    </row>
    <row r="1503" spans="1:19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 s="2">
        <f>telefony6[[#This Row],[zakonczenie]]-telefony6[[#This Row],[rozpoczecie]]</f>
        <v>8.3680555555555314E-3</v>
      </c>
      <c r="F1503" s="2">
        <f t="shared" si="23"/>
        <v>-8.0811342592592634</v>
      </c>
      <c r="G1503">
        <f>IF(LEN(telefony6[[#This Row],[nr]])=7,1,0)</f>
        <v>1</v>
      </c>
      <c r="H1503">
        <f>IF(LEN(telefony6[[#This Row],[nr]])=8,1,0)</f>
        <v>0</v>
      </c>
      <c r="I15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-8.0895023148148191</v>
      </c>
      <c r="J1503" s="2">
        <f>IF(AND(telefony6[[#This Row],[abonament pods przed]]-telefony6[[#This Row],[długosc_połączenia]]&lt;0,I1502&gt;0),-telefony6[[#This Row],[ile_zostalo_abonamentu_pods]],0)</f>
        <v>0</v>
      </c>
      <c r="K1503" s="10">
        <f>IF(telefony6[[#This Row],[ile_zostalo_abonamentu_pods]]&lt;0,1,0)</f>
        <v>1</v>
      </c>
      <c r="L1503" s="2">
        <f>IF(AND(telefony6[[#This Row],[czyAbonament_pods_sie_skonczyl]]=1,telefony6[[#This Row],[czyStacjonarny]]=1,M1502&lt;=0),IF(M1502&lt;0,TIME(1,40,0)+M1502,TIME(1,40,0)),M1502)</f>
        <v>1.4872685185184364E-2</v>
      </c>
      <c r="M15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6.5046296296288331E-3</v>
      </c>
      <c r="N1503" s="10">
        <f>IF(AND(telefony6[[#This Row],[czyAbonament_pods_sie_skonczyl]]=1,telefony6[[#This Row],[czyStacjonarny]]=1,M1502&lt;=0),1,0)</f>
        <v>0</v>
      </c>
      <c r="O1503" s="2">
        <f>IF(AND(telefony6[[#This Row],[czyAbonament_pods_sie_skonczyl]]=1,telefony6[[#This Row],[czyKomorkowe]]=1,P1502&lt;=0),IF(P1502&lt;0,TIME(1,40,0)+P1502-telefony6[[#This Row],[ile_zabraklo_od_podstawy]],TIME(1,40,0)),P1502)</f>
        <v>2.6759259259260065E-2</v>
      </c>
      <c r="P15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3" s="10">
        <f>IF(AND(telefony6[[#This Row],[czyAbonament_pods_sie_skonczyl]]=1,P1502&lt;=0,telefony6[[#This Row],[czyKomorkowe]]=1),1,0)</f>
        <v>0</v>
      </c>
      <c r="R1503">
        <f>IF(LEN(telefony6[[#This Row],[nr]])&gt;=10,1,0)</f>
        <v>0</v>
      </c>
      <c r="S1503">
        <f>MINUTE(IF(telefony6[[#This Row],[czyZagranicczne]]=1,CEILING(telefony6[[#This Row],[długosc_połączenia]],"00:01"),0))</f>
        <v>0</v>
      </c>
    </row>
    <row r="1504" spans="1:19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 s="2">
        <f>telefony6[[#This Row],[zakonczenie]]-telefony6[[#This Row],[rozpoczecie]]</f>
        <v>1.5972222222222499E-3</v>
      </c>
      <c r="F1504" s="2">
        <f t="shared" si="23"/>
        <v>-8.0895023148148191</v>
      </c>
      <c r="G1504">
        <f>IF(LEN(telefony6[[#This Row],[nr]])=7,1,0)</f>
        <v>1</v>
      </c>
      <c r="H1504">
        <f>IF(LEN(telefony6[[#This Row],[nr]])=8,1,0)</f>
        <v>0</v>
      </c>
      <c r="I15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-8.0910995370370422</v>
      </c>
      <c r="J1504" s="2">
        <f>IF(AND(telefony6[[#This Row],[abonament pods przed]]-telefony6[[#This Row],[długosc_połączenia]]&lt;0,I1503&gt;0),-telefony6[[#This Row],[ile_zostalo_abonamentu_pods]],0)</f>
        <v>0</v>
      </c>
      <c r="K1504" s="10">
        <f>IF(telefony6[[#This Row],[ile_zostalo_abonamentu_pods]]&lt;0,1,0)</f>
        <v>1</v>
      </c>
      <c r="L1504" s="2">
        <f>IF(AND(telefony6[[#This Row],[czyAbonament_pods_sie_skonczyl]]=1,telefony6[[#This Row],[czyStacjonarny]]=1,M1503&lt;=0),IF(M1503&lt;0,TIME(1,40,0)+M1503,TIME(1,40,0)),M1503)</f>
        <v>6.5046296296288331E-3</v>
      </c>
      <c r="M15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4.9074074074065832E-3</v>
      </c>
      <c r="N1504" s="10">
        <f>IF(AND(telefony6[[#This Row],[czyAbonament_pods_sie_skonczyl]]=1,telefony6[[#This Row],[czyStacjonarny]]=1,M1503&lt;=0),1,0)</f>
        <v>0</v>
      </c>
      <c r="O1504" s="2">
        <f>IF(AND(telefony6[[#This Row],[czyAbonament_pods_sie_skonczyl]]=1,telefony6[[#This Row],[czyKomorkowe]]=1,P1503&lt;=0),IF(P1503&lt;0,TIME(1,40,0)+P1503-telefony6[[#This Row],[ile_zabraklo_od_podstawy]],TIME(1,40,0)),P1503)</f>
        <v>2.6759259259260065E-2</v>
      </c>
      <c r="P15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4" s="10">
        <f>IF(AND(telefony6[[#This Row],[czyAbonament_pods_sie_skonczyl]]=1,P1503&lt;=0,telefony6[[#This Row],[czyKomorkowe]]=1),1,0)</f>
        <v>0</v>
      </c>
      <c r="R1504">
        <f>IF(LEN(telefony6[[#This Row],[nr]])&gt;=10,1,0)</f>
        <v>0</v>
      </c>
      <c r="S1504">
        <f>MINUTE(IF(telefony6[[#This Row],[czyZagranicczne]]=1,CEILING(telefony6[[#This Row],[długosc_połączenia]],"00:01"),0))</f>
        <v>0</v>
      </c>
    </row>
    <row r="1505" spans="1:19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 s="2">
        <f>telefony6[[#This Row],[zakonczenie]]-telefony6[[#This Row],[rozpoczecie]]</f>
        <v>4.2129629629629184E-3</v>
      </c>
      <c r="F1505" s="2">
        <f t="shared" si="23"/>
        <v>-8.0910995370370422</v>
      </c>
      <c r="G1505">
        <f>IF(LEN(telefony6[[#This Row],[nr]])=7,1,0)</f>
        <v>1</v>
      </c>
      <c r="H1505">
        <f>IF(LEN(telefony6[[#This Row],[nr]])=8,1,0)</f>
        <v>0</v>
      </c>
      <c r="I15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-8.0953125000000057</v>
      </c>
      <c r="J1505" s="2">
        <f>IF(AND(telefony6[[#This Row],[abonament pods przed]]-telefony6[[#This Row],[długosc_połączenia]]&lt;0,I1504&gt;0),-telefony6[[#This Row],[ile_zostalo_abonamentu_pods]],0)</f>
        <v>0</v>
      </c>
      <c r="K1505" s="10">
        <f>IF(telefony6[[#This Row],[ile_zostalo_abonamentu_pods]]&lt;0,1,0)</f>
        <v>1</v>
      </c>
      <c r="L1505" s="2">
        <f>IF(AND(telefony6[[#This Row],[czyAbonament_pods_sie_skonczyl]]=1,telefony6[[#This Row],[czyStacjonarny]]=1,M1504&lt;=0),IF(M1504&lt;0,TIME(1,40,0)+M1504,TIME(1,40,0)),M1504)</f>
        <v>4.9074074074065832E-3</v>
      </c>
      <c r="M15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6.9444444444366482E-4</v>
      </c>
      <c r="N1505" s="10">
        <f>IF(AND(telefony6[[#This Row],[czyAbonament_pods_sie_skonczyl]]=1,telefony6[[#This Row],[czyStacjonarny]]=1,M1504&lt;=0),1,0)</f>
        <v>0</v>
      </c>
      <c r="O1505" s="2">
        <f>IF(AND(telefony6[[#This Row],[czyAbonament_pods_sie_skonczyl]]=1,telefony6[[#This Row],[czyKomorkowe]]=1,P1504&lt;=0),IF(P1504&lt;0,TIME(1,40,0)+P1504-telefony6[[#This Row],[ile_zabraklo_od_podstawy]],TIME(1,40,0)),P1504)</f>
        <v>2.6759259259260065E-2</v>
      </c>
      <c r="P15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2.6759259259260065E-2</v>
      </c>
      <c r="Q1505" s="10">
        <f>IF(AND(telefony6[[#This Row],[czyAbonament_pods_sie_skonczyl]]=1,P1504&lt;=0,telefony6[[#This Row],[czyKomorkowe]]=1),1,0)</f>
        <v>0</v>
      </c>
      <c r="R1505">
        <f>IF(LEN(telefony6[[#This Row],[nr]])&gt;=10,1,0)</f>
        <v>0</v>
      </c>
      <c r="S1505">
        <f>MINUTE(IF(telefony6[[#This Row],[czyZagranicczne]]=1,CEILING(telefony6[[#This Row],[długosc_połączenia]],"00:01"),0))</f>
        <v>0</v>
      </c>
    </row>
    <row r="1506" spans="1:19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 s="2">
        <f>telefony6[[#This Row],[zakonczenie]]-telefony6[[#This Row],[rozpoczecie]]</f>
        <v>5.4861111111110805E-3</v>
      </c>
      <c r="F1506" s="2">
        <f t="shared" si="23"/>
        <v>-8.0953125000000057</v>
      </c>
      <c r="G1506">
        <f>IF(LEN(telefony6[[#This Row],[nr]])=7,1,0)</f>
        <v>0</v>
      </c>
      <c r="H1506">
        <f>IF(LEN(telefony6[[#This Row],[nr]])=8,1,0)</f>
        <v>1</v>
      </c>
      <c r="I15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-8.1007986111111165</v>
      </c>
      <c r="J1506" s="2">
        <f>IF(AND(telefony6[[#This Row],[abonament pods przed]]-telefony6[[#This Row],[długosc_połączenia]]&lt;0,I1505&gt;0),-telefony6[[#This Row],[ile_zostalo_abonamentu_pods]],0)</f>
        <v>0</v>
      </c>
      <c r="K1506" s="10">
        <f>IF(telefony6[[#This Row],[ile_zostalo_abonamentu_pods]]&lt;0,1,0)</f>
        <v>1</v>
      </c>
      <c r="L1506" s="2">
        <f>IF(AND(telefony6[[#This Row],[czyAbonament_pods_sie_skonczyl]]=1,telefony6[[#This Row],[czyStacjonarny]]=1,M1505&lt;=0),IF(M1505&lt;0,TIME(1,40,0)+M1505,TIME(1,40,0)),M1505)</f>
        <v>6.9444444444366482E-4</v>
      </c>
      <c r="M15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6.9444444444366482E-4</v>
      </c>
      <c r="N1506" s="10">
        <f>IF(AND(telefony6[[#This Row],[czyAbonament_pods_sie_skonczyl]]=1,telefony6[[#This Row],[czyStacjonarny]]=1,M1505&lt;=0),1,0)</f>
        <v>0</v>
      </c>
      <c r="O1506" s="2">
        <f>IF(AND(telefony6[[#This Row],[czyAbonament_pods_sie_skonczyl]]=1,telefony6[[#This Row],[czyKomorkowe]]=1,P1505&lt;=0),IF(P1505&lt;0,TIME(1,40,0)+P1505-telefony6[[#This Row],[ile_zabraklo_od_podstawy]],TIME(1,40,0)),P1505)</f>
        <v>2.6759259259260065E-2</v>
      </c>
      <c r="P15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2.1273148148148985E-2</v>
      </c>
      <c r="Q1506" s="10">
        <f>IF(AND(telefony6[[#This Row],[czyAbonament_pods_sie_skonczyl]]=1,P1505&lt;=0,telefony6[[#This Row],[czyKomorkowe]]=1),1,0)</f>
        <v>0</v>
      </c>
      <c r="R1506">
        <f>IF(LEN(telefony6[[#This Row],[nr]])&gt;=10,1,0)</f>
        <v>0</v>
      </c>
      <c r="S1506">
        <f>MINUTE(IF(telefony6[[#This Row],[czyZagranicczne]]=1,CEILING(telefony6[[#This Row],[długosc_połączenia]],"00:01"),0))</f>
        <v>0</v>
      </c>
    </row>
    <row r="1507" spans="1:19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 s="2">
        <f>telefony6[[#This Row],[zakonczenie]]-telefony6[[#This Row],[rozpoczecie]]</f>
        <v>5.9837962962963065E-3</v>
      </c>
      <c r="F1507" s="2">
        <f t="shared" si="23"/>
        <v>-8.1007986111111165</v>
      </c>
      <c r="G1507">
        <f>IF(LEN(telefony6[[#This Row],[nr]])=7,1,0)</f>
        <v>1</v>
      </c>
      <c r="H1507">
        <f>IF(LEN(telefony6[[#This Row],[nr]])=8,1,0)</f>
        <v>0</v>
      </c>
      <c r="I15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-8.1067824074074135</v>
      </c>
      <c r="J1507" s="2">
        <f>IF(AND(telefony6[[#This Row],[abonament pods przed]]-telefony6[[#This Row],[długosc_połączenia]]&lt;0,I1506&gt;0),-telefony6[[#This Row],[ile_zostalo_abonamentu_pods]],0)</f>
        <v>0</v>
      </c>
      <c r="K1507" s="10">
        <f>IF(telefony6[[#This Row],[ile_zostalo_abonamentu_pods]]&lt;0,1,0)</f>
        <v>1</v>
      </c>
      <c r="L1507" s="2">
        <f>IF(AND(telefony6[[#This Row],[czyAbonament_pods_sie_skonczyl]]=1,telefony6[[#This Row],[czyStacjonarny]]=1,M1506&lt;=0),IF(M1506&lt;0,TIME(1,40,0)+M1506,TIME(1,40,0)),M1506)</f>
        <v>6.9444444444366482E-4</v>
      </c>
      <c r="M15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-5.2893518518526417E-3</v>
      </c>
      <c r="N1507" s="10">
        <f>IF(AND(telefony6[[#This Row],[czyAbonament_pods_sie_skonczyl]]=1,telefony6[[#This Row],[czyStacjonarny]]=1,M1506&lt;=0),1,0)</f>
        <v>0</v>
      </c>
      <c r="O1507" s="2">
        <f>IF(AND(telefony6[[#This Row],[czyAbonament_pods_sie_skonczyl]]=1,telefony6[[#This Row],[czyKomorkowe]]=1,P1506&lt;=0),IF(P1506&lt;0,TIME(1,40,0)+P1506-telefony6[[#This Row],[ile_zabraklo_od_podstawy]],TIME(1,40,0)),P1506)</f>
        <v>2.1273148148148985E-2</v>
      </c>
      <c r="P15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2.1273148148148985E-2</v>
      </c>
      <c r="Q1507" s="10">
        <f>IF(AND(telefony6[[#This Row],[czyAbonament_pods_sie_skonczyl]]=1,P1506&lt;=0,telefony6[[#This Row],[czyKomorkowe]]=1),1,0)</f>
        <v>0</v>
      </c>
      <c r="R1507">
        <f>IF(LEN(telefony6[[#This Row],[nr]])&gt;=10,1,0)</f>
        <v>0</v>
      </c>
      <c r="S1507">
        <f>MINUTE(IF(telefony6[[#This Row],[czyZagranicczne]]=1,CEILING(telefony6[[#This Row],[długosc_połączenia]],"00:01"),0))</f>
        <v>0</v>
      </c>
    </row>
    <row r="1508" spans="1:19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 s="2">
        <f>telefony6[[#This Row],[zakonczenie]]-telefony6[[#This Row],[rozpoczecie]]</f>
        <v>9.4444444444444775E-3</v>
      </c>
      <c r="F1508" s="2">
        <f t="shared" si="23"/>
        <v>-8.1067824074074135</v>
      </c>
      <c r="G1508">
        <f>IF(LEN(telefony6[[#This Row],[nr]])=7,1,0)</f>
        <v>1</v>
      </c>
      <c r="H1508">
        <f>IF(LEN(telefony6[[#This Row],[nr]])=8,1,0)</f>
        <v>0</v>
      </c>
      <c r="I15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-8.1162268518518577</v>
      </c>
      <c r="J1508" s="2">
        <f>IF(AND(telefony6[[#This Row],[abonament pods przed]]-telefony6[[#This Row],[długosc_połączenia]]&lt;0,I1507&gt;0),-telefony6[[#This Row],[ile_zostalo_abonamentu_pods]],0)</f>
        <v>0</v>
      </c>
      <c r="K1508" s="10">
        <f>IF(telefony6[[#This Row],[ile_zostalo_abonamentu_pods]]&lt;0,1,0)</f>
        <v>1</v>
      </c>
      <c r="L1508" s="2">
        <f>IF(AND(telefony6[[#This Row],[czyAbonament_pods_sie_skonczyl]]=1,telefony6[[#This Row],[czyStacjonarny]]=1,M1507&lt;=0),IF(M1507&lt;0,TIME(1,40,0)+M1507,TIME(1,40,0)),M1507)</f>
        <v>6.4155092592591806E-2</v>
      </c>
      <c r="M15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5.4710648148147328E-2</v>
      </c>
      <c r="N1508" s="10">
        <f>IF(AND(telefony6[[#This Row],[czyAbonament_pods_sie_skonczyl]]=1,telefony6[[#This Row],[czyStacjonarny]]=1,M1507&lt;=0),1,0)</f>
        <v>1</v>
      </c>
      <c r="O1508" s="2">
        <f>IF(AND(telefony6[[#This Row],[czyAbonament_pods_sie_skonczyl]]=1,telefony6[[#This Row],[czyKomorkowe]]=1,P1507&lt;=0),IF(P1507&lt;0,TIME(1,40,0)+P1507-telefony6[[#This Row],[ile_zabraklo_od_podstawy]],TIME(1,40,0)),P1507)</f>
        <v>2.1273148148148985E-2</v>
      </c>
      <c r="P15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2.1273148148148985E-2</v>
      </c>
      <c r="Q1508" s="10">
        <f>IF(AND(telefony6[[#This Row],[czyAbonament_pods_sie_skonczyl]]=1,P1507&lt;=0,telefony6[[#This Row],[czyKomorkowe]]=1),1,0)</f>
        <v>0</v>
      </c>
      <c r="R1508">
        <f>IF(LEN(telefony6[[#This Row],[nr]])&gt;=10,1,0)</f>
        <v>0</v>
      </c>
      <c r="S1508">
        <f>MINUTE(IF(telefony6[[#This Row],[czyZagranicczne]]=1,CEILING(telefony6[[#This Row],[długosc_połączenia]],"00:01"),0))</f>
        <v>0</v>
      </c>
    </row>
    <row r="1509" spans="1:19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 s="2">
        <f>telefony6[[#This Row],[zakonczenie]]-telefony6[[#This Row],[rozpoczecie]]</f>
        <v>5.9953703703704564E-3</v>
      </c>
      <c r="F1509" s="2">
        <f t="shared" si="23"/>
        <v>-8.1162268518518577</v>
      </c>
      <c r="G1509">
        <f>IF(LEN(telefony6[[#This Row],[nr]])=7,1,0)</f>
        <v>1</v>
      </c>
      <c r="H1509">
        <f>IF(LEN(telefony6[[#This Row],[nr]])=8,1,0)</f>
        <v>0</v>
      </c>
      <c r="I15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-8.1222222222222289</v>
      </c>
      <c r="J1509" s="2">
        <f>IF(AND(telefony6[[#This Row],[abonament pods przed]]-telefony6[[#This Row],[długosc_połączenia]]&lt;0,I1508&gt;0),-telefony6[[#This Row],[ile_zostalo_abonamentu_pods]],0)</f>
        <v>0</v>
      </c>
      <c r="K1509" s="10">
        <f>IF(telefony6[[#This Row],[ile_zostalo_abonamentu_pods]]&lt;0,1,0)</f>
        <v>1</v>
      </c>
      <c r="L1509" s="2">
        <f>IF(AND(telefony6[[#This Row],[czyAbonament_pods_sie_skonczyl]]=1,telefony6[[#This Row],[czyStacjonarny]]=1,M1508&lt;=0),IF(M1508&lt;0,TIME(1,40,0)+M1508,TIME(1,40,0)),M1508)</f>
        <v>5.4710648148147328E-2</v>
      </c>
      <c r="M15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4.8715277777776872E-2</v>
      </c>
      <c r="N1509" s="10">
        <f>IF(AND(telefony6[[#This Row],[czyAbonament_pods_sie_skonczyl]]=1,telefony6[[#This Row],[czyStacjonarny]]=1,M1508&lt;=0),1,0)</f>
        <v>0</v>
      </c>
      <c r="O1509" s="2">
        <f>IF(AND(telefony6[[#This Row],[czyAbonament_pods_sie_skonczyl]]=1,telefony6[[#This Row],[czyKomorkowe]]=1,P1508&lt;=0),IF(P1508&lt;0,TIME(1,40,0)+P1508-telefony6[[#This Row],[ile_zabraklo_od_podstawy]],TIME(1,40,0)),P1508)</f>
        <v>2.1273148148148985E-2</v>
      </c>
      <c r="P15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2.1273148148148985E-2</v>
      </c>
      <c r="Q1509" s="10">
        <f>IF(AND(telefony6[[#This Row],[czyAbonament_pods_sie_skonczyl]]=1,P1508&lt;=0,telefony6[[#This Row],[czyKomorkowe]]=1),1,0)</f>
        <v>0</v>
      </c>
      <c r="R1509">
        <f>IF(LEN(telefony6[[#This Row],[nr]])&gt;=10,1,0)</f>
        <v>0</v>
      </c>
      <c r="S1509">
        <f>MINUTE(IF(telefony6[[#This Row],[czyZagranicczne]]=1,CEILING(telefony6[[#This Row],[długosc_połączenia]],"00:01"),0))</f>
        <v>0</v>
      </c>
    </row>
    <row r="1510" spans="1:19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 s="2">
        <f>telefony6[[#This Row],[zakonczenie]]-telefony6[[#This Row],[rozpoczecie]]</f>
        <v>2.2337962962962754E-3</v>
      </c>
      <c r="F1510" s="2">
        <f t="shared" si="23"/>
        <v>-8.1222222222222289</v>
      </c>
      <c r="G1510">
        <f>IF(LEN(telefony6[[#This Row],[nr]])=7,1,0)</f>
        <v>1</v>
      </c>
      <c r="H1510">
        <f>IF(LEN(telefony6[[#This Row],[nr]])=8,1,0)</f>
        <v>0</v>
      </c>
      <c r="I15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-8.1244560185185257</v>
      </c>
      <c r="J1510" s="2">
        <f>IF(AND(telefony6[[#This Row],[abonament pods przed]]-telefony6[[#This Row],[długosc_połączenia]]&lt;0,I1509&gt;0),-telefony6[[#This Row],[ile_zostalo_abonamentu_pods]],0)</f>
        <v>0</v>
      </c>
      <c r="K1510" s="10">
        <f>IF(telefony6[[#This Row],[ile_zostalo_abonamentu_pods]]&lt;0,1,0)</f>
        <v>1</v>
      </c>
      <c r="L1510" s="2">
        <f>IF(AND(telefony6[[#This Row],[czyAbonament_pods_sie_skonczyl]]=1,telefony6[[#This Row],[czyStacjonarny]]=1,M1509&lt;=0),IF(M1509&lt;0,TIME(1,40,0)+M1509,TIME(1,40,0)),M1509)</f>
        <v>4.8715277777776872E-2</v>
      </c>
      <c r="M15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4.6481481481480597E-2</v>
      </c>
      <c r="N1510" s="10">
        <f>IF(AND(telefony6[[#This Row],[czyAbonament_pods_sie_skonczyl]]=1,telefony6[[#This Row],[czyStacjonarny]]=1,M1509&lt;=0),1,0)</f>
        <v>0</v>
      </c>
      <c r="O1510" s="2">
        <f>IF(AND(telefony6[[#This Row],[czyAbonament_pods_sie_skonczyl]]=1,telefony6[[#This Row],[czyKomorkowe]]=1,P1509&lt;=0),IF(P1509&lt;0,TIME(1,40,0)+P1509-telefony6[[#This Row],[ile_zabraklo_od_podstawy]],TIME(1,40,0)),P1509)</f>
        <v>2.1273148148148985E-2</v>
      </c>
      <c r="P15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2.1273148148148985E-2</v>
      </c>
      <c r="Q1510" s="10">
        <f>IF(AND(telefony6[[#This Row],[czyAbonament_pods_sie_skonczyl]]=1,P1509&lt;=0,telefony6[[#This Row],[czyKomorkowe]]=1),1,0)</f>
        <v>0</v>
      </c>
      <c r="R1510">
        <f>IF(LEN(telefony6[[#This Row],[nr]])&gt;=10,1,0)</f>
        <v>0</v>
      </c>
      <c r="S1510">
        <f>MINUTE(IF(telefony6[[#This Row],[czyZagranicczne]]=1,CEILING(telefony6[[#This Row],[długosc_połączenia]],"00:01"),0))</f>
        <v>0</v>
      </c>
    </row>
    <row r="1511" spans="1:19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 s="2">
        <f>telefony6[[#This Row],[zakonczenie]]-telefony6[[#This Row],[rozpoczecie]]</f>
        <v>3.6342592592591982E-3</v>
      </c>
      <c r="F1511" s="2">
        <f t="shared" si="23"/>
        <v>-8.1244560185185257</v>
      </c>
      <c r="G1511">
        <f>IF(LEN(telefony6[[#This Row],[nr]])=7,1,0)</f>
        <v>0</v>
      </c>
      <c r="H1511">
        <f>IF(LEN(telefony6[[#This Row],[nr]])=8,1,0)</f>
        <v>1</v>
      </c>
      <c r="I15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-8.128090277777785</v>
      </c>
      <c r="J1511" s="2">
        <f>IF(AND(telefony6[[#This Row],[abonament pods przed]]-telefony6[[#This Row],[długosc_połączenia]]&lt;0,I1510&gt;0),-telefony6[[#This Row],[ile_zostalo_abonamentu_pods]],0)</f>
        <v>0</v>
      </c>
      <c r="K1511" s="10">
        <f>IF(telefony6[[#This Row],[ile_zostalo_abonamentu_pods]]&lt;0,1,0)</f>
        <v>1</v>
      </c>
      <c r="L1511" s="2">
        <f>IF(AND(telefony6[[#This Row],[czyAbonament_pods_sie_skonczyl]]=1,telefony6[[#This Row],[czyStacjonarny]]=1,M1510&lt;=0),IF(M1510&lt;0,TIME(1,40,0)+M1510,TIME(1,40,0)),M1510)</f>
        <v>4.6481481481480597E-2</v>
      </c>
      <c r="M15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4.6481481481480597E-2</v>
      </c>
      <c r="N1511" s="10">
        <f>IF(AND(telefony6[[#This Row],[czyAbonament_pods_sie_skonczyl]]=1,telefony6[[#This Row],[czyStacjonarny]]=1,M1510&lt;=0),1,0)</f>
        <v>0</v>
      </c>
      <c r="O1511" s="2">
        <f>IF(AND(telefony6[[#This Row],[czyAbonament_pods_sie_skonczyl]]=1,telefony6[[#This Row],[czyKomorkowe]]=1,P1510&lt;=0),IF(P1510&lt;0,TIME(1,40,0)+P1510-telefony6[[#This Row],[ile_zabraklo_od_podstawy]],TIME(1,40,0)),P1510)</f>
        <v>2.1273148148148985E-2</v>
      </c>
      <c r="P15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1.7638888888889787E-2</v>
      </c>
      <c r="Q1511" s="10">
        <f>IF(AND(telefony6[[#This Row],[czyAbonament_pods_sie_skonczyl]]=1,P1510&lt;=0,telefony6[[#This Row],[czyKomorkowe]]=1),1,0)</f>
        <v>0</v>
      </c>
      <c r="R1511">
        <f>IF(LEN(telefony6[[#This Row],[nr]])&gt;=10,1,0)</f>
        <v>0</v>
      </c>
      <c r="S1511">
        <f>MINUTE(IF(telefony6[[#This Row],[czyZagranicczne]]=1,CEILING(telefony6[[#This Row],[długosc_połączenia]],"00:01"),0))</f>
        <v>0</v>
      </c>
    </row>
    <row r="1512" spans="1:19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 s="2">
        <f>telefony6[[#This Row],[zakonczenie]]-telefony6[[#This Row],[rozpoczecie]]</f>
        <v>2.2337962962962754E-3</v>
      </c>
      <c r="F1512" s="2">
        <f t="shared" si="23"/>
        <v>-8.128090277777785</v>
      </c>
      <c r="G1512">
        <f>IF(LEN(telefony6[[#This Row],[nr]])=7,1,0)</f>
        <v>1</v>
      </c>
      <c r="H1512">
        <f>IF(LEN(telefony6[[#This Row],[nr]])=8,1,0)</f>
        <v>0</v>
      </c>
      <c r="I15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-8.1303240740740819</v>
      </c>
      <c r="J1512" s="2">
        <f>IF(AND(telefony6[[#This Row],[abonament pods przed]]-telefony6[[#This Row],[długosc_połączenia]]&lt;0,I1511&gt;0),-telefony6[[#This Row],[ile_zostalo_abonamentu_pods]],0)</f>
        <v>0</v>
      </c>
      <c r="K1512" s="10">
        <f>IF(telefony6[[#This Row],[ile_zostalo_abonamentu_pods]]&lt;0,1,0)</f>
        <v>1</v>
      </c>
      <c r="L1512" s="2">
        <f>IF(AND(telefony6[[#This Row],[czyAbonament_pods_sie_skonczyl]]=1,telefony6[[#This Row],[czyStacjonarny]]=1,M1511&lt;=0),IF(M1511&lt;0,TIME(1,40,0)+M1511,TIME(1,40,0)),M1511)</f>
        <v>4.6481481481480597E-2</v>
      </c>
      <c r="M15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4.4247685185184321E-2</v>
      </c>
      <c r="N1512" s="10">
        <f>IF(AND(telefony6[[#This Row],[czyAbonament_pods_sie_skonczyl]]=1,telefony6[[#This Row],[czyStacjonarny]]=1,M1511&lt;=0),1,0)</f>
        <v>0</v>
      </c>
      <c r="O1512" s="2">
        <f>IF(AND(telefony6[[#This Row],[czyAbonament_pods_sie_skonczyl]]=1,telefony6[[#This Row],[czyKomorkowe]]=1,P1511&lt;=0),IF(P1511&lt;0,TIME(1,40,0)+P1511-telefony6[[#This Row],[ile_zabraklo_od_podstawy]],TIME(1,40,0)),P1511)</f>
        <v>1.7638888888889787E-2</v>
      </c>
      <c r="P15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1.7638888888889787E-2</v>
      </c>
      <c r="Q1512" s="10">
        <f>IF(AND(telefony6[[#This Row],[czyAbonament_pods_sie_skonczyl]]=1,P1511&lt;=0,telefony6[[#This Row],[czyKomorkowe]]=1),1,0)</f>
        <v>0</v>
      </c>
      <c r="R1512">
        <f>IF(LEN(telefony6[[#This Row],[nr]])&gt;=10,1,0)</f>
        <v>0</v>
      </c>
      <c r="S1512">
        <f>MINUTE(IF(telefony6[[#This Row],[czyZagranicczne]]=1,CEILING(telefony6[[#This Row],[długosc_połączenia]],"00:01"),0))</f>
        <v>0</v>
      </c>
    </row>
    <row r="1513" spans="1:19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 s="2">
        <f>telefony6[[#This Row],[zakonczenie]]-telefony6[[#This Row],[rozpoczecie]]</f>
        <v>1.0451388888888913E-2</v>
      </c>
      <c r="F1513" s="2">
        <f t="shared" si="23"/>
        <v>-8.1303240740740819</v>
      </c>
      <c r="G1513">
        <f>IF(LEN(telefony6[[#This Row],[nr]])=7,1,0)</f>
        <v>0</v>
      </c>
      <c r="H1513">
        <f>IF(LEN(telefony6[[#This Row],[nr]])=8,1,0)</f>
        <v>1</v>
      </c>
      <c r="I15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-8.1407754629629707</v>
      </c>
      <c r="J1513" s="2">
        <f>IF(AND(telefony6[[#This Row],[abonament pods przed]]-telefony6[[#This Row],[długosc_połączenia]]&lt;0,I1512&gt;0),-telefony6[[#This Row],[ile_zostalo_abonamentu_pods]],0)</f>
        <v>0</v>
      </c>
      <c r="K1513" s="10">
        <f>IF(telefony6[[#This Row],[ile_zostalo_abonamentu_pods]]&lt;0,1,0)</f>
        <v>1</v>
      </c>
      <c r="L1513" s="2">
        <f>IF(AND(telefony6[[#This Row],[czyAbonament_pods_sie_skonczyl]]=1,telefony6[[#This Row],[czyStacjonarny]]=1,M1512&lt;=0),IF(M1512&lt;0,TIME(1,40,0)+M1512,TIME(1,40,0)),M1512)</f>
        <v>4.4247685185184321E-2</v>
      </c>
      <c r="M15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4.4247685185184321E-2</v>
      </c>
      <c r="N1513" s="10">
        <f>IF(AND(telefony6[[#This Row],[czyAbonament_pods_sie_skonczyl]]=1,telefony6[[#This Row],[czyStacjonarny]]=1,M1512&lt;=0),1,0)</f>
        <v>0</v>
      </c>
      <c r="O1513" s="2">
        <f>IF(AND(telefony6[[#This Row],[czyAbonament_pods_sie_skonczyl]]=1,telefony6[[#This Row],[czyKomorkowe]]=1,P1512&lt;=0),IF(P1512&lt;0,TIME(1,40,0)+P1512-telefony6[[#This Row],[ile_zabraklo_od_podstawy]],TIME(1,40,0)),P1512)</f>
        <v>1.7638888888889787E-2</v>
      </c>
      <c r="P15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7.1875000000008737E-3</v>
      </c>
      <c r="Q1513" s="10">
        <f>IF(AND(telefony6[[#This Row],[czyAbonament_pods_sie_skonczyl]]=1,P1512&lt;=0,telefony6[[#This Row],[czyKomorkowe]]=1),1,0)</f>
        <v>0</v>
      </c>
      <c r="R1513">
        <f>IF(LEN(telefony6[[#This Row],[nr]])&gt;=10,1,0)</f>
        <v>0</v>
      </c>
      <c r="S1513">
        <f>MINUTE(IF(telefony6[[#This Row],[czyZagranicczne]]=1,CEILING(telefony6[[#This Row],[długosc_połączenia]],"00:01"),0))</f>
        <v>0</v>
      </c>
    </row>
    <row r="1514" spans="1:19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 s="2">
        <f>telefony6[[#This Row],[zakonczenie]]-telefony6[[#This Row],[rozpoczecie]]</f>
        <v>5.63657407407403E-3</v>
      </c>
      <c r="F1514" s="2">
        <f t="shared" si="23"/>
        <v>-8.1407754629629707</v>
      </c>
      <c r="G1514">
        <f>IF(LEN(telefony6[[#This Row],[nr]])=7,1,0)</f>
        <v>1</v>
      </c>
      <c r="H1514">
        <f>IF(LEN(telefony6[[#This Row],[nr]])=8,1,0)</f>
        <v>0</v>
      </c>
      <c r="I15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-8.1464120370370452</v>
      </c>
      <c r="J1514" s="2">
        <f>IF(AND(telefony6[[#This Row],[abonament pods przed]]-telefony6[[#This Row],[długosc_połączenia]]&lt;0,I1513&gt;0),-telefony6[[#This Row],[ile_zostalo_abonamentu_pods]],0)</f>
        <v>0</v>
      </c>
      <c r="K1514" s="10">
        <f>IF(telefony6[[#This Row],[ile_zostalo_abonamentu_pods]]&lt;0,1,0)</f>
        <v>1</v>
      </c>
      <c r="L1514" s="2">
        <f>IF(AND(telefony6[[#This Row],[czyAbonament_pods_sie_skonczyl]]=1,telefony6[[#This Row],[czyStacjonarny]]=1,M1513&lt;=0),IF(M1513&lt;0,TIME(1,40,0)+M1513,TIME(1,40,0)),M1513)</f>
        <v>4.4247685185184321E-2</v>
      </c>
      <c r="M15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3.8611111111110291E-2</v>
      </c>
      <c r="N1514" s="10">
        <f>IF(AND(telefony6[[#This Row],[czyAbonament_pods_sie_skonczyl]]=1,telefony6[[#This Row],[czyStacjonarny]]=1,M1513&lt;=0),1,0)</f>
        <v>0</v>
      </c>
      <c r="O1514" s="2">
        <f>IF(AND(telefony6[[#This Row],[czyAbonament_pods_sie_skonczyl]]=1,telefony6[[#This Row],[czyKomorkowe]]=1,P1513&lt;=0),IF(P1513&lt;0,TIME(1,40,0)+P1513-telefony6[[#This Row],[ile_zabraklo_od_podstawy]],TIME(1,40,0)),P1513)</f>
        <v>7.1875000000008737E-3</v>
      </c>
      <c r="P15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7.1875000000008737E-3</v>
      </c>
      <c r="Q1514" s="10">
        <f>IF(AND(telefony6[[#This Row],[czyAbonament_pods_sie_skonczyl]]=1,P1513&lt;=0,telefony6[[#This Row],[czyKomorkowe]]=1),1,0)</f>
        <v>0</v>
      </c>
      <c r="R1514">
        <f>IF(LEN(telefony6[[#This Row],[nr]])&gt;=10,1,0)</f>
        <v>0</v>
      </c>
      <c r="S1514">
        <f>MINUTE(IF(telefony6[[#This Row],[czyZagranicczne]]=1,CEILING(telefony6[[#This Row],[długosc_połączenia]],"00:01"),0))</f>
        <v>0</v>
      </c>
    </row>
    <row r="1515" spans="1:19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 s="2">
        <f>telefony6[[#This Row],[zakonczenie]]-telefony6[[#This Row],[rozpoczecie]]</f>
        <v>2.2337962962963309E-3</v>
      </c>
      <c r="F1515" s="2">
        <f t="shared" si="23"/>
        <v>-8.1464120370370452</v>
      </c>
      <c r="G1515">
        <f>IF(LEN(telefony6[[#This Row],[nr]])=7,1,0)</f>
        <v>1</v>
      </c>
      <c r="H1515">
        <f>IF(LEN(telefony6[[#This Row],[nr]])=8,1,0)</f>
        <v>0</v>
      </c>
      <c r="I15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-8.148645833333342</v>
      </c>
      <c r="J1515" s="2">
        <f>IF(AND(telefony6[[#This Row],[abonament pods przed]]-telefony6[[#This Row],[długosc_połączenia]]&lt;0,I1514&gt;0),-telefony6[[#This Row],[ile_zostalo_abonamentu_pods]],0)</f>
        <v>0</v>
      </c>
      <c r="K1515" s="10">
        <f>IF(telefony6[[#This Row],[ile_zostalo_abonamentu_pods]]&lt;0,1,0)</f>
        <v>1</v>
      </c>
      <c r="L1515" s="2">
        <f>IF(AND(telefony6[[#This Row],[czyAbonament_pods_sie_skonczyl]]=1,telefony6[[#This Row],[czyStacjonarny]]=1,M1514&lt;=0),IF(M1514&lt;0,TIME(1,40,0)+M1514,TIME(1,40,0)),M1514)</f>
        <v>3.8611111111110291E-2</v>
      </c>
      <c r="M15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3.637731481481396E-2</v>
      </c>
      <c r="N1515" s="10">
        <f>IF(AND(telefony6[[#This Row],[czyAbonament_pods_sie_skonczyl]]=1,telefony6[[#This Row],[czyStacjonarny]]=1,M1514&lt;=0),1,0)</f>
        <v>0</v>
      </c>
      <c r="O1515" s="2">
        <f>IF(AND(telefony6[[#This Row],[czyAbonament_pods_sie_skonczyl]]=1,telefony6[[#This Row],[czyKomorkowe]]=1,P1514&lt;=0),IF(P1514&lt;0,TIME(1,40,0)+P1514-telefony6[[#This Row],[ile_zabraklo_od_podstawy]],TIME(1,40,0)),P1514)</f>
        <v>7.1875000000008737E-3</v>
      </c>
      <c r="P15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7.1875000000008737E-3</v>
      </c>
      <c r="Q1515" s="10">
        <f>IF(AND(telefony6[[#This Row],[czyAbonament_pods_sie_skonczyl]]=1,P1514&lt;=0,telefony6[[#This Row],[czyKomorkowe]]=1),1,0)</f>
        <v>0</v>
      </c>
      <c r="R1515">
        <f>IF(LEN(telefony6[[#This Row],[nr]])&gt;=10,1,0)</f>
        <v>0</v>
      </c>
      <c r="S1515">
        <f>MINUTE(IF(telefony6[[#This Row],[czyZagranicczne]]=1,CEILING(telefony6[[#This Row],[długosc_połączenia]],"00:01"),0))</f>
        <v>0</v>
      </c>
    </row>
    <row r="1516" spans="1:19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 s="2">
        <f>telefony6[[#This Row],[zakonczenie]]-telefony6[[#This Row],[rozpoczecie]]</f>
        <v>1.8287037037036935E-3</v>
      </c>
      <c r="F1516" s="2">
        <f t="shared" si="23"/>
        <v>-8.148645833333342</v>
      </c>
      <c r="G1516">
        <f>IF(LEN(telefony6[[#This Row],[nr]])=7,1,0)</f>
        <v>0</v>
      </c>
      <c r="H1516">
        <f>IF(LEN(telefony6[[#This Row],[nr]])=8,1,0)</f>
        <v>1</v>
      </c>
      <c r="I15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-8.1504745370370451</v>
      </c>
      <c r="J1516" s="2">
        <f>IF(AND(telefony6[[#This Row],[abonament pods przed]]-telefony6[[#This Row],[długosc_połączenia]]&lt;0,I1515&gt;0),-telefony6[[#This Row],[ile_zostalo_abonamentu_pods]],0)</f>
        <v>0</v>
      </c>
      <c r="K1516" s="10">
        <f>IF(telefony6[[#This Row],[ile_zostalo_abonamentu_pods]]&lt;0,1,0)</f>
        <v>1</v>
      </c>
      <c r="L1516" s="2">
        <f>IF(AND(telefony6[[#This Row],[czyAbonament_pods_sie_skonczyl]]=1,telefony6[[#This Row],[czyStacjonarny]]=1,M1515&lt;=0),IF(M1515&lt;0,TIME(1,40,0)+M1515,TIME(1,40,0)),M1515)</f>
        <v>3.637731481481396E-2</v>
      </c>
      <c r="M15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3.637731481481396E-2</v>
      </c>
      <c r="N1516" s="10">
        <f>IF(AND(telefony6[[#This Row],[czyAbonament_pods_sie_skonczyl]]=1,telefony6[[#This Row],[czyStacjonarny]]=1,M1515&lt;=0),1,0)</f>
        <v>0</v>
      </c>
      <c r="O1516" s="2">
        <f>IF(AND(telefony6[[#This Row],[czyAbonament_pods_sie_skonczyl]]=1,telefony6[[#This Row],[czyKomorkowe]]=1,P1515&lt;=0),IF(P1515&lt;0,TIME(1,40,0)+P1515-telefony6[[#This Row],[ile_zabraklo_od_podstawy]],TIME(1,40,0)),P1515)</f>
        <v>7.1875000000008737E-3</v>
      </c>
      <c r="P15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5.3587962962971802E-3</v>
      </c>
      <c r="Q1516" s="10">
        <f>IF(AND(telefony6[[#This Row],[czyAbonament_pods_sie_skonczyl]]=1,P1515&lt;=0,telefony6[[#This Row],[czyKomorkowe]]=1),1,0)</f>
        <v>0</v>
      </c>
      <c r="R1516">
        <f>IF(LEN(telefony6[[#This Row],[nr]])&gt;=10,1,0)</f>
        <v>0</v>
      </c>
      <c r="S1516">
        <f>MINUTE(IF(telefony6[[#This Row],[czyZagranicczne]]=1,CEILING(telefony6[[#This Row],[długosc_połączenia]],"00:01"),0))</f>
        <v>0</v>
      </c>
    </row>
    <row r="1517" spans="1:19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 s="2">
        <f>telefony6[[#This Row],[zakonczenie]]-telefony6[[#This Row],[rozpoczecie]]</f>
        <v>6.0532407407407618E-3</v>
      </c>
      <c r="F1517" s="2">
        <f t="shared" si="23"/>
        <v>-8.1504745370370451</v>
      </c>
      <c r="G1517">
        <f>IF(LEN(telefony6[[#This Row],[nr]])=7,1,0)</f>
        <v>1</v>
      </c>
      <c r="H1517">
        <f>IF(LEN(telefony6[[#This Row],[nr]])=8,1,0)</f>
        <v>0</v>
      </c>
      <c r="I15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-8.1565277777777858</v>
      </c>
      <c r="J1517" s="2">
        <f>IF(AND(telefony6[[#This Row],[abonament pods przed]]-telefony6[[#This Row],[długosc_połączenia]]&lt;0,I1516&gt;0),-telefony6[[#This Row],[ile_zostalo_abonamentu_pods]],0)</f>
        <v>0</v>
      </c>
      <c r="K1517" s="10">
        <f>IF(telefony6[[#This Row],[ile_zostalo_abonamentu_pods]]&lt;0,1,0)</f>
        <v>1</v>
      </c>
      <c r="L1517" s="2">
        <f>IF(AND(telefony6[[#This Row],[czyAbonament_pods_sie_skonczyl]]=1,telefony6[[#This Row],[czyStacjonarny]]=1,M1516&lt;=0),IF(M1516&lt;0,TIME(1,40,0)+M1516,TIME(1,40,0)),M1516)</f>
        <v>3.637731481481396E-2</v>
      </c>
      <c r="M15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3.0324074074073198E-2</v>
      </c>
      <c r="N1517" s="10">
        <f>IF(AND(telefony6[[#This Row],[czyAbonament_pods_sie_skonczyl]]=1,telefony6[[#This Row],[czyStacjonarny]]=1,M1516&lt;=0),1,0)</f>
        <v>0</v>
      </c>
      <c r="O1517" s="2">
        <f>IF(AND(telefony6[[#This Row],[czyAbonament_pods_sie_skonczyl]]=1,telefony6[[#This Row],[czyKomorkowe]]=1,P1516&lt;=0),IF(P1516&lt;0,TIME(1,40,0)+P1516-telefony6[[#This Row],[ile_zabraklo_od_podstawy]],TIME(1,40,0)),P1516)</f>
        <v>5.3587962962971802E-3</v>
      </c>
      <c r="P15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5.3587962962971802E-3</v>
      </c>
      <c r="Q1517" s="10">
        <f>IF(AND(telefony6[[#This Row],[czyAbonament_pods_sie_skonczyl]]=1,P1516&lt;=0,telefony6[[#This Row],[czyKomorkowe]]=1),1,0)</f>
        <v>0</v>
      </c>
      <c r="R1517">
        <f>IF(LEN(telefony6[[#This Row],[nr]])&gt;=10,1,0)</f>
        <v>0</v>
      </c>
      <c r="S1517">
        <f>MINUTE(IF(telefony6[[#This Row],[czyZagranicczne]]=1,CEILING(telefony6[[#This Row],[długosc_połączenia]],"00:01"),0))</f>
        <v>0</v>
      </c>
    </row>
    <row r="1518" spans="1:19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 s="2">
        <f>telefony6[[#This Row],[zakonczenie]]-telefony6[[#This Row],[rozpoczecie]]</f>
        <v>8.1944444444444486E-3</v>
      </c>
      <c r="F1518" s="2">
        <f t="shared" si="23"/>
        <v>-8.1565277777777858</v>
      </c>
      <c r="G1518">
        <f>IF(LEN(telefony6[[#This Row],[nr]])=7,1,0)</f>
        <v>1</v>
      </c>
      <c r="H1518">
        <f>IF(LEN(telefony6[[#This Row],[nr]])=8,1,0)</f>
        <v>0</v>
      </c>
      <c r="I15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-8.1647222222222311</v>
      </c>
      <c r="J1518" s="2">
        <f>IF(AND(telefony6[[#This Row],[abonament pods przed]]-telefony6[[#This Row],[długosc_połączenia]]&lt;0,I1517&gt;0),-telefony6[[#This Row],[ile_zostalo_abonamentu_pods]],0)</f>
        <v>0</v>
      </c>
      <c r="K1518" s="10">
        <f>IF(telefony6[[#This Row],[ile_zostalo_abonamentu_pods]]&lt;0,1,0)</f>
        <v>1</v>
      </c>
      <c r="L1518" s="2">
        <f>IF(AND(telefony6[[#This Row],[czyAbonament_pods_sie_skonczyl]]=1,telefony6[[#This Row],[czyStacjonarny]]=1,M1517&lt;=0),IF(M1517&lt;0,TIME(1,40,0)+M1517,TIME(1,40,0)),M1517)</f>
        <v>3.0324074074073198E-2</v>
      </c>
      <c r="M15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2.212962962962875E-2</v>
      </c>
      <c r="N1518" s="10">
        <f>IF(AND(telefony6[[#This Row],[czyAbonament_pods_sie_skonczyl]]=1,telefony6[[#This Row],[czyStacjonarny]]=1,M1517&lt;=0),1,0)</f>
        <v>0</v>
      </c>
      <c r="O1518" s="2">
        <f>IF(AND(telefony6[[#This Row],[czyAbonament_pods_sie_skonczyl]]=1,telefony6[[#This Row],[czyKomorkowe]]=1,P1517&lt;=0),IF(P1517&lt;0,TIME(1,40,0)+P1517-telefony6[[#This Row],[ile_zabraklo_od_podstawy]],TIME(1,40,0)),P1517)</f>
        <v>5.3587962962971802E-3</v>
      </c>
      <c r="P15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5.3587962962971802E-3</v>
      </c>
      <c r="Q1518" s="10">
        <f>IF(AND(telefony6[[#This Row],[czyAbonament_pods_sie_skonczyl]]=1,P1517&lt;=0,telefony6[[#This Row],[czyKomorkowe]]=1),1,0)</f>
        <v>0</v>
      </c>
      <c r="R1518">
        <f>IF(LEN(telefony6[[#This Row],[nr]])&gt;=10,1,0)</f>
        <v>0</v>
      </c>
      <c r="S1518">
        <f>MINUTE(IF(telefony6[[#This Row],[czyZagranicczne]]=1,CEILING(telefony6[[#This Row],[długosc_połączenia]],"00:01"),0))</f>
        <v>0</v>
      </c>
    </row>
    <row r="1519" spans="1:19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 s="2">
        <f>telefony6[[#This Row],[zakonczenie]]-telefony6[[#This Row],[rozpoczecie]]</f>
        <v>7.9282407407407773E-3</v>
      </c>
      <c r="F1519" s="2">
        <f t="shared" si="23"/>
        <v>-8.1647222222222311</v>
      </c>
      <c r="G1519">
        <f>IF(LEN(telefony6[[#This Row],[nr]])=7,1,0)</f>
        <v>0</v>
      </c>
      <c r="H1519">
        <f>IF(LEN(telefony6[[#This Row],[nr]])=8,1,0)</f>
        <v>1</v>
      </c>
      <c r="I15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-8.1726504629629719</v>
      </c>
      <c r="J1519" s="2">
        <f>IF(AND(telefony6[[#This Row],[abonament pods przed]]-telefony6[[#This Row],[długosc_połączenia]]&lt;0,I1518&gt;0),-telefony6[[#This Row],[ile_zostalo_abonamentu_pods]],0)</f>
        <v>0</v>
      </c>
      <c r="K1519" s="10">
        <f>IF(telefony6[[#This Row],[ile_zostalo_abonamentu_pods]]&lt;0,1,0)</f>
        <v>1</v>
      </c>
      <c r="L1519" s="2">
        <f>IF(AND(telefony6[[#This Row],[czyAbonament_pods_sie_skonczyl]]=1,telefony6[[#This Row],[czyStacjonarny]]=1,M1518&lt;=0),IF(M1518&lt;0,TIME(1,40,0)+M1518,TIME(1,40,0)),M1518)</f>
        <v>2.212962962962875E-2</v>
      </c>
      <c r="M15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2.212962962962875E-2</v>
      </c>
      <c r="N1519" s="10">
        <f>IF(AND(telefony6[[#This Row],[czyAbonament_pods_sie_skonczyl]]=1,telefony6[[#This Row],[czyStacjonarny]]=1,M1518&lt;=0),1,0)</f>
        <v>0</v>
      </c>
      <c r="O1519" s="2">
        <f>IF(AND(telefony6[[#This Row],[czyAbonament_pods_sie_skonczyl]]=1,telefony6[[#This Row],[czyKomorkowe]]=1,P1518&lt;=0),IF(P1518&lt;0,TIME(1,40,0)+P1518-telefony6[[#This Row],[ile_zabraklo_od_podstawy]],TIME(1,40,0)),P1518)</f>
        <v>5.3587962962971802E-3</v>
      </c>
      <c r="P15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-2.5694444444435971E-3</v>
      </c>
      <c r="Q1519" s="10">
        <f>IF(AND(telefony6[[#This Row],[czyAbonament_pods_sie_skonczyl]]=1,P1518&lt;=0,telefony6[[#This Row],[czyKomorkowe]]=1),1,0)</f>
        <v>0</v>
      </c>
      <c r="R1519">
        <f>IF(LEN(telefony6[[#This Row],[nr]])&gt;=10,1,0)</f>
        <v>0</v>
      </c>
      <c r="S1519">
        <f>MINUTE(IF(telefony6[[#This Row],[czyZagranicczne]]=1,CEILING(telefony6[[#This Row],[długosc_połączenia]],"00:01"),0))</f>
        <v>0</v>
      </c>
    </row>
    <row r="1520" spans="1:19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 s="2">
        <f>telefony6[[#This Row],[zakonczenie]]-telefony6[[#This Row],[rozpoczecie]]</f>
        <v>4.9652777777777768E-3</v>
      </c>
      <c r="F1520" s="2">
        <f t="shared" si="23"/>
        <v>-8.1726504629629719</v>
      </c>
      <c r="G1520">
        <f>IF(LEN(telefony6[[#This Row],[nr]])=7,1,0)</f>
        <v>1</v>
      </c>
      <c r="H1520">
        <f>IF(LEN(telefony6[[#This Row],[nr]])=8,1,0)</f>
        <v>0</v>
      </c>
      <c r="I15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-8.1776157407407499</v>
      </c>
      <c r="J1520" s="2">
        <f>IF(AND(telefony6[[#This Row],[abonament pods przed]]-telefony6[[#This Row],[długosc_połączenia]]&lt;0,I1519&gt;0),-telefony6[[#This Row],[ile_zostalo_abonamentu_pods]],0)</f>
        <v>0</v>
      </c>
      <c r="K1520" s="10">
        <f>IF(telefony6[[#This Row],[ile_zostalo_abonamentu_pods]]&lt;0,1,0)</f>
        <v>1</v>
      </c>
      <c r="L1520" s="2">
        <f>IF(AND(telefony6[[#This Row],[czyAbonament_pods_sie_skonczyl]]=1,telefony6[[#This Row],[czyStacjonarny]]=1,M1519&lt;=0),IF(M1519&lt;0,TIME(1,40,0)+M1519,TIME(1,40,0)),M1519)</f>
        <v>2.212962962962875E-2</v>
      </c>
      <c r="M15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1.7164351851850973E-2</v>
      </c>
      <c r="N1520" s="10">
        <f>IF(AND(telefony6[[#This Row],[czyAbonament_pods_sie_skonczyl]]=1,telefony6[[#This Row],[czyStacjonarny]]=1,M1519&lt;=0),1,0)</f>
        <v>0</v>
      </c>
      <c r="O1520" s="2">
        <f>IF(AND(telefony6[[#This Row],[czyAbonament_pods_sie_skonczyl]]=1,telefony6[[#This Row],[czyKomorkowe]]=1,P1519&lt;=0),IF(P1519&lt;0,TIME(1,40,0)+P1519-telefony6[[#This Row],[ile_zabraklo_od_podstawy]],TIME(1,40,0)),P1519)</f>
        <v>-2.5694444444435971E-3</v>
      </c>
      <c r="P15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-2.5694444444435971E-3</v>
      </c>
      <c r="Q1520" s="10">
        <f>IF(AND(telefony6[[#This Row],[czyAbonament_pods_sie_skonczyl]]=1,P1519&lt;=0,telefony6[[#This Row],[czyKomorkowe]]=1),1,0)</f>
        <v>0</v>
      </c>
      <c r="R1520">
        <f>IF(LEN(telefony6[[#This Row],[nr]])&gt;=10,1,0)</f>
        <v>0</v>
      </c>
      <c r="S1520">
        <f>MINUTE(IF(telefony6[[#This Row],[czyZagranicczne]]=1,CEILING(telefony6[[#This Row],[długosc_połączenia]],"00:01"),0))</f>
        <v>0</v>
      </c>
    </row>
    <row r="1521" spans="1:19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 s="2">
        <f>telefony6[[#This Row],[zakonczenie]]-telefony6[[#This Row],[rozpoczecie]]</f>
        <v>2.1064814814814592E-3</v>
      </c>
      <c r="F1521" s="2">
        <f t="shared" si="23"/>
        <v>-8.1776157407407499</v>
      </c>
      <c r="G1521">
        <f>IF(LEN(telefony6[[#This Row],[nr]])=7,1,0)</f>
        <v>0</v>
      </c>
      <c r="H1521">
        <f>IF(LEN(telefony6[[#This Row],[nr]])=8,1,0)</f>
        <v>1</v>
      </c>
      <c r="I15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-8.1797222222222317</v>
      </c>
      <c r="J1521" s="2">
        <f>IF(AND(telefony6[[#This Row],[abonament pods przed]]-telefony6[[#This Row],[długosc_połączenia]]&lt;0,I1520&gt;0),-telefony6[[#This Row],[ile_zostalo_abonamentu_pods]],0)</f>
        <v>0</v>
      </c>
      <c r="K1521" s="10">
        <f>IF(telefony6[[#This Row],[ile_zostalo_abonamentu_pods]]&lt;0,1,0)</f>
        <v>1</v>
      </c>
      <c r="L1521" s="2">
        <f>IF(AND(telefony6[[#This Row],[czyAbonament_pods_sie_skonczyl]]=1,telefony6[[#This Row],[czyStacjonarny]]=1,M1520&lt;=0),IF(M1520&lt;0,TIME(1,40,0)+M1520,TIME(1,40,0)),M1520)</f>
        <v>1.7164351851850973E-2</v>
      </c>
      <c r="M15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1.7164351851850973E-2</v>
      </c>
      <c r="N1521" s="10">
        <f>IF(AND(telefony6[[#This Row],[czyAbonament_pods_sie_skonczyl]]=1,telefony6[[#This Row],[czyStacjonarny]]=1,M1520&lt;=0),1,0)</f>
        <v>0</v>
      </c>
      <c r="O1521" s="2">
        <f>IF(AND(telefony6[[#This Row],[czyAbonament_pods_sie_skonczyl]]=1,telefony6[[#This Row],[czyKomorkowe]]=1,P1520&lt;=0),IF(P1520&lt;0,TIME(1,40,0)+P1520-telefony6[[#This Row],[ile_zabraklo_od_podstawy]],TIME(1,40,0)),P1520)</f>
        <v>6.687500000000085E-2</v>
      </c>
      <c r="P15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6.4768518518519391E-2</v>
      </c>
      <c r="Q1521" s="10">
        <f>IF(AND(telefony6[[#This Row],[czyAbonament_pods_sie_skonczyl]]=1,P1520&lt;=0,telefony6[[#This Row],[czyKomorkowe]]=1),1,0)</f>
        <v>1</v>
      </c>
      <c r="R1521">
        <f>IF(LEN(telefony6[[#This Row],[nr]])&gt;=10,1,0)</f>
        <v>0</v>
      </c>
      <c r="S1521">
        <f>MINUTE(IF(telefony6[[#This Row],[czyZagranicczne]]=1,CEILING(telefony6[[#This Row],[długosc_połączenia]],"00:01"),0))</f>
        <v>0</v>
      </c>
    </row>
    <row r="1522" spans="1:19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 s="2">
        <f>telefony6[[#This Row],[zakonczenie]]-telefony6[[#This Row],[rozpoczecie]]</f>
        <v>8.8888888888888906E-3</v>
      </c>
      <c r="F1522" s="2">
        <f t="shared" si="23"/>
        <v>-8.1797222222222317</v>
      </c>
      <c r="G1522">
        <f>IF(LEN(telefony6[[#This Row],[nr]])=7,1,0)</f>
        <v>0</v>
      </c>
      <c r="H1522">
        <f>IF(LEN(telefony6[[#This Row],[nr]])=8,1,0)</f>
        <v>1</v>
      </c>
      <c r="I15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-8.1886111111111202</v>
      </c>
      <c r="J1522" s="2">
        <f>IF(AND(telefony6[[#This Row],[abonament pods przed]]-telefony6[[#This Row],[długosc_połączenia]]&lt;0,I1521&gt;0),-telefony6[[#This Row],[ile_zostalo_abonamentu_pods]],0)</f>
        <v>0</v>
      </c>
      <c r="K1522" s="10">
        <f>IF(telefony6[[#This Row],[ile_zostalo_abonamentu_pods]]&lt;0,1,0)</f>
        <v>1</v>
      </c>
      <c r="L1522" s="2">
        <f>IF(AND(telefony6[[#This Row],[czyAbonament_pods_sie_skonczyl]]=1,telefony6[[#This Row],[czyStacjonarny]]=1,M1521&lt;=0),IF(M1521&lt;0,TIME(1,40,0)+M1521,TIME(1,40,0)),M1521)</f>
        <v>1.7164351851850973E-2</v>
      </c>
      <c r="M15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1.7164351851850973E-2</v>
      </c>
      <c r="N1522" s="10">
        <f>IF(AND(telefony6[[#This Row],[czyAbonament_pods_sie_skonczyl]]=1,telefony6[[#This Row],[czyStacjonarny]]=1,M1521&lt;=0),1,0)</f>
        <v>0</v>
      </c>
      <c r="O1522" s="2">
        <f>IF(AND(telefony6[[#This Row],[czyAbonament_pods_sie_skonczyl]]=1,telefony6[[#This Row],[czyKomorkowe]]=1,P1521&lt;=0),IF(P1521&lt;0,TIME(1,40,0)+P1521-telefony6[[#This Row],[ile_zabraklo_od_podstawy]],TIME(1,40,0)),P1521)</f>
        <v>6.4768518518519391E-2</v>
      </c>
      <c r="P15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2" s="10">
        <f>IF(AND(telefony6[[#This Row],[czyAbonament_pods_sie_skonczyl]]=1,P1521&lt;=0,telefony6[[#This Row],[czyKomorkowe]]=1),1,0)</f>
        <v>0</v>
      </c>
      <c r="R1522">
        <f>IF(LEN(telefony6[[#This Row],[nr]])&gt;=10,1,0)</f>
        <v>0</v>
      </c>
      <c r="S1522">
        <f>MINUTE(IF(telefony6[[#This Row],[czyZagranicczne]]=1,CEILING(telefony6[[#This Row],[długosc_połączenia]],"00:01"),0))</f>
        <v>0</v>
      </c>
    </row>
    <row r="1523" spans="1:19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 s="2">
        <f>telefony6[[#This Row],[zakonczenie]]-telefony6[[#This Row],[rozpoczecie]]</f>
        <v>6.0648148148148007E-3</v>
      </c>
      <c r="F1523" s="2">
        <f t="shared" si="23"/>
        <v>-8.1886111111111202</v>
      </c>
      <c r="G1523">
        <f>IF(LEN(telefony6[[#This Row],[nr]])=7,1,0)</f>
        <v>1</v>
      </c>
      <c r="H1523">
        <f>IF(LEN(telefony6[[#This Row],[nr]])=8,1,0)</f>
        <v>0</v>
      </c>
      <c r="I15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-8.1946759259259352</v>
      </c>
      <c r="J1523" s="2">
        <f>IF(AND(telefony6[[#This Row],[abonament pods przed]]-telefony6[[#This Row],[długosc_połączenia]]&lt;0,I1522&gt;0),-telefony6[[#This Row],[ile_zostalo_abonamentu_pods]],0)</f>
        <v>0</v>
      </c>
      <c r="K1523" s="10">
        <f>IF(telefony6[[#This Row],[ile_zostalo_abonamentu_pods]]&lt;0,1,0)</f>
        <v>1</v>
      </c>
      <c r="L1523" s="2">
        <f>IF(AND(telefony6[[#This Row],[czyAbonament_pods_sie_skonczyl]]=1,telefony6[[#This Row],[czyStacjonarny]]=1,M1522&lt;=0),IF(M1522&lt;0,TIME(1,40,0)+M1522,TIME(1,40,0)),M1522)</f>
        <v>1.7164351851850973E-2</v>
      </c>
      <c r="M15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1.1099537037036172E-2</v>
      </c>
      <c r="N1523" s="10">
        <f>IF(AND(telefony6[[#This Row],[czyAbonament_pods_sie_skonczyl]]=1,telefony6[[#This Row],[czyStacjonarny]]=1,M1522&lt;=0),1,0)</f>
        <v>0</v>
      </c>
      <c r="O1523" s="2">
        <f>IF(AND(telefony6[[#This Row],[czyAbonament_pods_sie_skonczyl]]=1,telefony6[[#This Row],[czyKomorkowe]]=1,P1522&lt;=0),IF(P1522&lt;0,TIME(1,40,0)+P1522-telefony6[[#This Row],[ile_zabraklo_od_podstawy]],TIME(1,40,0)),P1522)</f>
        <v>5.5879629629630501E-2</v>
      </c>
      <c r="P15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3" s="10">
        <f>IF(AND(telefony6[[#This Row],[czyAbonament_pods_sie_skonczyl]]=1,P1522&lt;=0,telefony6[[#This Row],[czyKomorkowe]]=1),1,0)</f>
        <v>0</v>
      </c>
      <c r="R1523">
        <f>IF(LEN(telefony6[[#This Row],[nr]])&gt;=10,1,0)</f>
        <v>0</v>
      </c>
      <c r="S1523">
        <f>MINUTE(IF(telefony6[[#This Row],[czyZagranicczne]]=1,CEILING(telefony6[[#This Row],[długosc_połączenia]],"00:01"),0))</f>
        <v>0</v>
      </c>
    </row>
    <row r="1524" spans="1:19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 s="2">
        <f>telefony6[[#This Row],[zakonczenie]]-telefony6[[#This Row],[rozpoczecie]]</f>
        <v>7.5000000000000067E-3</v>
      </c>
      <c r="F1524" s="2">
        <f t="shared" si="23"/>
        <v>-8.1946759259259352</v>
      </c>
      <c r="G1524">
        <f>IF(LEN(telefony6[[#This Row],[nr]])=7,1,0)</f>
        <v>1</v>
      </c>
      <c r="H1524">
        <f>IF(LEN(telefony6[[#This Row],[nr]])=8,1,0)</f>
        <v>0</v>
      </c>
      <c r="I15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-8.2021759259259355</v>
      </c>
      <c r="J1524" s="2">
        <f>IF(AND(telefony6[[#This Row],[abonament pods przed]]-telefony6[[#This Row],[długosc_połączenia]]&lt;0,I1523&gt;0),-telefony6[[#This Row],[ile_zostalo_abonamentu_pods]],0)</f>
        <v>0</v>
      </c>
      <c r="K1524" s="10">
        <f>IF(telefony6[[#This Row],[ile_zostalo_abonamentu_pods]]&lt;0,1,0)</f>
        <v>1</v>
      </c>
      <c r="L1524" s="2">
        <f>IF(AND(telefony6[[#This Row],[czyAbonament_pods_sie_skonczyl]]=1,telefony6[[#This Row],[czyStacjonarny]]=1,M1523&lt;=0),IF(M1523&lt;0,TIME(1,40,0)+M1523,TIME(1,40,0)),M1523)</f>
        <v>1.1099537037036172E-2</v>
      </c>
      <c r="M15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3.5995370370361657E-3</v>
      </c>
      <c r="N1524" s="10">
        <f>IF(AND(telefony6[[#This Row],[czyAbonament_pods_sie_skonczyl]]=1,telefony6[[#This Row],[czyStacjonarny]]=1,M1523&lt;=0),1,0)</f>
        <v>0</v>
      </c>
      <c r="O1524" s="2">
        <f>IF(AND(telefony6[[#This Row],[czyAbonament_pods_sie_skonczyl]]=1,telefony6[[#This Row],[czyKomorkowe]]=1,P1523&lt;=0),IF(P1523&lt;0,TIME(1,40,0)+P1523-telefony6[[#This Row],[ile_zabraklo_od_podstawy]],TIME(1,40,0)),P1523)</f>
        <v>5.5879629629630501E-2</v>
      </c>
      <c r="P15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4" s="10">
        <f>IF(AND(telefony6[[#This Row],[czyAbonament_pods_sie_skonczyl]]=1,P1523&lt;=0,telefony6[[#This Row],[czyKomorkowe]]=1),1,0)</f>
        <v>0</v>
      </c>
      <c r="R1524">
        <f>IF(LEN(telefony6[[#This Row],[nr]])&gt;=10,1,0)</f>
        <v>0</v>
      </c>
      <c r="S1524">
        <f>MINUTE(IF(telefony6[[#This Row],[czyZagranicczne]]=1,CEILING(telefony6[[#This Row],[długosc_połączenia]],"00:01"),0))</f>
        <v>0</v>
      </c>
    </row>
    <row r="1525" spans="1:19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 s="2">
        <f>telefony6[[#This Row],[zakonczenie]]-telefony6[[#This Row],[rozpoczecie]]</f>
        <v>6.3425925925926219E-3</v>
      </c>
      <c r="F1525" s="2">
        <f t="shared" si="23"/>
        <v>-8.2021759259259355</v>
      </c>
      <c r="G1525">
        <f>IF(LEN(telefony6[[#This Row],[nr]])=7,1,0)</f>
        <v>0</v>
      </c>
      <c r="H1525">
        <f>IF(LEN(telefony6[[#This Row],[nr]])=8,1,0)</f>
        <v>0</v>
      </c>
      <c r="I15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-8.2085185185185274</v>
      </c>
      <c r="J1525" s="2">
        <f>IF(AND(telefony6[[#This Row],[abonament pods przed]]-telefony6[[#This Row],[długosc_połączenia]]&lt;0,I1524&gt;0),-telefony6[[#This Row],[ile_zostalo_abonamentu_pods]],0)</f>
        <v>0</v>
      </c>
      <c r="K1525" s="10">
        <f>IF(telefony6[[#This Row],[ile_zostalo_abonamentu_pods]]&lt;0,1,0)</f>
        <v>1</v>
      </c>
      <c r="L1525" s="2">
        <f>IF(AND(telefony6[[#This Row],[czyAbonament_pods_sie_skonczyl]]=1,telefony6[[#This Row],[czyStacjonarny]]=1,M1524&lt;=0),IF(M1524&lt;0,TIME(1,40,0)+M1524,TIME(1,40,0)),M1524)</f>
        <v>3.5995370370361657E-3</v>
      </c>
      <c r="M15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3.5995370370361657E-3</v>
      </c>
      <c r="N1525" s="10">
        <f>IF(AND(telefony6[[#This Row],[czyAbonament_pods_sie_skonczyl]]=1,telefony6[[#This Row],[czyStacjonarny]]=1,M1524&lt;=0),1,0)</f>
        <v>0</v>
      </c>
      <c r="O1525" s="2">
        <f>IF(AND(telefony6[[#This Row],[czyAbonament_pods_sie_skonczyl]]=1,telefony6[[#This Row],[czyKomorkowe]]=1,P1524&lt;=0),IF(P1524&lt;0,TIME(1,40,0)+P1524-telefony6[[#This Row],[ile_zabraklo_od_podstawy]],TIME(1,40,0)),P1524)</f>
        <v>5.5879629629630501E-2</v>
      </c>
      <c r="P15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5" s="10">
        <f>IF(AND(telefony6[[#This Row],[czyAbonament_pods_sie_skonczyl]]=1,P1524&lt;=0,telefony6[[#This Row],[czyKomorkowe]]=1),1,0)</f>
        <v>0</v>
      </c>
      <c r="R1525">
        <f>IF(LEN(telefony6[[#This Row],[nr]])&gt;=10,1,0)</f>
        <v>1</v>
      </c>
      <c r="S1525">
        <f>MINUTE(IF(telefony6[[#This Row],[czyZagranicczne]]=1,CEILING(telefony6[[#This Row],[długosc_połączenia]],"00:01"),0))</f>
        <v>10</v>
      </c>
    </row>
    <row r="1526" spans="1:19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 s="2">
        <f>telefony6[[#This Row],[zakonczenie]]-telefony6[[#This Row],[rozpoczecie]]</f>
        <v>5.5555555555555358E-3</v>
      </c>
      <c r="F1526" s="2">
        <f t="shared" si="23"/>
        <v>-8.2085185185185274</v>
      </c>
      <c r="G1526">
        <f>IF(LEN(telefony6[[#This Row],[nr]])=7,1,0)</f>
        <v>1</v>
      </c>
      <c r="H1526">
        <f>IF(LEN(telefony6[[#This Row],[nr]])=8,1,0)</f>
        <v>0</v>
      </c>
      <c r="I15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-8.2140740740740839</v>
      </c>
      <c r="J1526" s="2">
        <f>IF(AND(telefony6[[#This Row],[abonament pods przed]]-telefony6[[#This Row],[długosc_połączenia]]&lt;0,I1525&gt;0),-telefony6[[#This Row],[ile_zostalo_abonamentu_pods]],0)</f>
        <v>0</v>
      </c>
      <c r="K1526" s="10">
        <f>IF(telefony6[[#This Row],[ile_zostalo_abonamentu_pods]]&lt;0,1,0)</f>
        <v>1</v>
      </c>
      <c r="L1526" s="2">
        <f>IF(AND(telefony6[[#This Row],[czyAbonament_pods_sie_skonczyl]]=1,telefony6[[#This Row],[czyStacjonarny]]=1,M1525&lt;=0),IF(M1525&lt;0,TIME(1,40,0)+M1525,TIME(1,40,0)),M1525)</f>
        <v>3.5995370370361657E-3</v>
      </c>
      <c r="M15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-1.9560185185193701E-3</v>
      </c>
      <c r="N1526" s="10">
        <f>IF(AND(telefony6[[#This Row],[czyAbonament_pods_sie_skonczyl]]=1,telefony6[[#This Row],[czyStacjonarny]]=1,M1525&lt;=0),1,0)</f>
        <v>0</v>
      </c>
      <c r="O1526" s="2">
        <f>IF(AND(telefony6[[#This Row],[czyAbonament_pods_sie_skonczyl]]=1,telefony6[[#This Row],[czyKomorkowe]]=1,P1525&lt;=0),IF(P1525&lt;0,TIME(1,40,0)+P1525-telefony6[[#This Row],[ile_zabraklo_od_podstawy]],TIME(1,40,0)),P1525)</f>
        <v>5.5879629629630501E-2</v>
      </c>
      <c r="P15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6" s="10">
        <f>IF(AND(telefony6[[#This Row],[czyAbonament_pods_sie_skonczyl]]=1,P1525&lt;=0,telefony6[[#This Row],[czyKomorkowe]]=1),1,0)</f>
        <v>0</v>
      </c>
      <c r="R1526">
        <f>IF(LEN(telefony6[[#This Row],[nr]])&gt;=10,1,0)</f>
        <v>0</v>
      </c>
      <c r="S1526">
        <f>MINUTE(IF(telefony6[[#This Row],[czyZagranicczne]]=1,CEILING(telefony6[[#This Row],[długosc_połączenia]],"00:01"),0))</f>
        <v>0</v>
      </c>
    </row>
    <row r="1527" spans="1:19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 s="2">
        <f>telefony6[[#This Row],[zakonczenie]]-telefony6[[#This Row],[rozpoczecie]]</f>
        <v>8.3101851851851705E-3</v>
      </c>
      <c r="F1527" s="2">
        <f t="shared" si="23"/>
        <v>-8.2140740740740839</v>
      </c>
      <c r="G1527">
        <f>IF(LEN(telefony6[[#This Row],[nr]])=7,1,0)</f>
        <v>1</v>
      </c>
      <c r="H1527">
        <f>IF(LEN(telefony6[[#This Row],[nr]])=8,1,0)</f>
        <v>0</v>
      </c>
      <c r="I15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-8.2223842592592682</v>
      </c>
      <c r="J1527" s="2">
        <f>IF(AND(telefony6[[#This Row],[abonament pods przed]]-telefony6[[#This Row],[długosc_połączenia]]&lt;0,I1526&gt;0),-telefony6[[#This Row],[ile_zostalo_abonamentu_pods]],0)</f>
        <v>0</v>
      </c>
      <c r="K1527" s="10">
        <f>IF(telefony6[[#This Row],[ile_zostalo_abonamentu_pods]]&lt;0,1,0)</f>
        <v>1</v>
      </c>
      <c r="L1527" s="2">
        <f>IF(AND(telefony6[[#This Row],[czyAbonament_pods_sie_skonczyl]]=1,telefony6[[#This Row],[czyStacjonarny]]=1,M1526&lt;=0),IF(M1526&lt;0,TIME(1,40,0)+M1526,TIME(1,40,0)),M1526)</f>
        <v>6.7488425925925077E-2</v>
      </c>
      <c r="M15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5.9178240740739907E-2</v>
      </c>
      <c r="N1527" s="10">
        <f>IF(AND(telefony6[[#This Row],[czyAbonament_pods_sie_skonczyl]]=1,telefony6[[#This Row],[czyStacjonarny]]=1,M1526&lt;=0),1,0)</f>
        <v>1</v>
      </c>
      <c r="O1527" s="2">
        <f>IF(AND(telefony6[[#This Row],[czyAbonament_pods_sie_skonczyl]]=1,telefony6[[#This Row],[czyKomorkowe]]=1,P1526&lt;=0),IF(P1526&lt;0,TIME(1,40,0)+P1526-telefony6[[#This Row],[ile_zabraklo_od_podstawy]],TIME(1,40,0)),P1526)</f>
        <v>5.5879629629630501E-2</v>
      </c>
      <c r="P15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7" s="10">
        <f>IF(AND(telefony6[[#This Row],[czyAbonament_pods_sie_skonczyl]]=1,P1526&lt;=0,telefony6[[#This Row],[czyKomorkowe]]=1),1,0)</f>
        <v>0</v>
      </c>
      <c r="R1527">
        <f>IF(LEN(telefony6[[#This Row],[nr]])&gt;=10,1,0)</f>
        <v>0</v>
      </c>
      <c r="S1527">
        <f>MINUTE(IF(telefony6[[#This Row],[czyZagranicczne]]=1,CEILING(telefony6[[#This Row],[długosc_połączenia]],"00:01"),0))</f>
        <v>0</v>
      </c>
    </row>
    <row r="1528" spans="1:19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 s="2">
        <f>telefony6[[#This Row],[zakonczenie]]-telefony6[[#This Row],[rozpoczecie]]</f>
        <v>9.6064814814811328E-4</v>
      </c>
      <c r="F1528" s="2">
        <f t="shared" si="23"/>
        <v>-8.2223842592592682</v>
      </c>
      <c r="G1528">
        <f>IF(LEN(telefony6[[#This Row],[nr]])=7,1,0)</f>
        <v>1</v>
      </c>
      <c r="H1528">
        <f>IF(LEN(telefony6[[#This Row],[nr]])=8,1,0)</f>
        <v>0</v>
      </c>
      <c r="I15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-8.2233449074074159</v>
      </c>
      <c r="J1528" s="2">
        <f>IF(AND(telefony6[[#This Row],[abonament pods przed]]-telefony6[[#This Row],[długosc_połączenia]]&lt;0,I1527&gt;0),-telefony6[[#This Row],[ile_zostalo_abonamentu_pods]],0)</f>
        <v>0</v>
      </c>
      <c r="K1528" s="10">
        <f>IF(telefony6[[#This Row],[ile_zostalo_abonamentu_pods]]&lt;0,1,0)</f>
        <v>1</v>
      </c>
      <c r="L1528" s="2">
        <f>IF(AND(telefony6[[#This Row],[czyAbonament_pods_sie_skonczyl]]=1,telefony6[[#This Row],[czyStacjonarny]]=1,M1527&lt;=0),IF(M1527&lt;0,TIME(1,40,0)+M1527,TIME(1,40,0)),M1527)</f>
        <v>5.9178240740739907E-2</v>
      </c>
      <c r="M15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5.8217592592591794E-2</v>
      </c>
      <c r="N1528" s="10">
        <f>IF(AND(telefony6[[#This Row],[czyAbonament_pods_sie_skonczyl]]=1,telefony6[[#This Row],[czyStacjonarny]]=1,M1527&lt;=0),1,0)</f>
        <v>0</v>
      </c>
      <c r="O1528" s="2">
        <f>IF(AND(telefony6[[#This Row],[czyAbonament_pods_sie_skonczyl]]=1,telefony6[[#This Row],[czyKomorkowe]]=1,P1527&lt;=0),IF(P1527&lt;0,TIME(1,40,0)+P1527-telefony6[[#This Row],[ile_zabraklo_od_podstawy]],TIME(1,40,0)),P1527)</f>
        <v>5.5879629629630501E-2</v>
      </c>
      <c r="P15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5.5879629629630501E-2</v>
      </c>
      <c r="Q1528" s="10">
        <f>IF(AND(telefony6[[#This Row],[czyAbonament_pods_sie_skonczyl]]=1,P1527&lt;=0,telefony6[[#This Row],[czyKomorkowe]]=1),1,0)</f>
        <v>0</v>
      </c>
      <c r="R1528">
        <f>IF(LEN(telefony6[[#This Row],[nr]])&gt;=10,1,0)</f>
        <v>0</v>
      </c>
      <c r="S1528">
        <f>MINUTE(IF(telefony6[[#This Row],[czyZagranicczne]]=1,CEILING(telefony6[[#This Row],[długosc_połączenia]],"00:01"),0))</f>
        <v>0</v>
      </c>
    </row>
    <row r="1529" spans="1:19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 s="2">
        <f>telefony6[[#This Row],[zakonczenie]]-telefony6[[#This Row],[rozpoczecie]]</f>
        <v>1.1168981481481488E-2</v>
      </c>
      <c r="F1529" s="2">
        <f t="shared" si="23"/>
        <v>-8.2233449074074159</v>
      </c>
      <c r="G1529">
        <f>IF(LEN(telefony6[[#This Row],[nr]])=7,1,0)</f>
        <v>0</v>
      </c>
      <c r="H1529">
        <f>IF(LEN(telefony6[[#This Row],[nr]])=8,1,0)</f>
        <v>1</v>
      </c>
      <c r="I15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-8.2345138888888982</v>
      </c>
      <c r="J1529" s="2">
        <f>IF(AND(telefony6[[#This Row],[abonament pods przed]]-telefony6[[#This Row],[długosc_połączenia]]&lt;0,I1528&gt;0),-telefony6[[#This Row],[ile_zostalo_abonamentu_pods]],0)</f>
        <v>0</v>
      </c>
      <c r="K1529" s="10">
        <f>IF(telefony6[[#This Row],[ile_zostalo_abonamentu_pods]]&lt;0,1,0)</f>
        <v>1</v>
      </c>
      <c r="L1529" s="2">
        <f>IF(AND(telefony6[[#This Row],[czyAbonament_pods_sie_skonczyl]]=1,telefony6[[#This Row],[czyStacjonarny]]=1,M1528&lt;=0),IF(M1528&lt;0,TIME(1,40,0)+M1528,TIME(1,40,0)),M1528)</f>
        <v>5.8217592592591794E-2</v>
      </c>
      <c r="M15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5.8217592592591794E-2</v>
      </c>
      <c r="N1529" s="10">
        <f>IF(AND(telefony6[[#This Row],[czyAbonament_pods_sie_skonczyl]]=1,telefony6[[#This Row],[czyStacjonarny]]=1,M1528&lt;=0),1,0)</f>
        <v>0</v>
      </c>
      <c r="O1529" s="2">
        <f>IF(AND(telefony6[[#This Row],[czyAbonament_pods_sie_skonczyl]]=1,telefony6[[#This Row],[czyKomorkowe]]=1,P1528&lt;=0),IF(P1528&lt;0,TIME(1,40,0)+P1528-telefony6[[#This Row],[ile_zabraklo_od_podstawy]],TIME(1,40,0)),P1528)</f>
        <v>5.5879629629630501E-2</v>
      </c>
      <c r="P15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4.4710648148149013E-2</v>
      </c>
      <c r="Q1529" s="10">
        <f>IF(AND(telefony6[[#This Row],[czyAbonament_pods_sie_skonczyl]]=1,P1528&lt;=0,telefony6[[#This Row],[czyKomorkowe]]=1),1,0)</f>
        <v>0</v>
      </c>
      <c r="R1529">
        <f>IF(LEN(telefony6[[#This Row],[nr]])&gt;=10,1,0)</f>
        <v>0</v>
      </c>
      <c r="S1529">
        <f>MINUTE(IF(telefony6[[#This Row],[czyZagranicczne]]=1,CEILING(telefony6[[#This Row],[długosc_połączenia]],"00:01"),0))</f>
        <v>0</v>
      </c>
    </row>
    <row r="1530" spans="1:19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 s="2">
        <f>telefony6[[#This Row],[zakonczenie]]-telefony6[[#This Row],[rozpoczecie]]</f>
        <v>9.0740740740740677E-3</v>
      </c>
      <c r="F1530" s="2">
        <f t="shared" si="23"/>
        <v>-8.2345138888888982</v>
      </c>
      <c r="G1530">
        <f>IF(LEN(telefony6[[#This Row],[nr]])=7,1,0)</f>
        <v>0</v>
      </c>
      <c r="H1530">
        <f>IF(LEN(telefony6[[#This Row],[nr]])=8,1,0)</f>
        <v>1</v>
      </c>
      <c r="I15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-8.2435879629629731</v>
      </c>
      <c r="J1530" s="2">
        <f>IF(AND(telefony6[[#This Row],[abonament pods przed]]-telefony6[[#This Row],[długosc_połączenia]]&lt;0,I1529&gt;0),-telefony6[[#This Row],[ile_zostalo_abonamentu_pods]],0)</f>
        <v>0</v>
      </c>
      <c r="K1530" s="10">
        <f>IF(telefony6[[#This Row],[ile_zostalo_abonamentu_pods]]&lt;0,1,0)</f>
        <v>1</v>
      </c>
      <c r="L1530" s="2">
        <f>IF(AND(telefony6[[#This Row],[czyAbonament_pods_sie_skonczyl]]=1,telefony6[[#This Row],[czyStacjonarny]]=1,M1529&lt;=0),IF(M1529&lt;0,TIME(1,40,0)+M1529,TIME(1,40,0)),M1529)</f>
        <v>5.8217592592591794E-2</v>
      </c>
      <c r="M15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5.8217592592591794E-2</v>
      </c>
      <c r="N1530" s="10">
        <f>IF(AND(telefony6[[#This Row],[czyAbonament_pods_sie_skonczyl]]=1,telefony6[[#This Row],[czyStacjonarny]]=1,M1529&lt;=0),1,0)</f>
        <v>0</v>
      </c>
      <c r="O1530" s="2">
        <f>IF(AND(telefony6[[#This Row],[czyAbonament_pods_sie_skonczyl]]=1,telefony6[[#This Row],[czyKomorkowe]]=1,P1529&lt;=0),IF(P1529&lt;0,TIME(1,40,0)+P1529-telefony6[[#This Row],[ile_zabraklo_od_podstawy]],TIME(1,40,0)),P1529)</f>
        <v>4.4710648148149013E-2</v>
      </c>
      <c r="P15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3.5636574074074945E-2</v>
      </c>
      <c r="Q1530" s="10">
        <f>IF(AND(telefony6[[#This Row],[czyAbonament_pods_sie_skonczyl]]=1,P1529&lt;=0,telefony6[[#This Row],[czyKomorkowe]]=1),1,0)</f>
        <v>0</v>
      </c>
      <c r="R1530">
        <f>IF(LEN(telefony6[[#This Row],[nr]])&gt;=10,1,0)</f>
        <v>0</v>
      </c>
      <c r="S1530">
        <f>MINUTE(IF(telefony6[[#This Row],[czyZagranicczne]]=1,CEILING(telefony6[[#This Row],[długosc_połączenia]],"00:01"),0))</f>
        <v>0</v>
      </c>
    </row>
    <row r="1531" spans="1:19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 s="2">
        <f>telefony6[[#This Row],[zakonczenie]]-telefony6[[#This Row],[rozpoczecie]]</f>
        <v>9.4560185185185164E-3</v>
      </c>
      <c r="F1531" s="2">
        <f t="shared" si="23"/>
        <v>-8.2435879629629731</v>
      </c>
      <c r="G1531">
        <f>IF(LEN(telefony6[[#This Row],[nr]])=7,1,0)</f>
        <v>0</v>
      </c>
      <c r="H1531">
        <f>IF(LEN(telefony6[[#This Row],[nr]])=8,1,0)</f>
        <v>1</v>
      </c>
      <c r="I15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-8.2530439814814915</v>
      </c>
      <c r="J1531" s="2">
        <f>IF(AND(telefony6[[#This Row],[abonament pods przed]]-telefony6[[#This Row],[długosc_połączenia]]&lt;0,I1530&gt;0),-telefony6[[#This Row],[ile_zostalo_abonamentu_pods]],0)</f>
        <v>0</v>
      </c>
      <c r="K1531" s="10">
        <f>IF(telefony6[[#This Row],[ile_zostalo_abonamentu_pods]]&lt;0,1,0)</f>
        <v>1</v>
      </c>
      <c r="L1531" s="2">
        <f>IF(AND(telefony6[[#This Row],[czyAbonament_pods_sie_skonczyl]]=1,telefony6[[#This Row],[czyStacjonarny]]=1,M1530&lt;=0),IF(M1530&lt;0,TIME(1,40,0)+M1530,TIME(1,40,0)),M1530)</f>
        <v>5.8217592592591794E-2</v>
      </c>
      <c r="M15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5.8217592592591794E-2</v>
      </c>
      <c r="N1531" s="10">
        <f>IF(AND(telefony6[[#This Row],[czyAbonament_pods_sie_skonczyl]]=1,telefony6[[#This Row],[czyStacjonarny]]=1,M1530&lt;=0),1,0)</f>
        <v>0</v>
      </c>
      <c r="O1531" s="2">
        <f>IF(AND(telefony6[[#This Row],[czyAbonament_pods_sie_skonczyl]]=1,telefony6[[#This Row],[czyKomorkowe]]=1,P1530&lt;=0),IF(P1530&lt;0,TIME(1,40,0)+P1530-telefony6[[#This Row],[ile_zabraklo_od_podstawy]],TIME(1,40,0)),P1530)</f>
        <v>3.5636574074074945E-2</v>
      </c>
      <c r="P15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1" s="10">
        <f>IF(AND(telefony6[[#This Row],[czyAbonament_pods_sie_skonczyl]]=1,P1530&lt;=0,telefony6[[#This Row],[czyKomorkowe]]=1),1,0)</f>
        <v>0</v>
      </c>
      <c r="R1531">
        <f>IF(LEN(telefony6[[#This Row],[nr]])&gt;=10,1,0)</f>
        <v>0</v>
      </c>
      <c r="S1531">
        <f>MINUTE(IF(telefony6[[#This Row],[czyZagranicczne]]=1,CEILING(telefony6[[#This Row],[długosc_połączenia]],"00:01"),0))</f>
        <v>0</v>
      </c>
    </row>
    <row r="1532" spans="1:19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 s="2">
        <f>telefony6[[#This Row],[zakonczenie]]-telefony6[[#This Row],[rozpoczecie]]</f>
        <v>7.9050925925925886E-3</v>
      </c>
      <c r="F1532" s="2">
        <f t="shared" si="23"/>
        <v>-8.2530439814814915</v>
      </c>
      <c r="G1532">
        <f>IF(LEN(telefony6[[#This Row],[nr]])=7,1,0)</f>
        <v>1</v>
      </c>
      <c r="H1532">
        <f>IF(LEN(telefony6[[#This Row],[nr]])=8,1,0)</f>
        <v>0</v>
      </c>
      <c r="I15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-8.2609490740740839</v>
      </c>
      <c r="J1532" s="2">
        <f>IF(AND(telefony6[[#This Row],[abonament pods przed]]-telefony6[[#This Row],[długosc_połączenia]]&lt;0,I1531&gt;0),-telefony6[[#This Row],[ile_zostalo_abonamentu_pods]],0)</f>
        <v>0</v>
      </c>
      <c r="K1532" s="10">
        <f>IF(telefony6[[#This Row],[ile_zostalo_abonamentu_pods]]&lt;0,1,0)</f>
        <v>1</v>
      </c>
      <c r="L1532" s="2">
        <f>IF(AND(telefony6[[#This Row],[czyAbonament_pods_sie_skonczyl]]=1,telefony6[[#This Row],[czyStacjonarny]]=1,M1531&lt;=0),IF(M1531&lt;0,TIME(1,40,0)+M1531,TIME(1,40,0)),M1531)</f>
        <v>5.8217592592591794E-2</v>
      </c>
      <c r="M15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5.0312499999999205E-2</v>
      </c>
      <c r="N1532" s="10">
        <f>IF(AND(telefony6[[#This Row],[czyAbonament_pods_sie_skonczyl]]=1,telefony6[[#This Row],[czyStacjonarny]]=1,M1531&lt;=0),1,0)</f>
        <v>0</v>
      </c>
      <c r="O1532" s="2">
        <f>IF(AND(telefony6[[#This Row],[czyAbonament_pods_sie_skonczyl]]=1,telefony6[[#This Row],[czyKomorkowe]]=1,P1531&lt;=0),IF(P1531&lt;0,TIME(1,40,0)+P1531-telefony6[[#This Row],[ile_zabraklo_od_podstawy]],TIME(1,40,0)),P1531)</f>
        <v>2.6180555555556428E-2</v>
      </c>
      <c r="P15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2" s="10">
        <f>IF(AND(telefony6[[#This Row],[czyAbonament_pods_sie_skonczyl]]=1,P1531&lt;=0,telefony6[[#This Row],[czyKomorkowe]]=1),1,0)</f>
        <v>0</v>
      </c>
      <c r="R1532">
        <f>IF(LEN(telefony6[[#This Row],[nr]])&gt;=10,1,0)</f>
        <v>0</v>
      </c>
      <c r="S1532">
        <f>MINUTE(IF(telefony6[[#This Row],[czyZagranicczne]]=1,CEILING(telefony6[[#This Row],[długosc_połączenia]],"00:01"),0))</f>
        <v>0</v>
      </c>
    </row>
    <row r="1533" spans="1:19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 s="2">
        <f>telefony6[[#This Row],[zakonczenie]]-telefony6[[#This Row],[rozpoczecie]]</f>
        <v>7.7777777777777724E-3</v>
      </c>
      <c r="F1533" s="2">
        <f t="shared" si="23"/>
        <v>-8.2609490740740839</v>
      </c>
      <c r="G1533">
        <f>IF(LEN(telefony6[[#This Row],[nr]])=7,1,0)</f>
        <v>1</v>
      </c>
      <c r="H1533">
        <f>IF(LEN(telefony6[[#This Row],[nr]])=8,1,0)</f>
        <v>0</v>
      </c>
      <c r="I15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-8.2687268518518611</v>
      </c>
      <c r="J1533" s="2">
        <f>IF(AND(telefony6[[#This Row],[abonament pods przed]]-telefony6[[#This Row],[długosc_połączenia]]&lt;0,I1532&gt;0),-telefony6[[#This Row],[ile_zostalo_abonamentu_pods]],0)</f>
        <v>0</v>
      </c>
      <c r="K1533" s="10">
        <f>IF(telefony6[[#This Row],[ile_zostalo_abonamentu_pods]]&lt;0,1,0)</f>
        <v>1</v>
      </c>
      <c r="L1533" s="2">
        <f>IF(AND(telefony6[[#This Row],[czyAbonament_pods_sie_skonczyl]]=1,telefony6[[#This Row],[czyStacjonarny]]=1,M1532&lt;=0),IF(M1532&lt;0,TIME(1,40,0)+M1532,TIME(1,40,0)),M1532)</f>
        <v>5.0312499999999205E-2</v>
      </c>
      <c r="M15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4.2534722222221433E-2</v>
      </c>
      <c r="N1533" s="10">
        <f>IF(AND(telefony6[[#This Row],[czyAbonament_pods_sie_skonczyl]]=1,telefony6[[#This Row],[czyStacjonarny]]=1,M1532&lt;=0),1,0)</f>
        <v>0</v>
      </c>
      <c r="O1533" s="2">
        <f>IF(AND(telefony6[[#This Row],[czyAbonament_pods_sie_skonczyl]]=1,telefony6[[#This Row],[czyKomorkowe]]=1,P1532&lt;=0),IF(P1532&lt;0,TIME(1,40,0)+P1532-telefony6[[#This Row],[ile_zabraklo_od_podstawy]],TIME(1,40,0)),P1532)</f>
        <v>2.6180555555556428E-2</v>
      </c>
      <c r="P15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3" s="10">
        <f>IF(AND(telefony6[[#This Row],[czyAbonament_pods_sie_skonczyl]]=1,P1532&lt;=0,telefony6[[#This Row],[czyKomorkowe]]=1),1,0)</f>
        <v>0</v>
      </c>
      <c r="R1533">
        <f>IF(LEN(telefony6[[#This Row],[nr]])&gt;=10,1,0)</f>
        <v>0</v>
      </c>
      <c r="S1533">
        <f>MINUTE(IF(telefony6[[#This Row],[czyZagranicczne]]=1,CEILING(telefony6[[#This Row],[długosc_połączenia]],"00:01"),0))</f>
        <v>0</v>
      </c>
    </row>
    <row r="1534" spans="1:19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 s="2">
        <f>telefony6[[#This Row],[zakonczenie]]-telefony6[[#This Row],[rozpoczecie]]</f>
        <v>1.005787037037037E-2</v>
      </c>
      <c r="F1534" s="2">
        <f t="shared" si="23"/>
        <v>-8.2687268518518611</v>
      </c>
      <c r="G1534">
        <f>IF(LEN(telefony6[[#This Row],[nr]])=7,1,0)</f>
        <v>1</v>
      </c>
      <c r="H1534">
        <f>IF(LEN(telefony6[[#This Row],[nr]])=8,1,0)</f>
        <v>0</v>
      </c>
      <c r="I15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-8.2787847222222322</v>
      </c>
      <c r="J1534" s="2">
        <f>IF(AND(telefony6[[#This Row],[abonament pods przed]]-telefony6[[#This Row],[długosc_połączenia]]&lt;0,I1533&gt;0),-telefony6[[#This Row],[ile_zostalo_abonamentu_pods]],0)</f>
        <v>0</v>
      </c>
      <c r="K1534" s="10">
        <f>IF(telefony6[[#This Row],[ile_zostalo_abonamentu_pods]]&lt;0,1,0)</f>
        <v>1</v>
      </c>
      <c r="L1534" s="2">
        <f>IF(AND(telefony6[[#This Row],[czyAbonament_pods_sie_skonczyl]]=1,telefony6[[#This Row],[czyStacjonarny]]=1,M1533&lt;=0),IF(M1533&lt;0,TIME(1,40,0)+M1533,TIME(1,40,0)),M1533)</f>
        <v>4.2534722222221433E-2</v>
      </c>
      <c r="M15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3.2476851851851063E-2</v>
      </c>
      <c r="N1534" s="10">
        <f>IF(AND(telefony6[[#This Row],[czyAbonament_pods_sie_skonczyl]]=1,telefony6[[#This Row],[czyStacjonarny]]=1,M1533&lt;=0),1,0)</f>
        <v>0</v>
      </c>
      <c r="O1534" s="2">
        <f>IF(AND(telefony6[[#This Row],[czyAbonament_pods_sie_skonczyl]]=1,telefony6[[#This Row],[czyKomorkowe]]=1,P1533&lt;=0),IF(P1533&lt;0,TIME(1,40,0)+P1533-telefony6[[#This Row],[ile_zabraklo_od_podstawy]],TIME(1,40,0)),P1533)</f>
        <v>2.6180555555556428E-2</v>
      </c>
      <c r="P15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4" s="10">
        <f>IF(AND(telefony6[[#This Row],[czyAbonament_pods_sie_skonczyl]]=1,P1533&lt;=0,telefony6[[#This Row],[czyKomorkowe]]=1),1,0)</f>
        <v>0</v>
      </c>
      <c r="R1534">
        <f>IF(LEN(telefony6[[#This Row],[nr]])&gt;=10,1,0)</f>
        <v>0</v>
      </c>
      <c r="S1534">
        <f>MINUTE(IF(telefony6[[#This Row],[czyZagranicczne]]=1,CEILING(telefony6[[#This Row],[długosc_połączenia]],"00:01"),0))</f>
        <v>0</v>
      </c>
    </row>
    <row r="1535" spans="1:19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 s="2">
        <f>telefony6[[#This Row],[zakonczenie]]-telefony6[[#This Row],[rozpoczecie]]</f>
        <v>7.4305555555555514E-3</v>
      </c>
      <c r="F1535" s="2">
        <f t="shared" si="23"/>
        <v>-8.2787847222222322</v>
      </c>
      <c r="G1535">
        <f>IF(LEN(telefony6[[#This Row],[nr]])=7,1,0)</f>
        <v>1</v>
      </c>
      <c r="H1535">
        <f>IF(LEN(telefony6[[#This Row],[nr]])=8,1,0)</f>
        <v>0</v>
      </c>
      <c r="I15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-8.2862152777777869</v>
      </c>
      <c r="J1535" s="2">
        <f>IF(AND(telefony6[[#This Row],[abonament pods przed]]-telefony6[[#This Row],[długosc_połączenia]]&lt;0,I1534&gt;0),-telefony6[[#This Row],[ile_zostalo_abonamentu_pods]],0)</f>
        <v>0</v>
      </c>
      <c r="K1535" s="10">
        <f>IF(telefony6[[#This Row],[ile_zostalo_abonamentu_pods]]&lt;0,1,0)</f>
        <v>1</v>
      </c>
      <c r="L1535" s="2">
        <f>IF(AND(telefony6[[#This Row],[czyAbonament_pods_sie_skonczyl]]=1,telefony6[[#This Row],[czyStacjonarny]]=1,M1534&lt;=0),IF(M1534&lt;0,TIME(1,40,0)+M1534,TIME(1,40,0)),M1534)</f>
        <v>3.2476851851851063E-2</v>
      </c>
      <c r="M15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2.5046296296295512E-2</v>
      </c>
      <c r="N1535" s="10">
        <f>IF(AND(telefony6[[#This Row],[czyAbonament_pods_sie_skonczyl]]=1,telefony6[[#This Row],[czyStacjonarny]]=1,M1534&lt;=0),1,0)</f>
        <v>0</v>
      </c>
      <c r="O1535" s="2">
        <f>IF(AND(telefony6[[#This Row],[czyAbonament_pods_sie_skonczyl]]=1,telefony6[[#This Row],[czyKomorkowe]]=1,P1534&lt;=0),IF(P1534&lt;0,TIME(1,40,0)+P1534-telefony6[[#This Row],[ile_zabraklo_od_podstawy]],TIME(1,40,0)),P1534)</f>
        <v>2.6180555555556428E-2</v>
      </c>
      <c r="P15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5" s="10">
        <f>IF(AND(telefony6[[#This Row],[czyAbonament_pods_sie_skonczyl]]=1,P1534&lt;=0,telefony6[[#This Row],[czyKomorkowe]]=1),1,0)</f>
        <v>0</v>
      </c>
      <c r="R1535">
        <f>IF(LEN(telefony6[[#This Row],[nr]])&gt;=10,1,0)</f>
        <v>0</v>
      </c>
      <c r="S1535">
        <f>MINUTE(IF(telefony6[[#This Row],[czyZagranicczne]]=1,CEILING(telefony6[[#This Row],[długosc_połączenia]],"00:01"),0))</f>
        <v>0</v>
      </c>
    </row>
    <row r="1536" spans="1:19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 s="2">
        <f>telefony6[[#This Row],[zakonczenie]]-telefony6[[#This Row],[rozpoczecie]]</f>
        <v>4.6296296296295947E-3</v>
      </c>
      <c r="F1536" s="2">
        <f t="shared" si="23"/>
        <v>-8.2862152777777869</v>
      </c>
      <c r="G1536">
        <f>IF(LEN(telefony6[[#This Row],[nr]])=7,1,0)</f>
        <v>1</v>
      </c>
      <c r="H1536">
        <f>IF(LEN(telefony6[[#This Row],[nr]])=8,1,0)</f>
        <v>0</v>
      </c>
      <c r="I15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-8.2908449074074166</v>
      </c>
      <c r="J1536" s="2">
        <f>IF(AND(telefony6[[#This Row],[abonament pods przed]]-telefony6[[#This Row],[długosc_połączenia]]&lt;0,I1535&gt;0),-telefony6[[#This Row],[ile_zostalo_abonamentu_pods]],0)</f>
        <v>0</v>
      </c>
      <c r="K1536" s="10">
        <f>IF(telefony6[[#This Row],[ile_zostalo_abonamentu_pods]]&lt;0,1,0)</f>
        <v>1</v>
      </c>
      <c r="L1536" s="2">
        <f>IF(AND(telefony6[[#This Row],[czyAbonament_pods_sie_skonczyl]]=1,telefony6[[#This Row],[czyStacjonarny]]=1,M1535&lt;=0),IF(M1535&lt;0,TIME(1,40,0)+M1535,TIME(1,40,0)),M1535)</f>
        <v>2.5046296296295512E-2</v>
      </c>
      <c r="M15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2.0416666666665917E-2</v>
      </c>
      <c r="N1536" s="10">
        <f>IF(AND(telefony6[[#This Row],[czyAbonament_pods_sie_skonczyl]]=1,telefony6[[#This Row],[czyStacjonarny]]=1,M1535&lt;=0),1,0)</f>
        <v>0</v>
      </c>
      <c r="O1536" s="2">
        <f>IF(AND(telefony6[[#This Row],[czyAbonament_pods_sie_skonczyl]]=1,telefony6[[#This Row],[czyKomorkowe]]=1,P1535&lt;=0),IF(P1535&lt;0,TIME(1,40,0)+P1535-telefony6[[#This Row],[ile_zabraklo_od_podstawy]],TIME(1,40,0)),P1535)</f>
        <v>2.6180555555556428E-2</v>
      </c>
      <c r="P15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6" s="10">
        <f>IF(AND(telefony6[[#This Row],[czyAbonament_pods_sie_skonczyl]]=1,P1535&lt;=0,telefony6[[#This Row],[czyKomorkowe]]=1),1,0)</f>
        <v>0</v>
      </c>
      <c r="R1536">
        <f>IF(LEN(telefony6[[#This Row],[nr]])&gt;=10,1,0)</f>
        <v>0</v>
      </c>
      <c r="S1536">
        <f>MINUTE(IF(telefony6[[#This Row],[czyZagranicczne]]=1,CEILING(telefony6[[#This Row],[długosc_połączenia]],"00:01"),0))</f>
        <v>0</v>
      </c>
    </row>
    <row r="1537" spans="1:19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 s="2">
        <f>telefony6[[#This Row],[zakonczenie]]-telefony6[[#This Row],[rozpoczecie]]</f>
        <v>2.4768518518518134E-3</v>
      </c>
      <c r="F1537" s="2">
        <f t="shared" si="23"/>
        <v>-8.2908449074074166</v>
      </c>
      <c r="G1537">
        <f>IF(LEN(telefony6[[#This Row],[nr]])=7,1,0)</f>
        <v>1</v>
      </c>
      <c r="H1537">
        <f>IF(LEN(telefony6[[#This Row],[nr]])=8,1,0)</f>
        <v>0</v>
      </c>
      <c r="I15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-8.2933217592592676</v>
      </c>
      <c r="J1537" s="2">
        <f>IF(AND(telefony6[[#This Row],[abonament pods przed]]-telefony6[[#This Row],[długosc_połączenia]]&lt;0,I1536&gt;0),-telefony6[[#This Row],[ile_zostalo_abonamentu_pods]],0)</f>
        <v>0</v>
      </c>
      <c r="K1537" s="10">
        <f>IF(telefony6[[#This Row],[ile_zostalo_abonamentu_pods]]&lt;0,1,0)</f>
        <v>1</v>
      </c>
      <c r="L1537" s="2">
        <f>IF(AND(telefony6[[#This Row],[czyAbonament_pods_sie_skonczyl]]=1,telefony6[[#This Row],[czyStacjonarny]]=1,M1536&lt;=0),IF(M1536&lt;0,TIME(1,40,0)+M1536,TIME(1,40,0)),M1536)</f>
        <v>2.0416666666665917E-2</v>
      </c>
      <c r="M15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1.7939814814814103E-2</v>
      </c>
      <c r="N1537" s="10">
        <f>IF(AND(telefony6[[#This Row],[czyAbonament_pods_sie_skonczyl]]=1,telefony6[[#This Row],[czyStacjonarny]]=1,M1536&lt;=0),1,0)</f>
        <v>0</v>
      </c>
      <c r="O1537" s="2">
        <f>IF(AND(telefony6[[#This Row],[czyAbonament_pods_sie_skonczyl]]=1,telefony6[[#This Row],[czyKomorkowe]]=1,P1536&lt;=0),IF(P1536&lt;0,TIME(1,40,0)+P1536-telefony6[[#This Row],[ile_zabraklo_od_podstawy]],TIME(1,40,0)),P1536)</f>
        <v>2.6180555555556428E-2</v>
      </c>
      <c r="P15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7" s="10">
        <f>IF(AND(telefony6[[#This Row],[czyAbonament_pods_sie_skonczyl]]=1,P1536&lt;=0,telefony6[[#This Row],[czyKomorkowe]]=1),1,0)</f>
        <v>0</v>
      </c>
      <c r="R1537">
        <f>IF(LEN(telefony6[[#This Row],[nr]])&gt;=10,1,0)</f>
        <v>0</v>
      </c>
      <c r="S1537">
        <f>MINUTE(IF(telefony6[[#This Row],[czyZagranicczne]]=1,CEILING(telefony6[[#This Row],[długosc_połączenia]],"00:01"),0))</f>
        <v>0</v>
      </c>
    </row>
    <row r="1538" spans="1:19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 s="2">
        <f>telefony6[[#This Row],[zakonczenie]]-telefony6[[#This Row],[rozpoczecie]]</f>
        <v>8.6805555555558023E-4</v>
      </c>
      <c r="F1538" s="2">
        <f t="shared" si="23"/>
        <v>-8.2933217592592676</v>
      </c>
      <c r="G1538">
        <f>IF(LEN(telefony6[[#This Row],[nr]])=7,1,0)</f>
        <v>1</v>
      </c>
      <c r="H1538">
        <f>IF(LEN(telefony6[[#This Row],[nr]])=8,1,0)</f>
        <v>0</v>
      </c>
      <c r="I15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-8.294189814814823</v>
      </c>
      <c r="J1538" s="2">
        <f>IF(AND(telefony6[[#This Row],[abonament pods przed]]-telefony6[[#This Row],[długosc_połączenia]]&lt;0,I1537&gt;0),-telefony6[[#This Row],[ile_zostalo_abonamentu_pods]],0)</f>
        <v>0</v>
      </c>
      <c r="K1538" s="10">
        <f>IF(telefony6[[#This Row],[ile_zostalo_abonamentu_pods]]&lt;0,1,0)</f>
        <v>1</v>
      </c>
      <c r="L1538" s="2">
        <f>IF(AND(telefony6[[#This Row],[czyAbonament_pods_sie_skonczyl]]=1,telefony6[[#This Row],[czyStacjonarny]]=1,M1537&lt;=0),IF(M1537&lt;0,TIME(1,40,0)+M1537,TIME(1,40,0)),M1537)</f>
        <v>1.7939814814814103E-2</v>
      </c>
      <c r="M15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1.7071759259258523E-2</v>
      </c>
      <c r="N1538" s="10">
        <f>IF(AND(telefony6[[#This Row],[czyAbonament_pods_sie_skonczyl]]=1,telefony6[[#This Row],[czyStacjonarny]]=1,M1537&lt;=0),1,0)</f>
        <v>0</v>
      </c>
      <c r="O1538" s="2">
        <f>IF(AND(telefony6[[#This Row],[czyAbonament_pods_sie_skonczyl]]=1,telefony6[[#This Row],[czyKomorkowe]]=1,P1537&lt;=0),IF(P1537&lt;0,TIME(1,40,0)+P1537-telefony6[[#This Row],[ile_zabraklo_od_podstawy]],TIME(1,40,0)),P1537)</f>
        <v>2.6180555555556428E-2</v>
      </c>
      <c r="P15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2.6180555555556428E-2</v>
      </c>
      <c r="Q1538" s="10">
        <f>IF(AND(telefony6[[#This Row],[czyAbonament_pods_sie_skonczyl]]=1,P1537&lt;=0,telefony6[[#This Row],[czyKomorkowe]]=1),1,0)</f>
        <v>0</v>
      </c>
      <c r="R1538">
        <f>IF(LEN(telefony6[[#This Row],[nr]])&gt;=10,1,0)</f>
        <v>0</v>
      </c>
      <c r="S1538">
        <f>MINUTE(IF(telefony6[[#This Row],[czyZagranicczne]]=1,CEILING(telefony6[[#This Row],[długosc_połączenia]],"00:01"),0))</f>
        <v>0</v>
      </c>
    </row>
    <row r="1539" spans="1:19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 s="2">
        <f>telefony6[[#This Row],[zakonczenie]]-telefony6[[#This Row],[rozpoczecie]]</f>
        <v>1.0636574074074034E-2</v>
      </c>
      <c r="F1539" s="2">
        <f t="shared" si="23"/>
        <v>-8.294189814814823</v>
      </c>
      <c r="G1539">
        <f>IF(LEN(telefony6[[#This Row],[nr]])=7,1,0)</f>
        <v>0</v>
      </c>
      <c r="H1539">
        <f>IF(LEN(telefony6[[#This Row],[nr]])=8,1,0)</f>
        <v>1</v>
      </c>
      <c r="I15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-8.3048263888888965</v>
      </c>
      <c r="J1539" s="2">
        <f>IF(AND(telefony6[[#This Row],[abonament pods przed]]-telefony6[[#This Row],[długosc_połączenia]]&lt;0,I1538&gt;0),-telefony6[[#This Row],[ile_zostalo_abonamentu_pods]],0)</f>
        <v>0</v>
      </c>
      <c r="K1539" s="10">
        <f>IF(telefony6[[#This Row],[ile_zostalo_abonamentu_pods]]&lt;0,1,0)</f>
        <v>1</v>
      </c>
      <c r="L1539" s="2">
        <f>IF(AND(telefony6[[#This Row],[czyAbonament_pods_sie_skonczyl]]=1,telefony6[[#This Row],[czyStacjonarny]]=1,M1538&lt;=0),IF(M1538&lt;0,TIME(1,40,0)+M1538,TIME(1,40,0)),M1538)</f>
        <v>1.7071759259258523E-2</v>
      </c>
      <c r="M15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1.7071759259258523E-2</v>
      </c>
      <c r="N1539" s="10">
        <f>IF(AND(telefony6[[#This Row],[czyAbonament_pods_sie_skonczyl]]=1,telefony6[[#This Row],[czyStacjonarny]]=1,M1538&lt;=0),1,0)</f>
        <v>0</v>
      </c>
      <c r="O1539" s="2">
        <f>IF(AND(telefony6[[#This Row],[czyAbonament_pods_sie_skonczyl]]=1,telefony6[[#This Row],[czyKomorkowe]]=1,P1538&lt;=0),IF(P1538&lt;0,TIME(1,40,0)+P1538-telefony6[[#This Row],[ile_zabraklo_od_podstawy]],TIME(1,40,0)),P1538)</f>
        <v>2.6180555555556428E-2</v>
      </c>
      <c r="P15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39" s="10">
        <f>IF(AND(telefony6[[#This Row],[czyAbonament_pods_sie_skonczyl]]=1,P1538&lt;=0,telefony6[[#This Row],[czyKomorkowe]]=1),1,0)</f>
        <v>0</v>
      </c>
      <c r="R1539">
        <f>IF(LEN(telefony6[[#This Row],[nr]])&gt;=10,1,0)</f>
        <v>0</v>
      </c>
      <c r="S1539">
        <f>MINUTE(IF(telefony6[[#This Row],[czyZagranicczne]]=1,CEILING(telefony6[[#This Row],[długosc_połączenia]],"00:01"),0))</f>
        <v>0</v>
      </c>
    </row>
    <row r="1540" spans="1:19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 s="2">
        <f>telefony6[[#This Row],[zakonczenie]]-telefony6[[#This Row],[rozpoczecie]]</f>
        <v>3.6226851851852149E-3</v>
      </c>
      <c r="F1540" s="2">
        <f t="shared" ref="F1540:F1603" si="24">I1539</f>
        <v>-8.3048263888888965</v>
      </c>
      <c r="G1540">
        <f>IF(LEN(telefony6[[#This Row],[nr]])=7,1,0)</f>
        <v>1</v>
      </c>
      <c r="H1540">
        <f>IF(LEN(telefony6[[#This Row],[nr]])=8,1,0)</f>
        <v>0</v>
      </c>
      <c r="I15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-8.3084490740740815</v>
      </c>
      <c r="J1540" s="2">
        <f>IF(AND(telefony6[[#This Row],[abonament pods przed]]-telefony6[[#This Row],[długosc_połączenia]]&lt;0,I1539&gt;0),-telefony6[[#This Row],[ile_zostalo_abonamentu_pods]],0)</f>
        <v>0</v>
      </c>
      <c r="K1540" s="10">
        <f>IF(telefony6[[#This Row],[ile_zostalo_abonamentu_pods]]&lt;0,1,0)</f>
        <v>1</v>
      </c>
      <c r="L1540" s="2">
        <f>IF(AND(telefony6[[#This Row],[czyAbonament_pods_sie_skonczyl]]=1,telefony6[[#This Row],[czyStacjonarny]]=1,M1539&lt;=0),IF(M1539&lt;0,TIME(1,40,0)+M1539,TIME(1,40,0)),M1539)</f>
        <v>1.7071759259258523E-2</v>
      </c>
      <c r="M15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1.3449074074073308E-2</v>
      </c>
      <c r="N1540" s="10">
        <f>IF(AND(telefony6[[#This Row],[czyAbonament_pods_sie_skonczyl]]=1,telefony6[[#This Row],[czyStacjonarny]]=1,M1539&lt;=0),1,0)</f>
        <v>0</v>
      </c>
      <c r="O1540" s="2">
        <f>IF(AND(telefony6[[#This Row],[czyAbonament_pods_sie_skonczyl]]=1,telefony6[[#This Row],[czyKomorkowe]]=1,P1539&lt;=0),IF(P1539&lt;0,TIME(1,40,0)+P1539-telefony6[[#This Row],[ile_zabraklo_od_podstawy]],TIME(1,40,0)),P1539)</f>
        <v>1.5543981481482394E-2</v>
      </c>
      <c r="P15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40" s="10">
        <f>IF(AND(telefony6[[#This Row],[czyAbonament_pods_sie_skonczyl]]=1,P1539&lt;=0,telefony6[[#This Row],[czyKomorkowe]]=1),1,0)</f>
        <v>0</v>
      </c>
      <c r="R1540">
        <f>IF(LEN(telefony6[[#This Row],[nr]])&gt;=10,1,0)</f>
        <v>0</v>
      </c>
      <c r="S1540">
        <f>MINUTE(IF(telefony6[[#This Row],[czyZagranicczne]]=1,CEILING(telefony6[[#This Row],[długosc_połączenia]],"00:01"),0))</f>
        <v>0</v>
      </c>
    </row>
    <row r="1541" spans="1:19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 s="2">
        <f>telefony6[[#This Row],[zakonczenie]]-telefony6[[#This Row],[rozpoczecie]]</f>
        <v>5.7638888888889017E-3</v>
      </c>
      <c r="F1541" s="2">
        <f t="shared" si="24"/>
        <v>-8.3084490740740815</v>
      </c>
      <c r="G1541">
        <f>IF(LEN(telefony6[[#This Row],[nr]])=7,1,0)</f>
        <v>1</v>
      </c>
      <c r="H1541">
        <f>IF(LEN(telefony6[[#This Row],[nr]])=8,1,0)</f>
        <v>0</v>
      </c>
      <c r="I15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-8.3142129629629711</v>
      </c>
      <c r="J1541" s="2">
        <f>IF(AND(telefony6[[#This Row],[abonament pods przed]]-telefony6[[#This Row],[długosc_połączenia]]&lt;0,I1540&gt;0),-telefony6[[#This Row],[ile_zostalo_abonamentu_pods]],0)</f>
        <v>0</v>
      </c>
      <c r="K1541" s="10">
        <f>IF(telefony6[[#This Row],[ile_zostalo_abonamentu_pods]]&lt;0,1,0)</f>
        <v>1</v>
      </c>
      <c r="L1541" s="2">
        <f>IF(AND(telefony6[[#This Row],[czyAbonament_pods_sie_skonczyl]]=1,telefony6[[#This Row],[czyStacjonarny]]=1,M1540&lt;=0),IF(M1540&lt;0,TIME(1,40,0)+M1540,TIME(1,40,0)),M1540)</f>
        <v>1.3449074074073308E-2</v>
      </c>
      <c r="M15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7.6851851851844066E-3</v>
      </c>
      <c r="N1541" s="10">
        <f>IF(AND(telefony6[[#This Row],[czyAbonament_pods_sie_skonczyl]]=1,telefony6[[#This Row],[czyStacjonarny]]=1,M1540&lt;=0),1,0)</f>
        <v>0</v>
      </c>
      <c r="O1541" s="2">
        <f>IF(AND(telefony6[[#This Row],[czyAbonament_pods_sie_skonczyl]]=1,telefony6[[#This Row],[czyKomorkowe]]=1,P1540&lt;=0),IF(P1540&lt;0,TIME(1,40,0)+P1540-telefony6[[#This Row],[ile_zabraklo_od_podstawy]],TIME(1,40,0)),P1540)</f>
        <v>1.5543981481482394E-2</v>
      </c>
      <c r="P15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41" s="10">
        <f>IF(AND(telefony6[[#This Row],[czyAbonament_pods_sie_skonczyl]]=1,P1540&lt;=0,telefony6[[#This Row],[czyKomorkowe]]=1),1,0)</f>
        <v>0</v>
      </c>
      <c r="R1541">
        <f>IF(LEN(telefony6[[#This Row],[nr]])&gt;=10,1,0)</f>
        <v>0</v>
      </c>
      <c r="S1541">
        <f>MINUTE(IF(telefony6[[#This Row],[czyZagranicczne]]=1,CEILING(telefony6[[#This Row],[długosc_połączenia]],"00:01"),0))</f>
        <v>0</v>
      </c>
    </row>
    <row r="1542" spans="1:19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 s="2">
        <f>telefony6[[#This Row],[zakonczenie]]-telefony6[[#This Row],[rozpoczecie]]</f>
        <v>8.4722222222222143E-3</v>
      </c>
      <c r="F1542" s="2">
        <f t="shared" si="24"/>
        <v>-8.3142129629629711</v>
      </c>
      <c r="G1542">
        <f>IF(LEN(telefony6[[#This Row],[nr]])=7,1,0)</f>
        <v>1</v>
      </c>
      <c r="H1542">
        <f>IF(LEN(telefony6[[#This Row],[nr]])=8,1,0)</f>
        <v>0</v>
      </c>
      <c r="I15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-8.3226851851851933</v>
      </c>
      <c r="J1542" s="2">
        <f>IF(AND(telefony6[[#This Row],[abonament pods przed]]-telefony6[[#This Row],[długosc_połączenia]]&lt;0,I1541&gt;0),-telefony6[[#This Row],[ile_zostalo_abonamentu_pods]],0)</f>
        <v>0</v>
      </c>
      <c r="K1542" s="10">
        <f>IF(telefony6[[#This Row],[ile_zostalo_abonamentu_pods]]&lt;0,1,0)</f>
        <v>1</v>
      </c>
      <c r="L1542" s="2">
        <f>IF(AND(telefony6[[#This Row],[czyAbonament_pods_sie_skonczyl]]=1,telefony6[[#This Row],[czyStacjonarny]]=1,M1541&lt;=0),IF(M1541&lt;0,TIME(1,40,0)+M1541,TIME(1,40,0)),M1541)</f>
        <v>7.6851851851844066E-3</v>
      </c>
      <c r="M15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-7.870370370378077E-4</v>
      </c>
      <c r="N1542" s="10">
        <f>IF(AND(telefony6[[#This Row],[czyAbonament_pods_sie_skonczyl]]=1,telefony6[[#This Row],[czyStacjonarny]]=1,M1541&lt;=0),1,0)</f>
        <v>0</v>
      </c>
      <c r="O1542" s="2">
        <f>IF(AND(telefony6[[#This Row],[czyAbonament_pods_sie_skonczyl]]=1,telefony6[[#This Row],[czyKomorkowe]]=1,P1541&lt;=0),IF(P1541&lt;0,TIME(1,40,0)+P1541-telefony6[[#This Row],[ile_zabraklo_od_podstawy]],TIME(1,40,0)),P1541)</f>
        <v>1.5543981481482394E-2</v>
      </c>
      <c r="P15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42" s="10">
        <f>IF(AND(telefony6[[#This Row],[czyAbonament_pods_sie_skonczyl]]=1,P1541&lt;=0,telefony6[[#This Row],[czyKomorkowe]]=1),1,0)</f>
        <v>0</v>
      </c>
      <c r="R1542">
        <f>IF(LEN(telefony6[[#This Row],[nr]])&gt;=10,1,0)</f>
        <v>0</v>
      </c>
      <c r="S1542">
        <f>MINUTE(IF(telefony6[[#This Row],[czyZagranicczne]]=1,CEILING(telefony6[[#This Row],[długosc_połączenia]],"00:01"),0))</f>
        <v>0</v>
      </c>
    </row>
    <row r="1543" spans="1:19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 s="2">
        <f>telefony6[[#This Row],[zakonczenie]]-telefony6[[#This Row],[rozpoczecie]]</f>
        <v>5.6134259259259522E-3</v>
      </c>
      <c r="F1543" s="2">
        <f t="shared" si="24"/>
        <v>-8.3226851851851933</v>
      </c>
      <c r="G1543">
        <f>IF(LEN(telefony6[[#This Row],[nr]])=7,1,0)</f>
        <v>1</v>
      </c>
      <c r="H1543">
        <f>IF(LEN(telefony6[[#This Row],[nr]])=8,1,0)</f>
        <v>0</v>
      </c>
      <c r="I15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-8.3282986111111192</v>
      </c>
      <c r="J1543" s="2">
        <f>IF(AND(telefony6[[#This Row],[abonament pods przed]]-telefony6[[#This Row],[długosc_połączenia]]&lt;0,I1542&gt;0),-telefony6[[#This Row],[ile_zostalo_abonamentu_pods]],0)</f>
        <v>0</v>
      </c>
      <c r="K1543" s="10">
        <f>IF(telefony6[[#This Row],[ile_zostalo_abonamentu_pods]]&lt;0,1,0)</f>
        <v>1</v>
      </c>
      <c r="L1543" s="2">
        <f>IF(AND(telefony6[[#This Row],[czyAbonament_pods_sie_skonczyl]]=1,telefony6[[#This Row],[czyStacjonarny]]=1,M1542&lt;=0),IF(M1542&lt;0,TIME(1,40,0)+M1542,TIME(1,40,0)),M1542)</f>
        <v>6.865740740740664E-2</v>
      </c>
      <c r="M15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6.3043981481480688E-2</v>
      </c>
      <c r="N1543" s="10">
        <f>IF(AND(telefony6[[#This Row],[czyAbonament_pods_sie_skonczyl]]=1,telefony6[[#This Row],[czyStacjonarny]]=1,M1542&lt;=0),1,0)</f>
        <v>1</v>
      </c>
      <c r="O1543" s="2">
        <f>IF(AND(telefony6[[#This Row],[czyAbonament_pods_sie_skonczyl]]=1,telefony6[[#This Row],[czyKomorkowe]]=1,P1542&lt;=0),IF(P1542&lt;0,TIME(1,40,0)+P1542-telefony6[[#This Row],[ile_zabraklo_od_podstawy]],TIME(1,40,0)),P1542)</f>
        <v>1.5543981481482394E-2</v>
      </c>
      <c r="P15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43" s="10">
        <f>IF(AND(telefony6[[#This Row],[czyAbonament_pods_sie_skonczyl]]=1,P1542&lt;=0,telefony6[[#This Row],[czyKomorkowe]]=1),1,0)</f>
        <v>0</v>
      </c>
      <c r="R1543">
        <f>IF(LEN(telefony6[[#This Row],[nr]])&gt;=10,1,0)</f>
        <v>0</v>
      </c>
      <c r="S1543">
        <f>MINUTE(IF(telefony6[[#This Row],[czyZagranicczne]]=1,CEILING(telefony6[[#This Row],[długosc_połączenia]],"00:01"),0))</f>
        <v>0</v>
      </c>
    </row>
    <row r="1544" spans="1:19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 s="2">
        <f>telefony6[[#This Row],[zakonczenie]]-telefony6[[#This Row],[rozpoczecie]]</f>
        <v>5.4629629629629473E-3</v>
      </c>
      <c r="F1544" s="2">
        <f t="shared" si="24"/>
        <v>-8.3282986111111192</v>
      </c>
      <c r="G1544">
        <f>IF(LEN(telefony6[[#This Row],[nr]])=7,1,0)</f>
        <v>1</v>
      </c>
      <c r="H1544">
        <f>IF(LEN(telefony6[[#This Row],[nr]])=8,1,0)</f>
        <v>0</v>
      </c>
      <c r="I15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-8.3337615740740816</v>
      </c>
      <c r="J1544" s="2">
        <f>IF(AND(telefony6[[#This Row],[abonament pods przed]]-telefony6[[#This Row],[długosc_połączenia]]&lt;0,I1543&gt;0),-telefony6[[#This Row],[ile_zostalo_abonamentu_pods]],0)</f>
        <v>0</v>
      </c>
      <c r="K1544" s="10">
        <f>IF(telefony6[[#This Row],[ile_zostalo_abonamentu_pods]]&lt;0,1,0)</f>
        <v>1</v>
      </c>
      <c r="L1544" s="2">
        <f>IF(AND(telefony6[[#This Row],[czyAbonament_pods_sie_skonczyl]]=1,telefony6[[#This Row],[czyStacjonarny]]=1,M1543&lt;=0),IF(M1543&lt;0,TIME(1,40,0)+M1543,TIME(1,40,0)),M1543)</f>
        <v>6.3043981481480688E-2</v>
      </c>
      <c r="M15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5.758101851851774E-2</v>
      </c>
      <c r="N1544" s="10">
        <f>IF(AND(telefony6[[#This Row],[czyAbonament_pods_sie_skonczyl]]=1,telefony6[[#This Row],[czyStacjonarny]]=1,M1543&lt;=0),1,0)</f>
        <v>0</v>
      </c>
      <c r="O1544" s="2">
        <f>IF(AND(telefony6[[#This Row],[czyAbonament_pods_sie_skonczyl]]=1,telefony6[[#This Row],[czyKomorkowe]]=1,P1543&lt;=0),IF(P1543&lt;0,TIME(1,40,0)+P1543-telefony6[[#This Row],[ile_zabraklo_od_podstawy]],TIME(1,40,0)),P1543)</f>
        <v>1.5543981481482394E-2</v>
      </c>
      <c r="P15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1.5543981481482394E-2</v>
      </c>
      <c r="Q1544" s="10">
        <f>IF(AND(telefony6[[#This Row],[czyAbonament_pods_sie_skonczyl]]=1,P1543&lt;=0,telefony6[[#This Row],[czyKomorkowe]]=1),1,0)</f>
        <v>0</v>
      </c>
      <c r="R1544">
        <f>IF(LEN(telefony6[[#This Row],[nr]])&gt;=10,1,0)</f>
        <v>0</v>
      </c>
      <c r="S1544">
        <f>MINUTE(IF(telefony6[[#This Row],[czyZagranicczne]]=1,CEILING(telefony6[[#This Row],[długosc_połączenia]],"00:01"),0))</f>
        <v>0</v>
      </c>
    </row>
    <row r="1545" spans="1:19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 s="2">
        <f>telefony6[[#This Row],[zakonczenie]]-telefony6[[#This Row],[rozpoczecie]]</f>
        <v>1.0381944444444458E-2</v>
      </c>
      <c r="F1545" s="2">
        <f t="shared" si="24"/>
        <v>-8.3337615740740816</v>
      </c>
      <c r="G1545">
        <f>IF(LEN(telefony6[[#This Row],[nr]])=7,1,0)</f>
        <v>0</v>
      </c>
      <c r="H1545">
        <f>IF(LEN(telefony6[[#This Row],[nr]])=8,1,0)</f>
        <v>1</v>
      </c>
      <c r="I15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-8.3441435185185266</v>
      </c>
      <c r="J1545" s="2">
        <f>IF(AND(telefony6[[#This Row],[abonament pods przed]]-telefony6[[#This Row],[długosc_połączenia]]&lt;0,I1544&gt;0),-telefony6[[#This Row],[ile_zostalo_abonamentu_pods]],0)</f>
        <v>0</v>
      </c>
      <c r="K1545" s="10">
        <f>IF(telefony6[[#This Row],[ile_zostalo_abonamentu_pods]]&lt;0,1,0)</f>
        <v>1</v>
      </c>
      <c r="L1545" s="2">
        <f>IF(AND(telefony6[[#This Row],[czyAbonament_pods_sie_skonczyl]]=1,telefony6[[#This Row],[czyStacjonarny]]=1,M1544&lt;=0),IF(M1544&lt;0,TIME(1,40,0)+M1544,TIME(1,40,0)),M1544)</f>
        <v>5.758101851851774E-2</v>
      </c>
      <c r="M15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5.758101851851774E-2</v>
      </c>
      <c r="N1545" s="10">
        <f>IF(AND(telefony6[[#This Row],[czyAbonament_pods_sie_skonczyl]]=1,telefony6[[#This Row],[czyStacjonarny]]=1,M1544&lt;=0),1,0)</f>
        <v>0</v>
      </c>
      <c r="O1545" s="2">
        <f>IF(AND(telefony6[[#This Row],[czyAbonament_pods_sie_skonczyl]]=1,telefony6[[#This Row],[czyKomorkowe]]=1,P1544&lt;=0),IF(P1544&lt;0,TIME(1,40,0)+P1544-telefony6[[#This Row],[ile_zabraklo_od_podstawy]],TIME(1,40,0)),P1544)</f>
        <v>1.5543981481482394E-2</v>
      </c>
      <c r="P15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45" s="10">
        <f>IF(AND(telefony6[[#This Row],[czyAbonament_pods_sie_skonczyl]]=1,P1544&lt;=0,telefony6[[#This Row],[czyKomorkowe]]=1),1,0)</f>
        <v>0</v>
      </c>
      <c r="R1545">
        <f>IF(LEN(telefony6[[#This Row],[nr]])&gt;=10,1,0)</f>
        <v>0</v>
      </c>
      <c r="S1545">
        <f>MINUTE(IF(telefony6[[#This Row],[czyZagranicczne]]=1,CEILING(telefony6[[#This Row],[długosc_połączenia]],"00:01"),0))</f>
        <v>0</v>
      </c>
    </row>
    <row r="1546" spans="1:19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 s="2">
        <f>telefony6[[#This Row],[zakonczenie]]-telefony6[[#This Row],[rozpoczecie]]</f>
        <v>4.3865740740741122E-3</v>
      </c>
      <c r="F1546" s="2">
        <f t="shared" si="24"/>
        <v>-8.3441435185185266</v>
      </c>
      <c r="G1546">
        <f>IF(LEN(telefony6[[#This Row],[nr]])=7,1,0)</f>
        <v>1</v>
      </c>
      <c r="H1546">
        <f>IF(LEN(telefony6[[#This Row],[nr]])=8,1,0)</f>
        <v>0</v>
      </c>
      <c r="I15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-8.3485300925926005</v>
      </c>
      <c r="J1546" s="2">
        <f>IF(AND(telefony6[[#This Row],[abonament pods przed]]-telefony6[[#This Row],[długosc_połączenia]]&lt;0,I1545&gt;0),-telefony6[[#This Row],[ile_zostalo_abonamentu_pods]],0)</f>
        <v>0</v>
      </c>
      <c r="K1546" s="10">
        <f>IF(telefony6[[#This Row],[ile_zostalo_abonamentu_pods]]&lt;0,1,0)</f>
        <v>1</v>
      </c>
      <c r="L1546" s="2">
        <f>IF(AND(telefony6[[#This Row],[czyAbonament_pods_sie_skonczyl]]=1,telefony6[[#This Row],[czyStacjonarny]]=1,M1545&lt;=0),IF(M1545&lt;0,TIME(1,40,0)+M1545,TIME(1,40,0)),M1545)</f>
        <v>5.758101851851774E-2</v>
      </c>
      <c r="M15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5.3194444444443628E-2</v>
      </c>
      <c r="N1546" s="10">
        <f>IF(AND(telefony6[[#This Row],[czyAbonament_pods_sie_skonczyl]]=1,telefony6[[#This Row],[czyStacjonarny]]=1,M1545&lt;=0),1,0)</f>
        <v>0</v>
      </c>
      <c r="O1546" s="2">
        <f>IF(AND(telefony6[[#This Row],[czyAbonament_pods_sie_skonczyl]]=1,telefony6[[#This Row],[czyKomorkowe]]=1,P1545&lt;=0),IF(P1545&lt;0,TIME(1,40,0)+P1545-telefony6[[#This Row],[ile_zabraklo_od_podstawy]],TIME(1,40,0)),P1545)</f>
        <v>5.1620370370379365E-3</v>
      </c>
      <c r="P15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46" s="10">
        <f>IF(AND(telefony6[[#This Row],[czyAbonament_pods_sie_skonczyl]]=1,P1545&lt;=0,telefony6[[#This Row],[czyKomorkowe]]=1),1,0)</f>
        <v>0</v>
      </c>
      <c r="R1546">
        <f>IF(LEN(telefony6[[#This Row],[nr]])&gt;=10,1,0)</f>
        <v>0</v>
      </c>
      <c r="S1546">
        <f>MINUTE(IF(telefony6[[#This Row],[czyZagranicczne]]=1,CEILING(telefony6[[#This Row],[długosc_połączenia]],"00:01"),0))</f>
        <v>0</v>
      </c>
    </row>
    <row r="1547" spans="1:19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 s="2">
        <f>telefony6[[#This Row],[zakonczenie]]-telefony6[[#This Row],[rozpoczecie]]</f>
        <v>3.9930555555555691E-3</v>
      </c>
      <c r="F1547" s="2">
        <f t="shared" si="24"/>
        <v>-8.3485300925926005</v>
      </c>
      <c r="G1547">
        <f>IF(LEN(telefony6[[#This Row],[nr]])=7,1,0)</f>
        <v>1</v>
      </c>
      <c r="H1547">
        <f>IF(LEN(telefony6[[#This Row],[nr]])=8,1,0)</f>
        <v>0</v>
      </c>
      <c r="I15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-8.3525231481481566</v>
      </c>
      <c r="J1547" s="2">
        <f>IF(AND(telefony6[[#This Row],[abonament pods przed]]-telefony6[[#This Row],[długosc_połączenia]]&lt;0,I1546&gt;0),-telefony6[[#This Row],[ile_zostalo_abonamentu_pods]],0)</f>
        <v>0</v>
      </c>
      <c r="K1547" s="10">
        <f>IF(telefony6[[#This Row],[ile_zostalo_abonamentu_pods]]&lt;0,1,0)</f>
        <v>1</v>
      </c>
      <c r="L1547" s="2">
        <f>IF(AND(telefony6[[#This Row],[czyAbonament_pods_sie_skonczyl]]=1,telefony6[[#This Row],[czyStacjonarny]]=1,M1546&lt;=0),IF(M1546&lt;0,TIME(1,40,0)+M1546,TIME(1,40,0)),M1546)</f>
        <v>5.3194444444443628E-2</v>
      </c>
      <c r="M15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4.9201388888888059E-2</v>
      </c>
      <c r="N1547" s="10">
        <f>IF(AND(telefony6[[#This Row],[czyAbonament_pods_sie_skonczyl]]=1,telefony6[[#This Row],[czyStacjonarny]]=1,M1546&lt;=0),1,0)</f>
        <v>0</v>
      </c>
      <c r="O1547" s="2">
        <f>IF(AND(telefony6[[#This Row],[czyAbonament_pods_sie_skonczyl]]=1,telefony6[[#This Row],[czyKomorkowe]]=1,P1546&lt;=0),IF(P1546&lt;0,TIME(1,40,0)+P1546-telefony6[[#This Row],[ile_zabraklo_od_podstawy]],TIME(1,40,0)),P1546)</f>
        <v>5.1620370370379365E-3</v>
      </c>
      <c r="P15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47" s="10">
        <f>IF(AND(telefony6[[#This Row],[czyAbonament_pods_sie_skonczyl]]=1,P1546&lt;=0,telefony6[[#This Row],[czyKomorkowe]]=1),1,0)</f>
        <v>0</v>
      </c>
      <c r="R1547">
        <f>IF(LEN(telefony6[[#This Row],[nr]])&gt;=10,1,0)</f>
        <v>0</v>
      </c>
      <c r="S1547">
        <f>MINUTE(IF(telefony6[[#This Row],[czyZagranicczne]]=1,CEILING(telefony6[[#This Row],[długosc_połączenia]],"00:01"),0))</f>
        <v>0</v>
      </c>
    </row>
    <row r="1548" spans="1:19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 s="2">
        <f>telefony6[[#This Row],[zakonczenie]]-telefony6[[#This Row],[rozpoczecie]]</f>
        <v>6.2152777777777501E-3</v>
      </c>
      <c r="F1548" s="2">
        <f t="shared" si="24"/>
        <v>-8.3525231481481566</v>
      </c>
      <c r="G1548">
        <f>IF(LEN(telefony6[[#This Row],[nr]])=7,1,0)</f>
        <v>1</v>
      </c>
      <c r="H1548">
        <f>IF(LEN(telefony6[[#This Row],[nr]])=8,1,0)</f>
        <v>0</v>
      </c>
      <c r="I15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-8.3587384259259352</v>
      </c>
      <c r="J1548" s="2">
        <f>IF(AND(telefony6[[#This Row],[abonament pods przed]]-telefony6[[#This Row],[długosc_połączenia]]&lt;0,I1547&gt;0),-telefony6[[#This Row],[ile_zostalo_abonamentu_pods]],0)</f>
        <v>0</v>
      </c>
      <c r="K1548" s="10">
        <f>IF(telefony6[[#This Row],[ile_zostalo_abonamentu_pods]]&lt;0,1,0)</f>
        <v>1</v>
      </c>
      <c r="L1548" s="2">
        <f>IF(AND(telefony6[[#This Row],[czyAbonament_pods_sie_skonczyl]]=1,telefony6[[#This Row],[czyStacjonarny]]=1,M1547&lt;=0),IF(M1547&lt;0,TIME(1,40,0)+M1547,TIME(1,40,0)),M1547)</f>
        <v>4.9201388888888059E-2</v>
      </c>
      <c r="M15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4.2986111111110309E-2</v>
      </c>
      <c r="N1548" s="10">
        <f>IF(AND(telefony6[[#This Row],[czyAbonament_pods_sie_skonczyl]]=1,telefony6[[#This Row],[czyStacjonarny]]=1,M1547&lt;=0),1,0)</f>
        <v>0</v>
      </c>
      <c r="O1548" s="2">
        <f>IF(AND(telefony6[[#This Row],[czyAbonament_pods_sie_skonczyl]]=1,telefony6[[#This Row],[czyKomorkowe]]=1,P1547&lt;=0),IF(P1547&lt;0,TIME(1,40,0)+P1547-telefony6[[#This Row],[ile_zabraklo_od_podstawy]],TIME(1,40,0)),P1547)</f>
        <v>5.1620370370379365E-3</v>
      </c>
      <c r="P15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48" s="10">
        <f>IF(AND(telefony6[[#This Row],[czyAbonament_pods_sie_skonczyl]]=1,P1547&lt;=0,telefony6[[#This Row],[czyKomorkowe]]=1),1,0)</f>
        <v>0</v>
      </c>
      <c r="R1548">
        <f>IF(LEN(telefony6[[#This Row],[nr]])&gt;=10,1,0)</f>
        <v>0</v>
      </c>
      <c r="S1548">
        <f>MINUTE(IF(telefony6[[#This Row],[czyZagranicczne]]=1,CEILING(telefony6[[#This Row],[długosc_połączenia]],"00:01"),0))</f>
        <v>0</v>
      </c>
    </row>
    <row r="1549" spans="1:19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 s="2">
        <f>telefony6[[#This Row],[zakonczenie]]-telefony6[[#This Row],[rozpoczecie]]</f>
        <v>2.3842592592592249E-3</v>
      </c>
      <c r="F1549" s="2">
        <f t="shared" si="24"/>
        <v>-8.3587384259259352</v>
      </c>
      <c r="G1549">
        <f>IF(LEN(telefony6[[#This Row],[nr]])=7,1,0)</f>
        <v>1</v>
      </c>
      <c r="H1549">
        <f>IF(LEN(telefony6[[#This Row],[nr]])=8,1,0)</f>
        <v>0</v>
      </c>
      <c r="I15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-8.3611226851851939</v>
      </c>
      <c r="J1549" s="2">
        <f>IF(AND(telefony6[[#This Row],[abonament pods przed]]-telefony6[[#This Row],[długosc_połączenia]]&lt;0,I1548&gt;0),-telefony6[[#This Row],[ile_zostalo_abonamentu_pods]],0)</f>
        <v>0</v>
      </c>
      <c r="K1549" s="10">
        <f>IF(telefony6[[#This Row],[ile_zostalo_abonamentu_pods]]&lt;0,1,0)</f>
        <v>1</v>
      </c>
      <c r="L1549" s="2">
        <f>IF(AND(telefony6[[#This Row],[czyAbonament_pods_sie_skonczyl]]=1,telefony6[[#This Row],[czyStacjonarny]]=1,M1548&lt;=0),IF(M1548&lt;0,TIME(1,40,0)+M1548,TIME(1,40,0)),M1548)</f>
        <v>4.2986111111110309E-2</v>
      </c>
      <c r="M15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4.0601851851851084E-2</v>
      </c>
      <c r="N1549" s="10">
        <f>IF(AND(telefony6[[#This Row],[czyAbonament_pods_sie_skonczyl]]=1,telefony6[[#This Row],[czyStacjonarny]]=1,M1548&lt;=0),1,0)</f>
        <v>0</v>
      </c>
      <c r="O1549" s="2">
        <f>IF(AND(telefony6[[#This Row],[czyAbonament_pods_sie_skonczyl]]=1,telefony6[[#This Row],[czyKomorkowe]]=1,P1548&lt;=0),IF(P1548&lt;0,TIME(1,40,0)+P1548-telefony6[[#This Row],[ile_zabraklo_od_podstawy]],TIME(1,40,0)),P1548)</f>
        <v>5.1620370370379365E-3</v>
      </c>
      <c r="P15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49" s="10">
        <f>IF(AND(telefony6[[#This Row],[czyAbonament_pods_sie_skonczyl]]=1,P1548&lt;=0,telefony6[[#This Row],[czyKomorkowe]]=1),1,0)</f>
        <v>0</v>
      </c>
      <c r="R1549">
        <f>IF(LEN(telefony6[[#This Row],[nr]])&gt;=10,1,0)</f>
        <v>0</v>
      </c>
      <c r="S1549">
        <f>MINUTE(IF(telefony6[[#This Row],[czyZagranicczne]]=1,CEILING(telefony6[[#This Row],[długosc_połączenia]],"00:01"),0))</f>
        <v>0</v>
      </c>
    </row>
    <row r="1550" spans="1:19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 s="2">
        <f>telefony6[[#This Row],[zakonczenie]]-telefony6[[#This Row],[rozpoczecie]]</f>
        <v>1.0648148148147962E-3</v>
      </c>
      <c r="F1550" s="2">
        <f t="shared" si="24"/>
        <v>-8.3611226851851939</v>
      </c>
      <c r="G1550">
        <f>IF(LEN(telefony6[[#This Row],[nr]])=7,1,0)</f>
        <v>1</v>
      </c>
      <c r="H1550">
        <f>IF(LEN(telefony6[[#This Row],[nr]])=8,1,0)</f>
        <v>0</v>
      </c>
      <c r="I15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-8.3621875000000081</v>
      </c>
      <c r="J1550" s="2">
        <f>IF(AND(telefony6[[#This Row],[abonament pods przed]]-telefony6[[#This Row],[długosc_połączenia]]&lt;0,I1549&gt;0),-telefony6[[#This Row],[ile_zostalo_abonamentu_pods]],0)</f>
        <v>0</v>
      </c>
      <c r="K1550" s="10">
        <f>IF(telefony6[[#This Row],[ile_zostalo_abonamentu_pods]]&lt;0,1,0)</f>
        <v>1</v>
      </c>
      <c r="L1550" s="2">
        <f>IF(AND(telefony6[[#This Row],[czyAbonament_pods_sie_skonczyl]]=1,telefony6[[#This Row],[czyStacjonarny]]=1,M1549&lt;=0),IF(M1549&lt;0,TIME(1,40,0)+M1549,TIME(1,40,0)),M1549)</f>
        <v>4.0601851851851084E-2</v>
      </c>
      <c r="M15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3.9537037037036288E-2</v>
      </c>
      <c r="N1550" s="10">
        <f>IF(AND(telefony6[[#This Row],[czyAbonament_pods_sie_skonczyl]]=1,telefony6[[#This Row],[czyStacjonarny]]=1,M1549&lt;=0),1,0)</f>
        <v>0</v>
      </c>
      <c r="O1550" s="2">
        <f>IF(AND(telefony6[[#This Row],[czyAbonament_pods_sie_skonczyl]]=1,telefony6[[#This Row],[czyKomorkowe]]=1,P1549&lt;=0),IF(P1549&lt;0,TIME(1,40,0)+P1549-telefony6[[#This Row],[ile_zabraklo_od_podstawy]],TIME(1,40,0)),P1549)</f>
        <v>5.1620370370379365E-3</v>
      </c>
      <c r="P15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50" s="10">
        <f>IF(AND(telefony6[[#This Row],[czyAbonament_pods_sie_skonczyl]]=1,P1549&lt;=0,telefony6[[#This Row],[czyKomorkowe]]=1),1,0)</f>
        <v>0</v>
      </c>
      <c r="R1550">
        <f>IF(LEN(telefony6[[#This Row],[nr]])&gt;=10,1,0)</f>
        <v>0</v>
      </c>
      <c r="S1550">
        <f>MINUTE(IF(telefony6[[#This Row],[czyZagranicczne]]=1,CEILING(telefony6[[#This Row],[długosc_połączenia]],"00:01"),0))</f>
        <v>0</v>
      </c>
    </row>
    <row r="1551" spans="1:19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 s="2">
        <f>telefony6[[#This Row],[zakonczenie]]-telefony6[[#This Row],[rozpoczecie]]</f>
        <v>1.1076388888888899E-2</v>
      </c>
      <c r="F1551" s="2">
        <f t="shared" si="24"/>
        <v>-8.3621875000000081</v>
      </c>
      <c r="G1551">
        <f>IF(LEN(telefony6[[#This Row],[nr]])=7,1,0)</f>
        <v>1</v>
      </c>
      <c r="H1551">
        <f>IF(LEN(telefony6[[#This Row],[nr]])=8,1,0)</f>
        <v>0</v>
      </c>
      <c r="I15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-8.3732638888888964</v>
      </c>
      <c r="J1551" s="2">
        <f>IF(AND(telefony6[[#This Row],[abonament pods przed]]-telefony6[[#This Row],[długosc_połączenia]]&lt;0,I1550&gt;0),-telefony6[[#This Row],[ile_zostalo_abonamentu_pods]],0)</f>
        <v>0</v>
      </c>
      <c r="K1551" s="10">
        <f>IF(telefony6[[#This Row],[ile_zostalo_abonamentu_pods]]&lt;0,1,0)</f>
        <v>1</v>
      </c>
      <c r="L1551" s="2">
        <f>IF(AND(telefony6[[#This Row],[czyAbonament_pods_sie_skonczyl]]=1,telefony6[[#This Row],[czyStacjonarny]]=1,M1550&lt;=0),IF(M1550&lt;0,TIME(1,40,0)+M1550,TIME(1,40,0)),M1550)</f>
        <v>3.9537037037036288E-2</v>
      </c>
      <c r="M15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2.8460648148147388E-2</v>
      </c>
      <c r="N1551" s="10">
        <f>IF(AND(telefony6[[#This Row],[czyAbonament_pods_sie_skonczyl]]=1,telefony6[[#This Row],[czyStacjonarny]]=1,M1550&lt;=0),1,0)</f>
        <v>0</v>
      </c>
      <c r="O1551" s="2">
        <f>IF(AND(telefony6[[#This Row],[czyAbonament_pods_sie_skonczyl]]=1,telefony6[[#This Row],[czyKomorkowe]]=1,P1550&lt;=0),IF(P1550&lt;0,TIME(1,40,0)+P1550-telefony6[[#This Row],[ile_zabraklo_od_podstawy]],TIME(1,40,0)),P1550)</f>
        <v>5.1620370370379365E-3</v>
      </c>
      <c r="P15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51" s="10">
        <f>IF(AND(telefony6[[#This Row],[czyAbonament_pods_sie_skonczyl]]=1,P1550&lt;=0,telefony6[[#This Row],[czyKomorkowe]]=1),1,0)</f>
        <v>0</v>
      </c>
      <c r="R1551">
        <f>IF(LEN(telefony6[[#This Row],[nr]])&gt;=10,1,0)</f>
        <v>0</v>
      </c>
      <c r="S1551">
        <f>MINUTE(IF(telefony6[[#This Row],[czyZagranicczne]]=1,CEILING(telefony6[[#This Row],[długosc_połączenia]],"00:01"),0))</f>
        <v>0</v>
      </c>
    </row>
    <row r="1552" spans="1:19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 s="2">
        <f>telefony6[[#This Row],[zakonczenie]]-telefony6[[#This Row],[rozpoczecie]]</f>
        <v>6.2962962962962998E-3</v>
      </c>
      <c r="F1552" s="2">
        <f t="shared" si="24"/>
        <v>-8.3732638888888964</v>
      </c>
      <c r="G1552">
        <f>IF(LEN(telefony6[[#This Row],[nr]])=7,1,0)</f>
        <v>1</v>
      </c>
      <c r="H1552">
        <f>IF(LEN(telefony6[[#This Row],[nr]])=8,1,0)</f>
        <v>0</v>
      </c>
      <c r="I15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-8.3795601851851931</v>
      </c>
      <c r="J1552" s="2">
        <f>IF(AND(telefony6[[#This Row],[abonament pods przed]]-telefony6[[#This Row],[długosc_połączenia]]&lt;0,I1551&gt;0),-telefony6[[#This Row],[ile_zostalo_abonamentu_pods]],0)</f>
        <v>0</v>
      </c>
      <c r="K1552" s="10">
        <f>IF(telefony6[[#This Row],[ile_zostalo_abonamentu_pods]]&lt;0,1,0)</f>
        <v>1</v>
      </c>
      <c r="L1552" s="2">
        <f>IF(AND(telefony6[[#This Row],[czyAbonament_pods_sie_skonczyl]]=1,telefony6[[#This Row],[czyStacjonarny]]=1,M1551&lt;=0),IF(M1551&lt;0,TIME(1,40,0)+M1551,TIME(1,40,0)),M1551)</f>
        <v>2.8460648148147388E-2</v>
      </c>
      <c r="M15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2.2164351851851088E-2</v>
      </c>
      <c r="N1552" s="10">
        <f>IF(AND(telefony6[[#This Row],[czyAbonament_pods_sie_skonczyl]]=1,telefony6[[#This Row],[czyStacjonarny]]=1,M1551&lt;=0),1,0)</f>
        <v>0</v>
      </c>
      <c r="O1552" s="2">
        <f>IF(AND(telefony6[[#This Row],[czyAbonament_pods_sie_skonczyl]]=1,telefony6[[#This Row],[czyKomorkowe]]=1,P1551&lt;=0),IF(P1551&lt;0,TIME(1,40,0)+P1551-telefony6[[#This Row],[ile_zabraklo_od_podstawy]],TIME(1,40,0)),P1551)</f>
        <v>5.1620370370379365E-3</v>
      </c>
      <c r="P15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5.1620370370379365E-3</v>
      </c>
      <c r="Q1552" s="10">
        <f>IF(AND(telefony6[[#This Row],[czyAbonament_pods_sie_skonczyl]]=1,P1551&lt;=0,telefony6[[#This Row],[czyKomorkowe]]=1),1,0)</f>
        <v>0</v>
      </c>
      <c r="R1552">
        <f>IF(LEN(telefony6[[#This Row],[nr]])&gt;=10,1,0)</f>
        <v>0</v>
      </c>
      <c r="S1552">
        <f>MINUTE(IF(telefony6[[#This Row],[czyZagranicczne]]=1,CEILING(telefony6[[#This Row],[długosc_połączenia]],"00:01"),0))</f>
        <v>0</v>
      </c>
    </row>
    <row r="1553" spans="1:19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 s="2">
        <f>telefony6[[#This Row],[zakonczenie]]-telefony6[[#This Row],[rozpoczecie]]</f>
        <v>8.8888888888888906E-3</v>
      </c>
      <c r="F1553" s="2">
        <f t="shared" si="24"/>
        <v>-8.3795601851851931</v>
      </c>
      <c r="G1553">
        <f>IF(LEN(telefony6[[#This Row],[nr]])=7,1,0)</f>
        <v>0</v>
      </c>
      <c r="H1553">
        <f>IF(LEN(telefony6[[#This Row],[nr]])=8,1,0)</f>
        <v>1</v>
      </c>
      <c r="I15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-8.3884490740740816</v>
      </c>
      <c r="J1553" s="2">
        <f>IF(AND(telefony6[[#This Row],[abonament pods przed]]-telefony6[[#This Row],[długosc_połączenia]]&lt;0,I1552&gt;0),-telefony6[[#This Row],[ile_zostalo_abonamentu_pods]],0)</f>
        <v>0</v>
      </c>
      <c r="K1553" s="10">
        <f>IF(telefony6[[#This Row],[ile_zostalo_abonamentu_pods]]&lt;0,1,0)</f>
        <v>1</v>
      </c>
      <c r="L1553" s="2">
        <f>IF(AND(telefony6[[#This Row],[czyAbonament_pods_sie_skonczyl]]=1,telefony6[[#This Row],[czyStacjonarny]]=1,M1552&lt;=0),IF(M1552&lt;0,TIME(1,40,0)+M1552,TIME(1,40,0)),M1552)</f>
        <v>2.2164351851851088E-2</v>
      </c>
      <c r="M15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2.2164351851851088E-2</v>
      </c>
      <c r="N1553" s="10">
        <f>IF(AND(telefony6[[#This Row],[czyAbonament_pods_sie_skonczyl]]=1,telefony6[[#This Row],[czyStacjonarny]]=1,M1552&lt;=0),1,0)</f>
        <v>0</v>
      </c>
      <c r="O1553" s="2">
        <f>IF(AND(telefony6[[#This Row],[czyAbonament_pods_sie_skonczyl]]=1,telefony6[[#This Row],[czyKomorkowe]]=1,P1552&lt;=0),IF(P1552&lt;0,TIME(1,40,0)+P1552-telefony6[[#This Row],[ile_zabraklo_od_podstawy]],TIME(1,40,0)),P1552)</f>
        <v>5.1620370370379365E-3</v>
      </c>
      <c r="P15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-3.7268518518509541E-3</v>
      </c>
      <c r="Q1553" s="10">
        <f>IF(AND(telefony6[[#This Row],[czyAbonament_pods_sie_skonczyl]]=1,P1552&lt;=0,telefony6[[#This Row],[czyKomorkowe]]=1),1,0)</f>
        <v>0</v>
      </c>
      <c r="R1553">
        <f>IF(LEN(telefony6[[#This Row],[nr]])&gt;=10,1,0)</f>
        <v>0</v>
      </c>
      <c r="S1553">
        <f>MINUTE(IF(telefony6[[#This Row],[czyZagranicczne]]=1,CEILING(telefony6[[#This Row],[długosc_połączenia]],"00:01"),0))</f>
        <v>0</v>
      </c>
    </row>
    <row r="1554" spans="1:19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 s="2">
        <f>telefony6[[#This Row],[zakonczenie]]-telefony6[[#This Row],[rozpoczecie]]</f>
        <v>6.8634259259259256E-3</v>
      </c>
      <c r="F1554" s="2">
        <f t="shared" si="24"/>
        <v>-8.3884490740740816</v>
      </c>
      <c r="G1554">
        <f>IF(LEN(telefony6[[#This Row],[nr]])=7,1,0)</f>
        <v>0</v>
      </c>
      <c r="H1554">
        <f>IF(LEN(telefony6[[#This Row],[nr]])=8,1,0)</f>
        <v>0</v>
      </c>
      <c r="I15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-8.3953125000000082</v>
      </c>
      <c r="J1554" s="2">
        <f>IF(AND(telefony6[[#This Row],[abonament pods przed]]-telefony6[[#This Row],[długosc_połączenia]]&lt;0,I1553&gt;0),-telefony6[[#This Row],[ile_zostalo_abonamentu_pods]],0)</f>
        <v>0</v>
      </c>
      <c r="K1554" s="10">
        <f>IF(telefony6[[#This Row],[ile_zostalo_abonamentu_pods]]&lt;0,1,0)</f>
        <v>1</v>
      </c>
      <c r="L1554" s="2">
        <f>IF(AND(telefony6[[#This Row],[czyAbonament_pods_sie_skonczyl]]=1,telefony6[[#This Row],[czyStacjonarny]]=1,M1553&lt;=0),IF(M1553&lt;0,TIME(1,40,0)+M1553,TIME(1,40,0)),M1553)</f>
        <v>2.2164351851851088E-2</v>
      </c>
      <c r="M15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2.2164351851851088E-2</v>
      </c>
      <c r="N1554" s="10">
        <f>IF(AND(telefony6[[#This Row],[czyAbonament_pods_sie_skonczyl]]=1,telefony6[[#This Row],[czyStacjonarny]]=1,M1553&lt;=0),1,0)</f>
        <v>0</v>
      </c>
      <c r="O1554" s="2">
        <f>IF(AND(telefony6[[#This Row],[czyAbonament_pods_sie_skonczyl]]=1,telefony6[[#This Row],[czyKomorkowe]]=1,P1553&lt;=0),IF(P1553&lt;0,TIME(1,40,0)+P1553-telefony6[[#This Row],[ile_zabraklo_od_podstawy]],TIME(1,40,0)),P1553)</f>
        <v>-3.7268518518509541E-3</v>
      </c>
      <c r="P15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-3.7268518518509541E-3</v>
      </c>
      <c r="Q1554" s="10">
        <f>IF(AND(telefony6[[#This Row],[czyAbonament_pods_sie_skonczyl]]=1,P1553&lt;=0,telefony6[[#This Row],[czyKomorkowe]]=1),1,0)</f>
        <v>0</v>
      </c>
      <c r="R1554">
        <f>IF(LEN(telefony6[[#This Row],[nr]])&gt;=10,1,0)</f>
        <v>1</v>
      </c>
      <c r="S1554">
        <f>MINUTE(IF(telefony6[[#This Row],[czyZagranicczne]]=1,CEILING(telefony6[[#This Row],[długosc_połączenia]],"00:01"),0))</f>
        <v>10</v>
      </c>
    </row>
    <row r="1555" spans="1:19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 s="2">
        <f>telefony6[[#This Row],[zakonczenie]]-telefony6[[#This Row],[rozpoczecie]]</f>
        <v>4.4907407407407396E-3</v>
      </c>
      <c r="F1555" s="2">
        <f t="shared" si="24"/>
        <v>-8.3953125000000082</v>
      </c>
      <c r="G1555">
        <f>IF(LEN(telefony6[[#This Row],[nr]])=7,1,0)</f>
        <v>1</v>
      </c>
      <c r="H1555">
        <f>IF(LEN(telefony6[[#This Row],[nr]])=8,1,0)</f>
        <v>0</v>
      </c>
      <c r="I15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-8.3998032407407486</v>
      </c>
      <c r="J1555" s="2">
        <f>IF(AND(telefony6[[#This Row],[abonament pods przed]]-telefony6[[#This Row],[długosc_połączenia]]&lt;0,I1554&gt;0),-telefony6[[#This Row],[ile_zostalo_abonamentu_pods]],0)</f>
        <v>0</v>
      </c>
      <c r="K1555" s="10">
        <f>IF(telefony6[[#This Row],[ile_zostalo_abonamentu_pods]]&lt;0,1,0)</f>
        <v>1</v>
      </c>
      <c r="L1555" s="2">
        <f>IF(AND(telefony6[[#This Row],[czyAbonament_pods_sie_skonczyl]]=1,telefony6[[#This Row],[czyStacjonarny]]=1,M1554&lt;=0),IF(M1554&lt;0,TIME(1,40,0)+M1554,TIME(1,40,0)),M1554)</f>
        <v>2.2164351851851088E-2</v>
      </c>
      <c r="M15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1.7673611111110349E-2</v>
      </c>
      <c r="N1555" s="10">
        <f>IF(AND(telefony6[[#This Row],[czyAbonament_pods_sie_skonczyl]]=1,telefony6[[#This Row],[czyStacjonarny]]=1,M1554&lt;=0),1,0)</f>
        <v>0</v>
      </c>
      <c r="O1555" s="2">
        <f>IF(AND(telefony6[[#This Row],[czyAbonament_pods_sie_skonczyl]]=1,telefony6[[#This Row],[czyKomorkowe]]=1,P1554&lt;=0),IF(P1554&lt;0,TIME(1,40,0)+P1554-telefony6[[#This Row],[ile_zabraklo_od_podstawy]],TIME(1,40,0)),P1554)</f>
        <v>-3.7268518518509541E-3</v>
      </c>
      <c r="P15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-3.7268518518509541E-3</v>
      </c>
      <c r="Q1555" s="10">
        <f>IF(AND(telefony6[[#This Row],[czyAbonament_pods_sie_skonczyl]]=1,P1554&lt;=0,telefony6[[#This Row],[czyKomorkowe]]=1),1,0)</f>
        <v>0</v>
      </c>
      <c r="R1555">
        <f>IF(LEN(telefony6[[#This Row],[nr]])&gt;=10,1,0)</f>
        <v>0</v>
      </c>
      <c r="S1555">
        <f>MINUTE(IF(telefony6[[#This Row],[czyZagranicczne]]=1,CEILING(telefony6[[#This Row],[długosc_połączenia]],"00:01"),0))</f>
        <v>0</v>
      </c>
    </row>
    <row r="1556" spans="1:19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 s="2">
        <f>telefony6[[#This Row],[zakonczenie]]-telefony6[[#This Row],[rozpoczecie]]</f>
        <v>1.2384259259259345E-3</v>
      </c>
      <c r="F1556" s="2">
        <f t="shared" si="24"/>
        <v>-8.3998032407407486</v>
      </c>
      <c r="G1556">
        <f>IF(LEN(telefony6[[#This Row],[nr]])=7,1,0)</f>
        <v>0</v>
      </c>
      <c r="H1556">
        <f>IF(LEN(telefony6[[#This Row],[nr]])=8,1,0)</f>
        <v>1</v>
      </c>
      <c r="I15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-8.401041666666675</v>
      </c>
      <c r="J1556" s="2">
        <f>IF(AND(telefony6[[#This Row],[abonament pods przed]]-telefony6[[#This Row],[długosc_połączenia]]&lt;0,I1555&gt;0),-telefony6[[#This Row],[ile_zostalo_abonamentu_pods]],0)</f>
        <v>0</v>
      </c>
      <c r="K1556" s="10">
        <f>IF(telefony6[[#This Row],[ile_zostalo_abonamentu_pods]]&lt;0,1,0)</f>
        <v>1</v>
      </c>
      <c r="L1556" s="2">
        <f>IF(AND(telefony6[[#This Row],[czyAbonament_pods_sie_skonczyl]]=1,telefony6[[#This Row],[czyStacjonarny]]=1,M1555&lt;=0),IF(M1555&lt;0,TIME(1,40,0)+M1555,TIME(1,40,0)),M1555)</f>
        <v>1.7673611111110349E-2</v>
      </c>
      <c r="M15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1.7673611111110349E-2</v>
      </c>
      <c r="N1556" s="10">
        <f>IF(AND(telefony6[[#This Row],[czyAbonament_pods_sie_skonczyl]]=1,telefony6[[#This Row],[czyStacjonarny]]=1,M1555&lt;=0),1,0)</f>
        <v>0</v>
      </c>
      <c r="O1556" s="2">
        <f>IF(AND(telefony6[[#This Row],[czyAbonament_pods_sie_skonczyl]]=1,telefony6[[#This Row],[czyKomorkowe]]=1,P1555&lt;=0),IF(P1555&lt;0,TIME(1,40,0)+P1555-telefony6[[#This Row],[ile_zabraklo_od_podstawy]],TIME(1,40,0)),P1555)</f>
        <v>6.5717592592593493E-2</v>
      </c>
      <c r="P15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6.4479166666667559E-2</v>
      </c>
      <c r="Q1556" s="10">
        <f>IF(AND(telefony6[[#This Row],[czyAbonament_pods_sie_skonczyl]]=1,P1555&lt;=0,telefony6[[#This Row],[czyKomorkowe]]=1),1,0)</f>
        <v>1</v>
      </c>
      <c r="R1556">
        <f>IF(LEN(telefony6[[#This Row],[nr]])&gt;=10,1,0)</f>
        <v>0</v>
      </c>
      <c r="S1556">
        <f>MINUTE(IF(telefony6[[#This Row],[czyZagranicczne]]=1,CEILING(telefony6[[#This Row],[długosc_połączenia]],"00:01"),0))</f>
        <v>0</v>
      </c>
    </row>
    <row r="1557" spans="1:19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 s="2">
        <f>telefony6[[#This Row],[zakonczenie]]-telefony6[[#This Row],[rozpoczecie]]</f>
        <v>8.3796296296296258E-3</v>
      </c>
      <c r="F1557" s="2">
        <f t="shared" si="24"/>
        <v>-8.401041666666675</v>
      </c>
      <c r="G1557">
        <f>IF(LEN(telefony6[[#This Row],[nr]])=7,1,0)</f>
        <v>1</v>
      </c>
      <c r="H1557">
        <f>IF(LEN(telefony6[[#This Row],[nr]])=8,1,0)</f>
        <v>0</v>
      </c>
      <c r="I15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-8.4094212962963049</v>
      </c>
      <c r="J1557" s="2">
        <f>IF(AND(telefony6[[#This Row],[abonament pods przed]]-telefony6[[#This Row],[długosc_połączenia]]&lt;0,I1556&gt;0),-telefony6[[#This Row],[ile_zostalo_abonamentu_pods]],0)</f>
        <v>0</v>
      </c>
      <c r="K1557" s="10">
        <f>IF(telefony6[[#This Row],[ile_zostalo_abonamentu_pods]]&lt;0,1,0)</f>
        <v>1</v>
      </c>
      <c r="L1557" s="2">
        <f>IF(AND(telefony6[[#This Row],[czyAbonament_pods_sie_skonczyl]]=1,telefony6[[#This Row],[czyStacjonarny]]=1,M1556&lt;=0),IF(M1556&lt;0,TIME(1,40,0)+M1556,TIME(1,40,0)),M1556)</f>
        <v>1.7673611111110349E-2</v>
      </c>
      <c r="M15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9.2939814814807231E-3</v>
      </c>
      <c r="N1557" s="10">
        <f>IF(AND(telefony6[[#This Row],[czyAbonament_pods_sie_skonczyl]]=1,telefony6[[#This Row],[czyStacjonarny]]=1,M1556&lt;=0),1,0)</f>
        <v>0</v>
      </c>
      <c r="O1557" s="2">
        <f>IF(AND(telefony6[[#This Row],[czyAbonament_pods_sie_skonczyl]]=1,telefony6[[#This Row],[czyKomorkowe]]=1,P1556&lt;=0),IF(P1556&lt;0,TIME(1,40,0)+P1556-telefony6[[#This Row],[ile_zabraklo_od_podstawy]],TIME(1,40,0)),P1556)</f>
        <v>6.4479166666667559E-2</v>
      </c>
      <c r="P15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6.4479166666667559E-2</v>
      </c>
      <c r="Q1557" s="10">
        <f>IF(AND(telefony6[[#This Row],[czyAbonament_pods_sie_skonczyl]]=1,P1556&lt;=0,telefony6[[#This Row],[czyKomorkowe]]=1),1,0)</f>
        <v>0</v>
      </c>
      <c r="R1557">
        <f>IF(LEN(telefony6[[#This Row],[nr]])&gt;=10,1,0)</f>
        <v>0</v>
      </c>
      <c r="S1557">
        <f>MINUTE(IF(telefony6[[#This Row],[czyZagranicczne]]=1,CEILING(telefony6[[#This Row],[długosc_połączenia]],"00:01"),0))</f>
        <v>0</v>
      </c>
    </row>
    <row r="1558" spans="1:19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 s="2">
        <f>telefony6[[#This Row],[zakonczenie]]-telefony6[[#This Row],[rozpoczecie]]</f>
        <v>1.0821759259259212E-2</v>
      </c>
      <c r="F1558" s="2">
        <f t="shared" si="24"/>
        <v>-8.4094212962963049</v>
      </c>
      <c r="G1558">
        <f>IF(LEN(telefony6[[#This Row],[nr]])=7,1,0)</f>
        <v>1</v>
      </c>
      <c r="H1558">
        <f>IF(LEN(telefony6[[#This Row],[nr]])=8,1,0)</f>
        <v>0</v>
      </c>
      <c r="I15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-8.4202430555555647</v>
      </c>
      <c r="J1558" s="2">
        <f>IF(AND(telefony6[[#This Row],[abonament pods przed]]-telefony6[[#This Row],[długosc_połączenia]]&lt;0,I1557&gt;0),-telefony6[[#This Row],[ile_zostalo_abonamentu_pods]],0)</f>
        <v>0</v>
      </c>
      <c r="K1558" s="10">
        <f>IF(telefony6[[#This Row],[ile_zostalo_abonamentu_pods]]&lt;0,1,0)</f>
        <v>1</v>
      </c>
      <c r="L1558" s="2">
        <f>IF(AND(telefony6[[#This Row],[czyAbonament_pods_sie_skonczyl]]=1,telefony6[[#This Row],[czyStacjonarny]]=1,M1557&lt;=0),IF(M1557&lt;0,TIME(1,40,0)+M1557,TIME(1,40,0)),M1557)</f>
        <v>9.2939814814807231E-3</v>
      </c>
      <c r="M15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-1.5277777777784884E-3</v>
      </c>
      <c r="N1558" s="10">
        <f>IF(AND(telefony6[[#This Row],[czyAbonament_pods_sie_skonczyl]]=1,telefony6[[#This Row],[czyStacjonarny]]=1,M1557&lt;=0),1,0)</f>
        <v>0</v>
      </c>
      <c r="O1558" s="2">
        <f>IF(AND(telefony6[[#This Row],[czyAbonament_pods_sie_skonczyl]]=1,telefony6[[#This Row],[czyKomorkowe]]=1,P1557&lt;=0),IF(P1557&lt;0,TIME(1,40,0)+P1557-telefony6[[#This Row],[ile_zabraklo_od_podstawy]],TIME(1,40,0)),P1557)</f>
        <v>6.4479166666667559E-2</v>
      </c>
      <c r="P15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6.4479166666667559E-2</v>
      </c>
      <c r="Q1558" s="10">
        <f>IF(AND(telefony6[[#This Row],[czyAbonament_pods_sie_skonczyl]]=1,P1557&lt;=0,telefony6[[#This Row],[czyKomorkowe]]=1),1,0)</f>
        <v>0</v>
      </c>
      <c r="R1558">
        <f>IF(LEN(telefony6[[#This Row],[nr]])&gt;=10,1,0)</f>
        <v>0</v>
      </c>
      <c r="S1558">
        <f>MINUTE(IF(telefony6[[#This Row],[czyZagranicczne]]=1,CEILING(telefony6[[#This Row],[długosc_połączenia]],"00:01"),0))</f>
        <v>0</v>
      </c>
    </row>
    <row r="1559" spans="1:19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 s="2">
        <f>telefony6[[#This Row],[zakonczenie]]-telefony6[[#This Row],[rozpoczecie]]</f>
        <v>4.2824074074073737E-3</v>
      </c>
      <c r="F1559" s="2">
        <f t="shared" si="24"/>
        <v>-8.4202430555555647</v>
      </c>
      <c r="G1559">
        <f>IF(LEN(telefony6[[#This Row],[nr]])=7,1,0)</f>
        <v>1</v>
      </c>
      <c r="H1559">
        <f>IF(LEN(telefony6[[#This Row],[nr]])=8,1,0)</f>
        <v>0</v>
      </c>
      <c r="I15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-8.424525462962972</v>
      </c>
      <c r="J1559" s="2">
        <f>IF(AND(telefony6[[#This Row],[abonament pods przed]]-telefony6[[#This Row],[długosc_połączenia]]&lt;0,I1558&gt;0),-telefony6[[#This Row],[ile_zostalo_abonamentu_pods]],0)</f>
        <v>0</v>
      </c>
      <c r="K1559" s="10">
        <f>IF(telefony6[[#This Row],[ile_zostalo_abonamentu_pods]]&lt;0,1,0)</f>
        <v>1</v>
      </c>
      <c r="L1559" s="2">
        <f>IF(AND(telefony6[[#This Row],[czyAbonament_pods_sie_skonczyl]]=1,telefony6[[#This Row],[czyStacjonarny]]=1,M1558&lt;=0),IF(M1558&lt;0,TIME(1,40,0)+M1558,TIME(1,40,0)),M1558)</f>
        <v>6.7916666666665959E-2</v>
      </c>
      <c r="M15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6.3634259259258585E-2</v>
      </c>
      <c r="N1559" s="10">
        <f>IF(AND(telefony6[[#This Row],[czyAbonament_pods_sie_skonczyl]]=1,telefony6[[#This Row],[czyStacjonarny]]=1,M1558&lt;=0),1,0)</f>
        <v>1</v>
      </c>
      <c r="O1559" s="2">
        <f>IF(AND(telefony6[[#This Row],[czyAbonament_pods_sie_skonczyl]]=1,telefony6[[#This Row],[czyKomorkowe]]=1,P1558&lt;=0),IF(P1558&lt;0,TIME(1,40,0)+P1558-telefony6[[#This Row],[ile_zabraklo_od_podstawy]],TIME(1,40,0)),P1558)</f>
        <v>6.4479166666667559E-2</v>
      </c>
      <c r="P15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6.4479166666667559E-2</v>
      </c>
      <c r="Q1559" s="10">
        <f>IF(AND(telefony6[[#This Row],[czyAbonament_pods_sie_skonczyl]]=1,P1558&lt;=0,telefony6[[#This Row],[czyKomorkowe]]=1),1,0)</f>
        <v>0</v>
      </c>
      <c r="R1559">
        <f>IF(LEN(telefony6[[#This Row],[nr]])&gt;=10,1,0)</f>
        <v>0</v>
      </c>
      <c r="S1559">
        <f>MINUTE(IF(telefony6[[#This Row],[czyZagranicczne]]=1,CEILING(telefony6[[#This Row],[długosc_połączenia]],"00:01"),0))</f>
        <v>0</v>
      </c>
    </row>
    <row r="1560" spans="1:19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 s="2">
        <f>telefony6[[#This Row],[zakonczenie]]-telefony6[[#This Row],[rozpoczecie]]</f>
        <v>3.8194444444444309E-3</v>
      </c>
      <c r="F1560" s="2">
        <f t="shared" si="24"/>
        <v>-8.424525462962972</v>
      </c>
      <c r="G1560">
        <f>IF(LEN(telefony6[[#This Row],[nr]])=7,1,0)</f>
        <v>1</v>
      </c>
      <c r="H1560">
        <f>IF(LEN(telefony6[[#This Row],[nr]])=8,1,0)</f>
        <v>0</v>
      </c>
      <c r="I15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-8.4283449074074159</v>
      </c>
      <c r="J1560" s="2">
        <f>IF(AND(telefony6[[#This Row],[abonament pods przed]]-telefony6[[#This Row],[długosc_połączenia]]&lt;0,I1559&gt;0),-telefony6[[#This Row],[ile_zostalo_abonamentu_pods]],0)</f>
        <v>0</v>
      </c>
      <c r="K1560" s="10">
        <f>IF(telefony6[[#This Row],[ile_zostalo_abonamentu_pods]]&lt;0,1,0)</f>
        <v>1</v>
      </c>
      <c r="L1560" s="2">
        <f>IF(AND(telefony6[[#This Row],[czyAbonament_pods_sie_skonczyl]]=1,telefony6[[#This Row],[czyStacjonarny]]=1,M1559&lt;=0),IF(M1559&lt;0,TIME(1,40,0)+M1559,TIME(1,40,0)),M1559)</f>
        <v>6.3634259259258585E-2</v>
      </c>
      <c r="M15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5.9814814814814155E-2</v>
      </c>
      <c r="N1560" s="10">
        <f>IF(AND(telefony6[[#This Row],[czyAbonament_pods_sie_skonczyl]]=1,telefony6[[#This Row],[czyStacjonarny]]=1,M1559&lt;=0),1,0)</f>
        <v>0</v>
      </c>
      <c r="O1560" s="2">
        <f>IF(AND(telefony6[[#This Row],[czyAbonament_pods_sie_skonczyl]]=1,telefony6[[#This Row],[czyKomorkowe]]=1,P1559&lt;=0),IF(P1559&lt;0,TIME(1,40,0)+P1559-telefony6[[#This Row],[ile_zabraklo_od_podstawy]],TIME(1,40,0)),P1559)</f>
        <v>6.4479166666667559E-2</v>
      </c>
      <c r="P15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6.4479166666667559E-2</v>
      </c>
      <c r="Q1560" s="10">
        <f>IF(AND(telefony6[[#This Row],[czyAbonament_pods_sie_skonczyl]]=1,P1559&lt;=0,telefony6[[#This Row],[czyKomorkowe]]=1),1,0)</f>
        <v>0</v>
      </c>
      <c r="R1560">
        <f>IF(LEN(telefony6[[#This Row],[nr]])&gt;=10,1,0)</f>
        <v>0</v>
      </c>
      <c r="S1560">
        <f>MINUTE(IF(telefony6[[#This Row],[czyZagranicczne]]=1,CEILING(telefony6[[#This Row],[długosc_połączenia]],"00:01"),0))</f>
        <v>0</v>
      </c>
    </row>
    <row r="1561" spans="1:19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 s="2">
        <f>telefony6[[#This Row],[zakonczenie]]-telefony6[[#This Row],[rozpoczecie]]</f>
        <v>9.5486111111111049E-3</v>
      </c>
      <c r="F1561" s="2">
        <f t="shared" si="24"/>
        <v>-8.4283449074074159</v>
      </c>
      <c r="G1561">
        <f>IF(LEN(telefony6[[#This Row],[nr]])=7,1,0)</f>
        <v>0</v>
      </c>
      <c r="H1561">
        <f>IF(LEN(telefony6[[#This Row],[nr]])=8,1,0)</f>
        <v>1</v>
      </c>
      <c r="I15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-8.4378935185185266</v>
      </c>
      <c r="J1561" s="2">
        <f>IF(AND(telefony6[[#This Row],[abonament pods przed]]-telefony6[[#This Row],[długosc_połączenia]]&lt;0,I1560&gt;0),-telefony6[[#This Row],[ile_zostalo_abonamentu_pods]],0)</f>
        <v>0</v>
      </c>
      <c r="K1561" s="10">
        <f>IF(telefony6[[#This Row],[ile_zostalo_abonamentu_pods]]&lt;0,1,0)</f>
        <v>1</v>
      </c>
      <c r="L1561" s="2">
        <f>IF(AND(telefony6[[#This Row],[czyAbonament_pods_sie_skonczyl]]=1,telefony6[[#This Row],[czyStacjonarny]]=1,M1560&lt;=0),IF(M1560&lt;0,TIME(1,40,0)+M1560,TIME(1,40,0)),M1560)</f>
        <v>5.9814814814814155E-2</v>
      </c>
      <c r="M15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5.9814814814814155E-2</v>
      </c>
      <c r="N1561" s="10">
        <f>IF(AND(telefony6[[#This Row],[czyAbonament_pods_sie_skonczyl]]=1,telefony6[[#This Row],[czyStacjonarny]]=1,M1560&lt;=0),1,0)</f>
        <v>0</v>
      </c>
      <c r="O1561" s="2">
        <f>IF(AND(telefony6[[#This Row],[czyAbonament_pods_sie_skonczyl]]=1,telefony6[[#This Row],[czyKomorkowe]]=1,P1560&lt;=0),IF(P1560&lt;0,TIME(1,40,0)+P1560-telefony6[[#This Row],[ile_zabraklo_od_podstawy]],TIME(1,40,0)),P1560)</f>
        <v>6.4479166666667559E-2</v>
      </c>
      <c r="P15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5.4930555555556454E-2</v>
      </c>
      <c r="Q1561" s="10">
        <f>IF(AND(telefony6[[#This Row],[czyAbonament_pods_sie_skonczyl]]=1,P1560&lt;=0,telefony6[[#This Row],[czyKomorkowe]]=1),1,0)</f>
        <v>0</v>
      </c>
      <c r="R1561">
        <f>IF(LEN(telefony6[[#This Row],[nr]])&gt;=10,1,0)</f>
        <v>0</v>
      </c>
      <c r="S1561">
        <f>MINUTE(IF(telefony6[[#This Row],[czyZagranicczne]]=1,CEILING(telefony6[[#This Row],[długosc_połączenia]],"00:01"),0))</f>
        <v>0</v>
      </c>
    </row>
    <row r="1562" spans="1:19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 s="2">
        <f>telefony6[[#This Row],[zakonczenie]]-telefony6[[#This Row],[rozpoczecie]]</f>
        <v>1.0405092592592591E-2</v>
      </c>
      <c r="F1562" s="2">
        <f t="shared" si="24"/>
        <v>-8.4378935185185266</v>
      </c>
      <c r="G1562">
        <f>IF(LEN(telefony6[[#This Row],[nr]])=7,1,0)</f>
        <v>1</v>
      </c>
      <c r="H1562">
        <f>IF(LEN(telefony6[[#This Row],[nr]])=8,1,0)</f>
        <v>0</v>
      </c>
      <c r="I15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-8.4482986111111185</v>
      </c>
      <c r="J1562" s="2">
        <f>IF(AND(telefony6[[#This Row],[abonament pods przed]]-telefony6[[#This Row],[długosc_połączenia]]&lt;0,I1561&gt;0),-telefony6[[#This Row],[ile_zostalo_abonamentu_pods]],0)</f>
        <v>0</v>
      </c>
      <c r="K1562" s="10">
        <f>IF(telefony6[[#This Row],[ile_zostalo_abonamentu_pods]]&lt;0,1,0)</f>
        <v>1</v>
      </c>
      <c r="L1562" s="2">
        <f>IF(AND(telefony6[[#This Row],[czyAbonament_pods_sie_skonczyl]]=1,telefony6[[#This Row],[czyStacjonarny]]=1,M1561&lt;=0),IF(M1561&lt;0,TIME(1,40,0)+M1561,TIME(1,40,0)),M1561)</f>
        <v>5.9814814814814155E-2</v>
      </c>
      <c r="M15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4.9409722222221564E-2</v>
      </c>
      <c r="N1562" s="10">
        <f>IF(AND(telefony6[[#This Row],[czyAbonament_pods_sie_skonczyl]]=1,telefony6[[#This Row],[czyStacjonarny]]=1,M1561&lt;=0),1,0)</f>
        <v>0</v>
      </c>
      <c r="O1562" s="2">
        <f>IF(AND(telefony6[[#This Row],[czyAbonament_pods_sie_skonczyl]]=1,telefony6[[#This Row],[czyKomorkowe]]=1,P1561&lt;=0),IF(P1561&lt;0,TIME(1,40,0)+P1561-telefony6[[#This Row],[ile_zabraklo_od_podstawy]],TIME(1,40,0)),P1561)</f>
        <v>5.4930555555556454E-2</v>
      </c>
      <c r="P15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5.4930555555556454E-2</v>
      </c>
      <c r="Q1562" s="10">
        <f>IF(AND(telefony6[[#This Row],[czyAbonament_pods_sie_skonczyl]]=1,P1561&lt;=0,telefony6[[#This Row],[czyKomorkowe]]=1),1,0)</f>
        <v>0</v>
      </c>
      <c r="R1562">
        <f>IF(LEN(telefony6[[#This Row],[nr]])&gt;=10,1,0)</f>
        <v>0</v>
      </c>
      <c r="S1562">
        <f>MINUTE(IF(telefony6[[#This Row],[czyZagranicczne]]=1,CEILING(telefony6[[#This Row],[długosc_połączenia]],"00:01"),0))</f>
        <v>0</v>
      </c>
    </row>
    <row r="1563" spans="1:19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 s="2">
        <f>telefony6[[#This Row],[zakonczenie]]-telefony6[[#This Row],[rozpoczecie]]</f>
        <v>1.4583333333333393E-3</v>
      </c>
      <c r="F1563" s="2">
        <f t="shared" si="24"/>
        <v>-8.4482986111111185</v>
      </c>
      <c r="G1563">
        <f>IF(LEN(telefony6[[#This Row],[nr]])=7,1,0)</f>
        <v>1</v>
      </c>
      <c r="H1563">
        <f>IF(LEN(telefony6[[#This Row],[nr]])=8,1,0)</f>
        <v>0</v>
      </c>
      <c r="I15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-8.4497569444444522</v>
      </c>
      <c r="J1563" s="2">
        <f>IF(AND(telefony6[[#This Row],[abonament pods przed]]-telefony6[[#This Row],[długosc_połączenia]]&lt;0,I1562&gt;0),-telefony6[[#This Row],[ile_zostalo_abonamentu_pods]],0)</f>
        <v>0</v>
      </c>
      <c r="K1563" s="10">
        <f>IF(telefony6[[#This Row],[ile_zostalo_abonamentu_pods]]&lt;0,1,0)</f>
        <v>1</v>
      </c>
      <c r="L1563" s="2">
        <f>IF(AND(telefony6[[#This Row],[czyAbonament_pods_sie_skonczyl]]=1,telefony6[[#This Row],[czyStacjonarny]]=1,M1562&lt;=0),IF(M1562&lt;0,TIME(1,40,0)+M1562,TIME(1,40,0)),M1562)</f>
        <v>4.9409722222221564E-2</v>
      </c>
      <c r="M15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4.7951388888888224E-2</v>
      </c>
      <c r="N1563" s="10">
        <f>IF(AND(telefony6[[#This Row],[czyAbonament_pods_sie_skonczyl]]=1,telefony6[[#This Row],[czyStacjonarny]]=1,M1562&lt;=0),1,0)</f>
        <v>0</v>
      </c>
      <c r="O1563" s="2">
        <f>IF(AND(telefony6[[#This Row],[czyAbonament_pods_sie_skonczyl]]=1,telefony6[[#This Row],[czyKomorkowe]]=1,P1562&lt;=0),IF(P1562&lt;0,TIME(1,40,0)+P1562-telefony6[[#This Row],[ile_zabraklo_od_podstawy]],TIME(1,40,0)),P1562)</f>
        <v>5.4930555555556454E-2</v>
      </c>
      <c r="P15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5.4930555555556454E-2</v>
      </c>
      <c r="Q1563" s="10">
        <f>IF(AND(telefony6[[#This Row],[czyAbonament_pods_sie_skonczyl]]=1,P1562&lt;=0,telefony6[[#This Row],[czyKomorkowe]]=1),1,0)</f>
        <v>0</v>
      </c>
      <c r="R1563">
        <f>IF(LEN(telefony6[[#This Row],[nr]])&gt;=10,1,0)</f>
        <v>0</v>
      </c>
      <c r="S1563">
        <f>MINUTE(IF(telefony6[[#This Row],[czyZagranicczne]]=1,CEILING(telefony6[[#This Row],[długosc_połączenia]],"00:01"),0))</f>
        <v>0</v>
      </c>
    </row>
    <row r="1564" spans="1:19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 s="2">
        <f>telefony6[[#This Row],[zakonczenie]]-telefony6[[#This Row],[rozpoczecie]]</f>
        <v>7.1759259259257524E-4</v>
      </c>
      <c r="F1564" s="2">
        <f t="shared" si="24"/>
        <v>-8.4497569444444522</v>
      </c>
      <c r="G1564">
        <f>IF(LEN(telefony6[[#This Row],[nr]])=7,1,0)</f>
        <v>0</v>
      </c>
      <c r="H1564">
        <f>IF(LEN(telefony6[[#This Row],[nr]])=8,1,0)</f>
        <v>1</v>
      </c>
      <c r="I15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-8.450474537037044</v>
      </c>
      <c r="J1564" s="2">
        <f>IF(AND(telefony6[[#This Row],[abonament pods przed]]-telefony6[[#This Row],[długosc_połączenia]]&lt;0,I1563&gt;0),-telefony6[[#This Row],[ile_zostalo_abonamentu_pods]],0)</f>
        <v>0</v>
      </c>
      <c r="K1564" s="10">
        <f>IF(telefony6[[#This Row],[ile_zostalo_abonamentu_pods]]&lt;0,1,0)</f>
        <v>1</v>
      </c>
      <c r="L1564" s="2">
        <f>IF(AND(telefony6[[#This Row],[czyAbonament_pods_sie_skonczyl]]=1,telefony6[[#This Row],[czyStacjonarny]]=1,M1563&lt;=0),IF(M1563&lt;0,TIME(1,40,0)+M1563,TIME(1,40,0)),M1563)</f>
        <v>4.7951388888888224E-2</v>
      </c>
      <c r="M15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4.7951388888888224E-2</v>
      </c>
      <c r="N1564" s="10">
        <f>IF(AND(telefony6[[#This Row],[czyAbonament_pods_sie_skonczyl]]=1,telefony6[[#This Row],[czyStacjonarny]]=1,M1563&lt;=0),1,0)</f>
        <v>0</v>
      </c>
      <c r="O1564" s="2">
        <f>IF(AND(telefony6[[#This Row],[czyAbonament_pods_sie_skonczyl]]=1,telefony6[[#This Row],[czyKomorkowe]]=1,P1563&lt;=0),IF(P1563&lt;0,TIME(1,40,0)+P1563-telefony6[[#This Row],[ile_zabraklo_od_podstawy]],TIME(1,40,0)),P1563)</f>
        <v>5.4930555555556454E-2</v>
      </c>
      <c r="P15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5.4212962962963879E-2</v>
      </c>
      <c r="Q1564" s="10">
        <f>IF(AND(telefony6[[#This Row],[czyAbonament_pods_sie_skonczyl]]=1,P1563&lt;=0,telefony6[[#This Row],[czyKomorkowe]]=1),1,0)</f>
        <v>0</v>
      </c>
      <c r="R1564">
        <f>IF(LEN(telefony6[[#This Row],[nr]])&gt;=10,1,0)</f>
        <v>0</v>
      </c>
      <c r="S1564">
        <f>MINUTE(IF(telefony6[[#This Row],[czyZagranicczne]]=1,CEILING(telefony6[[#This Row],[długosc_połączenia]],"00:01"),0))</f>
        <v>0</v>
      </c>
    </row>
    <row r="1565" spans="1:19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 s="2">
        <f>telefony6[[#This Row],[zakonczenie]]-telefony6[[#This Row],[rozpoczecie]]</f>
        <v>3.1249999999999334E-4</v>
      </c>
      <c r="F1565" s="2">
        <f t="shared" si="24"/>
        <v>-8.450474537037044</v>
      </c>
      <c r="G1565">
        <f>IF(LEN(telefony6[[#This Row],[nr]])=7,1,0)</f>
        <v>1</v>
      </c>
      <c r="H1565">
        <f>IF(LEN(telefony6[[#This Row],[nr]])=8,1,0)</f>
        <v>0</v>
      </c>
      <c r="I15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-8.4507870370370437</v>
      </c>
      <c r="J1565" s="2">
        <f>IF(AND(telefony6[[#This Row],[abonament pods przed]]-telefony6[[#This Row],[długosc_połączenia]]&lt;0,I1564&gt;0),-telefony6[[#This Row],[ile_zostalo_abonamentu_pods]],0)</f>
        <v>0</v>
      </c>
      <c r="K1565" s="10">
        <f>IF(telefony6[[#This Row],[ile_zostalo_abonamentu_pods]]&lt;0,1,0)</f>
        <v>1</v>
      </c>
      <c r="L1565" s="2">
        <f>IF(AND(telefony6[[#This Row],[czyAbonament_pods_sie_skonczyl]]=1,telefony6[[#This Row],[czyStacjonarny]]=1,M1564&lt;=0),IF(M1564&lt;0,TIME(1,40,0)+M1564,TIME(1,40,0)),M1564)</f>
        <v>4.7951388888888224E-2</v>
      </c>
      <c r="M15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4.7638888888888231E-2</v>
      </c>
      <c r="N1565" s="10">
        <f>IF(AND(telefony6[[#This Row],[czyAbonament_pods_sie_skonczyl]]=1,telefony6[[#This Row],[czyStacjonarny]]=1,M1564&lt;=0),1,0)</f>
        <v>0</v>
      </c>
      <c r="O1565" s="2">
        <f>IF(AND(telefony6[[#This Row],[czyAbonament_pods_sie_skonczyl]]=1,telefony6[[#This Row],[czyKomorkowe]]=1,P1564&lt;=0),IF(P1564&lt;0,TIME(1,40,0)+P1564-telefony6[[#This Row],[ile_zabraklo_od_podstawy]],TIME(1,40,0)),P1564)</f>
        <v>5.4212962962963879E-2</v>
      </c>
      <c r="P15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5.4212962962963879E-2</v>
      </c>
      <c r="Q1565" s="10">
        <f>IF(AND(telefony6[[#This Row],[czyAbonament_pods_sie_skonczyl]]=1,P1564&lt;=0,telefony6[[#This Row],[czyKomorkowe]]=1),1,0)</f>
        <v>0</v>
      </c>
      <c r="R1565">
        <f>IF(LEN(telefony6[[#This Row],[nr]])&gt;=10,1,0)</f>
        <v>0</v>
      </c>
      <c r="S1565">
        <f>MINUTE(IF(telefony6[[#This Row],[czyZagranicczne]]=1,CEILING(telefony6[[#This Row],[długosc_połączenia]],"00:01"),0))</f>
        <v>0</v>
      </c>
    </row>
    <row r="1566" spans="1:19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 s="2">
        <f>telefony6[[#This Row],[zakonczenie]]-telefony6[[#This Row],[rozpoczecie]]</f>
        <v>1.0532407407407407E-2</v>
      </c>
      <c r="F1566" s="2">
        <f t="shared" si="24"/>
        <v>-8.4507870370370437</v>
      </c>
      <c r="G1566">
        <f>IF(LEN(telefony6[[#This Row],[nr]])=7,1,0)</f>
        <v>0</v>
      </c>
      <c r="H1566">
        <f>IF(LEN(telefony6[[#This Row],[nr]])=8,1,0)</f>
        <v>1</v>
      </c>
      <c r="I15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-8.4613194444444506</v>
      </c>
      <c r="J1566" s="2">
        <f>IF(AND(telefony6[[#This Row],[abonament pods przed]]-telefony6[[#This Row],[długosc_połączenia]]&lt;0,I1565&gt;0),-telefony6[[#This Row],[ile_zostalo_abonamentu_pods]],0)</f>
        <v>0</v>
      </c>
      <c r="K1566" s="10">
        <f>IF(telefony6[[#This Row],[ile_zostalo_abonamentu_pods]]&lt;0,1,0)</f>
        <v>1</v>
      </c>
      <c r="L1566" s="2">
        <f>IF(AND(telefony6[[#This Row],[czyAbonament_pods_sie_skonczyl]]=1,telefony6[[#This Row],[czyStacjonarny]]=1,M1565&lt;=0),IF(M1565&lt;0,TIME(1,40,0)+M1565,TIME(1,40,0)),M1565)</f>
        <v>4.7638888888888231E-2</v>
      </c>
      <c r="M15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4.7638888888888231E-2</v>
      </c>
      <c r="N1566" s="10">
        <f>IF(AND(telefony6[[#This Row],[czyAbonament_pods_sie_skonczyl]]=1,telefony6[[#This Row],[czyStacjonarny]]=1,M1565&lt;=0),1,0)</f>
        <v>0</v>
      </c>
      <c r="O1566" s="2">
        <f>IF(AND(telefony6[[#This Row],[czyAbonament_pods_sie_skonczyl]]=1,telefony6[[#This Row],[czyKomorkowe]]=1,P1565&lt;=0),IF(P1565&lt;0,TIME(1,40,0)+P1565-telefony6[[#This Row],[ile_zabraklo_od_podstawy]],TIME(1,40,0)),P1565)</f>
        <v>5.4212962962963879E-2</v>
      </c>
      <c r="P15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4.3680555555556472E-2</v>
      </c>
      <c r="Q1566" s="10">
        <f>IF(AND(telefony6[[#This Row],[czyAbonament_pods_sie_skonczyl]]=1,P1565&lt;=0,telefony6[[#This Row],[czyKomorkowe]]=1),1,0)</f>
        <v>0</v>
      </c>
      <c r="R1566">
        <f>IF(LEN(telefony6[[#This Row],[nr]])&gt;=10,1,0)</f>
        <v>0</v>
      </c>
      <c r="S1566">
        <f>MINUTE(IF(telefony6[[#This Row],[czyZagranicczne]]=1,CEILING(telefony6[[#This Row],[długosc_połączenia]],"00:01"),0))</f>
        <v>0</v>
      </c>
    </row>
    <row r="1567" spans="1:19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 s="2">
        <f>telefony6[[#This Row],[zakonczenie]]-telefony6[[#This Row],[rozpoczecie]]</f>
        <v>6.0648148148148007E-3</v>
      </c>
      <c r="F1567" s="2">
        <f t="shared" si="24"/>
        <v>-8.4613194444444506</v>
      </c>
      <c r="G1567">
        <f>IF(LEN(telefony6[[#This Row],[nr]])=7,1,0)</f>
        <v>1</v>
      </c>
      <c r="H1567">
        <f>IF(LEN(telefony6[[#This Row],[nr]])=8,1,0)</f>
        <v>0</v>
      </c>
      <c r="I15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-8.4673842592592656</v>
      </c>
      <c r="J1567" s="2">
        <f>IF(AND(telefony6[[#This Row],[abonament pods przed]]-telefony6[[#This Row],[długosc_połączenia]]&lt;0,I1566&gt;0),-telefony6[[#This Row],[ile_zostalo_abonamentu_pods]],0)</f>
        <v>0</v>
      </c>
      <c r="K1567" s="10">
        <f>IF(telefony6[[#This Row],[ile_zostalo_abonamentu_pods]]&lt;0,1,0)</f>
        <v>1</v>
      </c>
      <c r="L1567" s="2">
        <f>IF(AND(telefony6[[#This Row],[czyAbonament_pods_sie_skonczyl]]=1,telefony6[[#This Row],[czyStacjonarny]]=1,M1566&lt;=0),IF(M1566&lt;0,TIME(1,40,0)+M1566,TIME(1,40,0)),M1566)</f>
        <v>4.7638888888888231E-2</v>
      </c>
      <c r="M15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4.157407407407343E-2</v>
      </c>
      <c r="N1567" s="10">
        <f>IF(AND(telefony6[[#This Row],[czyAbonament_pods_sie_skonczyl]]=1,telefony6[[#This Row],[czyStacjonarny]]=1,M1566&lt;=0),1,0)</f>
        <v>0</v>
      </c>
      <c r="O1567" s="2">
        <f>IF(AND(telefony6[[#This Row],[czyAbonament_pods_sie_skonczyl]]=1,telefony6[[#This Row],[czyKomorkowe]]=1,P1566&lt;=0),IF(P1566&lt;0,TIME(1,40,0)+P1566-telefony6[[#This Row],[ile_zabraklo_od_podstawy]],TIME(1,40,0)),P1566)</f>
        <v>4.3680555555556472E-2</v>
      </c>
      <c r="P15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4.3680555555556472E-2</v>
      </c>
      <c r="Q1567" s="10">
        <f>IF(AND(telefony6[[#This Row],[czyAbonament_pods_sie_skonczyl]]=1,P1566&lt;=0,telefony6[[#This Row],[czyKomorkowe]]=1),1,0)</f>
        <v>0</v>
      </c>
      <c r="R1567">
        <f>IF(LEN(telefony6[[#This Row],[nr]])&gt;=10,1,0)</f>
        <v>0</v>
      </c>
      <c r="S1567">
        <f>MINUTE(IF(telefony6[[#This Row],[czyZagranicczne]]=1,CEILING(telefony6[[#This Row],[długosc_połączenia]],"00:01"),0))</f>
        <v>0</v>
      </c>
    </row>
    <row r="1568" spans="1:19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 s="2">
        <f>telefony6[[#This Row],[zakonczenie]]-telefony6[[#This Row],[rozpoczecie]]</f>
        <v>8.6342592592592582E-3</v>
      </c>
      <c r="F1568" s="2">
        <f t="shared" si="24"/>
        <v>-8.4673842592592656</v>
      </c>
      <c r="G1568">
        <f>IF(LEN(telefony6[[#This Row],[nr]])=7,1,0)</f>
        <v>0</v>
      </c>
      <c r="H1568">
        <f>IF(LEN(telefony6[[#This Row],[nr]])=8,1,0)</f>
        <v>1</v>
      </c>
      <c r="I15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-8.4760185185185257</v>
      </c>
      <c r="J1568" s="2">
        <f>IF(AND(telefony6[[#This Row],[abonament pods przed]]-telefony6[[#This Row],[długosc_połączenia]]&lt;0,I1567&gt;0),-telefony6[[#This Row],[ile_zostalo_abonamentu_pods]],0)</f>
        <v>0</v>
      </c>
      <c r="K1568" s="10">
        <f>IF(telefony6[[#This Row],[ile_zostalo_abonamentu_pods]]&lt;0,1,0)</f>
        <v>1</v>
      </c>
      <c r="L1568" s="2">
        <f>IF(AND(telefony6[[#This Row],[czyAbonament_pods_sie_skonczyl]]=1,telefony6[[#This Row],[czyStacjonarny]]=1,M1567&lt;=0),IF(M1567&lt;0,TIME(1,40,0)+M1567,TIME(1,40,0)),M1567)</f>
        <v>4.157407407407343E-2</v>
      </c>
      <c r="M15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4.157407407407343E-2</v>
      </c>
      <c r="N1568" s="10">
        <f>IF(AND(telefony6[[#This Row],[czyAbonament_pods_sie_skonczyl]]=1,telefony6[[#This Row],[czyStacjonarny]]=1,M1567&lt;=0),1,0)</f>
        <v>0</v>
      </c>
      <c r="O1568" s="2">
        <f>IF(AND(telefony6[[#This Row],[czyAbonament_pods_sie_skonczyl]]=1,telefony6[[#This Row],[czyKomorkowe]]=1,P1567&lt;=0),IF(P1567&lt;0,TIME(1,40,0)+P1567-telefony6[[#This Row],[ile_zabraklo_od_podstawy]],TIME(1,40,0)),P1567)</f>
        <v>4.3680555555556472E-2</v>
      </c>
      <c r="P15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3.5046296296297214E-2</v>
      </c>
      <c r="Q1568" s="10">
        <f>IF(AND(telefony6[[#This Row],[czyAbonament_pods_sie_skonczyl]]=1,P1567&lt;=0,telefony6[[#This Row],[czyKomorkowe]]=1),1,0)</f>
        <v>0</v>
      </c>
      <c r="R1568">
        <f>IF(LEN(telefony6[[#This Row],[nr]])&gt;=10,1,0)</f>
        <v>0</v>
      </c>
      <c r="S1568">
        <f>MINUTE(IF(telefony6[[#This Row],[czyZagranicczne]]=1,CEILING(telefony6[[#This Row],[długosc_połączenia]],"00:01"),0))</f>
        <v>0</v>
      </c>
    </row>
    <row r="1569" spans="1:19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 s="2">
        <f>telefony6[[#This Row],[zakonczenie]]-telefony6[[#This Row],[rozpoczecie]]</f>
        <v>8.4259259259258923E-3</v>
      </c>
      <c r="F1569" s="2">
        <f t="shared" si="24"/>
        <v>-8.4760185185185257</v>
      </c>
      <c r="G1569">
        <f>IF(LEN(telefony6[[#This Row],[nr]])=7,1,0)</f>
        <v>0</v>
      </c>
      <c r="H1569">
        <f>IF(LEN(telefony6[[#This Row],[nr]])=8,1,0)</f>
        <v>1</v>
      </c>
      <c r="I15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-8.4844444444444509</v>
      </c>
      <c r="J1569" s="2">
        <f>IF(AND(telefony6[[#This Row],[abonament pods przed]]-telefony6[[#This Row],[długosc_połączenia]]&lt;0,I1568&gt;0),-telefony6[[#This Row],[ile_zostalo_abonamentu_pods]],0)</f>
        <v>0</v>
      </c>
      <c r="K1569" s="10">
        <f>IF(telefony6[[#This Row],[ile_zostalo_abonamentu_pods]]&lt;0,1,0)</f>
        <v>1</v>
      </c>
      <c r="L1569" s="2">
        <f>IF(AND(telefony6[[#This Row],[czyAbonament_pods_sie_skonczyl]]=1,telefony6[[#This Row],[czyStacjonarny]]=1,M1568&lt;=0),IF(M1568&lt;0,TIME(1,40,0)+M1568,TIME(1,40,0)),M1568)</f>
        <v>4.157407407407343E-2</v>
      </c>
      <c r="M15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4.157407407407343E-2</v>
      </c>
      <c r="N1569" s="10">
        <f>IF(AND(telefony6[[#This Row],[czyAbonament_pods_sie_skonczyl]]=1,telefony6[[#This Row],[czyStacjonarny]]=1,M1568&lt;=0),1,0)</f>
        <v>0</v>
      </c>
      <c r="O1569" s="2">
        <f>IF(AND(telefony6[[#This Row],[czyAbonament_pods_sie_skonczyl]]=1,telefony6[[#This Row],[czyKomorkowe]]=1,P1568&lt;=0),IF(P1568&lt;0,TIME(1,40,0)+P1568-telefony6[[#This Row],[ile_zabraklo_od_podstawy]],TIME(1,40,0)),P1568)</f>
        <v>3.5046296296297214E-2</v>
      </c>
      <c r="P15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69" s="10">
        <f>IF(AND(telefony6[[#This Row],[czyAbonament_pods_sie_skonczyl]]=1,P1568&lt;=0,telefony6[[#This Row],[czyKomorkowe]]=1),1,0)</f>
        <v>0</v>
      </c>
      <c r="R1569">
        <f>IF(LEN(telefony6[[#This Row],[nr]])&gt;=10,1,0)</f>
        <v>0</v>
      </c>
      <c r="S1569">
        <f>MINUTE(IF(telefony6[[#This Row],[czyZagranicczne]]=1,CEILING(telefony6[[#This Row],[długosc_połączenia]],"00:01"),0))</f>
        <v>0</v>
      </c>
    </row>
    <row r="1570" spans="1:19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 s="2">
        <f>telefony6[[#This Row],[zakonczenie]]-telefony6[[#This Row],[rozpoczecie]]</f>
        <v>5.6712962962962576E-4</v>
      </c>
      <c r="F1570" s="2">
        <f t="shared" si="24"/>
        <v>-8.4844444444444509</v>
      </c>
      <c r="G1570">
        <f>IF(LEN(telefony6[[#This Row],[nr]])=7,1,0)</f>
        <v>1</v>
      </c>
      <c r="H1570">
        <f>IF(LEN(telefony6[[#This Row],[nr]])=8,1,0)</f>
        <v>0</v>
      </c>
      <c r="I15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-8.4850115740740808</v>
      </c>
      <c r="J1570" s="2">
        <f>IF(AND(telefony6[[#This Row],[abonament pods przed]]-telefony6[[#This Row],[długosc_połączenia]]&lt;0,I1569&gt;0),-telefony6[[#This Row],[ile_zostalo_abonamentu_pods]],0)</f>
        <v>0</v>
      </c>
      <c r="K1570" s="10">
        <f>IF(telefony6[[#This Row],[ile_zostalo_abonamentu_pods]]&lt;0,1,0)</f>
        <v>1</v>
      </c>
      <c r="L1570" s="2">
        <f>IF(AND(telefony6[[#This Row],[czyAbonament_pods_sie_skonczyl]]=1,telefony6[[#This Row],[czyStacjonarny]]=1,M1569&lt;=0),IF(M1569&lt;0,TIME(1,40,0)+M1569,TIME(1,40,0)),M1569)</f>
        <v>4.157407407407343E-2</v>
      </c>
      <c r="M15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4.1006944444443805E-2</v>
      </c>
      <c r="N1570" s="10">
        <f>IF(AND(telefony6[[#This Row],[czyAbonament_pods_sie_skonczyl]]=1,telefony6[[#This Row],[czyStacjonarny]]=1,M1569&lt;=0),1,0)</f>
        <v>0</v>
      </c>
      <c r="O1570" s="2">
        <f>IF(AND(telefony6[[#This Row],[czyAbonament_pods_sie_skonczyl]]=1,telefony6[[#This Row],[czyKomorkowe]]=1,P1569&lt;=0),IF(P1569&lt;0,TIME(1,40,0)+P1569-telefony6[[#This Row],[ile_zabraklo_od_podstawy]],TIME(1,40,0)),P1569)</f>
        <v>2.6620370370371321E-2</v>
      </c>
      <c r="P15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70" s="10">
        <f>IF(AND(telefony6[[#This Row],[czyAbonament_pods_sie_skonczyl]]=1,P1569&lt;=0,telefony6[[#This Row],[czyKomorkowe]]=1),1,0)</f>
        <v>0</v>
      </c>
      <c r="R1570">
        <f>IF(LEN(telefony6[[#This Row],[nr]])&gt;=10,1,0)</f>
        <v>0</v>
      </c>
      <c r="S1570">
        <f>MINUTE(IF(telefony6[[#This Row],[czyZagranicczne]]=1,CEILING(telefony6[[#This Row],[długosc_połączenia]],"00:01"),0))</f>
        <v>0</v>
      </c>
    </row>
    <row r="1571" spans="1:19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 s="2">
        <f>telefony6[[#This Row],[zakonczenie]]-telefony6[[#This Row],[rozpoczecie]]</f>
        <v>7.0486111111111582E-3</v>
      </c>
      <c r="F1571" s="2">
        <f t="shared" si="24"/>
        <v>-8.4850115740740808</v>
      </c>
      <c r="G1571">
        <f>IF(LEN(telefony6[[#This Row],[nr]])=7,1,0)</f>
        <v>1</v>
      </c>
      <c r="H1571">
        <f>IF(LEN(telefony6[[#This Row],[nr]])=8,1,0)</f>
        <v>0</v>
      </c>
      <c r="I15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-8.492060185185192</v>
      </c>
      <c r="J1571" s="2">
        <f>IF(AND(telefony6[[#This Row],[abonament pods przed]]-telefony6[[#This Row],[długosc_połączenia]]&lt;0,I1570&gt;0),-telefony6[[#This Row],[ile_zostalo_abonamentu_pods]],0)</f>
        <v>0</v>
      </c>
      <c r="K1571" s="10">
        <f>IF(telefony6[[#This Row],[ile_zostalo_abonamentu_pods]]&lt;0,1,0)</f>
        <v>1</v>
      </c>
      <c r="L1571" s="2">
        <f>IF(AND(telefony6[[#This Row],[czyAbonament_pods_sie_skonczyl]]=1,telefony6[[#This Row],[czyStacjonarny]]=1,M1570&lt;=0),IF(M1570&lt;0,TIME(1,40,0)+M1570,TIME(1,40,0)),M1570)</f>
        <v>4.1006944444443805E-2</v>
      </c>
      <c r="M15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3.3958333333332646E-2</v>
      </c>
      <c r="N1571" s="10">
        <f>IF(AND(telefony6[[#This Row],[czyAbonament_pods_sie_skonczyl]]=1,telefony6[[#This Row],[czyStacjonarny]]=1,M1570&lt;=0),1,0)</f>
        <v>0</v>
      </c>
      <c r="O1571" s="2">
        <f>IF(AND(telefony6[[#This Row],[czyAbonament_pods_sie_skonczyl]]=1,telefony6[[#This Row],[czyKomorkowe]]=1,P1570&lt;=0),IF(P1570&lt;0,TIME(1,40,0)+P1570-telefony6[[#This Row],[ile_zabraklo_od_podstawy]],TIME(1,40,0)),P1570)</f>
        <v>2.6620370370371321E-2</v>
      </c>
      <c r="P15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71" s="10">
        <f>IF(AND(telefony6[[#This Row],[czyAbonament_pods_sie_skonczyl]]=1,P1570&lt;=0,telefony6[[#This Row],[czyKomorkowe]]=1),1,0)</f>
        <v>0</v>
      </c>
      <c r="R1571">
        <f>IF(LEN(telefony6[[#This Row],[nr]])&gt;=10,1,0)</f>
        <v>0</v>
      </c>
      <c r="S1571">
        <f>MINUTE(IF(telefony6[[#This Row],[czyZagranicczne]]=1,CEILING(telefony6[[#This Row],[długosc_połączenia]],"00:01"),0))</f>
        <v>0</v>
      </c>
    </row>
    <row r="1572" spans="1:19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 s="2">
        <f>telefony6[[#This Row],[zakonczenie]]-telefony6[[#This Row],[rozpoczecie]]</f>
        <v>3.2523148148148051E-3</v>
      </c>
      <c r="F1572" s="2">
        <f t="shared" si="24"/>
        <v>-8.492060185185192</v>
      </c>
      <c r="G1572">
        <f>IF(LEN(telefony6[[#This Row],[nr]])=7,1,0)</f>
        <v>1</v>
      </c>
      <c r="H1572">
        <f>IF(LEN(telefony6[[#This Row],[nr]])=8,1,0)</f>
        <v>0</v>
      </c>
      <c r="I15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-8.495312500000006</v>
      </c>
      <c r="J1572" s="2">
        <f>IF(AND(telefony6[[#This Row],[abonament pods przed]]-telefony6[[#This Row],[długosc_połączenia]]&lt;0,I1571&gt;0),-telefony6[[#This Row],[ile_zostalo_abonamentu_pods]],0)</f>
        <v>0</v>
      </c>
      <c r="K1572" s="10">
        <f>IF(telefony6[[#This Row],[ile_zostalo_abonamentu_pods]]&lt;0,1,0)</f>
        <v>1</v>
      </c>
      <c r="L1572" s="2">
        <f>IF(AND(telefony6[[#This Row],[czyAbonament_pods_sie_skonczyl]]=1,telefony6[[#This Row],[czyStacjonarny]]=1,M1571&lt;=0),IF(M1571&lt;0,TIME(1,40,0)+M1571,TIME(1,40,0)),M1571)</f>
        <v>3.3958333333332646E-2</v>
      </c>
      <c r="M15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3.0706018518517841E-2</v>
      </c>
      <c r="N1572" s="10">
        <f>IF(AND(telefony6[[#This Row],[czyAbonament_pods_sie_skonczyl]]=1,telefony6[[#This Row],[czyStacjonarny]]=1,M1571&lt;=0),1,0)</f>
        <v>0</v>
      </c>
      <c r="O1572" s="2">
        <f>IF(AND(telefony6[[#This Row],[czyAbonament_pods_sie_skonczyl]]=1,telefony6[[#This Row],[czyKomorkowe]]=1,P1571&lt;=0),IF(P1571&lt;0,TIME(1,40,0)+P1571-telefony6[[#This Row],[ile_zabraklo_od_podstawy]],TIME(1,40,0)),P1571)</f>
        <v>2.6620370370371321E-2</v>
      </c>
      <c r="P15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72" s="10">
        <f>IF(AND(telefony6[[#This Row],[czyAbonament_pods_sie_skonczyl]]=1,P1571&lt;=0,telefony6[[#This Row],[czyKomorkowe]]=1),1,0)</f>
        <v>0</v>
      </c>
      <c r="R1572">
        <f>IF(LEN(telefony6[[#This Row],[nr]])&gt;=10,1,0)</f>
        <v>0</v>
      </c>
      <c r="S1572">
        <f>MINUTE(IF(telefony6[[#This Row],[czyZagranicczne]]=1,CEILING(telefony6[[#This Row],[długosc_połączenia]],"00:01"),0))</f>
        <v>0</v>
      </c>
    </row>
    <row r="1573" spans="1:19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 s="2">
        <f>telefony6[[#This Row],[zakonczenie]]-telefony6[[#This Row],[rozpoczecie]]</f>
        <v>1.0416666666666741E-2</v>
      </c>
      <c r="F1573" s="2">
        <f t="shared" si="24"/>
        <v>-8.495312500000006</v>
      </c>
      <c r="G1573">
        <f>IF(LEN(telefony6[[#This Row],[nr]])=7,1,0)</f>
        <v>1</v>
      </c>
      <c r="H1573">
        <f>IF(LEN(telefony6[[#This Row],[nr]])=8,1,0)</f>
        <v>0</v>
      </c>
      <c r="I15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-8.5057291666666721</v>
      </c>
      <c r="J1573" s="2">
        <f>IF(AND(telefony6[[#This Row],[abonament pods przed]]-telefony6[[#This Row],[długosc_połączenia]]&lt;0,I1572&gt;0),-telefony6[[#This Row],[ile_zostalo_abonamentu_pods]],0)</f>
        <v>0</v>
      </c>
      <c r="K1573" s="10">
        <f>IF(telefony6[[#This Row],[ile_zostalo_abonamentu_pods]]&lt;0,1,0)</f>
        <v>1</v>
      </c>
      <c r="L1573" s="2">
        <f>IF(AND(telefony6[[#This Row],[czyAbonament_pods_sie_skonczyl]]=1,telefony6[[#This Row],[czyStacjonarny]]=1,M1572&lt;=0),IF(M1572&lt;0,TIME(1,40,0)+M1572,TIME(1,40,0)),M1572)</f>
        <v>3.0706018518517841E-2</v>
      </c>
      <c r="M15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2.0289351851851101E-2</v>
      </c>
      <c r="N1573" s="10">
        <f>IF(AND(telefony6[[#This Row],[czyAbonament_pods_sie_skonczyl]]=1,telefony6[[#This Row],[czyStacjonarny]]=1,M1572&lt;=0),1,0)</f>
        <v>0</v>
      </c>
      <c r="O1573" s="2">
        <f>IF(AND(telefony6[[#This Row],[czyAbonament_pods_sie_skonczyl]]=1,telefony6[[#This Row],[czyKomorkowe]]=1,P1572&lt;=0),IF(P1572&lt;0,TIME(1,40,0)+P1572-telefony6[[#This Row],[ile_zabraklo_od_podstawy]],TIME(1,40,0)),P1572)</f>
        <v>2.6620370370371321E-2</v>
      </c>
      <c r="P15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73" s="10">
        <f>IF(AND(telefony6[[#This Row],[czyAbonament_pods_sie_skonczyl]]=1,P1572&lt;=0,telefony6[[#This Row],[czyKomorkowe]]=1),1,0)</f>
        <v>0</v>
      </c>
      <c r="R1573">
        <f>IF(LEN(telefony6[[#This Row],[nr]])&gt;=10,1,0)</f>
        <v>0</v>
      </c>
      <c r="S1573">
        <f>MINUTE(IF(telefony6[[#This Row],[czyZagranicczne]]=1,CEILING(telefony6[[#This Row],[długosc_połączenia]],"00:01"),0))</f>
        <v>0</v>
      </c>
    </row>
    <row r="1574" spans="1:19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 s="2">
        <f>telefony6[[#This Row],[zakonczenie]]-telefony6[[#This Row],[rozpoczecie]]</f>
        <v>4.8611111111113159E-4</v>
      </c>
      <c r="F1574" s="2">
        <f t="shared" si="24"/>
        <v>-8.5057291666666721</v>
      </c>
      <c r="G1574">
        <f>IF(LEN(telefony6[[#This Row],[nr]])=7,1,0)</f>
        <v>1</v>
      </c>
      <c r="H1574">
        <f>IF(LEN(telefony6[[#This Row],[nr]])=8,1,0)</f>
        <v>0</v>
      </c>
      <c r="I15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-8.506215277777784</v>
      </c>
      <c r="J1574" s="2">
        <f>IF(AND(telefony6[[#This Row],[abonament pods przed]]-telefony6[[#This Row],[długosc_połączenia]]&lt;0,I1573&gt;0),-telefony6[[#This Row],[ile_zostalo_abonamentu_pods]],0)</f>
        <v>0</v>
      </c>
      <c r="K1574" s="10">
        <f>IF(telefony6[[#This Row],[ile_zostalo_abonamentu_pods]]&lt;0,1,0)</f>
        <v>1</v>
      </c>
      <c r="L1574" s="2">
        <f>IF(AND(telefony6[[#This Row],[czyAbonament_pods_sie_skonczyl]]=1,telefony6[[#This Row],[czyStacjonarny]]=1,M1573&lt;=0),IF(M1573&lt;0,TIME(1,40,0)+M1573,TIME(1,40,0)),M1573)</f>
        <v>2.0289351851851101E-2</v>
      </c>
      <c r="M15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1.9803240740739969E-2</v>
      </c>
      <c r="N1574" s="10">
        <f>IF(AND(telefony6[[#This Row],[czyAbonament_pods_sie_skonczyl]]=1,telefony6[[#This Row],[czyStacjonarny]]=1,M1573&lt;=0),1,0)</f>
        <v>0</v>
      </c>
      <c r="O1574" s="2">
        <f>IF(AND(telefony6[[#This Row],[czyAbonament_pods_sie_skonczyl]]=1,telefony6[[#This Row],[czyKomorkowe]]=1,P1573&lt;=0),IF(P1573&lt;0,TIME(1,40,0)+P1573-telefony6[[#This Row],[ile_zabraklo_od_podstawy]],TIME(1,40,0)),P1573)</f>
        <v>2.6620370370371321E-2</v>
      </c>
      <c r="P15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2.6620370370371321E-2</v>
      </c>
      <c r="Q1574" s="10">
        <f>IF(AND(telefony6[[#This Row],[czyAbonament_pods_sie_skonczyl]]=1,P1573&lt;=0,telefony6[[#This Row],[czyKomorkowe]]=1),1,0)</f>
        <v>0</v>
      </c>
      <c r="R1574">
        <f>IF(LEN(telefony6[[#This Row],[nr]])&gt;=10,1,0)</f>
        <v>0</v>
      </c>
      <c r="S1574">
        <f>MINUTE(IF(telefony6[[#This Row],[czyZagranicczne]]=1,CEILING(telefony6[[#This Row],[długosc_połączenia]],"00:01"),0))</f>
        <v>0</v>
      </c>
    </row>
    <row r="1575" spans="1:19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 s="2">
        <f>telefony6[[#This Row],[zakonczenie]]-telefony6[[#This Row],[rozpoczecie]]</f>
        <v>5.7638888888888462E-3</v>
      </c>
      <c r="F1575" s="2">
        <f t="shared" si="24"/>
        <v>-8.506215277777784</v>
      </c>
      <c r="G1575">
        <f>IF(LEN(telefony6[[#This Row],[nr]])=7,1,0)</f>
        <v>0</v>
      </c>
      <c r="H1575">
        <f>IF(LEN(telefony6[[#This Row],[nr]])=8,1,0)</f>
        <v>1</v>
      </c>
      <c r="I15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-8.5119791666666735</v>
      </c>
      <c r="J1575" s="2">
        <f>IF(AND(telefony6[[#This Row],[abonament pods przed]]-telefony6[[#This Row],[długosc_połączenia]]&lt;0,I1574&gt;0),-telefony6[[#This Row],[ile_zostalo_abonamentu_pods]],0)</f>
        <v>0</v>
      </c>
      <c r="K1575" s="10">
        <f>IF(telefony6[[#This Row],[ile_zostalo_abonamentu_pods]]&lt;0,1,0)</f>
        <v>1</v>
      </c>
      <c r="L1575" s="2">
        <f>IF(AND(telefony6[[#This Row],[czyAbonament_pods_sie_skonczyl]]=1,telefony6[[#This Row],[czyStacjonarny]]=1,M1574&lt;=0),IF(M1574&lt;0,TIME(1,40,0)+M1574,TIME(1,40,0)),M1574)</f>
        <v>1.9803240740739969E-2</v>
      </c>
      <c r="M15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1.9803240740739969E-2</v>
      </c>
      <c r="N1575" s="10">
        <f>IF(AND(telefony6[[#This Row],[czyAbonament_pods_sie_skonczyl]]=1,telefony6[[#This Row],[czyStacjonarny]]=1,M1574&lt;=0),1,0)</f>
        <v>0</v>
      </c>
      <c r="O1575" s="2">
        <f>IF(AND(telefony6[[#This Row],[czyAbonament_pods_sie_skonczyl]]=1,telefony6[[#This Row],[czyKomorkowe]]=1,P1574&lt;=0),IF(P1574&lt;0,TIME(1,40,0)+P1574-telefony6[[#This Row],[ile_zabraklo_od_podstawy]],TIME(1,40,0)),P1574)</f>
        <v>2.6620370370371321E-2</v>
      </c>
      <c r="P15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75" s="10">
        <f>IF(AND(telefony6[[#This Row],[czyAbonament_pods_sie_skonczyl]]=1,P1574&lt;=0,telefony6[[#This Row],[czyKomorkowe]]=1),1,0)</f>
        <v>0</v>
      </c>
      <c r="R1575">
        <f>IF(LEN(telefony6[[#This Row],[nr]])&gt;=10,1,0)</f>
        <v>0</v>
      </c>
      <c r="S1575">
        <f>MINUTE(IF(telefony6[[#This Row],[czyZagranicczne]]=1,CEILING(telefony6[[#This Row],[długosc_połączenia]],"00:01"),0))</f>
        <v>0</v>
      </c>
    </row>
    <row r="1576" spans="1:19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 s="2">
        <f>telefony6[[#This Row],[zakonczenie]]-telefony6[[#This Row],[rozpoczecie]]</f>
        <v>3.3796296296296768E-3</v>
      </c>
      <c r="F1576" s="2">
        <f t="shared" si="24"/>
        <v>-8.5119791666666735</v>
      </c>
      <c r="G1576">
        <f>IF(LEN(telefony6[[#This Row],[nr]])=7,1,0)</f>
        <v>1</v>
      </c>
      <c r="H1576">
        <f>IF(LEN(telefony6[[#This Row],[nr]])=8,1,0)</f>
        <v>0</v>
      </c>
      <c r="I15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-8.5153587962963027</v>
      </c>
      <c r="J1576" s="2">
        <f>IF(AND(telefony6[[#This Row],[abonament pods przed]]-telefony6[[#This Row],[długosc_połączenia]]&lt;0,I1575&gt;0),-telefony6[[#This Row],[ile_zostalo_abonamentu_pods]],0)</f>
        <v>0</v>
      </c>
      <c r="K1576" s="10">
        <f>IF(telefony6[[#This Row],[ile_zostalo_abonamentu_pods]]&lt;0,1,0)</f>
        <v>1</v>
      </c>
      <c r="L1576" s="2">
        <f>IF(AND(telefony6[[#This Row],[czyAbonament_pods_sie_skonczyl]]=1,telefony6[[#This Row],[czyStacjonarny]]=1,M1575&lt;=0),IF(M1575&lt;0,TIME(1,40,0)+M1575,TIME(1,40,0)),M1575)</f>
        <v>1.9803240740739969E-2</v>
      </c>
      <c r="M15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1.6423611111110292E-2</v>
      </c>
      <c r="N1576" s="10">
        <f>IF(AND(telefony6[[#This Row],[czyAbonament_pods_sie_skonczyl]]=1,telefony6[[#This Row],[czyStacjonarny]]=1,M1575&lt;=0),1,0)</f>
        <v>0</v>
      </c>
      <c r="O1576" s="2">
        <f>IF(AND(telefony6[[#This Row],[czyAbonament_pods_sie_skonczyl]]=1,telefony6[[#This Row],[czyKomorkowe]]=1,P1575&lt;=0),IF(P1575&lt;0,TIME(1,40,0)+P1575-telefony6[[#This Row],[ile_zabraklo_od_podstawy]],TIME(1,40,0)),P1575)</f>
        <v>2.0856481481482475E-2</v>
      </c>
      <c r="P15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76" s="10">
        <f>IF(AND(telefony6[[#This Row],[czyAbonament_pods_sie_skonczyl]]=1,P1575&lt;=0,telefony6[[#This Row],[czyKomorkowe]]=1),1,0)</f>
        <v>0</v>
      </c>
      <c r="R1576">
        <f>IF(LEN(telefony6[[#This Row],[nr]])&gt;=10,1,0)</f>
        <v>0</v>
      </c>
      <c r="S1576">
        <f>MINUTE(IF(telefony6[[#This Row],[czyZagranicczne]]=1,CEILING(telefony6[[#This Row],[długosc_połączenia]],"00:01"),0))</f>
        <v>0</v>
      </c>
    </row>
    <row r="1577" spans="1:19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 s="2">
        <f>telefony6[[#This Row],[zakonczenie]]-telefony6[[#This Row],[rozpoczecie]]</f>
        <v>1.026620370370368E-2</v>
      </c>
      <c r="F1577" s="2">
        <f t="shared" si="24"/>
        <v>-8.5153587962963027</v>
      </c>
      <c r="G1577">
        <f>IF(LEN(telefony6[[#This Row],[nr]])=7,1,0)</f>
        <v>1</v>
      </c>
      <c r="H1577">
        <f>IF(LEN(telefony6[[#This Row],[nr]])=8,1,0)</f>
        <v>0</v>
      </c>
      <c r="I15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-8.5256250000000069</v>
      </c>
      <c r="J1577" s="2">
        <f>IF(AND(telefony6[[#This Row],[abonament pods przed]]-telefony6[[#This Row],[długosc_połączenia]]&lt;0,I1576&gt;0),-telefony6[[#This Row],[ile_zostalo_abonamentu_pods]],0)</f>
        <v>0</v>
      </c>
      <c r="K1577" s="10">
        <f>IF(telefony6[[#This Row],[ile_zostalo_abonamentu_pods]]&lt;0,1,0)</f>
        <v>1</v>
      </c>
      <c r="L1577" s="2">
        <f>IF(AND(telefony6[[#This Row],[czyAbonament_pods_sie_skonczyl]]=1,telefony6[[#This Row],[czyStacjonarny]]=1,M1576&lt;=0),IF(M1576&lt;0,TIME(1,40,0)+M1576,TIME(1,40,0)),M1576)</f>
        <v>1.6423611111110292E-2</v>
      </c>
      <c r="M15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6.1574074074066121E-3</v>
      </c>
      <c r="N1577" s="10">
        <f>IF(AND(telefony6[[#This Row],[czyAbonament_pods_sie_skonczyl]]=1,telefony6[[#This Row],[czyStacjonarny]]=1,M1576&lt;=0),1,0)</f>
        <v>0</v>
      </c>
      <c r="O1577" s="2">
        <f>IF(AND(telefony6[[#This Row],[czyAbonament_pods_sie_skonczyl]]=1,telefony6[[#This Row],[czyKomorkowe]]=1,P1576&lt;=0),IF(P1576&lt;0,TIME(1,40,0)+P1576-telefony6[[#This Row],[ile_zabraklo_od_podstawy]],TIME(1,40,0)),P1576)</f>
        <v>2.0856481481482475E-2</v>
      </c>
      <c r="P15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77" s="10">
        <f>IF(AND(telefony6[[#This Row],[czyAbonament_pods_sie_skonczyl]]=1,P1576&lt;=0,telefony6[[#This Row],[czyKomorkowe]]=1),1,0)</f>
        <v>0</v>
      </c>
      <c r="R1577">
        <f>IF(LEN(telefony6[[#This Row],[nr]])&gt;=10,1,0)</f>
        <v>0</v>
      </c>
      <c r="S1577">
        <f>MINUTE(IF(telefony6[[#This Row],[czyZagranicczne]]=1,CEILING(telefony6[[#This Row],[długosc_połączenia]],"00:01"),0))</f>
        <v>0</v>
      </c>
    </row>
    <row r="1578" spans="1:19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 s="2">
        <f>telefony6[[#This Row],[zakonczenie]]-telefony6[[#This Row],[rozpoczecie]]</f>
        <v>8.2407407407407707E-3</v>
      </c>
      <c r="F1578" s="2">
        <f t="shared" si="24"/>
        <v>-8.5256250000000069</v>
      </c>
      <c r="G1578">
        <f>IF(LEN(telefony6[[#This Row],[nr]])=7,1,0)</f>
        <v>1</v>
      </c>
      <c r="H1578">
        <f>IF(LEN(telefony6[[#This Row],[nr]])=8,1,0)</f>
        <v>0</v>
      </c>
      <c r="I15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-8.5338657407407474</v>
      </c>
      <c r="J1578" s="2">
        <f>IF(AND(telefony6[[#This Row],[abonament pods przed]]-telefony6[[#This Row],[długosc_połączenia]]&lt;0,I1577&gt;0),-telefony6[[#This Row],[ile_zostalo_abonamentu_pods]],0)</f>
        <v>0</v>
      </c>
      <c r="K1578" s="10">
        <f>IF(telefony6[[#This Row],[ile_zostalo_abonamentu_pods]]&lt;0,1,0)</f>
        <v>1</v>
      </c>
      <c r="L1578" s="2">
        <f>IF(AND(telefony6[[#This Row],[czyAbonament_pods_sie_skonczyl]]=1,telefony6[[#This Row],[czyStacjonarny]]=1,M1577&lt;=0),IF(M1577&lt;0,TIME(1,40,0)+M1577,TIME(1,40,0)),M1577)</f>
        <v>6.1574074074066121E-3</v>
      </c>
      <c r="M15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-2.0833333333341586E-3</v>
      </c>
      <c r="N1578" s="10">
        <f>IF(AND(telefony6[[#This Row],[czyAbonament_pods_sie_skonczyl]]=1,telefony6[[#This Row],[czyStacjonarny]]=1,M1577&lt;=0),1,0)</f>
        <v>0</v>
      </c>
      <c r="O1578" s="2">
        <f>IF(AND(telefony6[[#This Row],[czyAbonament_pods_sie_skonczyl]]=1,telefony6[[#This Row],[czyKomorkowe]]=1,P1577&lt;=0),IF(P1577&lt;0,TIME(1,40,0)+P1577-telefony6[[#This Row],[ile_zabraklo_od_podstawy]],TIME(1,40,0)),P1577)</f>
        <v>2.0856481481482475E-2</v>
      </c>
      <c r="P15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78" s="10">
        <f>IF(AND(telefony6[[#This Row],[czyAbonament_pods_sie_skonczyl]]=1,P1577&lt;=0,telefony6[[#This Row],[czyKomorkowe]]=1),1,0)</f>
        <v>0</v>
      </c>
      <c r="R1578">
        <f>IF(LEN(telefony6[[#This Row],[nr]])&gt;=10,1,0)</f>
        <v>0</v>
      </c>
      <c r="S1578">
        <f>MINUTE(IF(telefony6[[#This Row],[czyZagranicczne]]=1,CEILING(telefony6[[#This Row],[długosc_połączenia]],"00:01"),0))</f>
        <v>0</v>
      </c>
    </row>
    <row r="1579" spans="1:19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 s="2">
        <f>telefony6[[#This Row],[zakonczenie]]-telefony6[[#This Row],[rozpoczecie]]</f>
        <v>7.4305555555556069E-3</v>
      </c>
      <c r="F1579" s="2">
        <f t="shared" si="24"/>
        <v>-8.5338657407407474</v>
      </c>
      <c r="G1579">
        <f>IF(LEN(telefony6[[#This Row],[nr]])=7,1,0)</f>
        <v>1</v>
      </c>
      <c r="H1579">
        <f>IF(LEN(telefony6[[#This Row],[nr]])=8,1,0)</f>
        <v>0</v>
      </c>
      <c r="I15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-8.5412962962963022</v>
      </c>
      <c r="J1579" s="2">
        <f>IF(AND(telefony6[[#This Row],[abonament pods przed]]-telefony6[[#This Row],[długosc_połączenia]]&lt;0,I1578&gt;0),-telefony6[[#This Row],[ile_zostalo_abonamentu_pods]],0)</f>
        <v>0</v>
      </c>
      <c r="K1579" s="10">
        <f>IF(telefony6[[#This Row],[ile_zostalo_abonamentu_pods]]&lt;0,1,0)</f>
        <v>1</v>
      </c>
      <c r="L1579" s="2">
        <f>IF(AND(telefony6[[#This Row],[czyAbonament_pods_sie_skonczyl]]=1,telefony6[[#This Row],[czyStacjonarny]]=1,M1578&lt;=0),IF(M1578&lt;0,TIME(1,40,0)+M1578,TIME(1,40,0)),M1578)</f>
        <v>6.7361111111110289E-2</v>
      </c>
      <c r="M15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5.9930555555554682E-2</v>
      </c>
      <c r="N1579" s="10">
        <f>IF(AND(telefony6[[#This Row],[czyAbonament_pods_sie_skonczyl]]=1,telefony6[[#This Row],[czyStacjonarny]]=1,M1578&lt;=0),1,0)</f>
        <v>1</v>
      </c>
      <c r="O1579" s="2">
        <f>IF(AND(telefony6[[#This Row],[czyAbonament_pods_sie_skonczyl]]=1,telefony6[[#This Row],[czyKomorkowe]]=1,P1578&lt;=0),IF(P1578&lt;0,TIME(1,40,0)+P1578-telefony6[[#This Row],[ile_zabraklo_od_podstawy]],TIME(1,40,0)),P1578)</f>
        <v>2.0856481481482475E-2</v>
      </c>
      <c r="P15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79" s="10">
        <f>IF(AND(telefony6[[#This Row],[czyAbonament_pods_sie_skonczyl]]=1,P1578&lt;=0,telefony6[[#This Row],[czyKomorkowe]]=1),1,0)</f>
        <v>0</v>
      </c>
      <c r="R1579">
        <f>IF(LEN(telefony6[[#This Row],[nr]])&gt;=10,1,0)</f>
        <v>0</v>
      </c>
      <c r="S1579">
        <f>MINUTE(IF(telefony6[[#This Row],[czyZagranicczne]]=1,CEILING(telefony6[[#This Row],[długosc_połączenia]],"00:01"),0))</f>
        <v>0</v>
      </c>
    </row>
    <row r="1580" spans="1:19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 s="2">
        <f>telefony6[[#This Row],[zakonczenie]]-telefony6[[#This Row],[rozpoczecie]]</f>
        <v>5.1851851851851816E-3</v>
      </c>
      <c r="F1580" s="2">
        <f t="shared" si="24"/>
        <v>-8.5412962962963022</v>
      </c>
      <c r="G1580">
        <f>IF(LEN(telefony6[[#This Row],[nr]])=7,1,0)</f>
        <v>1</v>
      </c>
      <c r="H1580">
        <f>IF(LEN(telefony6[[#This Row],[nr]])=8,1,0)</f>
        <v>0</v>
      </c>
      <c r="I15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-8.5464814814814876</v>
      </c>
      <c r="J1580" s="2">
        <f>IF(AND(telefony6[[#This Row],[abonament pods przed]]-telefony6[[#This Row],[długosc_połączenia]]&lt;0,I1579&gt;0),-telefony6[[#This Row],[ile_zostalo_abonamentu_pods]],0)</f>
        <v>0</v>
      </c>
      <c r="K1580" s="10">
        <f>IF(telefony6[[#This Row],[ile_zostalo_abonamentu_pods]]&lt;0,1,0)</f>
        <v>1</v>
      </c>
      <c r="L1580" s="2">
        <f>IF(AND(telefony6[[#This Row],[czyAbonament_pods_sie_skonczyl]]=1,telefony6[[#This Row],[czyStacjonarny]]=1,M1579&lt;=0),IF(M1579&lt;0,TIME(1,40,0)+M1579,TIME(1,40,0)),M1579)</f>
        <v>5.9930555555554682E-2</v>
      </c>
      <c r="M15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5.47453703703695E-2</v>
      </c>
      <c r="N1580" s="10">
        <f>IF(AND(telefony6[[#This Row],[czyAbonament_pods_sie_skonczyl]]=1,telefony6[[#This Row],[czyStacjonarny]]=1,M1579&lt;=0),1,0)</f>
        <v>0</v>
      </c>
      <c r="O1580" s="2">
        <f>IF(AND(telefony6[[#This Row],[czyAbonament_pods_sie_skonczyl]]=1,telefony6[[#This Row],[czyKomorkowe]]=1,P1579&lt;=0),IF(P1579&lt;0,TIME(1,40,0)+P1579-telefony6[[#This Row],[ile_zabraklo_od_podstawy]],TIME(1,40,0)),P1579)</f>
        <v>2.0856481481482475E-2</v>
      </c>
      <c r="P15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2.0856481481482475E-2</v>
      </c>
      <c r="Q1580" s="10">
        <f>IF(AND(telefony6[[#This Row],[czyAbonament_pods_sie_skonczyl]]=1,P1579&lt;=0,telefony6[[#This Row],[czyKomorkowe]]=1),1,0)</f>
        <v>0</v>
      </c>
      <c r="R1580">
        <f>IF(LEN(telefony6[[#This Row],[nr]])&gt;=10,1,0)</f>
        <v>0</v>
      </c>
      <c r="S1580">
        <f>MINUTE(IF(telefony6[[#This Row],[czyZagranicczne]]=1,CEILING(telefony6[[#This Row],[długosc_połączenia]],"00:01"),0))</f>
        <v>0</v>
      </c>
    </row>
    <row r="1581" spans="1:19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 s="2">
        <f>telefony6[[#This Row],[zakonczenie]]-telefony6[[#This Row],[rozpoczecie]]</f>
        <v>1.1365740740740704E-2</v>
      </c>
      <c r="F1581" s="2">
        <f t="shared" si="24"/>
        <v>-8.5464814814814876</v>
      </c>
      <c r="G1581">
        <f>IF(LEN(telefony6[[#This Row],[nr]])=7,1,0)</f>
        <v>0</v>
      </c>
      <c r="H1581">
        <f>IF(LEN(telefony6[[#This Row],[nr]])=8,1,0)</f>
        <v>1</v>
      </c>
      <c r="I15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-8.5578472222222288</v>
      </c>
      <c r="J1581" s="2">
        <f>IF(AND(telefony6[[#This Row],[abonament pods przed]]-telefony6[[#This Row],[długosc_połączenia]]&lt;0,I1580&gt;0),-telefony6[[#This Row],[ile_zostalo_abonamentu_pods]],0)</f>
        <v>0</v>
      </c>
      <c r="K1581" s="10">
        <f>IF(telefony6[[#This Row],[ile_zostalo_abonamentu_pods]]&lt;0,1,0)</f>
        <v>1</v>
      </c>
      <c r="L1581" s="2">
        <f>IF(AND(telefony6[[#This Row],[czyAbonament_pods_sie_skonczyl]]=1,telefony6[[#This Row],[czyStacjonarny]]=1,M1580&lt;=0),IF(M1580&lt;0,TIME(1,40,0)+M1580,TIME(1,40,0)),M1580)</f>
        <v>5.47453703703695E-2</v>
      </c>
      <c r="M15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5.47453703703695E-2</v>
      </c>
      <c r="N1581" s="10">
        <f>IF(AND(telefony6[[#This Row],[czyAbonament_pods_sie_skonczyl]]=1,telefony6[[#This Row],[czyStacjonarny]]=1,M1580&lt;=0),1,0)</f>
        <v>0</v>
      </c>
      <c r="O1581" s="2">
        <f>IF(AND(telefony6[[#This Row],[czyAbonament_pods_sie_skonczyl]]=1,telefony6[[#This Row],[czyKomorkowe]]=1,P1580&lt;=0),IF(P1580&lt;0,TIME(1,40,0)+P1580-telefony6[[#This Row],[ile_zabraklo_od_podstawy]],TIME(1,40,0)),P1580)</f>
        <v>2.0856481481482475E-2</v>
      </c>
      <c r="P15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9.490740740741771E-3</v>
      </c>
      <c r="Q1581" s="10">
        <f>IF(AND(telefony6[[#This Row],[czyAbonament_pods_sie_skonczyl]]=1,P1580&lt;=0,telefony6[[#This Row],[czyKomorkowe]]=1),1,0)</f>
        <v>0</v>
      </c>
      <c r="R1581">
        <f>IF(LEN(telefony6[[#This Row],[nr]])&gt;=10,1,0)</f>
        <v>0</v>
      </c>
      <c r="S1581">
        <f>MINUTE(IF(telefony6[[#This Row],[czyZagranicczne]]=1,CEILING(telefony6[[#This Row],[długosc_połączenia]],"00:01"),0))</f>
        <v>0</v>
      </c>
    </row>
    <row r="1582" spans="1:19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 s="2">
        <f>telefony6[[#This Row],[zakonczenie]]-telefony6[[#This Row],[rozpoczecie]]</f>
        <v>4.4212962962962843E-3</v>
      </c>
      <c r="F1582" s="2">
        <f t="shared" si="24"/>
        <v>-8.5578472222222288</v>
      </c>
      <c r="G1582">
        <f>IF(LEN(telefony6[[#This Row],[nr]])=7,1,0)</f>
        <v>1</v>
      </c>
      <c r="H1582">
        <f>IF(LEN(telefony6[[#This Row],[nr]])=8,1,0)</f>
        <v>0</v>
      </c>
      <c r="I15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-8.5622685185185254</v>
      </c>
      <c r="J1582" s="2">
        <f>IF(AND(telefony6[[#This Row],[abonament pods przed]]-telefony6[[#This Row],[długosc_połączenia]]&lt;0,I1581&gt;0),-telefony6[[#This Row],[ile_zostalo_abonamentu_pods]],0)</f>
        <v>0</v>
      </c>
      <c r="K1582" s="10">
        <f>IF(telefony6[[#This Row],[ile_zostalo_abonamentu_pods]]&lt;0,1,0)</f>
        <v>1</v>
      </c>
      <c r="L1582" s="2">
        <f>IF(AND(telefony6[[#This Row],[czyAbonament_pods_sie_skonczyl]]=1,telefony6[[#This Row],[czyStacjonarny]]=1,M1581&lt;=0),IF(M1581&lt;0,TIME(1,40,0)+M1581,TIME(1,40,0)),M1581)</f>
        <v>5.47453703703695E-2</v>
      </c>
      <c r="M15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5.0324074074073216E-2</v>
      </c>
      <c r="N1582" s="10">
        <f>IF(AND(telefony6[[#This Row],[czyAbonament_pods_sie_skonczyl]]=1,telefony6[[#This Row],[czyStacjonarny]]=1,M1581&lt;=0),1,0)</f>
        <v>0</v>
      </c>
      <c r="O1582" s="2">
        <f>IF(AND(telefony6[[#This Row],[czyAbonament_pods_sie_skonczyl]]=1,telefony6[[#This Row],[czyKomorkowe]]=1,P1581&lt;=0),IF(P1581&lt;0,TIME(1,40,0)+P1581-telefony6[[#This Row],[ile_zabraklo_od_podstawy]],TIME(1,40,0)),P1581)</f>
        <v>9.490740740741771E-3</v>
      </c>
      <c r="P15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9.490740740741771E-3</v>
      </c>
      <c r="Q1582" s="10">
        <f>IF(AND(telefony6[[#This Row],[czyAbonament_pods_sie_skonczyl]]=1,P1581&lt;=0,telefony6[[#This Row],[czyKomorkowe]]=1),1,0)</f>
        <v>0</v>
      </c>
      <c r="R1582">
        <f>IF(LEN(telefony6[[#This Row],[nr]])&gt;=10,1,0)</f>
        <v>0</v>
      </c>
      <c r="S1582">
        <f>MINUTE(IF(telefony6[[#This Row],[czyZagranicczne]]=1,CEILING(telefony6[[#This Row],[długosc_połączenia]],"00:01"),0))</f>
        <v>0</v>
      </c>
    </row>
    <row r="1583" spans="1:19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 s="2">
        <f>telefony6[[#This Row],[zakonczenie]]-telefony6[[#This Row],[rozpoczecie]]</f>
        <v>9.398148148148211E-3</v>
      </c>
      <c r="F1583" s="2">
        <f t="shared" si="24"/>
        <v>-8.5622685185185254</v>
      </c>
      <c r="G1583">
        <f>IF(LEN(telefony6[[#This Row],[nr]])=7,1,0)</f>
        <v>0</v>
      </c>
      <c r="H1583">
        <f>IF(LEN(telefony6[[#This Row],[nr]])=8,1,0)</f>
        <v>1</v>
      </c>
      <c r="I15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-8.5716666666666743</v>
      </c>
      <c r="J1583" s="2">
        <f>IF(AND(telefony6[[#This Row],[abonament pods przed]]-telefony6[[#This Row],[długosc_połączenia]]&lt;0,I1582&gt;0),-telefony6[[#This Row],[ile_zostalo_abonamentu_pods]],0)</f>
        <v>0</v>
      </c>
      <c r="K1583" s="10">
        <f>IF(telefony6[[#This Row],[ile_zostalo_abonamentu_pods]]&lt;0,1,0)</f>
        <v>1</v>
      </c>
      <c r="L1583" s="2">
        <f>IF(AND(telefony6[[#This Row],[czyAbonament_pods_sie_skonczyl]]=1,telefony6[[#This Row],[czyStacjonarny]]=1,M1582&lt;=0),IF(M1582&lt;0,TIME(1,40,0)+M1582,TIME(1,40,0)),M1582)</f>
        <v>5.0324074074073216E-2</v>
      </c>
      <c r="M15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5.0324074074073216E-2</v>
      </c>
      <c r="N1583" s="10">
        <f>IF(AND(telefony6[[#This Row],[czyAbonament_pods_sie_skonczyl]]=1,telefony6[[#This Row],[czyStacjonarny]]=1,M1582&lt;=0),1,0)</f>
        <v>0</v>
      </c>
      <c r="O1583" s="2">
        <f>IF(AND(telefony6[[#This Row],[czyAbonament_pods_sie_skonczyl]]=1,telefony6[[#This Row],[czyKomorkowe]]=1,P1582&lt;=0),IF(P1582&lt;0,TIME(1,40,0)+P1582-telefony6[[#This Row],[ile_zabraklo_od_podstawy]],TIME(1,40,0)),P1582)</f>
        <v>9.490740740741771E-3</v>
      </c>
      <c r="P15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9.2592592593560008E-5</v>
      </c>
      <c r="Q1583" s="10">
        <f>IF(AND(telefony6[[#This Row],[czyAbonament_pods_sie_skonczyl]]=1,P1582&lt;=0,telefony6[[#This Row],[czyKomorkowe]]=1),1,0)</f>
        <v>0</v>
      </c>
      <c r="R1583">
        <f>IF(LEN(telefony6[[#This Row],[nr]])&gt;=10,1,0)</f>
        <v>0</v>
      </c>
      <c r="S1583">
        <f>MINUTE(IF(telefony6[[#This Row],[czyZagranicczne]]=1,CEILING(telefony6[[#This Row],[długosc_połączenia]],"00:01"),0))</f>
        <v>0</v>
      </c>
    </row>
    <row r="1584" spans="1:19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 s="2">
        <f>telefony6[[#This Row],[zakonczenie]]-telefony6[[#This Row],[rozpoczecie]]</f>
        <v>1.0671296296296262E-2</v>
      </c>
      <c r="F1584" s="2">
        <f t="shared" si="24"/>
        <v>-8.5716666666666743</v>
      </c>
      <c r="G1584">
        <f>IF(LEN(telefony6[[#This Row],[nr]])=7,1,0)</f>
        <v>0</v>
      </c>
      <c r="H1584">
        <f>IF(LEN(telefony6[[#This Row],[nr]])=8,1,0)</f>
        <v>1</v>
      </c>
      <c r="I15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-8.5823379629629706</v>
      </c>
      <c r="J1584" s="2">
        <f>IF(AND(telefony6[[#This Row],[abonament pods przed]]-telefony6[[#This Row],[długosc_połączenia]]&lt;0,I1583&gt;0),-telefony6[[#This Row],[ile_zostalo_abonamentu_pods]],0)</f>
        <v>0</v>
      </c>
      <c r="K1584" s="10">
        <f>IF(telefony6[[#This Row],[ile_zostalo_abonamentu_pods]]&lt;0,1,0)</f>
        <v>1</v>
      </c>
      <c r="L1584" s="2">
        <f>IF(AND(telefony6[[#This Row],[czyAbonament_pods_sie_skonczyl]]=1,telefony6[[#This Row],[czyStacjonarny]]=1,M1583&lt;=0),IF(M1583&lt;0,TIME(1,40,0)+M1583,TIME(1,40,0)),M1583)</f>
        <v>5.0324074074073216E-2</v>
      </c>
      <c r="M15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5.0324074074073216E-2</v>
      </c>
      <c r="N1584" s="10">
        <f>IF(AND(telefony6[[#This Row],[czyAbonament_pods_sie_skonczyl]]=1,telefony6[[#This Row],[czyStacjonarny]]=1,M1583&lt;=0),1,0)</f>
        <v>0</v>
      </c>
      <c r="O1584" s="2">
        <f>IF(AND(telefony6[[#This Row],[czyAbonament_pods_sie_skonczyl]]=1,telefony6[[#This Row],[czyKomorkowe]]=1,P1583&lt;=0),IF(P1583&lt;0,TIME(1,40,0)+P1583-telefony6[[#This Row],[ile_zabraklo_od_podstawy]],TIME(1,40,0)),P1583)</f>
        <v>9.2592592593560008E-5</v>
      </c>
      <c r="P15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-1.0578703703702702E-2</v>
      </c>
      <c r="Q1584" s="10">
        <f>IF(AND(telefony6[[#This Row],[czyAbonament_pods_sie_skonczyl]]=1,P1583&lt;=0,telefony6[[#This Row],[czyKomorkowe]]=1),1,0)</f>
        <v>0</v>
      </c>
      <c r="R1584">
        <f>IF(LEN(telefony6[[#This Row],[nr]])&gt;=10,1,0)</f>
        <v>0</v>
      </c>
      <c r="S1584">
        <f>MINUTE(IF(telefony6[[#This Row],[czyZagranicczne]]=1,CEILING(telefony6[[#This Row],[długosc_połączenia]],"00:01"),0))</f>
        <v>0</v>
      </c>
    </row>
    <row r="1585" spans="1:19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 s="2">
        <f>telefony6[[#This Row],[zakonczenie]]-telefony6[[#This Row],[rozpoczecie]]</f>
        <v>3.46064814814806E-3</v>
      </c>
      <c r="F1585" s="2">
        <f t="shared" si="24"/>
        <v>-8.5823379629629706</v>
      </c>
      <c r="G1585">
        <f>IF(LEN(telefony6[[#This Row],[nr]])=7,1,0)</f>
        <v>0</v>
      </c>
      <c r="H1585">
        <f>IF(LEN(telefony6[[#This Row],[nr]])=8,1,0)</f>
        <v>1</v>
      </c>
      <c r="I15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-8.5857986111111195</v>
      </c>
      <c r="J1585" s="2">
        <f>IF(AND(telefony6[[#This Row],[abonament pods przed]]-telefony6[[#This Row],[długosc_połączenia]]&lt;0,I1584&gt;0),-telefony6[[#This Row],[ile_zostalo_abonamentu_pods]],0)</f>
        <v>0</v>
      </c>
      <c r="K1585" s="10">
        <f>IF(telefony6[[#This Row],[ile_zostalo_abonamentu_pods]]&lt;0,1,0)</f>
        <v>1</v>
      </c>
      <c r="L1585" s="2">
        <f>IF(AND(telefony6[[#This Row],[czyAbonament_pods_sie_skonczyl]]=1,telefony6[[#This Row],[czyStacjonarny]]=1,M1584&lt;=0),IF(M1584&lt;0,TIME(1,40,0)+M1584,TIME(1,40,0)),M1584)</f>
        <v>5.0324074074073216E-2</v>
      </c>
      <c r="M15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5.0324074074073216E-2</v>
      </c>
      <c r="N1585" s="10">
        <f>IF(AND(telefony6[[#This Row],[czyAbonament_pods_sie_skonczyl]]=1,telefony6[[#This Row],[czyStacjonarny]]=1,M1584&lt;=0),1,0)</f>
        <v>0</v>
      </c>
      <c r="O1585" s="2">
        <f>IF(AND(telefony6[[#This Row],[czyAbonament_pods_sie_skonczyl]]=1,telefony6[[#This Row],[czyKomorkowe]]=1,P1584&lt;=0),IF(P1584&lt;0,TIME(1,40,0)+P1584-telefony6[[#This Row],[ile_zabraklo_od_podstawy]],TIME(1,40,0)),P1584)</f>
        <v>5.8865740740741745E-2</v>
      </c>
      <c r="P15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5.5405092592593685E-2</v>
      </c>
      <c r="Q1585" s="10">
        <f>IF(AND(telefony6[[#This Row],[czyAbonament_pods_sie_skonczyl]]=1,P1584&lt;=0,telefony6[[#This Row],[czyKomorkowe]]=1),1,0)</f>
        <v>1</v>
      </c>
      <c r="R1585">
        <f>IF(LEN(telefony6[[#This Row],[nr]])&gt;=10,1,0)</f>
        <v>0</v>
      </c>
      <c r="S1585">
        <f>MINUTE(IF(telefony6[[#This Row],[czyZagranicczne]]=1,CEILING(telefony6[[#This Row],[długosc_połączenia]],"00:01"),0))</f>
        <v>0</v>
      </c>
    </row>
    <row r="1586" spans="1:19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 s="2">
        <f>telefony6[[#This Row],[zakonczenie]]-telefony6[[#This Row],[rozpoczecie]]</f>
        <v>4.9768518518519267E-3</v>
      </c>
      <c r="F1586" s="2">
        <f t="shared" si="24"/>
        <v>-8.5857986111111195</v>
      </c>
      <c r="G1586">
        <f>IF(LEN(telefony6[[#This Row],[nr]])=7,1,0)</f>
        <v>0</v>
      </c>
      <c r="H1586">
        <f>IF(LEN(telefony6[[#This Row],[nr]])=8,1,0)</f>
        <v>1</v>
      </c>
      <c r="I15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-8.5907754629629718</v>
      </c>
      <c r="J1586" s="2">
        <f>IF(AND(telefony6[[#This Row],[abonament pods przed]]-telefony6[[#This Row],[długosc_połączenia]]&lt;0,I1585&gt;0),-telefony6[[#This Row],[ile_zostalo_abonamentu_pods]],0)</f>
        <v>0</v>
      </c>
      <c r="K1586" s="10">
        <f>IF(telefony6[[#This Row],[ile_zostalo_abonamentu_pods]]&lt;0,1,0)</f>
        <v>1</v>
      </c>
      <c r="L1586" s="2">
        <f>IF(AND(telefony6[[#This Row],[czyAbonament_pods_sie_skonczyl]]=1,telefony6[[#This Row],[czyStacjonarny]]=1,M1585&lt;=0),IF(M1585&lt;0,TIME(1,40,0)+M1585,TIME(1,40,0)),M1585)</f>
        <v>5.0324074074073216E-2</v>
      </c>
      <c r="M15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5.0324074074073216E-2</v>
      </c>
      <c r="N1586" s="10">
        <f>IF(AND(telefony6[[#This Row],[czyAbonament_pods_sie_skonczyl]]=1,telefony6[[#This Row],[czyStacjonarny]]=1,M1585&lt;=0),1,0)</f>
        <v>0</v>
      </c>
      <c r="O1586" s="2">
        <f>IF(AND(telefony6[[#This Row],[czyAbonament_pods_sie_skonczyl]]=1,telefony6[[#This Row],[czyKomorkowe]]=1,P1585&lt;=0),IF(P1585&lt;0,TIME(1,40,0)+P1585-telefony6[[#This Row],[ile_zabraklo_od_podstawy]],TIME(1,40,0)),P1585)</f>
        <v>5.5405092592593685E-2</v>
      </c>
      <c r="P15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5.0428240740741759E-2</v>
      </c>
      <c r="Q1586" s="10">
        <f>IF(AND(telefony6[[#This Row],[czyAbonament_pods_sie_skonczyl]]=1,P1585&lt;=0,telefony6[[#This Row],[czyKomorkowe]]=1),1,0)</f>
        <v>0</v>
      </c>
      <c r="R1586">
        <f>IF(LEN(telefony6[[#This Row],[nr]])&gt;=10,1,0)</f>
        <v>0</v>
      </c>
      <c r="S1586">
        <f>MINUTE(IF(telefony6[[#This Row],[czyZagranicczne]]=1,CEILING(telefony6[[#This Row],[długosc_połączenia]],"00:01"),0))</f>
        <v>0</v>
      </c>
    </row>
    <row r="1587" spans="1:19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 s="2">
        <f>telefony6[[#This Row],[zakonczenie]]-telefony6[[#This Row],[rozpoczecie]]</f>
        <v>1.1342592592592626E-2</v>
      </c>
      <c r="F1587" s="2">
        <f t="shared" si="24"/>
        <v>-8.5907754629629718</v>
      </c>
      <c r="G1587">
        <f>IF(LEN(telefony6[[#This Row],[nr]])=7,1,0)</f>
        <v>1</v>
      </c>
      <c r="H1587">
        <f>IF(LEN(telefony6[[#This Row],[nr]])=8,1,0)</f>
        <v>0</v>
      </c>
      <c r="I15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-8.6021180555555645</v>
      </c>
      <c r="J1587" s="2">
        <f>IF(AND(telefony6[[#This Row],[abonament pods przed]]-telefony6[[#This Row],[długosc_połączenia]]&lt;0,I1586&gt;0),-telefony6[[#This Row],[ile_zostalo_abonamentu_pods]],0)</f>
        <v>0</v>
      </c>
      <c r="K1587" s="10">
        <f>IF(telefony6[[#This Row],[ile_zostalo_abonamentu_pods]]&lt;0,1,0)</f>
        <v>1</v>
      </c>
      <c r="L1587" s="2">
        <f>IF(AND(telefony6[[#This Row],[czyAbonament_pods_sie_skonczyl]]=1,telefony6[[#This Row],[czyStacjonarny]]=1,M1586&lt;=0),IF(M1586&lt;0,TIME(1,40,0)+M1586,TIME(1,40,0)),M1586)</f>
        <v>5.0324074074073216E-2</v>
      </c>
      <c r="M15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3.898148148148059E-2</v>
      </c>
      <c r="N1587" s="10">
        <f>IF(AND(telefony6[[#This Row],[czyAbonament_pods_sie_skonczyl]]=1,telefony6[[#This Row],[czyStacjonarny]]=1,M1586&lt;=0),1,0)</f>
        <v>0</v>
      </c>
      <c r="O1587" s="2">
        <f>IF(AND(telefony6[[#This Row],[czyAbonament_pods_sie_skonczyl]]=1,telefony6[[#This Row],[czyKomorkowe]]=1,P1586&lt;=0),IF(P1586&lt;0,TIME(1,40,0)+P1586-telefony6[[#This Row],[ile_zabraklo_od_podstawy]],TIME(1,40,0)),P1586)</f>
        <v>5.0428240740741759E-2</v>
      </c>
      <c r="P15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5.0428240740741759E-2</v>
      </c>
      <c r="Q1587" s="10">
        <f>IF(AND(telefony6[[#This Row],[czyAbonament_pods_sie_skonczyl]]=1,P1586&lt;=0,telefony6[[#This Row],[czyKomorkowe]]=1),1,0)</f>
        <v>0</v>
      </c>
      <c r="R1587">
        <f>IF(LEN(telefony6[[#This Row],[nr]])&gt;=10,1,0)</f>
        <v>0</v>
      </c>
      <c r="S1587">
        <f>MINUTE(IF(telefony6[[#This Row],[czyZagranicczne]]=1,CEILING(telefony6[[#This Row],[długosc_połączenia]],"00:01"),0))</f>
        <v>0</v>
      </c>
    </row>
    <row r="1588" spans="1:19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 s="2">
        <f>telefony6[[#This Row],[zakonczenie]]-telefony6[[#This Row],[rozpoczecie]]</f>
        <v>8.9583333333332904E-3</v>
      </c>
      <c r="F1588" s="2">
        <f t="shared" si="24"/>
        <v>-8.6021180555555645</v>
      </c>
      <c r="G1588">
        <f>IF(LEN(telefony6[[#This Row],[nr]])=7,1,0)</f>
        <v>1</v>
      </c>
      <c r="H1588">
        <f>IF(LEN(telefony6[[#This Row],[nr]])=8,1,0)</f>
        <v>0</v>
      </c>
      <c r="I15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-8.6110763888888986</v>
      </c>
      <c r="J1588" s="2">
        <f>IF(AND(telefony6[[#This Row],[abonament pods przed]]-telefony6[[#This Row],[długosc_połączenia]]&lt;0,I1587&gt;0),-telefony6[[#This Row],[ile_zostalo_abonamentu_pods]],0)</f>
        <v>0</v>
      </c>
      <c r="K1588" s="10">
        <f>IF(telefony6[[#This Row],[ile_zostalo_abonamentu_pods]]&lt;0,1,0)</f>
        <v>1</v>
      </c>
      <c r="L1588" s="2">
        <f>IF(AND(telefony6[[#This Row],[czyAbonament_pods_sie_skonczyl]]=1,telefony6[[#This Row],[czyStacjonarny]]=1,M1587&lt;=0),IF(M1587&lt;0,TIME(1,40,0)+M1587,TIME(1,40,0)),M1587)</f>
        <v>3.898148148148059E-2</v>
      </c>
      <c r="M15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3.0023148148147299E-2</v>
      </c>
      <c r="N1588" s="10">
        <f>IF(AND(telefony6[[#This Row],[czyAbonament_pods_sie_skonczyl]]=1,telefony6[[#This Row],[czyStacjonarny]]=1,M1587&lt;=0),1,0)</f>
        <v>0</v>
      </c>
      <c r="O1588" s="2">
        <f>IF(AND(telefony6[[#This Row],[czyAbonament_pods_sie_skonczyl]]=1,telefony6[[#This Row],[czyKomorkowe]]=1,P1587&lt;=0),IF(P1587&lt;0,TIME(1,40,0)+P1587-telefony6[[#This Row],[ile_zabraklo_od_podstawy]],TIME(1,40,0)),P1587)</f>
        <v>5.0428240740741759E-2</v>
      </c>
      <c r="P15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5.0428240740741759E-2</v>
      </c>
      <c r="Q1588" s="10">
        <f>IF(AND(telefony6[[#This Row],[czyAbonament_pods_sie_skonczyl]]=1,P1587&lt;=0,telefony6[[#This Row],[czyKomorkowe]]=1),1,0)</f>
        <v>0</v>
      </c>
      <c r="R1588">
        <f>IF(LEN(telefony6[[#This Row],[nr]])&gt;=10,1,0)</f>
        <v>0</v>
      </c>
      <c r="S1588">
        <f>MINUTE(IF(telefony6[[#This Row],[czyZagranicczne]]=1,CEILING(telefony6[[#This Row],[długosc_połączenia]],"00:01"),0))</f>
        <v>0</v>
      </c>
    </row>
    <row r="1589" spans="1:19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 s="2">
        <f>telefony6[[#This Row],[zakonczenie]]-telefony6[[#This Row],[rozpoczecie]]</f>
        <v>1.8055555555556158E-3</v>
      </c>
      <c r="F1589" s="2">
        <f t="shared" si="24"/>
        <v>-8.6110763888888986</v>
      </c>
      <c r="G1589">
        <f>IF(LEN(telefony6[[#This Row],[nr]])=7,1,0)</f>
        <v>0</v>
      </c>
      <c r="H1589">
        <f>IF(LEN(telefony6[[#This Row],[nr]])=8,1,0)</f>
        <v>1</v>
      </c>
      <c r="I15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-8.6128819444444549</v>
      </c>
      <c r="J1589" s="2">
        <f>IF(AND(telefony6[[#This Row],[abonament pods przed]]-telefony6[[#This Row],[długosc_połączenia]]&lt;0,I1588&gt;0),-telefony6[[#This Row],[ile_zostalo_abonamentu_pods]],0)</f>
        <v>0</v>
      </c>
      <c r="K1589" s="10">
        <f>IF(telefony6[[#This Row],[ile_zostalo_abonamentu_pods]]&lt;0,1,0)</f>
        <v>1</v>
      </c>
      <c r="L1589" s="2">
        <f>IF(AND(telefony6[[#This Row],[czyAbonament_pods_sie_skonczyl]]=1,telefony6[[#This Row],[czyStacjonarny]]=1,M1588&lt;=0),IF(M1588&lt;0,TIME(1,40,0)+M1588,TIME(1,40,0)),M1588)</f>
        <v>3.0023148148147299E-2</v>
      </c>
      <c r="M15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3.0023148148147299E-2</v>
      </c>
      <c r="N1589" s="10">
        <f>IF(AND(telefony6[[#This Row],[czyAbonament_pods_sie_skonczyl]]=1,telefony6[[#This Row],[czyStacjonarny]]=1,M1588&lt;=0),1,0)</f>
        <v>0</v>
      </c>
      <c r="O1589" s="2">
        <f>IF(AND(telefony6[[#This Row],[czyAbonament_pods_sie_skonczyl]]=1,telefony6[[#This Row],[czyKomorkowe]]=1,P1588&lt;=0),IF(P1588&lt;0,TIME(1,40,0)+P1588-telefony6[[#This Row],[ile_zabraklo_od_podstawy]],TIME(1,40,0)),P1588)</f>
        <v>5.0428240740741759E-2</v>
      </c>
      <c r="P15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4.8622685185186143E-2</v>
      </c>
      <c r="Q1589" s="10">
        <f>IF(AND(telefony6[[#This Row],[czyAbonament_pods_sie_skonczyl]]=1,P1588&lt;=0,telefony6[[#This Row],[czyKomorkowe]]=1),1,0)</f>
        <v>0</v>
      </c>
      <c r="R1589">
        <f>IF(LEN(telefony6[[#This Row],[nr]])&gt;=10,1,0)</f>
        <v>0</v>
      </c>
      <c r="S1589">
        <f>MINUTE(IF(telefony6[[#This Row],[czyZagranicczne]]=1,CEILING(telefony6[[#This Row],[długosc_połączenia]],"00:01"),0))</f>
        <v>0</v>
      </c>
    </row>
    <row r="1590" spans="1:19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 s="2">
        <f>telefony6[[#This Row],[zakonczenie]]-telefony6[[#This Row],[rozpoczecie]]</f>
        <v>7.9629629629629495E-3</v>
      </c>
      <c r="F1590" s="2">
        <f t="shared" si="24"/>
        <v>-8.6128819444444549</v>
      </c>
      <c r="G1590">
        <f>IF(LEN(telefony6[[#This Row],[nr]])=7,1,0)</f>
        <v>1</v>
      </c>
      <c r="H1590">
        <f>IF(LEN(telefony6[[#This Row],[nr]])=8,1,0)</f>
        <v>0</v>
      </c>
      <c r="I15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-8.6208449074074185</v>
      </c>
      <c r="J1590" s="2">
        <f>IF(AND(telefony6[[#This Row],[abonament pods przed]]-telefony6[[#This Row],[długosc_połączenia]]&lt;0,I1589&gt;0),-telefony6[[#This Row],[ile_zostalo_abonamentu_pods]],0)</f>
        <v>0</v>
      </c>
      <c r="K1590" s="10">
        <f>IF(telefony6[[#This Row],[ile_zostalo_abonamentu_pods]]&lt;0,1,0)</f>
        <v>1</v>
      </c>
      <c r="L1590" s="2">
        <f>IF(AND(telefony6[[#This Row],[czyAbonament_pods_sie_skonczyl]]=1,telefony6[[#This Row],[czyStacjonarny]]=1,M1589&lt;=0),IF(M1589&lt;0,TIME(1,40,0)+M1589,TIME(1,40,0)),M1589)</f>
        <v>3.0023148148147299E-2</v>
      </c>
      <c r="M15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2.206018518518435E-2</v>
      </c>
      <c r="N1590" s="10">
        <f>IF(AND(telefony6[[#This Row],[czyAbonament_pods_sie_skonczyl]]=1,telefony6[[#This Row],[czyStacjonarny]]=1,M1589&lt;=0),1,0)</f>
        <v>0</v>
      </c>
      <c r="O1590" s="2">
        <f>IF(AND(telefony6[[#This Row],[czyAbonament_pods_sie_skonczyl]]=1,telefony6[[#This Row],[czyKomorkowe]]=1,P1589&lt;=0),IF(P1589&lt;0,TIME(1,40,0)+P1589-telefony6[[#This Row],[ile_zabraklo_od_podstawy]],TIME(1,40,0)),P1589)</f>
        <v>4.8622685185186143E-2</v>
      </c>
      <c r="P15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4.8622685185186143E-2</v>
      </c>
      <c r="Q1590" s="10">
        <f>IF(AND(telefony6[[#This Row],[czyAbonament_pods_sie_skonczyl]]=1,P1589&lt;=0,telefony6[[#This Row],[czyKomorkowe]]=1),1,0)</f>
        <v>0</v>
      </c>
      <c r="R1590">
        <f>IF(LEN(telefony6[[#This Row],[nr]])&gt;=10,1,0)</f>
        <v>0</v>
      </c>
      <c r="S1590">
        <f>MINUTE(IF(telefony6[[#This Row],[czyZagranicczne]]=1,CEILING(telefony6[[#This Row],[długosc_połączenia]],"00:01"),0))</f>
        <v>0</v>
      </c>
    </row>
    <row r="1591" spans="1:19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 s="2">
        <f>telefony6[[#This Row],[zakonczenie]]-telefony6[[#This Row],[rozpoczecie]]</f>
        <v>6.2847222222222054E-3</v>
      </c>
      <c r="F1591" s="2">
        <f t="shared" si="24"/>
        <v>-8.6208449074074185</v>
      </c>
      <c r="G1591">
        <f>IF(LEN(telefony6[[#This Row],[nr]])=7,1,0)</f>
        <v>1</v>
      </c>
      <c r="H1591">
        <f>IF(LEN(telefony6[[#This Row],[nr]])=8,1,0)</f>
        <v>0</v>
      </c>
      <c r="I15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-8.6271296296296409</v>
      </c>
      <c r="J1591" s="2">
        <f>IF(AND(telefony6[[#This Row],[abonament pods przed]]-telefony6[[#This Row],[długosc_połączenia]]&lt;0,I1590&gt;0),-telefony6[[#This Row],[ile_zostalo_abonamentu_pods]],0)</f>
        <v>0</v>
      </c>
      <c r="K1591" s="10">
        <f>IF(telefony6[[#This Row],[ile_zostalo_abonamentu_pods]]&lt;0,1,0)</f>
        <v>1</v>
      </c>
      <c r="L1591" s="2">
        <f>IF(AND(telefony6[[#This Row],[czyAbonament_pods_sie_skonczyl]]=1,telefony6[[#This Row],[czyStacjonarny]]=1,M1590&lt;=0),IF(M1590&lt;0,TIME(1,40,0)+M1590,TIME(1,40,0)),M1590)</f>
        <v>2.206018518518435E-2</v>
      </c>
      <c r="M15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1.5775462962962145E-2</v>
      </c>
      <c r="N1591" s="10">
        <f>IF(AND(telefony6[[#This Row],[czyAbonament_pods_sie_skonczyl]]=1,telefony6[[#This Row],[czyStacjonarny]]=1,M1590&lt;=0),1,0)</f>
        <v>0</v>
      </c>
      <c r="O1591" s="2">
        <f>IF(AND(telefony6[[#This Row],[czyAbonament_pods_sie_skonczyl]]=1,telefony6[[#This Row],[czyKomorkowe]]=1,P1590&lt;=0),IF(P1590&lt;0,TIME(1,40,0)+P1590-telefony6[[#This Row],[ile_zabraklo_od_podstawy]],TIME(1,40,0)),P1590)</f>
        <v>4.8622685185186143E-2</v>
      </c>
      <c r="P15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4.8622685185186143E-2</v>
      </c>
      <c r="Q1591" s="10">
        <f>IF(AND(telefony6[[#This Row],[czyAbonament_pods_sie_skonczyl]]=1,P1590&lt;=0,telefony6[[#This Row],[czyKomorkowe]]=1),1,0)</f>
        <v>0</v>
      </c>
      <c r="R1591">
        <f>IF(LEN(telefony6[[#This Row],[nr]])&gt;=10,1,0)</f>
        <v>0</v>
      </c>
      <c r="S1591">
        <f>MINUTE(IF(telefony6[[#This Row],[czyZagranicczne]]=1,CEILING(telefony6[[#This Row],[długosc_połączenia]],"00:01"),0))</f>
        <v>0</v>
      </c>
    </row>
    <row r="1592" spans="1:19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 s="2">
        <f>telefony6[[#This Row],[zakonczenie]]-telefony6[[#This Row],[rozpoczecie]]</f>
        <v>1.7361111111110494E-3</v>
      </c>
      <c r="F1592" s="2">
        <f t="shared" si="24"/>
        <v>-8.6271296296296409</v>
      </c>
      <c r="G1592">
        <f>IF(LEN(telefony6[[#This Row],[nr]])=7,1,0)</f>
        <v>1</v>
      </c>
      <c r="H1592">
        <f>IF(LEN(telefony6[[#This Row],[nr]])=8,1,0)</f>
        <v>0</v>
      </c>
      <c r="I15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-8.6288657407407516</v>
      </c>
      <c r="J1592" s="2">
        <f>IF(AND(telefony6[[#This Row],[abonament pods przed]]-telefony6[[#This Row],[długosc_połączenia]]&lt;0,I1591&gt;0),-telefony6[[#This Row],[ile_zostalo_abonamentu_pods]],0)</f>
        <v>0</v>
      </c>
      <c r="K1592" s="10">
        <f>IF(telefony6[[#This Row],[ile_zostalo_abonamentu_pods]]&lt;0,1,0)</f>
        <v>1</v>
      </c>
      <c r="L1592" s="2">
        <f>IF(AND(telefony6[[#This Row],[czyAbonament_pods_sie_skonczyl]]=1,telefony6[[#This Row],[czyStacjonarny]]=1,M1591&lt;=0),IF(M1591&lt;0,TIME(1,40,0)+M1591,TIME(1,40,0)),M1591)</f>
        <v>1.5775462962962145E-2</v>
      </c>
      <c r="M15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1.4039351851851095E-2</v>
      </c>
      <c r="N1592" s="10">
        <f>IF(AND(telefony6[[#This Row],[czyAbonament_pods_sie_skonczyl]]=1,telefony6[[#This Row],[czyStacjonarny]]=1,M1591&lt;=0),1,0)</f>
        <v>0</v>
      </c>
      <c r="O1592" s="2">
        <f>IF(AND(telefony6[[#This Row],[czyAbonament_pods_sie_skonczyl]]=1,telefony6[[#This Row],[czyKomorkowe]]=1,P1591&lt;=0),IF(P1591&lt;0,TIME(1,40,0)+P1591-telefony6[[#This Row],[ile_zabraklo_od_podstawy]],TIME(1,40,0)),P1591)</f>
        <v>4.8622685185186143E-2</v>
      </c>
      <c r="P15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4.8622685185186143E-2</v>
      </c>
      <c r="Q1592" s="10">
        <f>IF(AND(telefony6[[#This Row],[czyAbonament_pods_sie_skonczyl]]=1,P1591&lt;=0,telefony6[[#This Row],[czyKomorkowe]]=1),1,0)</f>
        <v>0</v>
      </c>
      <c r="R1592">
        <f>IF(LEN(telefony6[[#This Row],[nr]])&gt;=10,1,0)</f>
        <v>0</v>
      </c>
      <c r="S1592">
        <f>MINUTE(IF(telefony6[[#This Row],[czyZagranicczne]]=1,CEILING(telefony6[[#This Row],[długosc_połączenia]],"00:01"),0))</f>
        <v>0</v>
      </c>
    </row>
    <row r="1593" spans="1:19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 s="2">
        <f>telefony6[[#This Row],[zakonczenie]]-telefony6[[#This Row],[rozpoczecie]]</f>
        <v>3.0092592592593226E-3</v>
      </c>
      <c r="F1593" s="2">
        <f t="shared" si="24"/>
        <v>-8.6288657407407516</v>
      </c>
      <c r="G1593">
        <f>IF(LEN(telefony6[[#This Row],[nr]])=7,1,0)</f>
        <v>0</v>
      </c>
      <c r="H1593">
        <f>IF(LEN(telefony6[[#This Row],[nr]])=8,1,0)</f>
        <v>1</v>
      </c>
      <c r="I15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-8.6318750000000115</v>
      </c>
      <c r="J1593" s="2">
        <f>IF(AND(telefony6[[#This Row],[abonament pods przed]]-telefony6[[#This Row],[długosc_połączenia]]&lt;0,I1592&gt;0),-telefony6[[#This Row],[ile_zostalo_abonamentu_pods]],0)</f>
        <v>0</v>
      </c>
      <c r="K1593" s="10">
        <f>IF(telefony6[[#This Row],[ile_zostalo_abonamentu_pods]]&lt;0,1,0)</f>
        <v>1</v>
      </c>
      <c r="L1593" s="2">
        <f>IF(AND(telefony6[[#This Row],[czyAbonament_pods_sie_skonczyl]]=1,telefony6[[#This Row],[czyStacjonarny]]=1,M1592&lt;=0),IF(M1592&lt;0,TIME(1,40,0)+M1592,TIME(1,40,0)),M1592)</f>
        <v>1.4039351851851095E-2</v>
      </c>
      <c r="M15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1.4039351851851095E-2</v>
      </c>
      <c r="N1593" s="10">
        <f>IF(AND(telefony6[[#This Row],[czyAbonament_pods_sie_skonczyl]]=1,telefony6[[#This Row],[czyStacjonarny]]=1,M1592&lt;=0),1,0)</f>
        <v>0</v>
      </c>
      <c r="O1593" s="2">
        <f>IF(AND(telefony6[[#This Row],[czyAbonament_pods_sie_skonczyl]]=1,telefony6[[#This Row],[czyKomorkowe]]=1,P1592&lt;=0),IF(P1592&lt;0,TIME(1,40,0)+P1592-telefony6[[#This Row],[ile_zabraklo_od_podstawy]],TIME(1,40,0)),P1592)</f>
        <v>4.8622685185186143E-2</v>
      </c>
      <c r="P15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4.561342592592682E-2</v>
      </c>
      <c r="Q1593" s="10">
        <f>IF(AND(telefony6[[#This Row],[czyAbonament_pods_sie_skonczyl]]=1,P1592&lt;=0,telefony6[[#This Row],[czyKomorkowe]]=1),1,0)</f>
        <v>0</v>
      </c>
      <c r="R1593">
        <f>IF(LEN(telefony6[[#This Row],[nr]])&gt;=10,1,0)</f>
        <v>0</v>
      </c>
      <c r="S1593">
        <f>MINUTE(IF(telefony6[[#This Row],[czyZagranicczne]]=1,CEILING(telefony6[[#This Row],[długosc_połączenia]],"00:01"),0))</f>
        <v>0</v>
      </c>
    </row>
    <row r="1594" spans="1:19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 s="2">
        <f>telefony6[[#This Row],[zakonczenie]]-telefony6[[#This Row],[rozpoczecie]]</f>
        <v>9.3634259259258723E-3</v>
      </c>
      <c r="F1594" s="2">
        <f t="shared" si="24"/>
        <v>-8.6318750000000115</v>
      </c>
      <c r="G1594">
        <f>IF(LEN(telefony6[[#This Row],[nr]])=7,1,0)</f>
        <v>0</v>
      </c>
      <c r="H1594">
        <f>IF(LEN(telefony6[[#This Row],[nr]])=8,1,0)</f>
        <v>1</v>
      </c>
      <c r="I15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-8.6412384259259376</v>
      </c>
      <c r="J1594" s="2">
        <f>IF(AND(telefony6[[#This Row],[abonament pods przed]]-telefony6[[#This Row],[długosc_połączenia]]&lt;0,I1593&gt;0),-telefony6[[#This Row],[ile_zostalo_abonamentu_pods]],0)</f>
        <v>0</v>
      </c>
      <c r="K1594" s="10">
        <f>IF(telefony6[[#This Row],[ile_zostalo_abonamentu_pods]]&lt;0,1,0)</f>
        <v>1</v>
      </c>
      <c r="L1594" s="2">
        <f>IF(AND(telefony6[[#This Row],[czyAbonament_pods_sie_skonczyl]]=1,telefony6[[#This Row],[czyStacjonarny]]=1,M1593&lt;=0),IF(M1593&lt;0,TIME(1,40,0)+M1593,TIME(1,40,0)),M1593)</f>
        <v>1.4039351851851095E-2</v>
      </c>
      <c r="M15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1.4039351851851095E-2</v>
      </c>
      <c r="N1594" s="10">
        <f>IF(AND(telefony6[[#This Row],[czyAbonament_pods_sie_skonczyl]]=1,telefony6[[#This Row],[czyStacjonarny]]=1,M1593&lt;=0),1,0)</f>
        <v>0</v>
      </c>
      <c r="O1594" s="2">
        <f>IF(AND(telefony6[[#This Row],[czyAbonament_pods_sie_skonczyl]]=1,telefony6[[#This Row],[czyKomorkowe]]=1,P1593&lt;=0),IF(P1593&lt;0,TIME(1,40,0)+P1593-telefony6[[#This Row],[ile_zabraklo_od_podstawy]],TIME(1,40,0)),P1593)</f>
        <v>4.561342592592682E-2</v>
      </c>
      <c r="P15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3.6250000000000948E-2</v>
      </c>
      <c r="Q1594" s="10">
        <f>IF(AND(telefony6[[#This Row],[czyAbonament_pods_sie_skonczyl]]=1,P1593&lt;=0,telefony6[[#This Row],[czyKomorkowe]]=1),1,0)</f>
        <v>0</v>
      </c>
      <c r="R1594">
        <f>IF(LEN(telefony6[[#This Row],[nr]])&gt;=10,1,0)</f>
        <v>0</v>
      </c>
      <c r="S1594">
        <f>MINUTE(IF(telefony6[[#This Row],[czyZagranicczne]]=1,CEILING(telefony6[[#This Row],[długosc_połączenia]],"00:01"),0))</f>
        <v>0</v>
      </c>
    </row>
    <row r="1595" spans="1:19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 s="2">
        <f>telefony6[[#This Row],[zakonczenie]]-telefony6[[#This Row],[rozpoczecie]]</f>
        <v>2.9513888888889062E-3</v>
      </c>
      <c r="F1595" s="2">
        <f t="shared" si="24"/>
        <v>-8.6412384259259376</v>
      </c>
      <c r="G1595">
        <f>IF(LEN(telefony6[[#This Row],[nr]])=7,1,0)</f>
        <v>1</v>
      </c>
      <c r="H1595">
        <f>IF(LEN(telefony6[[#This Row],[nr]])=8,1,0)</f>
        <v>0</v>
      </c>
      <c r="I15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-8.6441898148148262</v>
      </c>
      <c r="J1595" s="2">
        <f>IF(AND(telefony6[[#This Row],[abonament pods przed]]-telefony6[[#This Row],[długosc_połączenia]]&lt;0,I1594&gt;0),-telefony6[[#This Row],[ile_zostalo_abonamentu_pods]],0)</f>
        <v>0</v>
      </c>
      <c r="K1595" s="10">
        <f>IF(telefony6[[#This Row],[ile_zostalo_abonamentu_pods]]&lt;0,1,0)</f>
        <v>1</v>
      </c>
      <c r="L1595" s="2">
        <f>IF(AND(telefony6[[#This Row],[czyAbonament_pods_sie_skonczyl]]=1,telefony6[[#This Row],[czyStacjonarny]]=1,M1594&lt;=0),IF(M1594&lt;0,TIME(1,40,0)+M1594,TIME(1,40,0)),M1594)</f>
        <v>1.4039351851851095E-2</v>
      </c>
      <c r="M15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1.1087962962962189E-2</v>
      </c>
      <c r="N1595" s="10">
        <f>IF(AND(telefony6[[#This Row],[czyAbonament_pods_sie_skonczyl]]=1,telefony6[[#This Row],[czyStacjonarny]]=1,M1594&lt;=0),1,0)</f>
        <v>0</v>
      </c>
      <c r="O1595" s="2">
        <f>IF(AND(telefony6[[#This Row],[czyAbonament_pods_sie_skonczyl]]=1,telefony6[[#This Row],[czyKomorkowe]]=1,P1594&lt;=0),IF(P1594&lt;0,TIME(1,40,0)+P1594-telefony6[[#This Row],[ile_zabraklo_od_podstawy]],TIME(1,40,0)),P1594)</f>
        <v>3.6250000000000948E-2</v>
      </c>
      <c r="P15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3.6250000000000948E-2</v>
      </c>
      <c r="Q1595" s="10">
        <f>IF(AND(telefony6[[#This Row],[czyAbonament_pods_sie_skonczyl]]=1,P1594&lt;=0,telefony6[[#This Row],[czyKomorkowe]]=1),1,0)</f>
        <v>0</v>
      </c>
      <c r="R1595">
        <f>IF(LEN(telefony6[[#This Row],[nr]])&gt;=10,1,0)</f>
        <v>0</v>
      </c>
      <c r="S1595">
        <f>MINUTE(IF(telefony6[[#This Row],[czyZagranicczne]]=1,CEILING(telefony6[[#This Row],[długosc_połączenia]],"00:01"),0))</f>
        <v>0</v>
      </c>
    </row>
    <row r="1596" spans="1:19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 s="2">
        <f>telefony6[[#This Row],[zakonczenie]]-telefony6[[#This Row],[rozpoczecie]]</f>
        <v>1.0995370370370461E-2</v>
      </c>
      <c r="F1596" s="2">
        <f t="shared" si="24"/>
        <v>-8.6441898148148262</v>
      </c>
      <c r="G1596">
        <f>IF(LEN(telefony6[[#This Row],[nr]])=7,1,0)</f>
        <v>1</v>
      </c>
      <c r="H1596">
        <f>IF(LEN(telefony6[[#This Row],[nr]])=8,1,0)</f>
        <v>0</v>
      </c>
      <c r="I15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-8.6551851851851964</v>
      </c>
      <c r="J1596" s="2">
        <f>IF(AND(telefony6[[#This Row],[abonament pods przed]]-telefony6[[#This Row],[długosc_połączenia]]&lt;0,I1595&gt;0),-telefony6[[#This Row],[ile_zostalo_abonamentu_pods]],0)</f>
        <v>0</v>
      </c>
      <c r="K1596" s="10">
        <f>IF(telefony6[[#This Row],[ile_zostalo_abonamentu_pods]]&lt;0,1,0)</f>
        <v>1</v>
      </c>
      <c r="L1596" s="2">
        <f>IF(AND(telefony6[[#This Row],[czyAbonament_pods_sie_skonczyl]]=1,telefony6[[#This Row],[czyStacjonarny]]=1,M1595&lt;=0),IF(M1595&lt;0,TIME(1,40,0)+M1595,TIME(1,40,0)),M1595)</f>
        <v>1.1087962962962189E-2</v>
      </c>
      <c r="M15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9.259259259172814E-5</v>
      </c>
      <c r="N1596" s="10">
        <f>IF(AND(telefony6[[#This Row],[czyAbonament_pods_sie_skonczyl]]=1,telefony6[[#This Row],[czyStacjonarny]]=1,M1595&lt;=0),1,0)</f>
        <v>0</v>
      </c>
      <c r="O1596" s="2">
        <f>IF(AND(telefony6[[#This Row],[czyAbonament_pods_sie_skonczyl]]=1,telefony6[[#This Row],[czyKomorkowe]]=1,P1595&lt;=0),IF(P1595&lt;0,TIME(1,40,0)+P1595-telefony6[[#This Row],[ile_zabraklo_od_podstawy]],TIME(1,40,0)),P1595)</f>
        <v>3.6250000000000948E-2</v>
      </c>
      <c r="P15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3.6250000000000948E-2</v>
      </c>
      <c r="Q1596" s="10">
        <f>IF(AND(telefony6[[#This Row],[czyAbonament_pods_sie_skonczyl]]=1,P1595&lt;=0,telefony6[[#This Row],[czyKomorkowe]]=1),1,0)</f>
        <v>0</v>
      </c>
      <c r="R1596">
        <f>IF(LEN(telefony6[[#This Row],[nr]])&gt;=10,1,0)</f>
        <v>0</v>
      </c>
      <c r="S1596">
        <f>MINUTE(IF(telefony6[[#This Row],[czyZagranicczne]]=1,CEILING(telefony6[[#This Row],[długosc_połączenia]],"00:01"),0))</f>
        <v>0</v>
      </c>
    </row>
    <row r="1597" spans="1:19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 s="2">
        <f>telefony6[[#This Row],[zakonczenie]]-telefony6[[#This Row],[rozpoczecie]]</f>
        <v>8.2291666666667318E-3</v>
      </c>
      <c r="F1597" s="2">
        <f t="shared" si="24"/>
        <v>-8.6551851851851964</v>
      </c>
      <c r="G1597">
        <f>IF(LEN(telefony6[[#This Row],[nr]])=7,1,0)</f>
        <v>1</v>
      </c>
      <c r="H1597">
        <f>IF(LEN(telefony6[[#This Row],[nr]])=8,1,0)</f>
        <v>0</v>
      </c>
      <c r="I15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-8.6634143518518627</v>
      </c>
      <c r="J1597" s="2">
        <f>IF(AND(telefony6[[#This Row],[abonament pods przed]]-telefony6[[#This Row],[długosc_połączenia]]&lt;0,I1596&gt;0),-telefony6[[#This Row],[ile_zostalo_abonamentu_pods]],0)</f>
        <v>0</v>
      </c>
      <c r="K1597" s="10">
        <f>IF(telefony6[[#This Row],[ile_zostalo_abonamentu_pods]]&lt;0,1,0)</f>
        <v>1</v>
      </c>
      <c r="L1597" s="2">
        <f>IF(AND(telefony6[[#This Row],[czyAbonament_pods_sie_skonczyl]]=1,telefony6[[#This Row],[czyStacjonarny]]=1,M1596&lt;=0),IF(M1596&lt;0,TIME(1,40,0)+M1596,TIME(1,40,0)),M1596)</f>
        <v>9.259259259172814E-5</v>
      </c>
      <c r="M15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-8.1365740740750037E-3</v>
      </c>
      <c r="N1597" s="10">
        <f>IF(AND(telefony6[[#This Row],[czyAbonament_pods_sie_skonczyl]]=1,telefony6[[#This Row],[czyStacjonarny]]=1,M1596&lt;=0),1,0)</f>
        <v>0</v>
      </c>
      <c r="O1597" s="2">
        <f>IF(AND(telefony6[[#This Row],[czyAbonament_pods_sie_skonczyl]]=1,telefony6[[#This Row],[czyKomorkowe]]=1,P1596&lt;=0),IF(P1596&lt;0,TIME(1,40,0)+P1596-telefony6[[#This Row],[ile_zabraklo_od_podstawy]],TIME(1,40,0)),P1596)</f>
        <v>3.6250000000000948E-2</v>
      </c>
      <c r="P15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3.6250000000000948E-2</v>
      </c>
      <c r="Q1597" s="10">
        <f>IF(AND(telefony6[[#This Row],[czyAbonament_pods_sie_skonczyl]]=1,P1596&lt;=0,telefony6[[#This Row],[czyKomorkowe]]=1),1,0)</f>
        <v>0</v>
      </c>
      <c r="R1597">
        <f>IF(LEN(telefony6[[#This Row],[nr]])&gt;=10,1,0)</f>
        <v>0</v>
      </c>
      <c r="S1597">
        <f>MINUTE(IF(telefony6[[#This Row],[czyZagranicczne]]=1,CEILING(telefony6[[#This Row],[długosc_połączenia]],"00:01"),0))</f>
        <v>0</v>
      </c>
    </row>
    <row r="1598" spans="1:19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 s="2">
        <f>telefony6[[#This Row],[zakonczenie]]-telefony6[[#This Row],[rozpoczecie]]</f>
        <v>4.155092592592613E-3</v>
      </c>
      <c r="F1598" s="2">
        <f t="shared" si="24"/>
        <v>-8.6634143518518627</v>
      </c>
      <c r="G1598">
        <f>IF(LEN(telefony6[[#This Row],[nr]])=7,1,0)</f>
        <v>0</v>
      </c>
      <c r="H1598">
        <f>IF(LEN(telefony6[[#This Row],[nr]])=8,1,0)</f>
        <v>1</v>
      </c>
      <c r="I15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-8.6675694444444549</v>
      </c>
      <c r="J1598" s="2">
        <f>IF(AND(telefony6[[#This Row],[abonament pods przed]]-telefony6[[#This Row],[długosc_połączenia]]&lt;0,I1597&gt;0),-telefony6[[#This Row],[ile_zostalo_abonamentu_pods]],0)</f>
        <v>0</v>
      </c>
      <c r="K1598" s="10">
        <f>IF(telefony6[[#This Row],[ile_zostalo_abonamentu_pods]]&lt;0,1,0)</f>
        <v>1</v>
      </c>
      <c r="L1598" s="2">
        <f>IF(AND(telefony6[[#This Row],[czyAbonament_pods_sie_skonczyl]]=1,telefony6[[#This Row],[czyStacjonarny]]=1,M1597&lt;=0),IF(M1597&lt;0,TIME(1,40,0)+M1597,TIME(1,40,0)),M1597)</f>
        <v>-8.1365740740750037E-3</v>
      </c>
      <c r="M15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-8.1365740740750037E-3</v>
      </c>
      <c r="N1598" s="10">
        <f>IF(AND(telefony6[[#This Row],[czyAbonament_pods_sie_skonczyl]]=1,telefony6[[#This Row],[czyStacjonarny]]=1,M1597&lt;=0),1,0)</f>
        <v>0</v>
      </c>
      <c r="O1598" s="2">
        <f>IF(AND(telefony6[[#This Row],[czyAbonament_pods_sie_skonczyl]]=1,telefony6[[#This Row],[czyKomorkowe]]=1,P1597&lt;=0),IF(P1597&lt;0,TIME(1,40,0)+P1597-telefony6[[#This Row],[ile_zabraklo_od_podstawy]],TIME(1,40,0)),P1597)</f>
        <v>3.6250000000000948E-2</v>
      </c>
      <c r="P15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598" s="10">
        <f>IF(AND(telefony6[[#This Row],[czyAbonament_pods_sie_skonczyl]]=1,P1597&lt;=0,telefony6[[#This Row],[czyKomorkowe]]=1),1,0)</f>
        <v>0</v>
      </c>
      <c r="R1598">
        <f>IF(LEN(telefony6[[#This Row],[nr]])&gt;=10,1,0)</f>
        <v>0</v>
      </c>
      <c r="S1598">
        <f>MINUTE(IF(telefony6[[#This Row],[czyZagranicczne]]=1,CEILING(telefony6[[#This Row],[długosc_połączenia]],"00:01"),0))</f>
        <v>0</v>
      </c>
    </row>
    <row r="1599" spans="1:19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 s="2">
        <f>telefony6[[#This Row],[zakonczenie]]-telefony6[[#This Row],[rozpoczecie]]</f>
        <v>5.439814814814925E-4</v>
      </c>
      <c r="F1599" s="2">
        <f t="shared" si="24"/>
        <v>-8.6675694444444549</v>
      </c>
      <c r="G1599">
        <f>IF(LEN(telefony6[[#This Row],[nr]])=7,1,0)</f>
        <v>1</v>
      </c>
      <c r="H1599">
        <f>IF(LEN(telefony6[[#This Row],[nr]])=8,1,0)</f>
        <v>0</v>
      </c>
      <c r="I15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-8.6681134259259363</v>
      </c>
      <c r="J1599" s="2">
        <f>IF(AND(telefony6[[#This Row],[abonament pods przed]]-telefony6[[#This Row],[długosc_połączenia]]&lt;0,I1598&gt;0),-telefony6[[#This Row],[ile_zostalo_abonamentu_pods]],0)</f>
        <v>0</v>
      </c>
      <c r="K1599" s="10">
        <f>IF(telefony6[[#This Row],[ile_zostalo_abonamentu_pods]]&lt;0,1,0)</f>
        <v>1</v>
      </c>
      <c r="L1599" s="2">
        <f>IF(AND(telefony6[[#This Row],[czyAbonament_pods_sie_skonczyl]]=1,telefony6[[#This Row],[czyStacjonarny]]=1,M1598&lt;=0),IF(M1598&lt;0,TIME(1,40,0)+M1598,TIME(1,40,0)),M1598)</f>
        <v>6.1307870370369444E-2</v>
      </c>
      <c r="M15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6.0763888888887951E-2</v>
      </c>
      <c r="N1599" s="10">
        <f>IF(AND(telefony6[[#This Row],[czyAbonament_pods_sie_skonczyl]]=1,telefony6[[#This Row],[czyStacjonarny]]=1,M1598&lt;=0),1,0)</f>
        <v>1</v>
      </c>
      <c r="O1599" s="2">
        <f>IF(AND(telefony6[[#This Row],[czyAbonament_pods_sie_skonczyl]]=1,telefony6[[#This Row],[czyKomorkowe]]=1,P1598&lt;=0),IF(P1598&lt;0,TIME(1,40,0)+P1598-telefony6[[#This Row],[ile_zabraklo_od_podstawy]],TIME(1,40,0)),P1598)</f>
        <v>3.2094907407408335E-2</v>
      </c>
      <c r="P15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599" s="10">
        <f>IF(AND(telefony6[[#This Row],[czyAbonament_pods_sie_skonczyl]]=1,P1598&lt;=0,telefony6[[#This Row],[czyKomorkowe]]=1),1,0)</f>
        <v>0</v>
      </c>
      <c r="R1599">
        <f>IF(LEN(telefony6[[#This Row],[nr]])&gt;=10,1,0)</f>
        <v>0</v>
      </c>
      <c r="S1599">
        <f>MINUTE(IF(telefony6[[#This Row],[czyZagranicczne]]=1,CEILING(telefony6[[#This Row],[długosc_połączenia]],"00:01"),0))</f>
        <v>0</v>
      </c>
    </row>
    <row r="1600" spans="1:19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 s="2">
        <f>telefony6[[#This Row],[zakonczenie]]-telefony6[[#This Row],[rozpoczecie]]</f>
        <v>8.4606481481481755E-3</v>
      </c>
      <c r="F1600" s="2">
        <f t="shared" si="24"/>
        <v>-8.6681134259259363</v>
      </c>
      <c r="G1600">
        <f>IF(LEN(telefony6[[#This Row],[nr]])=7,1,0)</f>
        <v>1</v>
      </c>
      <c r="H1600">
        <f>IF(LEN(telefony6[[#This Row],[nr]])=8,1,0)</f>
        <v>0</v>
      </c>
      <c r="I16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-8.6765740740740842</v>
      </c>
      <c r="J1600" s="2">
        <f>IF(AND(telefony6[[#This Row],[abonament pods przed]]-telefony6[[#This Row],[długosc_połączenia]]&lt;0,I1599&gt;0),-telefony6[[#This Row],[ile_zostalo_abonamentu_pods]],0)</f>
        <v>0</v>
      </c>
      <c r="K1600" s="10">
        <f>IF(telefony6[[#This Row],[ile_zostalo_abonamentu_pods]]&lt;0,1,0)</f>
        <v>1</v>
      </c>
      <c r="L1600" s="2">
        <f>IF(AND(telefony6[[#This Row],[czyAbonament_pods_sie_skonczyl]]=1,telefony6[[#This Row],[czyStacjonarny]]=1,M1599&lt;=0),IF(M1599&lt;0,TIME(1,40,0)+M1599,TIME(1,40,0)),M1599)</f>
        <v>6.0763888888887951E-2</v>
      </c>
      <c r="M16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5.2303240740739776E-2</v>
      </c>
      <c r="N1600" s="10">
        <f>IF(AND(telefony6[[#This Row],[czyAbonament_pods_sie_skonczyl]]=1,telefony6[[#This Row],[czyStacjonarny]]=1,M1599&lt;=0),1,0)</f>
        <v>0</v>
      </c>
      <c r="O1600" s="2">
        <f>IF(AND(telefony6[[#This Row],[czyAbonament_pods_sie_skonczyl]]=1,telefony6[[#This Row],[czyKomorkowe]]=1,P1599&lt;=0),IF(P1599&lt;0,TIME(1,40,0)+P1599-telefony6[[#This Row],[ile_zabraklo_od_podstawy]],TIME(1,40,0)),P1599)</f>
        <v>3.2094907407408335E-2</v>
      </c>
      <c r="P16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0" s="10">
        <f>IF(AND(telefony6[[#This Row],[czyAbonament_pods_sie_skonczyl]]=1,P1599&lt;=0,telefony6[[#This Row],[czyKomorkowe]]=1),1,0)</f>
        <v>0</v>
      </c>
      <c r="R1600">
        <f>IF(LEN(telefony6[[#This Row],[nr]])&gt;=10,1,0)</f>
        <v>0</v>
      </c>
      <c r="S1600">
        <f>MINUTE(IF(telefony6[[#This Row],[czyZagranicczne]]=1,CEILING(telefony6[[#This Row],[długosc_połączenia]],"00:01"),0))</f>
        <v>0</v>
      </c>
    </row>
    <row r="1601" spans="1:19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 s="2">
        <f>telefony6[[#This Row],[zakonczenie]]-telefony6[[#This Row],[rozpoczecie]]</f>
        <v>5.833333333333357E-3</v>
      </c>
      <c r="F1601" s="2">
        <f t="shared" si="24"/>
        <v>-8.6765740740740842</v>
      </c>
      <c r="G1601">
        <f>IF(LEN(telefony6[[#This Row],[nr]])=7,1,0)</f>
        <v>1</v>
      </c>
      <c r="H1601">
        <f>IF(LEN(telefony6[[#This Row],[nr]])=8,1,0)</f>
        <v>0</v>
      </c>
      <c r="I16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-8.6824074074074176</v>
      </c>
      <c r="J1601" s="2">
        <f>IF(AND(telefony6[[#This Row],[abonament pods przed]]-telefony6[[#This Row],[długosc_połączenia]]&lt;0,I1600&gt;0),-telefony6[[#This Row],[ile_zostalo_abonamentu_pods]],0)</f>
        <v>0</v>
      </c>
      <c r="K1601" s="10">
        <f>IF(telefony6[[#This Row],[ile_zostalo_abonamentu_pods]]&lt;0,1,0)</f>
        <v>1</v>
      </c>
      <c r="L1601" s="2">
        <f>IF(AND(telefony6[[#This Row],[czyAbonament_pods_sie_skonczyl]]=1,telefony6[[#This Row],[czyStacjonarny]]=1,M1600&lt;=0),IF(M1600&lt;0,TIME(1,40,0)+M1600,TIME(1,40,0)),M1600)</f>
        <v>5.2303240740739776E-2</v>
      </c>
      <c r="M16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4.6469907407406419E-2</v>
      </c>
      <c r="N1601" s="10">
        <f>IF(AND(telefony6[[#This Row],[czyAbonament_pods_sie_skonczyl]]=1,telefony6[[#This Row],[czyStacjonarny]]=1,M1600&lt;=0),1,0)</f>
        <v>0</v>
      </c>
      <c r="O1601" s="2">
        <f>IF(AND(telefony6[[#This Row],[czyAbonament_pods_sie_skonczyl]]=1,telefony6[[#This Row],[czyKomorkowe]]=1,P1600&lt;=0),IF(P1600&lt;0,TIME(1,40,0)+P1600-telefony6[[#This Row],[ile_zabraklo_od_podstawy]],TIME(1,40,0)),P1600)</f>
        <v>3.2094907407408335E-2</v>
      </c>
      <c r="P16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1" s="10">
        <f>IF(AND(telefony6[[#This Row],[czyAbonament_pods_sie_skonczyl]]=1,P1600&lt;=0,telefony6[[#This Row],[czyKomorkowe]]=1),1,0)</f>
        <v>0</v>
      </c>
      <c r="R1601">
        <f>IF(LEN(telefony6[[#This Row],[nr]])&gt;=10,1,0)</f>
        <v>0</v>
      </c>
      <c r="S1601">
        <f>MINUTE(IF(telefony6[[#This Row],[czyZagranicczne]]=1,CEILING(telefony6[[#This Row],[długosc_połączenia]],"00:01"),0))</f>
        <v>0</v>
      </c>
    </row>
    <row r="1602" spans="1:19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 s="2">
        <f>telefony6[[#This Row],[zakonczenie]]-telefony6[[#This Row],[rozpoczecie]]</f>
        <v>1.4004629629629228E-3</v>
      </c>
      <c r="F1602" s="2">
        <f t="shared" si="24"/>
        <v>-8.6824074074074176</v>
      </c>
      <c r="G1602">
        <f>IF(LEN(telefony6[[#This Row],[nr]])=7,1,0)</f>
        <v>1</v>
      </c>
      <c r="H1602">
        <f>IF(LEN(telefony6[[#This Row],[nr]])=8,1,0)</f>
        <v>0</v>
      </c>
      <c r="I16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-8.68380787037038</v>
      </c>
      <c r="J1602" s="2">
        <f>IF(AND(telefony6[[#This Row],[abonament pods przed]]-telefony6[[#This Row],[długosc_połączenia]]&lt;0,I1601&gt;0),-telefony6[[#This Row],[ile_zostalo_abonamentu_pods]],0)</f>
        <v>0</v>
      </c>
      <c r="K1602" s="10">
        <f>IF(telefony6[[#This Row],[ile_zostalo_abonamentu_pods]]&lt;0,1,0)</f>
        <v>1</v>
      </c>
      <c r="L1602" s="2">
        <f>IF(AND(telefony6[[#This Row],[czyAbonament_pods_sie_skonczyl]]=1,telefony6[[#This Row],[czyStacjonarny]]=1,M1601&lt;=0),IF(M1601&lt;0,TIME(1,40,0)+M1601,TIME(1,40,0)),M1601)</f>
        <v>4.6469907407406419E-2</v>
      </c>
      <c r="M16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4.5069444444443496E-2</v>
      </c>
      <c r="N1602" s="10">
        <f>IF(AND(telefony6[[#This Row],[czyAbonament_pods_sie_skonczyl]]=1,telefony6[[#This Row],[czyStacjonarny]]=1,M1601&lt;=0),1,0)</f>
        <v>0</v>
      </c>
      <c r="O1602" s="2">
        <f>IF(AND(telefony6[[#This Row],[czyAbonament_pods_sie_skonczyl]]=1,telefony6[[#This Row],[czyKomorkowe]]=1,P1601&lt;=0),IF(P1601&lt;0,TIME(1,40,0)+P1601-telefony6[[#This Row],[ile_zabraklo_od_podstawy]],TIME(1,40,0)),P1601)</f>
        <v>3.2094907407408335E-2</v>
      </c>
      <c r="P16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2" s="10">
        <f>IF(AND(telefony6[[#This Row],[czyAbonament_pods_sie_skonczyl]]=1,P1601&lt;=0,telefony6[[#This Row],[czyKomorkowe]]=1),1,0)</f>
        <v>0</v>
      </c>
      <c r="R1602">
        <f>IF(LEN(telefony6[[#This Row],[nr]])&gt;=10,1,0)</f>
        <v>0</v>
      </c>
      <c r="S1602">
        <f>MINUTE(IF(telefony6[[#This Row],[czyZagranicczne]]=1,CEILING(telefony6[[#This Row],[długosc_połączenia]],"00:01"),0))</f>
        <v>0</v>
      </c>
    </row>
    <row r="1603" spans="1:19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 s="2">
        <f>telefony6[[#This Row],[zakonczenie]]-telefony6[[#This Row],[rozpoczecie]]</f>
        <v>7.6620370370370505E-3</v>
      </c>
      <c r="F1603" s="2">
        <f t="shared" si="24"/>
        <v>-8.68380787037038</v>
      </c>
      <c r="G1603">
        <f>IF(LEN(telefony6[[#This Row],[nr]])=7,1,0)</f>
        <v>1</v>
      </c>
      <c r="H1603">
        <f>IF(LEN(telefony6[[#This Row],[nr]])=8,1,0)</f>
        <v>0</v>
      </c>
      <c r="I16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-8.6914699074074164</v>
      </c>
      <c r="J1603" s="2">
        <f>IF(AND(telefony6[[#This Row],[abonament pods przed]]-telefony6[[#This Row],[długosc_połączenia]]&lt;0,I1602&gt;0),-telefony6[[#This Row],[ile_zostalo_abonamentu_pods]],0)</f>
        <v>0</v>
      </c>
      <c r="K1603" s="10">
        <f>IF(telefony6[[#This Row],[ile_zostalo_abonamentu_pods]]&lt;0,1,0)</f>
        <v>1</v>
      </c>
      <c r="L1603" s="2">
        <f>IF(AND(telefony6[[#This Row],[czyAbonament_pods_sie_skonczyl]]=1,telefony6[[#This Row],[czyStacjonarny]]=1,M1602&lt;=0),IF(M1602&lt;0,TIME(1,40,0)+M1602,TIME(1,40,0)),M1602)</f>
        <v>4.5069444444443496E-2</v>
      </c>
      <c r="M16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3.7407407407406446E-2</v>
      </c>
      <c r="N1603" s="10">
        <f>IF(AND(telefony6[[#This Row],[czyAbonament_pods_sie_skonczyl]]=1,telefony6[[#This Row],[czyStacjonarny]]=1,M1602&lt;=0),1,0)</f>
        <v>0</v>
      </c>
      <c r="O1603" s="2">
        <f>IF(AND(telefony6[[#This Row],[czyAbonament_pods_sie_skonczyl]]=1,telefony6[[#This Row],[czyKomorkowe]]=1,P1602&lt;=0),IF(P1602&lt;0,TIME(1,40,0)+P1602-telefony6[[#This Row],[ile_zabraklo_od_podstawy]],TIME(1,40,0)),P1602)</f>
        <v>3.2094907407408335E-2</v>
      </c>
      <c r="P16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3" s="10">
        <f>IF(AND(telefony6[[#This Row],[czyAbonament_pods_sie_skonczyl]]=1,P1602&lt;=0,telefony6[[#This Row],[czyKomorkowe]]=1),1,0)</f>
        <v>0</v>
      </c>
      <c r="R1603">
        <f>IF(LEN(telefony6[[#This Row],[nr]])&gt;=10,1,0)</f>
        <v>0</v>
      </c>
      <c r="S1603">
        <f>MINUTE(IF(telefony6[[#This Row],[czyZagranicczne]]=1,CEILING(telefony6[[#This Row],[długosc_połączenia]],"00:01"),0))</f>
        <v>0</v>
      </c>
    </row>
    <row r="1604" spans="1:19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 s="2">
        <f>telefony6[[#This Row],[zakonczenie]]-telefony6[[#This Row],[rozpoczecie]]</f>
        <v>1.1111111111110628E-3</v>
      </c>
      <c r="F1604" s="2">
        <f t="shared" ref="F1604:F1667" si="25">I1603</f>
        <v>-8.6914699074074164</v>
      </c>
      <c r="G1604">
        <f>IF(LEN(telefony6[[#This Row],[nr]])=7,1,0)</f>
        <v>1</v>
      </c>
      <c r="H1604">
        <f>IF(LEN(telefony6[[#This Row],[nr]])=8,1,0)</f>
        <v>0</v>
      </c>
      <c r="I16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-8.6925810185185277</v>
      </c>
      <c r="J1604" s="2">
        <f>IF(AND(telefony6[[#This Row],[abonament pods przed]]-telefony6[[#This Row],[długosc_połączenia]]&lt;0,I1603&gt;0),-telefony6[[#This Row],[ile_zostalo_abonamentu_pods]],0)</f>
        <v>0</v>
      </c>
      <c r="K1604" s="10">
        <f>IF(telefony6[[#This Row],[ile_zostalo_abonamentu_pods]]&lt;0,1,0)</f>
        <v>1</v>
      </c>
      <c r="L1604" s="2">
        <f>IF(AND(telefony6[[#This Row],[czyAbonament_pods_sie_skonczyl]]=1,telefony6[[#This Row],[czyStacjonarny]]=1,M1603&lt;=0),IF(M1603&lt;0,TIME(1,40,0)+M1603,TIME(1,40,0)),M1603)</f>
        <v>3.7407407407406446E-2</v>
      </c>
      <c r="M16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3.6296296296295383E-2</v>
      </c>
      <c r="N1604" s="10">
        <f>IF(AND(telefony6[[#This Row],[czyAbonament_pods_sie_skonczyl]]=1,telefony6[[#This Row],[czyStacjonarny]]=1,M1603&lt;=0),1,0)</f>
        <v>0</v>
      </c>
      <c r="O1604" s="2">
        <f>IF(AND(telefony6[[#This Row],[czyAbonament_pods_sie_skonczyl]]=1,telefony6[[#This Row],[czyKomorkowe]]=1,P1603&lt;=0),IF(P1603&lt;0,TIME(1,40,0)+P1603-telefony6[[#This Row],[ile_zabraklo_od_podstawy]],TIME(1,40,0)),P1603)</f>
        <v>3.2094907407408335E-2</v>
      </c>
      <c r="P16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4" s="10">
        <f>IF(AND(telefony6[[#This Row],[czyAbonament_pods_sie_skonczyl]]=1,P1603&lt;=0,telefony6[[#This Row],[czyKomorkowe]]=1),1,0)</f>
        <v>0</v>
      </c>
      <c r="R1604">
        <f>IF(LEN(telefony6[[#This Row],[nr]])&gt;=10,1,0)</f>
        <v>0</v>
      </c>
      <c r="S1604">
        <f>MINUTE(IF(telefony6[[#This Row],[czyZagranicczne]]=1,CEILING(telefony6[[#This Row],[długosc_połączenia]],"00:01"),0))</f>
        <v>0</v>
      </c>
    </row>
    <row r="1605" spans="1:19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 s="2">
        <f>telefony6[[#This Row],[zakonczenie]]-telefony6[[#This Row],[rozpoczecie]]</f>
        <v>5.8912037037037734E-3</v>
      </c>
      <c r="F1605" s="2">
        <f t="shared" si="25"/>
        <v>-8.6925810185185277</v>
      </c>
      <c r="G1605">
        <f>IF(LEN(telefony6[[#This Row],[nr]])=7,1,0)</f>
        <v>1</v>
      </c>
      <c r="H1605">
        <f>IF(LEN(telefony6[[#This Row],[nr]])=8,1,0)</f>
        <v>0</v>
      </c>
      <c r="I16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-8.6984722222222324</v>
      </c>
      <c r="J1605" s="2">
        <f>IF(AND(telefony6[[#This Row],[abonament pods przed]]-telefony6[[#This Row],[długosc_połączenia]]&lt;0,I1604&gt;0),-telefony6[[#This Row],[ile_zostalo_abonamentu_pods]],0)</f>
        <v>0</v>
      </c>
      <c r="K1605" s="10">
        <f>IF(telefony6[[#This Row],[ile_zostalo_abonamentu_pods]]&lt;0,1,0)</f>
        <v>1</v>
      </c>
      <c r="L1605" s="2">
        <f>IF(AND(telefony6[[#This Row],[czyAbonament_pods_sie_skonczyl]]=1,telefony6[[#This Row],[czyStacjonarny]]=1,M1604&lt;=0),IF(M1604&lt;0,TIME(1,40,0)+M1604,TIME(1,40,0)),M1604)</f>
        <v>3.6296296296295383E-2</v>
      </c>
      <c r="M16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3.0405092592591609E-2</v>
      </c>
      <c r="N1605" s="10">
        <f>IF(AND(telefony6[[#This Row],[czyAbonament_pods_sie_skonczyl]]=1,telefony6[[#This Row],[czyStacjonarny]]=1,M1604&lt;=0),1,0)</f>
        <v>0</v>
      </c>
      <c r="O1605" s="2">
        <f>IF(AND(telefony6[[#This Row],[czyAbonament_pods_sie_skonczyl]]=1,telefony6[[#This Row],[czyKomorkowe]]=1,P1604&lt;=0),IF(P1604&lt;0,TIME(1,40,0)+P1604-telefony6[[#This Row],[ile_zabraklo_od_podstawy]],TIME(1,40,0)),P1604)</f>
        <v>3.2094907407408335E-2</v>
      </c>
      <c r="P16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3.2094907407408335E-2</v>
      </c>
      <c r="Q1605" s="10">
        <f>IF(AND(telefony6[[#This Row],[czyAbonament_pods_sie_skonczyl]]=1,P1604&lt;=0,telefony6[[#This Row],[czyKomorkowe]]=1),1,0)</f>
        <v>0</v>
      </c>
      <c r="R1605">
        <f>IF(LEN(telefony6[[#This Row],[nr]])&gt;=10,1,0)</f>
        <v>0</v>
      </c>
      <c r="S1605">
        <f>MINUTE(IF(telefony6[[#This Row],[czyZagranicczne]]=1,CEILING(telefony6[[#This Row],[długosc_połączenia]],"00:01"),0))</f>
        <v>0</v>
      </c>
    </row>
    <row r="1606" spans="1:19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 s="2">
        <f>telefony6[[#This Row],[zakonczenie]]-telefony6[[#This Row],[rozpoczecie]]</f>
        <v>6.0532407407407618E-3</v>
      </c>
      <c r="F1606" s="2">
        <f t="shared" si="25"/>
        <v>-8.6984722222222324</v>
      </c>
      <c r="G1606">
        <f>IF(LEN(telefony6[[#This Row],[nr]])=7,1,0)</f>
        <v>0</v>
      </c>
      <c r="H1606">
        <f>IF(LEN(telefony6[[#This Row],[nr]])=8,1,0)</f>
        <v>1</v>
      </c>
      <c r="I16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-8.7045254629629731</v>
      </c>
      <c r="J1606" s="2">
        <f>IF(AND(telefony6[[#This Row],[abonament pods przed]]-telefony6[[#This Row],[długosc_połączenia]]&lt;0,I1605&gt;0),-telefony6[[#This Row],[ile_zostalo_abonamentu_pods]],0)</f>
        <v>0</v>
      </c>
      <c r="K1606" s="10">
        <f>IF(telefony6[[#This Row],[ile_zostalo_abonamentu_pods]]&lt;0,1,0)</f>
        <v>1</v>
      </c>
      <c r="L1606" s="2">
        <f>IF(AND(telefony6[[#This Row],[czyAbonament_pods_sie_skonczyl]]=1,telefony6[[#This Row],[czyStacjonarny]]=1,M1605&lt;=0),IF(M1605&lt;0,TIME(1,40,0)+M1605,TIME(1,40,0)),M1605)</f>
        <v>3.0405092592591609E-2</v>
      </c>
      <c r="M16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3.0405092592591609E-2</v>
      </c>
      <c r="N1606" s="10">
        <f>IF(AND(telefony6[[#This Row],[czyAbonament_pods_sie_skonczyl]]=1,telefony6[[#This Row],[czyStacjonarny]]=1,M1605&lt;=0),1,0)</f>
        <v>0</v>
      </c>
      <c r="O1606" s="2">
        <f>IF(AND(telefony6[[#This Row],[czyAbonament_pods_sie_skonczyl]]=1,telefony6[[#This Row],[czyKomorkowe]]=1,P1605&lt;=0),IF(P1605&lt;0,TIME(1,40,0)+P1605-telefony6[[#This Row],[ile_zabraklo_od_podstawy]],TIME(1,40,0)),P1605)</f>
        <v>3.2094907407408335E-2</v>
      </c>
      <c r="P16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06" s="10">
        <f>IF(AND(telefony6[[#This Row],[czyAbonament_pods_sie_skonczyl]]=1,P1605&lt;=0,telefony6[[#This Row],[czyKomorkowe]]=1),1,0)</f>
        <v>0</v>
      </c>
      <c r="R1606">
        <f>IF(LEN(telefony6[[#This Row],[nr]])&gt;=10,1,0)</f>
        <v>0</v>
      </c>
      <c r="S1606">
        <f>MINUTE(IF(telefony6[[#This Row],[czyZagranicczne]]=1,CEILING(telefony6[[#This Row],[długosc_połączenia]],"00:01"),0))</f>
        <v>0</v>
      </c>
    </row>
    <row r="1607" spans="1:19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 s="2">
        <f>telefony6[[#This Row],[zakonczenie]]-telefony6[[#This Row],[rozpoczecie]]</f>
        <v>2.1412037037036313E-3</v>
      </c>
      <c r="F1607" s="2">
        <f t="shared" si="25"/>
        <v>-8.7045254629629731</v>
      </c>
      <c r="G1607">
        <f>IF(LEN(telefony6[[#This Row],[nr]])=7,1,0)</f>
        <v>1</v>
      </c>
      <c r="H1607">
        <f>IF(LEN(telefony6[[#This Row],[nr]])=8,1,0)</f>
        <v>0</v>
      </c>
      <c r="I16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-8.7066666666666777</v>
      </c>
      <c r="J1607" s="2">
        <f>IF(AND(telefony6[[#This Row],[abonament pods przed]]-telefony6[[#This Row],[długosc_połączenia]]&lt;0,I1606&gt;0),-telefony6[[#This Row],[ile_zostalo_abonamentu_pods]],0)</f>
        <v>0</v>
      </c>
      <c r="K1607" s="10">
        <f>IF(telefony6[[#This Row],[ile_zostalo_abonamentu_pods]]&lt;0,1,0)</f>
        <v>1</v>
      </c>
      <c r="L1607" s="2">
        <f>IF(AND(telefony6[[#This Row],[czyAbonament_pods_sie_skonczyl]]=1,telefony6[[#This Row],[czyStacjonarny]]=1,M1606&lt;=0),IF(M1606&lt;0,TIME(1,40,0)+M1606,TIME(1,40,0)),M1606)</f>
        <v>3.0405092592591609E-2</v>
      </c>
      <c r="M16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2.8263888888887978E-2</v>
      </c>
      <c r="N1607" s="10">
        <f>IF(AND(telefony6[[#This Row],[czyAbonament_pods_sie_skonczyl]]=1,telefony6[[#This Row],[czyStacjonarny]]=1,M1606&lt;=0),1,0)</f>
        <v>0</v>
      </c>
      <c r="O1607" s="2">
        <f>IF(AND(telefony6[[#This Row],[czyAbonament_pods_sie_skonczyl]]=1,telefony6[[#This Row],[czyKomorkowe]]=1,P1606&lt;=0),IF(P1606&lt;0,TIME(1,40,0)+P1606-telefony6[[#This Row],[ile_zabraklo_od_podstawy]],TIME(1,40,0)),P1606)</f>
        <v>2.6041666666667573E-2</v>
      </c>
      <c r="P16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07" s="10">
        <f>IF(AND(telefony6[[#This Row],[czyAbonament_pods_sie_skonczyl]]=1,P1606&lt;=0,telefony6[[#This Row],[czyKomorkowe]]=1),1,0)</f>
        <v>0</v>
      </c>
      <c r="R1607">
        <f>IF(LEN(telefony6[[#This Row],[nr]])&gt;=10,1,0)</f>
        <v>0</v>
      </c>
      <c r="S1607">
        <f>MINUTE(IF(telefony6[[#This Row],[czyZagranicczne]]=1,CEILING(telefony6[[#This Row],[długosc_połączenia]],"00:01"),0))</f>
        <v>0</v>
      </c>
    </row>
    <row r="1608" spans="1:19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 s="2">
        <f>telefony6[[#This Row],[zakonczenie]]-telefony6[[#This Row],[rozpoczecie]]</f>
        <v>5.2546296296296369E-3</v>
      </c>
      <c r="F1608" s="2">
        <f t="shared" si="25"/>
        <v>-8.7066666666666777</v>
      </c>
      <c r="G1608">
        <f>IF(LEN(telefony6[[#This Row],[nr]])=7,1,0)</f>
        <v>1</v>
      </c>
      <c r="H1608">
        <f>IF(LEN(telefony6[[#This Row],[nr]])=8,1,0)</f>
        <v>0</v>
      </c>
      <c r="I16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-8.7119212962963068</v>
      </c>
      <c r="J1608" s="2">
        <f>IF(AND(telefony6[[#This Row],[abonament pods przed]]-telefony6[[#This Row],[długosc_połączenia]]&lt;0,I1607&gt;0),-telefony6[[#This Row],[ile_zostalo_abonamentu_pods]],0)</f>
        <v>0</v>
      </c>
      <c r="K1608" s="10">
        <f>IF(telefony6[[#This Row],[ile_zostalo_abonamentu_pods]]&lt;0,1,0)</f>
        <v>1</v>
      </c>
      <c r="L1608" s="2">
        <f>IF(AND(telefony6[[#This Row],[czyAbonament_pods_sie_skonczyl]]=1,telefony6[[#This Row],[czyStacjonarny]]=1,M1607&lt;=0),IF(M1607&lt;0,TIME(1,40,0)+M1607,TIME(1,40,0)),M1607)</f>
        <v>2.8263888888887978E-2</v>
      </c>
      <c r="M16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2.3009259259258341E-2</v>
      </c>
      <c r="N1608" s="10">
        <f>IF(AND(telefony6[[#This Row],[czyAbonament_pods_sie_skonczyl]]=1,telefony6[[#This Row],[czyStacjonarny]]=1,M1607&lt;=0),1,0)</f>
        <v>0</v>
      </c>
      <c r="O1608" s="2">
        <f>IF(AND(telefony6[[#This Row],[czyAbonament_pods_sie_skonczyl]]=1,telefony6[[#This Row],[czyKomorkowe]]=1,P1607&lt;=0),IF(P1607&lt;0,TIME(1,40,0)+P1607-telefony6[[#This Row],[ile_zabraklo_od_podstawy]],TIME(1,40,0)),P1607)</f>
        <v>2.6041666666667573E-2</v>
      </c>
      <c r="P16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08" s="10">
        <f>IF(AND(telefony6[[#This Row],[czyAbonament_pods_sie_skonczyl]]=1,P1607&lt;=0,telefony6[[#This Row],[czyKomorkowe]]=1),1,0)</f>
        <v>0</v>
      </c>
      <c r="R1608">
        <f>IF(LEN(telefony6[[#This Row],[nr]])&gt;=10,1,0)</f>
        <v>0</v>
      </c>
      <c r="S1608">
        <f>MINUTE(IF(telefony6[[#This Row],[czyZagranicczne]]=1,CEILING(telefony6[[#This Row],[długosc_połączenia]],"00:01"),0))</f>
        <v>0</v>
      </c>
    </row>
    <row r="1609" spans="1:19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 s="2">
        <f>telefony6[[#This Row],[zakonczenie]]-telefony6[[#This Row],[rozpoczecie]]</f>
        <v>5.5555555555553138E-4</v>
      </c>
      <c r="F1609" s="2">
        <f t="shared" si="25"/>
        <v>-8.7119212962963068</v>
      </c>
      <c r="G1609">
        <f>IF(LEN(telefony6[[#This Row],[nr]])=7,1,0)</f>
        <v>1</v>
      </c>
      <c r="H1609">
        <f>IF(LEN(telefony6[[#This Row],[nr]])=8,1,0)</f>
        <v>0</v>
      </c>
      <c r="I16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-8.7124768518518625</v>
      </c>
      <c r="J1609" s="2">
        <f>IF(AND(telefony6[[#This Row],[abonament pods przed]]-telefony6[[#This Row],[długosc_połączenia]]&lt;0,I1608&gt;0),-telefony6[[#This Row],[ile_zostalo_abonamentu_pods]],0)</f>
        <v>0</v>
      </c>
      <c r="K1609" s="10">
        <f>IF(telefony6[[#This Row],[ile_zostalo_abonamentu_pods]]&lt;0,1,0)</f>
        <v>1</v>
      </c>
      <c r="L1609" s="2">
        <f>IF(AND(telefony6[[#This Row],[czyAbonament_pods_sie_skonczyl]]=1,telefony6[[#This Row],[czyStacjonarny]]=1,M1608&lt;=0),IF(M1608&lt;0,TIME(1,40,0)+M1608,TIME(1,40,0)),M1608)</f>
        <v>2.3009259259258341E-2</v>
      </c>
      <c r="M16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2.245370370370281E-2</v>
      </c>
      <c r="N1609" s="10">
        <f>IF(AND(telefony6[[#This Row],[czyAbonament_pods_sie_skonczyl]]=1,telefony6[[#This Row],[czyStacjonarny]]=1,M1608&lt;=0),1,0)</f>
        <v>0</v>
      </c>
      <c r="O1609" s="2">
        <f>IF(AND(telefony6[[#This Row],[czyAbonament_pods_sie_skonczyl]]=1,telefony6[[#This Row],[czyKomorkowe]]=1,P1608&lt;=0),IF(P1608&lt;0,TIME(1,40,0)+P1608-telefony6[[#This Row],[ile_zabraklo_od_podstawy]],TIME(1,40,0)),P1608)</f>
        <v>2.6041666666667573E-2</v>
      </c>
      <c r="P16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09" s="10">
        <f>IF(AND(telefony6[[#This Row],[czyAbonament_pods_sie_skonczyl]]=1,P1608&lt;=0,telefony6[[#This Row],[czyKomorkowe]]=1),1,0)</f>
        <v>0</v>
      </c>
      <c r="R1609">
        <f>IF(LEN(telefony6[[#This Row],[nr]])&gt;=10,1,0)</f>
        <v>0</v>
      </c>
      <c r="S1609">
        <f>MINUTE(IF(telefony6[[#This Row],[czyZagranicczne]]=1,CEILING(telefony6[[#This Row],[długosc_połączenia]],"00:01"),0))</f>
        <v>0</v>
      </c>
    </row>
    <row r="1610" spans="1:19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 s="2">
        <f>telefony6[[#This Row],[zakonczenie]]-telefony6[[#This Row],[rozpoczecie]]</f>
        <v>5.4166666666667362E-3</v>
      </c>
      <c r="F1610" s="2">
        <f t="shared" si="25"/>
        <v>-8.7124768518518625</v>
      </c>
      <c r="G1610">
        <f>IF(LEN(telefony6[[#This Row],[nr]])=7,1,0)</f>
        <v>1</v>
      </c>
      <c r="H1610">
        <f>IF(LEN(telefony6[[#This Row],[nr]])=8,1,0)</f>
        <v>0</v>
      </c>
      <c r="I16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-8.7178935185185296</v>
      </c>
      <c r="J1610" s="2">
        <f>IF(AND(telefony6[[#This Row],[abonament pods przed]]-telefony6[[#This Row],[długosc_połączenia]]&lt;0,I1609&gt;0),-telefony6[[#This Row],[ile_zostalo_abonamentu_pods]],0)</f>
        <v>0</v>
      </c>
      <c r="K1610" s="10">
        <f>IF(telefony6[[#This Row],[ile_zostalo_abonamentu_pods]]&lt;0,1,0)</f>
        <v>1</v>
      </c>
      <c r="L1610" s="2">
        <f>IF(AND(telefony6[[#This Row],[czyAbonament_pods_sie_skonczyl]]=1,telefony6[[#This Row],[czyStacjonarny]]=1,M1609&lt;=0),IF(M1609&lt;0,TIME(1,40,0)+M1609,TIME(1,40,0)),M1609)</f>
        <v>2.245370370370281E-2</v>
      </c>
      <c r="M16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1.7037037037036074E-2</v>
      </c>
      <c r="N1610" s="10">
        <f>IF(AND(telefony6[[#This Row],[czyAbonament_pods_sie_skonczyl]]=1,telefony6[[#This Row],[czyStacjonarny]]=1,M1609&lt;=0),1,0)</f>
        <v>0</v>
      </c>
      <c r="O1610" s="2">
        <f>IF(AND(telefony6[[#This Row],[czyAbonament_pods_sie_skonczyl]]=1,telefony6[[#This Row],[czyKomorkowe]]=1,P1609&lt;=0),IF(P1609&lt;0,TIME(1,40,0)+P1609-telefony6[[#This Row],[ile_zabraklo_od_podstawy]],TIME(1,40,0)),P1609)</f>
        <v>2.6041666666667573E-2</v>
      </c>
      <c r="P16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10" s="10">
        <f>IF(AND(telefony6[[#This Row],[czyAbonament_pods_sie_skonczyl]]=1,P1609&lt;=0,telefony6[[#This Row],[czyKomorkowe]]=1),1,0)</f>
        <v>0</v>
      </c>
      <c r="R1610">
        <f>IF(LEN(telefony6[[#This Row],[nr]])&gt;=10,1,0)</f>
        <v>0</v>
      </c>
      <c r="S1610">
        <f>MINUTE(IF(telefony6[[#This Row],[czyZagranicczne]]=1,CEILING(telefony6[[#This Row],[długosc_połączenia]],"00:01"),0))</f>
        <v>0</v>
      </c>
    </row>
    <row r="1611" spans="1:19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 s="2">
        <f>telefony6[[#This Row],[zakonczenie]]-telefony6[[#This Row],[rozpoczecie]]</f>
        <v>8.113425925925899E-3</v>
      </c>
      <c r="F1611" s="2">
        <f t="shared" si="25"/>
        <v>-8.7178935185185296</v>
      </c>
      <c r="G1611">
        <f>IF(LEN(telefony6[[#This Row],[nr]])=7,1,0)</f>
        <v>1</v>
      </c>
      <c r="H1611">
        <f>IF(LEN(telefony6[[#This Row],[nr]])=8,1,0)</f>
        <v>0</v>
      </c>
      <c r="I16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-8.726006944444455</v>
      </c>
      <c r="J1611" s="2">
        <f>IF(AND(telefony6[[#This Row],[abonament pods przed]]-telefony6[[#This Row],[długosc_połączenia]]&lt;0,I1610&gt;0),-telefony6[[#This Row],[ile_zostalo_abonamentu_pods]],0)</f>
        <v>0</v>
      </c>
      <c r="K1611" s="10">
        <f>IF(telefony6[[#This Row],[ile_zostalo_abonamentu_pods]]&lt;0,1,0)</f>
        <v>1</v>
      </c>
      <c r="L1611" s="2">
        <f>IF(AND(telefony6[[#This Row],[czyAbonament_pods_sie_skonczyl]]=1,telefony6[[#This Row],[czyStacjonarny]]=1,M1610&lt;=0),IF(M1610&lt;0,TIME(1,40,0)+M1610,TIME(1,40,0)),M1610)</f>
        <v>1.7037037037036074E-2</v>
      </c>
      <c r="M16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8.9236111111101746E-3</v>
      </c>
      <c r="N1611" s="10">
        <f>IF(AND(telefony6[[#This Row],[czyAbonament_pods_sie_skonczyl]]=1,telefony6[[#This Row],[czyStacjonarny]]=1,M1610&lt;=0),1,0)</f>
        <v>0</v>
      </c>
      <c r="O1611" s="2">
        <f>IF(AND(telefony6[[#This Row],[czyAbonament_pods_sie_skonczyl]]=1,telefony6[[#This Row],[czyKomorkowe]]=1,P1610&lt;=0),IF(P1610&lt;0,TIME(1,40,0)+P1610-telefony6[[#This Row],[ile_zabraklo_od_podstawy]],TIME(1,40,0)),P1610)</f>
        <v>2.6041666666667573E-2</v>
      </c>
      <c r="P16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2.6041666666667573E-2</v>
      </c>
      <c r="Q1611" s="10">
        <f>IF(AND(telefony6[[#This Row],[czyAbonament_pods_sie_skonczyl]]=1,P1610&lt;=0,telefony6[[#This Row],[czyKomorkowe]]=1),1,0)</f>
        <v>0</v>
      </c>
      <c r="R1611">
        <f>IF(LEN(telefony6[[#This Row],[nr]])&gt;=10,1,0)</f>
        <v>0</v>
      </c>
      <c r="S1611">
        <f>MINUTE(IF(telefony6[[#This Row],[czyZagranicczne]]=1,CEILING(telefony6[[#This Row],[długosc_połączenia]],"00:01"),0))</f>
        <v>0</v>
      </c>
    </row>
    <row r="1612" spans="1:19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 s="2">
        <f>telefony6[[#This Row],[zakonczenie]]-telefony6[[#This Row],[rozpoczecie]]</f>
        <v>6.9675925925926085E-3</v>
      </c>
      <c r="F1612" s="2">
        <f t="shared" si="25"/>
        <v>-8.726006944444455</v>
      </c>
      <c r="G1612">
        <f>IF(LEN(telefony6[[#This Row],[nr]])=7,1,0)</f>
        <v>0</v>
      </c>
      <c r="H1612">
        <f>IF(LEN(telefony6[[#This Row],[nr]])=8,1,0)</f>
        <v>1</v>
      </c>
      <c r="I16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-8.7329745370370482</v>
      </c>
      <c r="J1612" s="2">
        <f>IF(AND(telefony6[[#This Row],[abonament pods przed]]-telefony6[[#This Row],[długosc_połączenia]]&lt;0,I1611&gt;0),-telefony6[[#This Row],[ile_zostalo_abonamentu_pods]],0)</f>
        <v>0</v>
      </c>
      <c r="K1612" s="10">
        <f>IF(telefony6[[#This Row],[ile_zostalo_abonamentu_pods]]&lt;0,1,0)</f>
        <v>1</v>
      </c>
      <c r="L1612" s="2">
        <f>IF(AND(telefony6[[#This Row],[czyAbonament_pods_sie_skonczyl]]=1,telefony6[[#This Row],[czyStacjonarny]]=1,M1611&lt;=0),IF(M1611&lt;0,TIME(1,40,0)+M1611,TIME(1,40,0)),M1611)</f>
        <v>8.9236111111101746E-3</v>
      </c>
      <c r="M16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8.9236111111101746E-3</v>
      </c>
      <c r="N1612" s="10">
        <f>IF(AND(telefony6[[#This Row],[czyAbonament_pods_sie_skonczyl]]=1,telefony6[[#This Row],[czyStacjonarny]]=1,M1611&lt;=0),1,0)</f>
        <v>0</v>
      </c>
      <c r="O1612" s="2">
        <f>IF(AND(telefony6[[#This Row],[czyAbonament_pods_sie_skonczyl]]=1,telefony6[[#This Row],[czyKomorkowe]]=1,P1611&lt;=0),IF(P1611&lt;0,TIME(1,40,0)+P1611-telefony6[[#This Row],[ile_zabraklo_od_podstawy]],TIME(1,40,0)),P1611)</f>
        <v>2.6041666666667573E-2</v>
      </c>
      <c r="P16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2" s="10">
        <f>IF(AND(telefony6[[#This Row],[czyAbonament_pods_sie_skonczyl]]=1,P1611&lt;=0,telefony6[[#This Row],[czyKomorkowe]]=1),1,0)</f>
        <v>0</v>
      </c>
      <c r="R1612">
        <f>IF(LEN(telefony6[[#This Row],[nr]])&gt;=10,1,0)</f>
        <v>0</v>
      </c>
      <c r="S1612">
        <f>MINUTE(IF(telefony6[[#This Row],[czyZagranicczne]]=1,CEILING(telefony6[[#This Row],[długosc_połączenia]],"00:01"),0))</f>
        <v>0</v>
      </c>
    </row>
    <row r="1613" spans="1:19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 s="2">
        <f>telefony6[[#This Row],[zakonczenie]]-telefony6[[#This Row],[rozpoczecie]]</f>
        <v>7.0138888888888751E-3</v>
      </c>
      <c r="F1613" s="2">
        <f t="shared" si="25"/>
        <v>-8.7329745370370482</v>
      </c>
      <c r="G1613">
        <f>IF(LEN(telefony6[[#This Row],[nr]])=7,1,0)</f>
        <v>1</v>
      </c>
      <c r="H1613">
        <f>IF(LEN(telefony6[[#This Row],[nr]])=8,1,0)</f>
        <v>0</v>
      </c>
      <c r="I16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-8.7399884259259366</v>
      </c>
      <c r="J1613" s="2">
        <f>IF(AND(telefony6[[#This Row],[abonament pods przed]]-telefony6[[#This Row],[długosc_połączenia]]&lt;0,I1612&gt;0),-telefony6[[#This Row],[ile_zostalo_abonamentu_pods]],0)</f>
        <v>0</v>
      </c>
      <c r="K1613" s="10">
        <f>IF(telefony6[[#This Row],[ile_zostalo_abonamentu_pods]]&lt;0,1,0)</f>
        <v>1</v>
      </c>
      <c r="L1613" s="2">
        <f>IF(AND(telefony6[[#This Row],[czyAbonament_pods_sie_skonczyl]]=1,telefony6[[#This Row],[czyStacjonarny]]=1,M1612&lt;=0),IF(M1612&lt;0,TIME(1,40,0)+M1612,TIME(1,40,0)),M1612)</f>
        <v>8.9236111111101746E-3</v>
      </c>
      <c r="M16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1.9097222222212995E-3</v>
      </c>
      <c r="N1613" s="10">
        <f>IF(AND(telefony6[[#This Row],[czyAbonament_pods_sie_skonczyl]]=1,telefony6[[#This Row],[czyStacjonarny]]=1,M1612&lt;=0),1,0)</f>
        <v>0</v>
      </c>
      <c r="O1613" s="2">
        <f>IF(AND(telefony6[[#This Row],[czyAbonament_pods_sie_skonczyl]]=1,telefony6[[#This Row],[czyKomorkowe]]=1,P1612&lt;=0),IF(P1612&lt;0,TIME(1,40,0)+P1612-telefony6[[#This Row],[ile_zabraklo_od_podstawy]],TIME(1,40,0)),P1612)</f>
        <v>1.9074074074074965E-2</v>
      </c>
      <c r="P16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3" s="10">
        <f>IF(AND(telefony6[[#This Row],[czyAbonament_pods_sie_skonczyl]]=1,P1612&lt;=0,telefony6[[#This Row],[czyKomorkowe]]=1),1,0)</f>
        <v>0</v>
      </c>
      <c r="R1613">
        <f>IF(LEN(telefony6[[#This Row],[nr]])&gt;=10,1,0)</f>
        <v>0</v>
      </c>
      <c r="S1613">
        <f>MINUTE(IF(telefony6[[#This Row],[czyZagranicczne]]=1,CEILING(telefony6[[#This Row],[długosc_połączenia]],"00:01"),0))</f>
        <v>0</v>
      </c>
    </row>
    <row r="1614" spans="1:19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 s="2">
        <f>telefony6[[#This Row],[zakonczenie]]-telefony6[[#This Row],[rozpoczecie]]</f>
        <v>1.0162037037036997E-2</v>
      </c>
      <c r="F1614" s="2">
        <f t="shared" si="25"/>
        <v>-8.7399884259259366</v>
      </c>
      <c r="G1614">
        <f>IF(LEN(telefony6[[#This Row],[nr]])=7,1,0)</f>
        <v>1</v>
      </c>
      <c r="H1614">
        <f>IF(LEN(telefony6[[#This Row],[nr]])=8,1,0)</f>
        <v>0</v>
      </c>
      <c r="I16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-8.7501504629629743</v>
      </c>
      <c r="J1614" s="2">
        <f>IF(AND(telefony6[[#This Row],[abonament pods przed]]-telefony6[[#This Row],[długosc_połączenia]]&lt;0,I1613&gt;0),-telefony6[[#This Row],[ile_zostalo_abonamentu_pods]],0)</f>
        <v>0</v>
      </c>
      <c r="K1614" s="10">
        <f>IF(telefony6[[#This Row],[ile_zostalo_abonamentu_pods]]&lt;0,1,0)</f>
        <v>1</v>
      </c>
      <c r="L1614" s="2">
        <f>IF(AND(telefony6[[#This Row],[czyAbonament_pods_sie_skonczyl]]=1,telefony6[[#This Row],[czyStacjonarny]]=1,M1613&lt;=0),IF(M1613&lt;0,TIME(1,40,0)+M1613,TIME(1,40,0)),M1613)</f>
        <v>1.9097222222212995E-3</v>
      </c>
      <c r="M16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-8.2523148148156977E-3</v>
      </c>
      <c r="N1614" s="10">
        <f>IF(AND(telefony6[[#This Row],[czyAbonament_pods_sie_skonczyl]]=1,telefony6[[#This Row],[czyStacjonarny]]=1,M1613&lt;=0),1,0)</f>
        <v>0</v>
      </c>
      <c r="O1614" s="2">
        <f>IF(AND(telefony6[[#This Row],[czyAbonament_pods_sie_skonczyl]]=1,telefony6[[#This Row],[czyKomorkowe]]=1,P1613&lt;=0),IF(P1613&lt;0,TIME(1,40,0)+P1613-telefony6[[#This Row],[ile_zabraklo_od_podstawy]],TIME(1,40,0)),P1613)</f>
        <v>1.9074074074074965E-2</v>
      </c>
      <c r="P16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4" s="10">
        <f>IF(AND(telefony6[[#This Row],[czyAbonament_pods_sie_skonczyl]]=1,P1613&lt;=0,telefony6[[#This Row],[czyKomorkowe]]=1),1,0)</f>
        <v>0</v>
      </c>
      <c r="R1614">
        <f>IF(LEN(telefony6[[#This Row],[nr]])&gt;=10,1,0)</f>
        <v>0</v>
      </c>
      <c r="S1614">
        <f>MINUTE(IF(telefony6[[#This Row],[czyZagranicczne]]=1,CEILING(telefony6[[#This Row],[długosc_połączenia]],"00:01"),0))</f>
        <v>0</v>
      </c>
    </row>
    <row r="1615" spans="1:19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 s="2">
        <f>telefony6[[#This Row],[zakonczenie]]-telefony6[[#This Row],[rozpoczecie]]</f>
        <v>7.0601851851859188E-4</v>
      </c>
      <c r="F1615" s="2">
        <f t="shared" si="25"/>
        <v>-8.7501504629629743</v>
      </c>
      <c r="G1615">
        <f>IF(LEN(telefony6[[#This Row],[nr]])=7,1,0)</f>
        <v>1</v>
      </c>
      <c r="H1615">
        <f>IF(LEN(telefony6[[#This Row],[nr]])=8,1,0)</f>
        <v>0</v>
      </c>
      <c r="I16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-8.7508564814814935</v>
      </c>
      <c r="J1615" s="2">
        <f>IF(AND(telefony6[[#This Row],[abonament pods przed]]-telefony6[[#This Row],[długosc_połączenia]]&lt;0,I1614&gt;0),-telefony6[[#This Row],[ile_zostalo_abonamentu_pods]],0)</f>
        <v>0</v>
      </c>
      <c r="K1615" s="10">
        <f>IF(telefony6[[#This Row],[ile_zostalo_abonamentu_pods]]&lt;0,1,0)</f>
        <v>1</v>
      </c>
      <c r="L1615" s="2">
        <f>IF(AND(telefony6[[#This Row],[czyAbonament_pods_sie_skonczyl]]=1,telefony6[[#This Row],[czyStacjonarny]]=1,M1614&lt;=0),IF(M1614&lt;0,TIME(1,40,0)+M1614,TIME(1,40,0)),M1614)</f>
        <v>6.119212962962875E-2</v>
      </c>
      <c r="M16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6.0486111111110158E-2</v>
      </c>
      <c r="N1615" s="10">
        <f>IF(AND(telefony6[[#This Row],[czyAbonament_pods_sie_skonczyl]]=1,telefony6[[#This Row],[czyStacjonarny]]=1,M1614&lt;=0),1,0)</f>
        <v>1</v>
      </c>
      <c r="O1615" s="2">
        <f>IF(AND(telefony6[[#This Row],[czyAbonament_pods_sie_skonczyl]]=1,telefony6[[#This Row],[czyKomorkowe]]=1,P1614&lt;=0),IF(P1614&lt;0,TIME(1,40,0)+P1614-telefony6[[#This Row],[ile_zabraklo_od_podstawy]],TIME(1,40,0)),P1614)</f>
        <v>1.9074074074074965E-2</v>
      </c>
      <c r="P16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5" s="10">
        <f>IF(AND(telefony6[[#This Row],[czyAbonament_pods_sie_skonczyl]]=1,P1614&lt;=0,telefony6[[#This Row],[czyKomorkowe]]=1),1,0)</f>
        <v>0</v>
      </c>
      <c r="R1615">
        <f>IF(LEN(telefony6[[#This Row],[nr]])&gt;=10,1,0)</f>
        <v>0</v>
      </c>
      <c r="S1615">
        <f>MINUTE(IF(telefony6[[#This Row],[czyZagranicczne]]=1,CEILING(telefony6[[#This Row],[długosc_połączenia]],"00:01"),0))</f>
        <v>0</v>
      </c>
    </row>
    <row r="1616" spans="1:19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 s="2">
        <f>telefony6[[#This Row],[zakonczenie]]-telefony6[[#This Row],[rozpoczecie]]</f>
        <v>4.6643518518518778E-3</v>
      </c>
      <c r="F1616" s="2">
        <f t="shared" si="25"/>
        <v>-8.7508564814814935</v>
      </c>
      <c r="G1616">
        <f>IF(LEN(telefony6[[#This Row],[nr]])=7,1,0)</f>
        <v>1</v>
      </c>
      <c r="H1616">
        <f>IF(LEN(telefony6[[#This Row],[nr]])=8,1,0)</f>
        <v>0</v>
      </c>
      <c r="I16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-8.7555208333333461</v>
      </c>
      <c r="J1616" s="2">
        <f>IF(AND(telefony6[[#This Row],[abonament pods przed]]-telefony6[[#This Row],[długosc_połączenia]]&lt;0,I1615&gt;0),-telefony6[[#This Row],[ile_zostalo_abonamentu_pods]],0)</f>
        <v>0</v>
      </c>
      <c r="K1616" s="10">
        <f>IF(telefony6[[#This Row],[ile_zostalo_abonamentu_pods]]&lt;0,1,0)</f>
        <v>1</v>
      </c>
      <c r="L1616" s="2">
        <f>IF(AND(telefony6[[#This Row],[czyAbonament_pods_sie_skonczyl]]=1,telefony6[[#This Row],[czyStacjonarny]]=1,M1615&lt;=0),IF(M1615&lt;0,TIME(1,40,0)+M1615,TIME(1,40,0)),M1615)</f>
        <v>6.0486111111110158E-2</v>
      </c>
      <c r="M16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5.582175925925828E-2</v>
      </c>
      <c r="N1616" s="10">
        <f>IF(AND(telefony6[[#This Row],[czyAbonament_pods_sie_skonczyl]]=1,telefony6[[#This Row],[czyStacjonarny]]=1,M1615&lt;=0),1,0)</f>
        <v>0</v>
      </c>
      <c r="O1616" s="2">
        <f>IF(AND(telefony6[[#This Row],[czyAbonament_pods_sie_skonczyl]]=1,telefony6[[#This Row],[czyKomorkowe]]=1,P1615&lt;=0),IF(P1615&lt;0,TIME(1,40,0)+P1615-telefony6[[#This Row],[ile_zabraklo_od_podstawy]],TIME(1,40,0)),P1615)</f>
        <v>1.9074074074074965E-2</v>
      </c>
      <c r="P16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6" s="10">
        <f>IF(AND(telefony6[[#This Row],[czyAbonament_pods_sie_skonczyl]]=1,P1615&lt;=0,telefony6[[#This Row],[czyKomorkowe]]=1),1,0)</f>
        <v>0</v>
      </c>
      <c r="R1616">
        <f>IF(LEN(telefony6[[#This Row],[nr]])&gt;=10,1,0)</f>
        <v>0</v>
      </c>
      <c r="S1616">
        <f>MINUTE(IF(telefony6[[#This Row],[czyZagranicczne]]=1,CEILING(telefony6[[#This Row],[długosc_połączenia]],"00:01"),0))</f>
        <v>0</v>
      </c>
    </row>
    <row r="1617" spans="1:19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 s="2">
        <f>telefony6[[#This Row],[zakonczenie]]-telefony6[[#This Row],[rozpoczecie]]</f>
        <v>9.7106481481481488E-3</v>
      </c>
      <c r="F1617" s="2">
        <f t="shared" si="25"/>
        <v>-8.7555208333333461</v>
      </c>
      <c r="G1617">
        <f>IF(LEN(telefony6[[#This Row],[nr]])=7,1,0)</f>
        <v>1</v>
      </c>
      <c r="H1617">
        <f>IF(LEN(telefony6[[#This Row],[nr]])=8,1,0)</f>
        <v>0</v>
      </c>
      <c r="I16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-8.7652314814814947</v>
      </c>
      <c r="J1617" s="2">
        <f>IF(AND(telefony6[[#This Row],[abonament pods przed]]-telefony6[[#This Row],[długosc_połączenia]]&lt;0,I1616&gt;0),-telefony6[[#This Row],[ile_zostalo_abonamentu_pods]],0)</f>
        <v>0</v>
      </c>
      <c r="K1617" s="10">
        <f>IF(telefony6[[#This Row],[ile_zostalo_abonamentu_pods]]&lt;0,1,0)</f>
        <v>1</v>
      </c>
      <c r="L1617" s="2">
        <f>IF(AND(telefony6[[#This Row],[czyAbonament_pods_sie_skonczyl]]=1,telefony6[[#This Row],[czyStacjonarny]]=1,M1616&lt;=0),IF(M1616&lt;0,TIME(1,40,0)+M1616,TIME(1,40,0)),M1616)</f>
        <v>5.582175925925828E-2</v>
      </c>
      <c r="M16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4.6111111111110131E-2</v>
      </c>
      <c r="N1617" s="10">
        <f>IF(AND(telefony6[[#This Row],[czyAbonament_pods_sie_skonczyl]]=1,telefony6[[#This Row],[czyStacjonarny]]=1,M1616&lt;=0),1,0)</f>
        <v>0</v>
      </c>
      <c r="O1617" s="2">
        <f>IF(AND(telefony6[[#This Row],[czyAbonament_pods_sie_skonczyl]]=1,telefony6[[#This Row],[czyKomorkowe]]=1,P1616&lt;=0),IF(P1616&lt;0,TIME(1,40,0)+P1616-telefony6[[#This Row],[ile_zabraklo_od_podstawy]],TIME(1,40,0)),P1616)</f>
        <v>1.9074074074074965E-2</v>
      </c>
      <c r="P16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7" s="10">
        <f>IF(AND(telefony6[[#This Row],[czyAbonament_pods_sie_skonczyl]]=1,P1616&lt;=0,telefony6[[#This Row],[czyKomorkowe]]=1),1,0)</f>
        <v>0</v>
      </c>
      <c r="R1617">
        <f>IF(LEN(telefony6[[#This Row],[nr]])&gt;=10,1,0)</f>
        <v>0</v>
      </c>
      <c r="S1617">
        <f>MINUTE(IF(telefony6[[#This Row],[czyZagranicczne]]=1,CEILING(telefony6[[#This Row],[długosc_połączenia]],"00:01"),0))</f>
        <v>0</v>
      </c>
    </row>
    <row r="1618" spans="1:19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 s="2">
        <f>telefony6[[#This Row],[zakonczenie]]-telefony6[[#This Row],[rozpoczecie]]</f>
        <v>7.615740740740784E-3</v>
      </c>
      <c r="F1618" s="2">
        <f t="shared" si="25"/>
        <v>-8.7652314814814947</v>
      </c>
      <c r="G1618">
        <f>IF(LEN(telefony6[[#This Row],[nr]])=7,1,0)</f>
        <v>1</v>
      </c>
      <c r="H1618">
        <f>IF(LEN(telefony6[[#This Row],[nr]])=8,1,0)</f>
        <v>0</v>
      </c>
      <c r="I16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-8.7728472222222358</v>
      </c>
      <c r="J1618" s="2">
        <f>IF(AND(telefony6[[#This Row],[abonament pods przed]]-telefony6[[#This Row],[długosc_połączenia]]&lt;0,I1617&gt;0),-telefony6[[#This Row],[ile_zostalo_abonamentu_pods]],0)</f>
        <v>0</v>
      </c>
      <c r="K1618" s="10">
        <f>IF(telefony6[[#This Row],[ile_zostalo_abonamentu_pods]]&lt;0,1,0)</f>
        <v>1</v>
      </c>
      <c r="L1618" s="2">
        <f>IF(AND(telefony6[[#This Row],[czyAbonament_pods_sie_skonczyl]]=1,telefony6[[#This Row],[czyStacjonarny]]=1,M1617&lt;=0),IF(M1617&lt;0,TIME(1,40,0)+M1617,TIME(1,40,0)),M1617)</f>
        <v>4.6111111111110131E-2</v>
      </c>
      <c r="M16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3.8495370370369347E-2</v>
      </c>
      <c r="N1618" s="10">
        <f>IF(AND(telefony6[[#This Row],[czyAbonament_pods_sie_skonczyl]]=1,telefony6[[#This Row],[czyStacjonarny]]=1,M1617&lt;=0),1,0)</f>
        <v>0</v>
      </c>
      <c r="O1618" s="2">
        <f>IF(AND(telefony6[[#This Row],[czyAbonament_pods_sie_skonczyl]]=1,telefony6[[#This Row],[czyKomorkowe]]=1,P1617&lt;=0),IF(P1617&lt;0,TIME(1,40,0)+P1617-telefony6[[#This Row],[ile_zabraklo_od_podstawy]],TIME(1,40,0)),P1617)</f>
        <v>1.9074074074074965E-2</v>
      </c>
      <c r="P16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1.9074074074074965E-2</v>
      </c>
      <c r="Q1618" s="10">
        <f>IF(AND(telefony6[[#This Row],[czyAbonament_pods_sie_skonczyl]]=1,P1617&lt;=0,telefony6[[#This Row],[czyKomorkowe]]=1),1,0)</f>
        <v>0</v>
      </c>
      <c r="R1618">
        <f>IF(LEN(telefony6[[#This Row],[nr]])&gt;=10,1,0)</f>
        <v>0</v>
      </c>
      <c r="S1618">
        <f>MINUTE(IF(telefony6[[#This Row],[czyZagranicczne]]=1,CEILING(telefony6[[#This Row],[długosc_połączenia]],"00:01"),0))</f>
        <v>0</v>
      </c>
    </row>
    <row r="1619" spans="1:19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 s="2">
        <f>telefony6[[#This Row],[zakonczenie]]-telefony6[[#This Row],[rozpoczecie]]</f>
        <v>2.6504629629630072E-3</v>
      </c>
      <c r="F1619" s="2">
        <f t="shared" si="25"/>
        <v>-8.7728472222222358</v>
      </c>
      <c r="G1619">
        <f>IF(LEN(telefony6[[#This Row],[nr]])=7,1,0)</f>
        <v>0</v>
      </c>
      <c r="H1619">
        <f>IF(LEN(telefony6[[#This Row],[nr]])=8,1,0)</f>
        <v>1</v>
      </c>
      <c r="I16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-8.7754976851851989</v>
      </c>
      <c r="J1619" s="2">
        <f>IF(AND(telefony6[[#This Row],[abonament pods przed]]-telefony6[[#This Row],[długosc_połączenia]]&lt;0,I1618&gt;0),-telefony6[[#This Row],[ile_zostalo_abonamentu_pods]],0)</f>
        <v>0</v>
      </c>
      <c r="K1619" s="10">
        <f>IF(telefony6[[#This Row],[ile_zostalo_abonamentu_pods]]&lt;0,1,0)</f>
        <v>1</v>
      </c>
      <c r="L1619" s="2">
        <f>IF(AND(telefony6[[#This Row],[czyAbonament_pods_sie_skonczyl]]=1,telefony6[[#This Row],[czyStacjonarny]]=1,M1618&lt;=0),IF(M1618&lt;0,TIME(1,40,0)+M1618,TIME(1,40,0)),M1618)</f>
        <v>3.8495370370369347E-2</v>
      </c>
      <c r="M16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3.8495370370369347E-2</v>
      </c>
      <c r="N1619" s="10">
        <f>IF(AND(telefony6[[#This Row],[czyAbonament_pods_sie_skonczyl]]=1,telefony6[[#This Row],[czyStacjonarny]]=1,M1618&lt;=0),1,0)</f>
        <v>0</v>
      </c>
      <c r="O1619" s="2">
        <f>IF(AND(telefony6[[#This Row],[czyAbonament_pods_sie_skonczyl]]=1,telefony6[[#This Row],[czyKomorkowe]]=1,P1618&lt;=0),IF(P1618&lt;0,TIME(1,40,0)+P1618-telefony6[[#This Row],[ile_zabraklo_od_podstawy]],TIME(1,40,0)),P1618)</f>
        <v>1.9074074074074965E-2</v>
      </c>
      <c r="P16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19" s="10">
        <f>IF(AND(telefony6[[#This Row],[czyAbonament_pods_sie_skonczyl]]=1,P1618&lt;=0,telefony6[[#This Row],[czyKomorkowe]]=1),1,0)</f>
        <v>0</v>
      </c>
      <c r="R1619">
        <f>IF(LEN(telefony6[[#This Row],[nr]])&gt;=10,1,0)</f>
        <v>0</v>
      </c>
      <c r="S1619">
        <f>MINUTE(IF(telefony6[[#This Row],[czyZagranicczne]]=1,CEILING(telefony6[[#This Row],[długosc_połączenia]],"00:01"),0))</f>
        <v>0</v>
      </c>
    </row>
    <row r="1620" spans="1:19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 s="2">
        <f>telefony6[[#This Row],[zakonczenie]]-telefony6[[#This Row],[rozpoczecie]]</f>
        <v>4.2013888888888795E-3</v>
      </c>
      <c r="F1620" s="2">
        <f t="shared" si="25"/>
        <v>-8.7754976851851989</v>
      </c>
      <c r="G1620">
        <f>IF(LEN(telefony6[[#This Row],[nr]])=7,1,0)</f>
        <v>1</v>
      </c>
      <c r="H1620">
        <f>IF(LEN(telefony6[[#This Row],[nr]])=8,1,0)</f>
        <v>0</v>
      </c>
      <c r="I16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-8.7796990740740881</v>
      </c>
      <c r="J1620" s="2">
        <f>IF(AND(telefony6[[#This Row],[abonament pods przed]]-telefony6[[#This Row],[długosc_połączenia]]&lt;0,I1619&gt;0),-telefony6[[#This Row],[ile_zostalo_abonamentu_pods]],0)</f>
        <v>0</v>
      </c>
      <c r="K1620" s="10">
        <f>IF(telefony6[[#This Row],[ile_zostalo_abonamentu_pods]]&lt;0,1,0)</f>
        <v>1</v>
      </c>
      <c r="L1620" s="2">
        <f>IF(AND(telefony6[[#This Row],[czyAbonament_pods_sie_skonczyl]]=1,telefony6[[#This Row],[czyStacjonarny]]=1,M1619&lt;=0),IF(M1619&lt;0,TIME(1,40,0)+M1619,TIME(1,40,0)),M1619)</f>
        <v>3.8495370370369347E-2</v>
      </c>
      <c r="M16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3.4293981481480468E-2</v>
      </c>
      <c r="N1620" s="10">
        <f>IF(AND(telefony6[[#This Row],[czyAbonament_pods_sie_skonczyl]]=1,telefony6[[#This Row],[czyStacjonarny]]=1,M1619&lt;=0),1,0)</f>
        <v>0</v>
      </c>
      <c r="O1620" s="2">
        <f>IF(AND(telefony6[[#This Row],[czyAbonament_pods_sie_skonczyl]]=1,telefony6[[#This Row],[czyKomorkowe]]=1,P1619&lt;=0),IF(P1619&lt;0,TIME(1,40,0)+P1619-telefony6[[#This Row],[ile_zabraklo_od_podstawy]],TIME(1,40,0)),P1619)</f>
        <v>1.6423611111111958E-2</v>
      </c>
      <c r="P16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0" s="10">
        <f>IF(AND(telefony6[[#This Row],[czyAbonament_pods_sie_skonczyl]]=1,P1619&lt;=0,telefony6[[#This Row],[czyKomorkowe]]=1),1,0)</f>
        <v>0</v>
      </c>
      <c r="R1620">
        <f>IF(LEN(telefony6[[#This Row],[nr]])&gt;=10,1,0)</f>
        <v>0</v>
      </c>
      <c r="S1620">
        <f>MINUTE(IF(telefony6[[#This Row],[czyZagranicczne]]=1,CEILING(telefony6[[#This Row],[długosc_połączenia]],"00:01"),0))</f>
        <v>0</v>
      </c>
    </row>
    <row r="1621" spans="1:19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 s="2">
        <f>telefony6[[#This Row],[zakonczenie]]-telefony6[[#This Row],[rozpoczecie]]</f>
        <v>1.0497685185185124E-2</v>
      </c>
      <c r="F1621" s="2">
        <f t="shared" si="25"/>
        <v>-8.7796990740740881</v>
      </c>
      <c r="G1621">
        <f>IF(LEN(telefony6[[#This Row],[nr]])=7,1,0)</f>
        <v>1</v>
      </c>
      <c r="H1621">
        <f>IF(LEN(telefony6[[#This Row],[nr]])=8,1,0)</f>
        <v>0</v>
      </c>
      <c r="I16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-8.790196759259274</v>
      </c>
      <c r="J1621" s="2">
        <f>IF(AND(telefony6[[#This Row],[abonament pods przed]]-telefony6[[#This Row],[długosc_połączenia]]&lt;0,I1620&gt;0),-telefony6[[#This Row],[ile_zostalo_abonamentu_pods]],0)</f>
        <v>0</v>
      </c>
      <c r="K1621" s="10">
        <f>IF(telefony6[[#This Row],[ile_zostalo_abonamentu_pods]]&lt;0,1,0)</f>
        <v>1</v>
      </c>
      <c r="L1621" s="2">
        <f>IF(AND(telefony6[[#This Row],[czyAbonament_pods_sie_skonczyl]]=1,telefony6[[#This Row],[czyStacjonarny]]=1,M1620&lt;=0),IF(M1620&lt;0,TIME(1,40,0)+M1620,TIME(1,40,0)),M1620)</f>
        <v>3.4293981481480468E-2</v>
      </c>
      <c r="M16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2.3796296296295344E-2</v>
      </c>
      <c r="N1621" s="10">
        <f>IF(AND(telefony6[[#This Row],[czyAbonament_pods_sie_skonczyl]]=1,telefony6[[#This Row],[czyStacjonarny]]=1,M1620&lt;=0),1,0)</f>
        <v>0</v>
      </c>
      <c r="O1621" s="2">
        <f>IF(AND(telefony6[[#This Row],[czyAbonament_pods_sie_skonczyl]]=1,telefony6[[#This Row],[czyKomorkowe]]=1,P1620&lt;=0),IF(P1620&lt;0,TIME(1,40,0)+P1620-telefony6[[#This Row],[ile_zabraklo_od_podstawy]],TIME(1,40,0)),P1620)</f>
        <v>1.6423611111111958E-2</v>
      </c>
      <c r="P16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1" s="10">
        <f>IF(AND(telefony6[[#This Row],[czyAbonament_pods_sie_skonczyl]]=1,P1620&lt;=0,telefony6[[#This Row],[czyKomorkowe]]=1),1,0)</f>
        <v>0</v>
      </c>
      <c r="R1621">
        <f>IF(LEN(telefony6[[#This Row],[nr]])&gt;=10,1,0)</f>
        <v>0</v>
      </c>
      <c r="S1621">
        <f>MINUTE(IF(telefony6[[#This Row],[czyZagranicczne]]=1,CEILING(telefony6[[#This Row],[długosc_połączenia]],"00:01"),0))</f>
        <v>0</v>
      </c>
    </row>
    <row r="1622" spans="1:19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 s="2">
        <f>telefony6[[#This Row],[zakonczenie]]-telefony6[[#This Row],[rozpoczecie]]</f>
        <v>7.6388888888888618E-3</v>
      </c>
      <c r="F1622" s="2">
        <f t="shared" si="25"/>
        <v>-8.790196759259274</v>
      </c>
      <c r="G1622">
        <f>IF(LEN(telefony6[[#This Row],[nr]])=7,1,0)</f>
        <v>1</v>
      </c>
      <c r="H1622">
        <f>IF(LEN(telefony6[[#This Row],[nr]])=8,1,0)</f>
        <v>0</v>
      </c>
      <c r="I16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-8.7978356481481637</v>
      </c>
      <c r="J1622" s="2">
        <f>IF(AND(telefony6[[#This Row],[abonament pods przed]]-telefony6[[#This Row],[długosc_połączenia]]&lt;0,I1621&gt;0),-telefony6[[#This Row],[ile_zostalo_abonamentu_pods]],0)</f>
        <v>0</v>
      </c>
      <c r="K1622" s="10">
        <f>IF(telefony6[[#This Row],[ile_zostalo_abonamentu_pods]]&lt;0,1,0)</f>
        <v>1</v>
      </c>
      <c r="L1622" s="2">
        <f>IF(AND(telefony6[[#This Row],[czyAbonament_pods_sie_skonczyl]]=1,telefony6[[#This Row],[czyStacjonarny]]=1,M1621&lt;=0),IF(M1621&lt;0,TIME(1,40,0)+M1621,TIME(1,40,0)),M1621)</f>
        <v>2.3796296296295344E-2</v>
      </c>
      <c r="M16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1.6157407407406482E-2</v>
      </c>
      <c r="N1622" s="10">
        <f>IF(AND(telefony6[[#This Row],[czyAbonament_pods_sie_skonczyl]]=1,telefony6[[#This Row],[czyStacjonarny]]=1,M1621&lt;=0),1,0)</f>
        <v>0</v>
      </c>
      <c r="O1622" s="2">
        <f>IF(AND(telefony6[[#This Row],[czyAbonament_pods_sie_skonczyl]]=1,telefony6[[#This Row],[czyKomorkowe]]=1,P1621&lt;=0),IF(P1621&lt;0,TIME(1,40,0)+P1621-telefony6[[#This Row],[ile_zabraklo_od_podstawy]],TIME(1,40,0)),P1621)</f>
        <v>1.6423611111111958E-2</v>
      </c>
      <c r="P16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2" s="10">
        <f>IF(AND(telefony6[[#This Row],[czyAbonament_pods_sie_skonczyl]]=1,P1621&lt;=0,telefony6[[#This Row],[czyKomorkowe]]=1),1,0)</f>
        <v>0</v>
      </c>
      <c r="R1622">
        <f>IF(LEN(telefony6[[#This Row],[nr]])&gt;=10,1,0)</f>
        <v>0</v>
      </c>
      <c r="S1622">
        <f>MINUTE(IF(telefony6[[#This Row],[czyZagranicczne]]=1,CEILING(telefony6[[#This Row],[długosc_połączenia]],"00:01"),0))</f>
        <v>0</v>
      </c>
    </row>
    <row r="1623" spans="1:19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 s="2">
        <f>telefony6[[#This Row],[zakonczenie]]-telefony6[[#This Row],[rozpoczecie]]</f>
        <v>5.0000000000000044E-3</v>
      </c>
      <c r="F1623" s="2">
        <f t="shared" si="25"/>
        <v>-8.7978356481481637</v>
      </c>
      <c r="G1623">
        <f>IF(LEN(telefony6[[#This Row],[nr]])=7,1,0)</f>
        <v>1</v>
      </c>
      <c r="H1623">
        <f>IF(LEN(telefony6[[#This Row],[nr]])=8,1,0)</f>
        <v>0</v>
      </c>
      <c r="I16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-8.8028356481481644</v>
      </c>
      <c r="J1623" s="2">
        <f>IF(AND(telefony6[[#This Row],[abonament pods przed]]-telefony6[[#This Row],[długosc_połączenia]]&lt;0,I1622&gt;0),-telefony6[[#This Row],[ile_zostalo_abonamentu_pods]],0)</f>
        <v>0</v>
      </c>
      <c r="K1623" s="10">
        <f>IF(telefony6[[#This Row],[ile_zostalo_abonamentu_pods]]&lt;0,1,0)</f>
        <v>1</v>
      </c>
      <c r="L1623" s="2">
        <f>IF(AND(telefony6[[#This Row],[czyAbonament_pods_sie_skonczyl]]=1,telefony6[[#This Row],[czyStacjonarny]]=1,M1622&lt;=0),IF(M1622&lt;0,TIME(1,40,0)+M1622,TIME(1,40,0)),M1622)</f>
        <v>1.6157407407406482E-2</v>
      </c>
      <c r="M16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1.1157407407406478E-2</v>
      </c>
      <c r="N1623" s="10">
        <f>IF(AND(telefony6[[#This Row],[czyAbonament_pods_sie_skonczyl]]=1,telefony6[[#This Row],[czyStacjonarny]]=1,M1622&lt;=0),1,0)</f>
        <v>0</v>
      </c>
      <c r="O1623" s="2">
        <f>IF(AND(telefony6[[#This Row],[czyAbonament_pods_sie_skonczyl]]=1,telefony6[[#This Row],[czyKomorkowe]]=1,P1622&lt;=0),IF(P1622&lt;0,TIME(1,40,0)+P1622-telefony6[[#This Row],[ile_zabraklo_od_podstawy]],TIME(1,40,0)),P1622)</f>
        <v>1.6423611111111958E-2</v>
      </c>
      <c r="P16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3" s="10">
        <f>IF(AND(telefony6[[#This Row],[czyAbonament_pods_sie_skonczyl]]=1,P1622&lt;=0,telefony6[[#This Row],[czyKomorkowe]]=1),1,0)</f>
        <v>0</v>
      </c>
      <c r="R1623">
        <f>IF(LEN(telefony6[[#This Row],[nr]])&gt;=10,1,0)</f>
        <v>0</v>
      </c>
      <c r="S1623">
        <f>MINUTE(IF(telefony6[[#This Row],[czyZagranicczne]]=1,CEILING(telefony6[[#This Row],[długosc_połączenia]],"00:01"),0))</f>
        <v>0</v>
      </c>
    </row>
    <row r="1624" spans="1:19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 s="2">
        <f>telefony6[[#This Row],[zakonczenie]]-telefony6[[#This Row],[rozpoczecie]]</f>
        <v>9.1435185185184675E-4</v>
      </c>
      <c r="F1624" s="2">
        <f t="shared" si="25"/>
        <v>-8.8028356481481644</v>
      </c>
      <c r="G1624">
        <f>IF(LEN(telefony6[[#This Row],[nr]])=7,1,0)</f>
        <v>1</v>
      </c>
      <c r="H1624">
        <f>IF(LEN(telefony6[[#This Row],[nr]])=8,1,0)</f>
        <v>0</v>
      </c>
      <c r="I16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-8.8037500000000168</v>
      </c>
      <c r="J1624" s="2">
        <f>IF(AND(telefony6[[#This Row],[abonament pods przed]]-telefony6[[#This Row],[długosc_połączenia]]&lt;0,I1623&gt;0),-telefony6[[#This Row],[ile_zostalo_abonamentu_pods]],0)</f>
        <v>0</v>
      </c>
      <c r="K1624" s="10">
        <f>IF(telefony6[[#This Row],[ile_zostalo_abonamentu_pods]]&lt;0,1,0)</f>
        <v>1</v>
      </c>
      <c r="L1624" s="2">
        <f>IF(AND(telefony6[[#This Row],[czyAbonament_pods_sie_skonczyl]]=1,telefony6[[#This Row],[czyStacjonarny]]=1,M1623&lt;=0),IF(M1623&lt;0,TIME(1,40,0)+M1623,TIME(1,40,0)),M1623)</f>
        <v>1.1157407407406478E-2</v>
      </c>
      <c r="M16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1.0243055555554631E-2</v>
      </c>
      <c r="N1624" s="10">
        <f>IF(AND(telefony6[[#This Row],[czyAbonament_pods_sie_skonczyl]]=1,telefony6[[#This Row],[czyStacjonarny]]=1,M1623&lt;=0),1,0)</f>
        <v>0</v>
      </c>
      <c r="O1624" s="2">
        <f>IF(AND(telefony6[[#This Row],[czyAbonament_pods_sie_skonczyl]]=1,telefony6[[#This Row],[czyKomorkowe]]=1,P1623&lt;=0),IF(P1623&lt;0,TIME(1,40,0)+P1623-telefony6[[#This Row],[ile_zabraklo_od_podstawy]],TIME(1,40,0)),P1623)</f>
        <v>1.6423611111111958E-2</v>
      </c>
      <c r="P16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4" s="10">
        <f>IF(AND(telefony6[[#This Row],[czyAbonament_pods_sie_skonczyl]]=1,P1623&lt;=0,telefony6[[#This Row],[czyKomorkowe]]=1),1,0)</f>
        <v>0</v>
      </c>
      <c r="R1624">
        <f>IF(LEN(telefony6[[#This Row],[nr]])&gt;=10,1,0)</f>
        <v>0</v>
      </c>
      <c r="S1624">
        <f>MINUTE(IF(telefony6[[#This Row],[czyZagranicczne]]=1,CEILING(telefony6[[#This Row],[długosc_połączenia]],"00:01"),0))</f>
        <v>0</v>
      </c>
    </row>
    <row r="1625" spans="1:19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 s="2">
        <f>telefony6[[#This Row],[zakonczenie]]-telefony6[[#This Row],[rozpoczecie]]</f>
        <v>1.1388888888888893E-2</v>
      </c>
      <c r="F1625" s="2">
        <f t="shared" si="25"/>
        <v>-8.8037500000000168</v>
      </c>
      <c r="G1625">
        <f>IF(LEN(telefony6[[#This Row],[nr]])=7,1,0)</f>
        <v>1</v>
      </c>
      <c r="H1625">
        <f>IF(LEN(telefony6[[#This Row],[nr]])=8,1,0)</f>
        <v>0</v>
      </c>
      <c r="I16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-8.8151388888889066</v>
      </c>
      <c r="J1625" s="2">
        <f>IF(AND(telefony6[[#This Row],[abonament pods przed]]-telefony6[[#This Row],[długosc_połączenia]]&lt;0,I1624&gt;0),-telefony6[[#This Row],[ile_zostalo_abonamentu_pods]],0)</f>
        <v>0</v>
      </c>
      <c r="K1625" s="10">
        <f>IF(telefony6[[#This Row],[ile_zostalo_abonamentu_pods]]&lt;0,1,0)</f>
        <v>1</v>
      </c>
      <c r="L1625" s="2">
        <f>IF(AND(telefony6[[#This Row],[czyAbonament_pods_sie_skonczyl]]=1,telefony6[[#This Row],[czyStacjonarny]]=1,M1624&lt;=0),IF(M1624&lt;0,TIME(1,40,0)+M1624,TIME(1,40,0)),M1624)</f>
        <v>1.0243055555554631E-2</v>
      </c>
      <c r="M16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-1.1458333333342618E-3</v>
      </c>
      <c r="N1625" s="10">
        <f>IF(AND(telefony6[[#This Row],[czyAbonament_pods_sie_skonczyl]]=1,telefony6[[#This Row],[czyStacjonarny]]=1,M1624&lt;=0),1,0)</f>
        <v>0</v>
      </c>
      <c r="O1625" s="2">
        <f>IF(AND(telefony6[[#This Row],[czyAbonament_pods_sie_skonczyl]]=1,telefony6[[#This Row],[czyKomorkowe]]=1,P1624&lt;=0),IF(P1624&lt;0,TIME(1,40,0)+P1624-telefony6[[#This Row],[ile_zabraklo_od_podstawy]],TIME(1,40,0)),P1624)</f>
        <v>1.6423611111111958E-2</v>
      </c>
      <c r="P16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5" s="10">
        <f>IF(AND(telefony6[[#This Row],[czyAbonament_pods_sie_skonczyl]]=1,P1624&lt;=0,telefony6[[#This Row],[czyKomorkowe]]=1),1,0)</f>
        <v>0</v>
      </c>
      <c r="R1625">
        <f>IF(LEN(telefony6[[#This Row],[nr]])&gt;=10,1,0)</f>
        <v>0</v>
      </c>
      <c r="S1625">
        <f>MINUTE(IF(telefony6[[#This Row],[czyZagranicczne]]=1,CEILING(telefony6[[#This Row],[długosc_połączenia]],"00:01"),0))</f>
        <v>0</v>
      </c>
    </row>
    <row r="1626" spans="1:19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 s="2">
        <f>telefony6[[#This Row],[zakonczenie]]-telefony6[[#This Row],[rozpoczecie]]</f>
        <v>2.2453703703703698E-3</v>
      </c>
      <c r="F1626" s="2">
        <f t="shared" si="25"/>
        <v>-8.8151388888889066</v>
      </c>
      <c r="G1626">
        <f>IF(LEN(telefony6[[#This Row],[nr]])=7,1,0)</f>
        <v>1</v>
      </c>
      <c r="H1626">
        <f>IF(LEN(telefony6[[#This Row],[nr]])=8,1,0)</f>
        <v>0</v>
      </c>
      <c r="I16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-8.8173842592592777</v>
      </c>
      <c r="J1626" s="2">
        <f>IF(AND(telefony6[[#This Row],[abonament pods przed]]-telefony6[[#This Row],[długosc_połączenia]]&lt;0,I1625&gt;0),-telefony6[[#This Row],[ile_zostalo_abonamentu_pods]],0)</f>
        <v>0</v>
      </c>
      <c r="K1626" s="10">
        <f>IF(telefony6[[#This Row],[ile_zostalo_abonamentu_pods]]&lt;0,1,0)</f>
        <v>1</v>
      </c>
      <c r="L1626" s="2">
        <f>IF(AND(telefony6[[#This Row],[czyAbonament_pods_sie_skonczyl]]=1,telefony6[[#This Row],[czyStacjonarny]]=1,M1625&lt;=0),IF(M1625&lt;0,TIME(1,40,0)+M1625,TIME(1,40,0)),M1625)</f>
        <v>6.8298611111110186E-2</v>
      </c>
      <c r="M16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6.6053240740739816E-2</v>
      </c>
      <c r="N1626" s="10">
        <f>IF(AND(telefony6[[#This Row],[czyAbonament_pods_sie_skonczyl]]=1,telefony6[[#This Row],[czyStacjonarny]]=1,M1625&lt;=0),1,0)</f>
        <v>1</v>
      </c>
      <c r="O1626" s="2">
        <f>IF(AND(telefony6[[#This Row],[czyAbonament_pods_sie_skonczyl]]=1,telefony6[[#This Row],[czyKomorkowe]]=1,P1625&lt;=0),IF(P1625&lt;0,TIME(1,40,0)+P1625-telefony6[[#This Row],[ile_zabraklo_od_podstawy]],TIME(1,40,0)),P1625)</f>
        <v>1.6423611111111958E-2</v>
      </c>
      <c r="P16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1.6423611111111958E-2</v>
      </c>
      <c r="Q1626" s="10">
        <f>IF(AND(telefony6[[#This Row],[czyAbonament_pods_sie_skonczyl]]=1,P1625&lt;=0,telefony6[[#This Row],[czyKomorkowe]]=1),1,0)</f>
        <v>0</v>
      </c>
      <c r="R1626">
        <f>IF(LEN(telefony6[[#This Row],[nr]])&gt;=10,1,0)</f>
        <v>0</v>
      </c>
      <c r="S1626">
        <f>MINUTE(IF(telefony6[[#This Row],[czyZagranicczne]]=1,CEILING(telefony6[[#This Row],[długosc_połączenia]],"00:01"),0))</f>
        <v>0</v>
      </c>
    </row>
    <row r="1627" spans="1:19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 s="2">
        <f>telefony6[[#This Row],[zakonczenie]]-telefony6[[#This Row],[rozpoczecie]]</f>
        <v>9.0393518518518401E-3</v>
      </c>
      <c r="F1627" s="2">
        <f t="shared" si="25"/>
        <v>-8.8173842592592777</v>
      </c>
      <c r="G1627">
        <f>IF(LEN(telefony6[[#This Row],[nr]])=7,1,0)</f>
        <v>0</v>
      </c>
      <c r="H1627">
        <f>IF(LEN(telefony6[[#This Row],[nr]])=8,1,0)</f>
        <v>1</v>
      </c>
      <c r="I16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-8.8264236111111298</v>
      </c>
      <c r="J1627" s="2">
        <f>IF(AND(telefony6[[#This Row],[abonament pods przed]]-telefony6[[#This Row],[długosc_połączenia]]&lt;0,I1626&gt;0),-telefony6[[#This Row],[ile_zostalo_abonamentu_pods]],0)</f>
        <v>0</v>
      </c>
      <c r="K1627" s="10">
        <f>IF(telefony6[[#This Row],[ile_zostalo_abonamentu_pods]]&lt;0,1,0)</f>
        <v>1</v>
      </c>
      <c r="L1627" s="2">
        <f>IF(AND(telefony6[[#This Row],[czyAbonament_pods_sie_skonczyl]]=1,telefony6[[#This Row],[czyStacjonarny]]=1,M1626&lt;=0),IF(M1626&lt;0,TIME(1,40,0)+M1626,TIME(1,40,0)),M1626)</f>
        <v>6.6053240740739816E-2</v>
      </c>
      <c r="M16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6.6053240740739816E-2</v>
      </c>
      <c r="N1627" s="10">
        <f>IF(AND(telefony6[[#This Row],[czyAbonament_pods_sie_skonczyl]]=1,telefony6[[#This Row],[czyStacjonarny]]=1,M1626&lt;=0),1,0)</f>
        <v>0</v>
      </c>
      <c r="O1627" s="2">
        <f>IF(AND(telefony6[[#This Row],[czyAbonament_pods_sie_skonczyl]]=1,telefony6[[#This Row],[czyKomorkowe]]=1,P1626&lt;=0),IF(P1626&lt;0,TIME(1,40,0)+P1626-telefony6[[#This Row],[ile_zabraklo_od_podstawy]],TIME(1,40,0)),P1626)</f>
        <v>1.6423611111111958E-2</v>
      </c>
      <c r="P16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7.3842592592601175E-3</v>
      </c>
      <c r="Q1627" s="10">
        <f>IF(AND(telefony6[[#This Row],[czyAbonament_pods_sie_skonczyl]]=1,P1626&lt;=0,telefony6[[#This Row],[czyKomorkowe]]=1),1,0)</f>
        <v>0</v>
      </c>
      <c r="R1627">
        <f>IF(LEN(telefony6[[#This Row],[nr]])&gt;=10,1,0)</f>
        <v>0</v>
      </c>
      <c r="S1627">
        <f>MINUTE(IF(telefony6[[#This Row],[czyZagranicczne]]=1,CEILING(telefony6[[#This Row],[długosc_połączenia]],"00:01"),0))</f>
        <v>0</v>
      </c>
    </row>
    <row r="1628" spans="1:19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 s="2">
        <f>telefony6[[#This Row],[zakonczenie]]-telefony6[[#This Row],[rozpoczecie]]</f>
        <v>9.942129629629648E-3</v>
      </c>
      <c r="F1628" s="2">
        <f t="shared" si="25"/>
        <v>-8.8264236111111298</v>
      </c>
      <c r="G1628">
        <f>IF(LEN(telefony6[[#This Row],[nr]])=7,1,0)</f>
        <v>1</v>
      </c>
      <c r="H1628">
        <f>IF(LEN(telefony6[[#This Row],[nr]])=8,1,0)</f>
        <v>0</v>
      </c>
      <c r="I16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-8.8363657407407601</v>
      </c>
      <c r="J1628" s="2">
        <f>IF(AND(telefony6[[#This Row],[abonament pods przed]]-telefony6[[#This Row],[długosc_połączenia]]&lt;0,I1627&gt;0),-telefony6[[#This Row],[ile_zostalo_abonamentu_pods]],0)</f>
        <v>0</v>
      </c>
      <c r="K1628" s="10">
        <f>IF(telefony6[[#This Row],[ile_zostalo_abonamentu_pods]]&lt;0,1,0)</f>
        <v>1</v>
      </c>
      <c r="L1628" s="2">
        <f>IF(AND(telefony6[[#This Row],[czyAbonament_pods_sie_skonczyl]]=1,telefony6[[#This Row],[czyStacjonarny]]=1,M1627&lt;=0),IF(M1627&lt;0,TIME(1,40,0)+M1627,TIME(1,40,0)),M1627)</f>
        <v>6.6053240740739816E-2</v>
      </c>
      <c r="M16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5.6111111111110168E-2</v>
      </c>
      <c r="N1628" s="10">
        <f>IF(AND(telefony6[[#This Row],[czyAbonament_pods_sie_skonczyl]]=1,telefony6[[#This Row],[czyStacjonarny]]=1,M1627&lt;=0),1,0)</f>
        <v>0</v>
      </c>
      <c r="O1628" s="2">
        <f>IF(AND(telefony6[[#This Row],[czyAbonament_pods_sie_skonczyl]]=1,telefony6[[#This Row],[czyKomorkowe]]=1,P1627&lt;=0),IF(P1627&lt;0,TIME(1,40,0)+P1627-telefony6[[#This Row],[ile_zabraklo_od_podstawy]],TIME(1,40,0)),P1627)</f>
        <v>7.3842592592601175E-3</v>
      </c>
      <c r="P16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7.3842592592601175E-3</v>
      </c>
      <c r="Q1628" s="10">
        <f>IF(AND(telefony6[[#This Row],[czyAbonament_pods_sie_skonczyl]]=1,P1627&lt;=0,telefony6[[#This Row],[czyKomorkowe]]=1),1,0)</f>
        <v>0</v>
      </c>
      <c r="R1628">
        <f>IF(LEN(telefony6[[#This Row],[nr]])&gt;=10,1,0)</f>
        <v>0</v>
      </c>
      <c r="S1628">
        <f>MINUTE(IF(telefony6[[#This Row],[czyZagranicczne]]=1,CEILING(telefony6[[#This Row],[długosc_połączenia]],"00:01"),0))</f>
        <v>0</v>
      </c>
    </row>
    <row r="1629" spans="1:19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 s="2">
        <f>telefony6[[#This Row],[zakonczenie]]-telefony6[[#This Row],[rozpoczecie]]</f>
        <v>3.2523148148148051E-3</v>
      </c>
      <c r="F1629" s="2">
        <f t="shared" si="25"/>
        <v>-8.8363657407407601</v>
      </c>
      <c r="G1629">
        <f>IF(LEN(telefony6[[#This Row],[nr]])=7,1,0)</f>
        <v>0</v>
      </c>
      <c r="H1629">
        <f>IF(LEN(telefony6[[#This Row],[nr]])=8,1,0)</f>
        <v>1</v>
      </c>
      <c r="I16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-8.8396180555555741</v>
      </c>
      <c r="J1629" s="2">
        <f>IF(AND(telefony6[[#This Row],[abonament pods przed]]-telefony6[[#This Row],[długosc_połączenia]]&lt;0,I1628&gt;0),-telefony6[[#This Row],[ile_zostalo_abonamentu_pods]],0)</f>
        <v>0</v>
      </c>
      <c r="K1629" s="10">
        <f>IF(telefony6[[#This Row],[ile_zostalo_abonamentu_pods]]&lt;0,1,0)</f>
        <v>1</v>
      </c>
      <c r="L1629" s="2">
        <f>IF(AND(telefony6[[#This Row],[czyAbonament_pods_sie_skonczyl]]=1,telefony6[[#This Row],[czyStacjonarny]]=1,M1628&lt;=0),IF(M1628&lt;0,TIME(1,40,0)+M1628,TIME(1,40,0)),M1628)</f>
        <v>5.6111111111110168E-2</v>
      </c>
      <c r="M16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5.6111111111110168E-2</v>
      </c>
      <c r="N1629" s="10">
        <f>IF(AND(telefony6[[#This Row],[czyAbonament_pods_sie_skonczyl]]=1,telefony6[[#This Row],[czyStacjonarny]]=1,M1628&lt;=0),1,0)</f>
        <v>0</v>
      </c>
      <c r="O1629" s="2">
        <f>IF(AND(telefony6[[#This Row],[czyAbonament_pods_sie_skonczyl]]=1,telefony6[[#This Row],[czyKomorkowe]]=1,P1628&lt;=0),IF(P1628&lt;0,TIME(1,40,0)+P1628-telefony6[[#This Row],[ile_zabraklo_od_podstawy]],TIME(1,40,0)),P1628)</f>
        <v>7.3842592592601175E-3</v>
      </c>
      <c r="P16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4.1319444444453124E-3</v>
      </c>
      <c r="Q1629" s="10">
        <f>IF(AND(telefony6[[#This Row],[czyAbonament_pods_sie_skonczyl]]=1,P1628&lt;=0,telefony6[[#This Row],[czyKomorkowe]]=1),1,0)</f>
        <v>0</v>
      </c>
      <c r="R1629">
        <f>IF(LEN(telefony6[[#This Row],[nr]])&gt;=10,1,0)</f>
        <v>0</v>
      </c>
      <c r="S1629">
        <f>MINUTE(IF(telefony6[[#This Row],[czyZagranicczne]]=1,CEILING(telefony6[[#This Row],[długosc_połączenia]],"00:01"),0))</f>
        <v>0</v>
      </c>
    </row>
    <row r="1630" spans="1:19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 s="2">
        <f>telefony6[[#This Row],[zakonczenie]]-telefony6[[#This Row],[rozpoczecie]]</f>
        <v>4.9768518518518157E-3</v>
      </c>
      <c r="F1630" s="2">
        <f t="shared" si="25"/>
        <v>-8.8396180555555741</v>
      </c>
      <c r="G1630">
        <f>IF(LEN(telefony6[[#This Row],[nr]])=7,1,0)</f>
        <v>0</v>
      </c>
      <c r="H1630">
        <f>IF(LEN(telefony6[[#This Row],[nr]])=8,1,0)</f>
        <v>1</v>
      </c>
      <c r="I16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-8.8445949074074264</v>
      </c>
      <c r="J1630" s="2">
        <f>IF(AND(telefony6[[#This Row],[abonament pods przed]]-telefony6[[#This Row],[długosc_połączenia]]&lt;0,I1629&gt;0),-telefony6[[#This Row],[ile_zostalo_abonamentu_pods]],0)</f>
        <v>0</v>
      </c>
      <c r="K1630" s="10">
        <f>IF(telefony6[[#This Row],[ile_zostalo_abonamentu_pods]]&lt;0,1,0)</f>
        <v>1</v>
      </c>
      <c r="L1630" s="2">
        <f>IF(AND(telefony6[[#This Row],[czyAbonament_pods_sie_skonczyl]]=1,telefony6[[#This Row],[czyStacjonarny]]=1,M1629&lt;=0),IF(M1629&lt;0,TIME(1,40,0)+M1629,TIME(1,40,0)),M1629)</f>
        <v>5.6111111111110168E-2</v>
      </c>
      <c r="M16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5.6111111111110168E-2</v>
      </c>
      <c r="N1630" s="10">
        <f>IF(AND(telefony6[[#This Row],[czyAbonament_pods_sie_skonczyl]]=1,telefony6[[#This Row],[czyStacjonarny]]=1,M1629&lt;=0),1,0)</f>
        <v>0</v>
      </c>
      <c r="O1630" s="2">
        <f>IF(AND(telefony6[[#This Row],[czyAbonament_pods_sie_skonczyl]]=1,telefony6[[#This Row],[czyKomorkowe]]=1,P1629&lt;=0),IF(P1629&lt;0,TIME(1,40,0)+P1629-telefony6[[#This Row],[ile_zabraklo_od_podstawy]],TIME(1,40,0)),P1629)</f>
        <v>4.1319444444453124E-3</v>
      </c>
      <c r="P16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-8.4490740740650327E-4</v>
      </c>
      <c r="Q1630" s="10">
        <f>IF(AND(telefony6[[#This Row],[czyAbonament_pods_sie_skonczyl]]=1,P1629&lt;=0,telefony6[[#This Row],[czyKomorkowe]]=1),1,0)</f>
        <v>0</v>
      </c>
      <c r="R1630">
        <f>IF(LEN(telefony6[[#This Row],[nr]])&gt;=10,1,0)</f>
        <v>0</v>
      </c>
      <c r="S1630">
        <f>MINUTE(IF(telefony6[[#This Row],[czyZagranicczne]]=1,CEILING(telefony6[[#This Row],[długosc_połączenia]],"00:01"),0))</f>
        <v>0</v>
      </c>
    </row>
    <row r="1631" spans="1:19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 s="2">
        <f>telefony6[[#This Row],[zakonczenie]]-telefony6[[#This Row],[rozpoczecie]]</f>
        <v>1.1516203703703709E-2</v>
      </c>
      <c r="F1631" s="2">
        <f t="shared" si="25"/>
        <v>-8.8445949074074264</v>
      </c>
      <c r="G1631">
        <f>IF(LEN(telefony6[[#This Row],[nr]])=7,1,0)</f>
        <v>0</v>
      </c>
      <c r="H1631">
        <f>IF(LEN(telefony6[[#This Row],[nr]])=8,1,0)</f>
        <v>1</v>
      </c>
      <c r="I16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-8.8561111111111295</v>
      </c>
      <c r="J1631" s="2">
        <f>IF(AND(telefony6[[#This Row],[abonament pods przed]]-telefony6[[#This Row],[długosc_połączenia]]&lt;0,I1630&gt;0),-telefony6[[#This Row],[ile_zostalo_abonamentu_pods]],0)</f>
        <v>0</v>
      </c>
      <c r="K1631" s="10">
        <f>IF(telefony6[[#This Row],[ile_zostalo_abonamentu_pods]]&lt;0,1,0)</f>
        <v>1</v>
      </c>
      <c r="L1631" s="2">
        <f>IF(AND(telefony6[[#This Row],[czyAbonament_pods_sie_skonczyl]]=1,telefony6[[#This Row],[czyStacjonarny]]=1,M1630&lt;=0),IF(M1630&lt;0,TIME(1,40,0)+M1630,TIME(1,40,0)),M1630)</f>
        <v>5.6111111111110168E-2</v>
      </c>
      <c r="M16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5.6111111111110168E-2</v>
      </c>
      <c r="N1631" s="10">
        <f>IF(AND(telefony6[[#This Row],[czyAbonament_pods_sie_skonczyl]]=1,telefony6[[#This Row],[czyStacjonarny]]=1,M1630&lt;=0),1,0)</f>
        <v>0</v>
      </c>
      <c r="O1631" s="2">
        <f>IF(AND(telefony6[[#This Row],[czyAbonament_pods_sie_skonczyl]]=1,telefony6[[#This Row],[czyKomorkowe]]=1,P1630&lt;=0),IF(P1630&lt;0,TIME(1,40,0)+P1630-telefony6[[#This Row],[ile_zabraklo_od_podstawy]],TIME(1,40,0)),P1630)</f>
        <v>6.8599537037037944E-2</v>
      </c>
      <c r="P16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5.7083333333334235E-2</v>
      </c>
      <c r="Q1631" s="10">
        <f>IF(AND(telefony6[[#This Row],[czyAbonament_pods_sie_skonczyl]]=1,P1630&lt;=0,telefony6[[#This Row],[czyKomorkowe]]=1),1,0)</f>
        <v>1</v>
      </c>
      <c r="R1631">
        <f>IF(LEN(telefony6[[#This Row],[nr]])&gt;=10,1,0)</f>
        <v>0</v>
      </c>
      <c r="S1631">
        <f>MINUTE(IF(telefony6[[#This Row],[czyZagranicczne]]=1,CEILING(telefony6[[#This Row],[długosc_połączenia]],"00:01"),0))</f>
        <v>0</v>
      </c>
    </row>
    <row r="1632" spans="1:19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 s="2">
        <f>telefony6[[#This Row],[zakonczenie]]-telefony6[[#This Row],[rozpoczecie]]</f>
        <v>3.4490740740740766E-3</v>
      </c>
      <c r="F1632" s="2">
        <f t="shared" si="25"/>
        <v>-8.8561111111111295</v>
      </c>
      <c r="G1632">
        <f>IF(LEN(telefony6[[#This Row],[nr]])=7,1,0)</f>
        <v>1</v>
      </c>
      <c r="H1632">
        <f>IF(LEN(telefony6[[#This Row],[nr]])=8,1,0)</f>
        <v>0</v>
      </c>
      <c r="I16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-8.8595601851852042</v>
      </c>
      <c r="J1632" s="2">
        <f>IF(AND(telefony6[[#This Row],[abonament pods przed]]-telefony6[[#This Row],[długosc_połączenia]]&lt;0,I1631&gt;0),-telefony6[[#This Row],[ile_zostalo_abonamentu_pods]],0)</f>
        <v>0</v>
      </c>
      <c r="K1632" s="10">
        <f>IF(telefony6[[#This Row],[ile_zostalo_abonamentu_pods]]&lt;0,1,0)</f>
        <v>1</v>
      </c>
      <c r="L1632" s="2">
        <f>IF(AND(telefony6[[#This Row],[czyAbonament_pods_sie_skonczyl]]=1,telefony6[[#This Row],[czyStacjonarny]]=1,M1631&lt;=0),IF(M1631&lt;0,TIME(1,40,0)+M1631,TIME(1,40,0)),M1631)</f>
        <v>5.6111111111110168E-2</v>
      </c>
      <c r="M16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5.2662037037036091E-2</v>
      </c>
      <c r="N1632" s="10">
        <f>IF(AND(telefony6[[#This Row],[czyAbonament_pods_sie_skonczyl]]=1,telefony6[[#This Row],[czyStacjonarny]]=1,M1631&lt;=0),1,0)</f>
        <v>0</v>
      </c>
      <c r="O1632" s="2">
        <f>IF(AND(telefony6[[#This Row],[czyAbonament_pods_sie_skonczyl]]=1,telefony6[[#This Row],[czyKomorkowe]]=1,P1631&lt;=0),IF(P1631&lt;0,TIME(1,40,0)+P1631-telefony6[[#This Row],[ile_zabraklo_od_podstawy]],TIME(1,40,0)),P1631)</f>
        <v>5.7083333333334235E-2</v>
      </c>
      <c r="P16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5.7083333333334235E-2</v>
      </c>
      <c r="Q1632" s="10">
        <f>IF(AND(telefony6[[#This Row],[czyAbonament_pods_sie_skonczyl]]=1,P1631&lt;=0,telefony6[[#This Row],[czyKomorkowe]]=1),1,0)</f>
        <v>0</v>
      </c>
      <c r="R1632">
        <f>IF(LEN(telefony6[[#This Row],[nr]])&gt;=10,1,0)</f>
        <v>0</v>
      </c>
      <c r="S1632">
        <f>MINUTE(IF(telefony6[[#This Row],[czyZagranicczne]]=1,CEILING(telefony6[[#This Row],[długosc_połączenia]],"00:01"),0))</f>
        <v>0</v>
      </c>
    </row>
    <row r="1633" spans="1:19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 s="2">
        <f>telefony6[[#This Row],[zakonczenie]]-telefony6[[#This Row],[rozpoczecie]]</f>
        <v>2.1875000000000089E-3</v>
      </c>
      <c r="F1633" s="2">
        <f t="shared" si="25"/>
        <v>-8.8595601851852042</v>
      </c>
      <c r="G1633">
        <f>IF(LEN(telefony6[[#This Row],[nr]])=7,1,0)</f>
        <v>1</v>
      </c>
      <c r="H1633">
        <f>IF(LEN(telefony6[[#This Row],[nr]])=8,1,0)</f>
        <v>0</v>
      </c>
      <c r="I16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-8.8617476851852039</v>
      </c>
      <c r="J1633" s="2">
        <f>IF(AND(telefony6[[#This Row],[abonament pods przed]]-telefony6[[#This Row],[długosc_połączenia]]&lt;0,I1632&gt;0),-telefony6[[#This Row],[ile_zostalo_abonamentu_pods]],0)</f>
        <v>0</v>
      </c>
      <c r="K1633" s="10">
        <f>IF(telefony6[[#This Row],[ile_zostalo_abonamentu_pods]]&lt;0,1,0)</f>
        <v>1</v>
      </c>
      <c r="L1633" s="2">
        <f>IF(AND(telefony6[[#This Row],[czyAbonament_pods_sie_skonczyl]]=1,telefony6[[#This Row],[czyStacjonarny]]=1,M1632&lt;=0),IF(M1632&lt;0,TIME(1,40,0)+M1632,TIME(1,40,0)),M1632)</f>
        <v>5.2662037037036091E-2</v>
      </c>
      <c r="M16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5.0474537037036082E-2</v>
      </c>
      <c r="N1633" s="10">
        <f>IF(AND(telefony6[[#This Row],[czyAbonament_pods_sie_skonczyl]]=1,telefony6[[#This Row],[czyStacjonarny]]=1,M1632&lt;=0),1,0)</f>
        <v>0</v>
      </c>
      <c r="O1633" s="2">
        <f>IF(AND(telefony6[[#This Row],[czyAbonament_pods_sie_skonczyl]]=1,telefony6[[#This Row],[czyKomorkowe]]=1,P1632&lt;=0),IF(P1632&lt;0,TIME(1,40,0)+P1632-telefony6[[#This Row],[ile_zabraklo_od_podstawy]],TIME(1,40,0)),P1632)</f>
        <v>5.7083333333334235E-2</v>
      </c>
      <c r="P16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5.7083333333334235E-2</v>
      </c>
      <c r="Q1633" s="10">
        <f>IF(AND(telefony6[[#This Row],[czyAbonament_pods_sie_skonczyl]]=1,P1632&lt;=0,telefony6[[#This Row],[czyKomorkowe]]=1),1,0)</f>
        <v>0</v>
      </c>
      <c r="R1633">
        <f>IF(LEN(telefony6[[#This Row],[nr]])&gt;=10,1,0)</f>
        <v>0</v>
      </c>
      <c r="S1633">
        <f>MINUTE(IF(telefony6[[#This Row],[czyZagranicczne]]=1,CEILING(telefony6[[#This Row],[długosc_połączenia]],"00:01"),0))</f>
        <v>0</v>
      </c>
    </row>
    <row r="1634" spans="1:19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 s="2">
        <f>telefony6[[#This Row],[zakonczenie]]-telefony6[[#This Row],[rozpoczecie]]</f>
        <v>6.8518518518518312E-3</v>
      </c>
      <c r="F1634" s="2">
        <f t="shared" si="25"/>
        <v>-8.8617476851852039</v>
      </c>
      <c r="G1634">
        <f>IF(LEN(telefony6[[#This Row],[nr]])=7,1,0)</f>
        <v>1</v>
      </c>
      <c r="H1634">
        <f>IF(LEN(telefony6[[#This Row],[nr]])=8,1,0)</f>
        <v>0</v>
      </c>
      <c r="I16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-8.8685995370370563</v>
      </c>
      <c r="J1634" s="2">
        <f>IF(AND(telefony6[[#This Row],[abonament pods przed]]-telefony6[[#This Row],[długosc_połączenia]]&lt;0,I1633&gt;0),-telefony6[[#This Row],[ile_zostalo_abonamentu_pods]],0)</f>
        <v>0</v>
      </c>
      <c r="K1634" s="10">
        <f>IF(telefony6[[#This Row],[ile_zostalo_abonamentu_pods]]&lt;0,1,0)</f>
        <v>1</v>
      </c>
      <c r="L1634" s="2">
        <f>IF(AND(telefony6[[#This Row],[czyAbonament_pods_sie_skonczyl]]=1,telefony6[[#This Row],[czyStacjonarny]]=1,M1633&lt;=0),IF(M1633&lt;0,TIME(1,40,0)+M1633,TIME(1,40,0)),M1633)</f>
        <v>5.0474537037036082E-2</v>
      </c>
      <c r="M16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4.3622685185184251E-2</v>
      </c>
      <c r="N1634" s="10">
        <f>IF(AND(telefony6[[#This Row],[czyAbonament_pods_sie_skonczyl]]=1,telefony6[[#This Row],[czyStacjonarny]]=1,M1633&lt;=0),1,0)</f>
        <v>0</v>
      </c>
      <c r="O1634" s="2">
        <f>IF(AND(telefony6[[#This Row],[czyAbonament_pods_sie_skonczyl]]=1,telefony6[[#This Row],[czyKomorkowe]]=1,P1633&lt;=0),IF(P1633&lt;0,TIME(1,40,0)+P1633-telefony6[[#This Row],[ile_zabraklo_od_podstawy]],TIME(1,40,0)),P1633)</f>
        <v>5.7083333333334235E-2</v>
      </c>
      <c r="P16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5.7083333333334235E-2</v>
      </c>
      <c r="Q1634" s="10">
        <f>IF(AND(telefony6[[#This Row],[czyAbonament_pods_sie_skonczyl]]=1,P1633&lt;=0,telefony6[[#This Row],[czyKomorkowe]]=1),1,0)</f>
        <v>0</v>
      </c>
      <c r="R1634">
        <f>IF(LEN(telefony6[[#This Row],[nr]])&gt;=10,1,0)</f>
        <v>0</v>
      </c>
      <c r="S1634">
        <f>MINUTE(IF(telefony6[[#This Row],[czyZagranicczne]]=1,CEILING(telefony6[[#This Row],[długosc_połączenia]],"00:01"),0))</f>
        <v>0</v>
      </c>
    </row>
    <row r="1635" spans="1:19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 s="2">
        <f>telefony6[[#This Row],[zakonczenie]]-telefony6[[#This Row],[rozpoczecie]]</f>
        <v>6.6087962962962932E-3</v>
      </c>
      <c r="F1635" s="2">
        <f t="shared" si="25"/>
        <v>-8.8685995370370563</v>
      </c>
      <c r="G1635">
        <f>IF(LEN(telefony6[[#This Row],[nr]])=7,1,0)</f>
        <v>1</v>
      </c>
      <c r="H1635">
        <f>IF(LEN(telefony6[[#This Row],[nr]])=8,1,0)</f>
        <v>0</v>
      </c>
      <c r="I16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-8.8752083333333527</v>
      </c>
      <c r="J1635" s="2">
        <f>IF(AND(telefony6[[#This Row],[abonament pods przed]]-telefony6[[#This Row],[długosc_połączenia]]&lt;0,I1634&gt;0),-telefony6[[#This Row],[ile_zostalo_abonamentu_pods]],0)</f>
        <v>0</v>
      </c>
      <c r="K1635" s="10">
        <f>IF(telefony6[[#This Row],[ile_zostalo_abonamentu_pods]]&lt;0,1,0)</f>
        <v>1</v>
      </c>
      <c r="L1635" s="2">
        <f>IF(AND(telefony6[[#This Row],[czyAbonament_pods_sie_skonczyl]]=1,telefony6[[#This Row],[czyStacjonarny]]=1,M1634&lt;=0),IF(M1634&lt;0,TIME(1,40,0)+M1634,TIME(1,40,0)),M1634)</f>
        <v>4.3622685185184251E-2</v>
      </c>
      <c r="M16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3.7013888888887958E-2</v>
      </c>
      <c r="N1635" s="10">
        <f>IF(AND(telefony6[[#This Row],[czyAbonament_pods_sie_skonczyl]]=1,telefony6[[#This Row],[czyStacjonarny]]=1,M1634&lt;=0),1,0)</f>
        <v>0</v>
      </c>
      <c r="O1635" s="2">
        <f>IF(AND(telefony6[[#This Row],[czyAbonament_pods_sie_skonczyl]]=1,telefony6[[#This Row],[czyKomorkowe]]=1,P1634&lt;=0),IF(P1634&lt;0,TIME(1,40,0)+P1634-telefony6[[#This Row],[ile_zabraklo_od_podstawy]],TIME(1,40,0)),P1634)</f>
        <v>5.7083333333334235E-2</v>
      </c>
      <c r="P16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5.7083333333334235E-2</v>
      </c>
      <c r="Q1635" s="10">
        <f>IF(AND(telefony6[[#This Row],[czyAbonament_pods_sie_skonczyl]]=1,P1634&lt;=0,telefony6[[#This Row],[czyKomorkowe]]=1),1,0)</f>
        <v>0</v>
      </c>
      <c r="R1635">
        <f>IF(LEN(telefony6[[#This Row],[nr]])&gt;=10,1,0)</f>
        <v>0</v>
      </c>
      <c r="S1635">
        <f>MINUTE(IF(telefony6[[#This Row],[czyZagranicczne]]=1,CEILING(telefony6[[#This Row],[długosc_połączenia]],"00:01"),0))</f>
        <v>0</v>
      </c>
    </row>
    <row r="1636" spans="1:19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 s="2">
        <f>telefony6[[#This Row],[zakonczenie]]-telefony6[[#This Row],[rozpoczecie]]</f>
        <v>5.138888888888915E-3</v>
      </c>
      <c r="F1636" s="2">
        <f t="shared" si="25"/>
        <v>-8.8752083333333527</v>
      </c>
      <c r="G1636">
        <f>IF(LEN(telefony6[[#This Row],[nr]])=7,1,0)</f>
        <v>0</v>
      </c>
      <c r="H1636">
        <f>IF(LEN(telefony6[[#This Row],[nr]])=8,1,0)</f>
        <v>1</v>
      </c>
      <c r="I16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-8.880347222222241</v>
      </c>
      <c r="J1636" s="2">
        <f>IF(AND(telefony6[[#This Row],[abonament pods przed]]-telefony6[[#This Row],[długosc_połączenia]]&lt;0,I1635&gt;0),-telefony6[[#This Row],[ile_zostalo_abonamentu_pods]],0)</f>
        <v>0</v>
      </c>
      <c r="K1636" s="10">
        <f>IF(telefony6[[#This Row],[ile_zostalo_abonamentu_pods]]&lt;0,1,0)</f>
        <v>1</v>
      </c>
      <c r="L1636" s="2">
        <f>IF(AND(telefony6[[#This Row],[czyAbonament_pods_sie_skonczyl]]=1,telefony6[[#This Row],[czyStacjonarny]]=1,M1635&lt;=0),IF(M1635&lt;0,TIME(1,40,0)+M1635,TIME(1,40,0)),M1635)</f>
        <v>3.7013888888887958E-2</v>
      </c>
      <c r="M16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3.7013888888887958E-2</v>
      </c>
      <c r="N1636" s="10">
        <f>IF(AND(telefony6[[#This Row],[czyAbonament_pods_sie_skonczyl]]=1,telefony6[[#This Row],[czyStacjonarny]]=1,M1635&lt;=0),1,0)</f>
        <v>0</v>
      </c>
      <c r="O1636" s="2">
        <f>IF(AND(telefony6[[#This Row],[czyAbonament_pods_sie_skonczyl]]=1,telefony6[[#This Row],[czyKomorkowe]]=1,P1635&lt;=0),IF(P1635&lt;0,TIME(1,40,0)+P1635-telefony6[[#This Row],[ile_zabraklo_od_podstawy]],TIME(1,40,0)),P1635)</f>
        <v>5.7083333333334235E-2</v>
      </c>
      <c r="P16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5.194444444444532E-2</v>
      </c>
      <c r="Q1636" s="10">
        <f>IF(AND(telefony6[[#This Row],[czyAbonament_pods_sie_skonczyl]]=1,P1635&lt;=0,telefony6[[#This Row],[czyKomorkowe]]=1),1,0)</f>
        <v>0</v>
      </c>
      <c r="R1636">
        <f>IF(LEN(telefony6[[#This Row],[nr]])&gt;=10,1,0)</f>
        <v>0</v>
      </c>
      <c r="S1636">
        <f>MINUTE(IF(telefony6[[#This Row],[czyZagranicczne]]=1,CEILING(telefony6[[#This Row],[długosc_połączenia]],"00:01"),0))</f>
        <v>0</v>
      </c>
    </row>
    <row r="1637" spans="1:19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 s="2">
        <f>telefony6[[#This Row],[zakonczenie]]-telefony6[[#This Row],[rozpoczecie]]</f>
        <v>9.6527777777777879E-3</v>
      </c>
      <c r="F1637" s="2">
        <f t="shared" si="25"/>
        <v>-8.880347222222241</v>
      </c>
      <c r="G1637">
        <f>IF(LEN(telefony6[[#This Row],[nr]])=7,1,0)</f>
        <v>1</v>
      </c>
      <c r="H1637">
        <f>IF(LEN(telefony6[[#This Row],[nr]])=8,1,0)</f>
        <v>0</v>
      </c>
      <c r="I16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-8.8900000000000183</v>
      </c>
      <c r="J1637" s="2">
        <f>IF(AND(telefony6[[#This Row],[abonament pods przed]]-telefony6[[#This Row],[długosc_połączenia]]&lt;0,I1636&gt;0),-telefony6[[#This Row],[ile_zostalo_abonamentu_pods]],0)</f>
        <v>0</v>
      </c>
      <c r="K1637" s="10">
        <f>IF(telefony6[[#This Row],[ile_zostalo_abonamentu_pods]]&lt;0,1,0)</f>
        <v>1</v>
      </c>
      <c r="L1637" s="2">
        <f>IF(AND(telefony6[[#This Row],[czyAbonament_pods_sie_skonczyl]]=1,telefony6[[#This Row],[czyStacjonarny]]=1,M1636&lt;=0),IF(M1636&lt;0,TIME(1,40,0)+M1636,TIME(1,40,0)),M1636)</f>
        <v>3.7013888888887958E-2</v>
      </c>
      <c r="M16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2.736111111111017E-2</v>
      </c>
      <c r="N1637" s="10">
        <f>IF(AND(telefony6[[#This Row],[czyAbonament_pods_sie_skonczyl]]=1,telefony6[[#This Row],[czyStacjonarny]]=1,M1636&lt;=0),1,0)</f>
        <v>0</v>
      </c>
      <c r="O1637" s="2">
        <f>IF(AND(telefony6[[#This Row],[czyAbonament_pods_sie_skonczyl]]=1,telefony6[[#This Row],[czyKomorkowe]]=1,P1636&lt;=0),IF(P1636&lt;0,TIME(1,40,0)+P1636-telefony6[[#This Row],[ile_zabraklo_od_podstawy]],TIME(1,40,0)),P1636)</f>
        <v>5.194444444444532E-2</v>
      </c>
      <c r="P16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5.194444444444532E-2</v>
      </c>
      <c r="Q1637" s="10">
        <f>IF(AND(telefony6[[#This Row],[czyAbonament_pods_sie_skonczyl]]=1,P1636&lt;=0,telefony6[[#This Row],[czyKomorkowe]]=1),1,0)</f>
        <v>0</v>
      </c>
      <c r="R1637">
        <f>IF(LEN(telefony6[[#This Row],[nr]])&gt;=10,1,0)</f>
        <v>0</v>
      </c>
      <c r="S1637">
        <f>MINUTE(IF(telefony6[[#This Row],[czyZagranicczne]]=1,CEILING(telefony6[[#This Row],[długosc_połączenia]],"00:01"),0))</f>
        <v>0</v>
      </c>
    </row>
    <row r="1638" spans="1:19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 s="2">
        <f>telefony6[[#This Row],[zakonczenie]]-telefony6[[#This Row],[rozpoczecie]]</f>
        <v>1.063657407407409E-2</v>
      </c>
      <c r="F1638" s="2">
        <f t="shared" si="25"/>
        <v>-8.8900000000000183</v>
      </c>
      <c r="G1638">
        <f>IF(LEN(telefony6[[#This Row],[nr]])=7,1,0)</f>
        <v>0</v>
      </c>
      <c r="H1638">
        <f>IF(LEN(telefony6[[#This Row],[nr]])=8,1,0)</f>
        <v>1</v>
      </c>
      <c r="I16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-8.9006365740740918</v>
      </c>
      <c r="J1638" s="2">
        <f>IF(AND(telefony6[[#This Row],[abonament pods przed]]-telefony6[[#This Row],[długosc_połączenia]]&lt;0,I1637&gt;0),-telefony6[[#This Row],[ile_zostalo_abonamentu_pods]],0)</f>
        <v>0</v>
      </c>
      <c r="K1638" s="10">
        <f>IF(telefony6[[#This Row],[ile_zostalo_abonamentu_pods]]&lt;0,1,0)</f>
        <v>1</v>
      </c>
      <c r="L1638" s="2">
        <f>IF(AND(telefony6[[#This Row],[czyAbonament_pods_sie_skonczyl]]=1,telefony6[[#This Row],[czyStacjonarny]]=1,M1637&lt;=0),IF(M1637&lt;0,TIME(1,40,0)+M1637,TIME(1,40,0)),M1637)</f>
        <v>2.736111111111017E-2</v>
      </c>
      <c r="M16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2.736111111111017E-2</v>
      </c>
      <c r="N1638" s="10">
        <f>IF(AND(telefony6[[#This Row],[czyAbonament_pods_sie_skonczyl]]=1,telefony6[[#This Row],[czyStacjonarny]]=1,M1637&lt;=0),1,0)</f>
        <v>0</v>
      </c>
      <c r="O1638" s="2">
        <f>IF(AND(telefony6[[#This Row],[czyAbonament_pods_sie_skonczyl]]=1,telefony6[[#This Row],[czyKomorkowe]]=1,P1637&lt;=0),IF(P1637&lt;0,TIME(1,40,0)+P1637-telefony6[[#This Row],[ile_zabraklo_od_podstawy]],TIME(1,40,0)),P1637)</f>
        <v>5.194444444444532E-2</v>
      </c>
      <c r="P16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4.130787037037123E-2</v>
      </c>
      <c r="Q1638" s="10">
        <f>IF(AND(telefony6[[#This Row],[czyAbonament_pods_sie_skonczyl]]=1,P1637&lt;=0,telefony6[[#This Row],[czyKomorkowe]]=1),1,0)</f>
        <v>0</v>
      </c>
      <c r="R1638">
        <f>IF(LEN(telefony6[[#This Row],[nr]])&gt;=10,1,0)</f>
        <v>0</v>
      </c>
      <c r="S1638">
        <f>MINUTE(IF(telefony6[[#This Row],[czyZagranicczne]]=1,CEILING(telefony6[[#This Row],[długosc_połączenia]],"00:01"),0))</f>
        <v>0</v>
      </c>
    </row>
    <row r="1639" spans="1:19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 s="2">
        <f>telefony6[[#This Row],[zakonczenie]]-telefony6[[#This Row],[rozpoczecie]]</f>
        <v>3.4490740740740766E-3</v>
      </c>
      <c r="F1639" s="2">
        <f t="shared" si="25"/>
        <v>-8.9006365740740918</v>
      </c>
      <c r="G1639">
        <f>IF(LEN(telefony6[[#This Row],[nr]])=7,1,0)</f>
        <v>0</v>
      </c>
      <c r="H1639">
        <f>IF(LEN(telefony6[[#This Row],[nr]])=8,1,0)</f>
        <v>1</v>
      </c>
      <c r="I16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-8.9040856481481665</v>
      </c>
      <c r="J1639" s="2">
        <f>IF(AND(telefony6[[#This Row],[abonament pods przed]]-telefony6[[#This Row],[długosc_połączenia]]&lt;0,I1638&gt;0),-telefony6[[#This Row],[ile_zostalo_abonamentu_pods]],0)</f>
        <v>0</v>
      </c>
      <c r="K1639" s="10">
        <f>IF(telefony6[[#This Row],[ile_zostalo_abonamentu_pods]]&lt;0,1,0)</f>
        <v>1</v>
      </c>
      <c r="L1639" s="2">
        <f>IF(AND(telefony6[[#This Row],[czyAbonament_pods_sie_skonczyl]]=1,telefony6[[#This Row],[czyStacjonarny]]=1,M1638&lt;=0),IF(M1638&lt;0,TIME(1,40,0)+M1638,TIME(1,40,0)),M1638)</f>
        <v>2.736111111111017E-2</v>
      </c>
      <c r="M16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2.736111111111017E-2</v>
      </c>
      <c r="N1639" s="10">
        <f>IF(AND(telefony6[[#This Row],[czyAbonament_pods_sie_skonczyl]]=1,telefony6[[#This Row],[czyStacjonarny]]=1,M1638&lt;=0),1,0)</f>
        <v>0</v>
      </c>
      <c r="O1639" s="2">
        <f>IF(AND(telefony6[[#This Row],[czyAbonament_pods_sie_skonczyl]]=1,telefony6[[#This Row],[czyKomorkowe]]=1,P1638&lt;=0),IF(P1638&lt;0,TIME(1,40,0)+P1638-telefony6[[#This Row],[ile_zabraklo_od_podstawy]],TIME(1,40,0)),P1638)</f>
        <v>4.130787037037123E-2</v>
      </c>
      <c r="P16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3.7858796296297154E-2</v>
      </c>
      <c r="Q1639" s="10">
        <f>IF(AND(telefony6[[#This Row],[czyAbonament_pods_sie_skonczyl]]=1,P1638&lt;=0,telefony6[[#This Row],[czyKomorkowe]]=1),1,0)</f>
        <v>0</v>
      </c>
      <c r="R1639">
        <f>IF(LEN(telefony6[[#This Row],[nr]])&gt;=10,1,0)</f>
        <v>0</v>
      </c>
      <c r="S1639">
        <f>MINUTE(IF(telefony6[[#This Row],[czyZagranicczne]]=1,CEILING(telefony6[[#This Row],[długosc_połączenia]],"00:01"),0))</f>
        <v>0</v>
      </c>
    </row>
    <row r="1640" spans="1:19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 s="2">
        <f>telefony6[[#This Row],[zakonczenie]]-telefony6[[#This Row],[rozpoczecie]]</f>
        <v>4.6875000000000111E-3</v>
      </c>
      <c r="F1640" s="2">
        <f t="shared" si="25"/>
        <v>-8.9040856481481665</v>
      </c>
      <c r="G1640">
        <f>IF(LEN(telefony6[[#This Row],[nr]])=7,1,0)</f>
        <v>1</v>
      </c>
      <c r="H1640">
        <f>IF(LEN(telefony6[[#This Row],[nr]])=8,1,0)</f>
        <v>0</v>
      </c>
      <c r="I16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-8.9087731481481658</v>
      </c>
      <c r="J1640" s="2">
        <f>IF(AND(telefony6[[#This Row],[abonament pods przed]]-telefony6[[#This Row],[długosc_połączenia]]&lt;0,I1639&gt;0),-telefony6[[#This Row],[ile_zostalo_abonamentu_pods]],0)</f>
        <v>0</v>
      </c>
      <c r="K1640" s="10">
        <f>IF(telefony6[[#This Row],[ile_zostalo_abonamentu_pods]]&lt;0,1,0)</f>
        <v>1</v>
      </c>
      <c r="L1640" s="2">
        <f>IF(AND(telefony6[[#This Row],[czyAbonament_pods_sie_skonczyl]]=1,telefony6[[#This Row],[czyStacjonarny]]=1,M1639&lt;=0),IF(M1639&lt;0,TIME(1,40,0)+M1639,TIME(1,40,0)),M1639)</f>
        <v>2.736111111111017E-2</v>
      </c>
      <c r="M16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2.2673611111110159E-2</v>
      </c>
      <c r="N1640" s="10">
        <f>IF(AND(telefony6[[#This Row],[czyAbonament_pods_sie_skonczyl]]=1,telefony6[[#This Row],[czyStacjonarny]]=1,M1639&lt;=0),1,0)</f>
        <v>0</v>
      </c>
      <c r="O1640" s="2">
        <f>IF(AND(telefony6[[#This Row],[czyAbonament_pods_sie_skonczyl]]=1,telefony6[[#This Row],[czyKomorkowe]]=1,P1639&lt;=0),IF(P1639&lt;0,TIME(1,40,0)+P1639-telefony6[[#This Row],[ile_zabraklo_od_podstawy]],TIME(1,40,0)),P1639)</f>
        <v>3.7858796296297154E-2</v>
      </c>
      <c r="P16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3.7858796296297154E-2</v>
      </c>
      <c r="Q1640" s="10">
        <f>IF(AND(telefony6[[#This Row],[czyAbonament_pods_sie_skonczyl]]=1,P1639&lt;=0,telefony6[[#This Row],[czyKomorkowe]]=1),1,0)</f>
        <v>0</v>
      </c>
      <c r="R1640">
        <f>IF(LEN(telefony6[[#This Row],[nr]])&gt;=10,1,0)</f>
        <v>0</v>
      </c>
      <c r="S1640">
        <f>MINUTE(IF(telefony6[[#This Row],[czyZagranicczne]]=1,CEILING(telefony6[[#This Row],[długosc_połączenia]],"00:01"),0))</f>
        <v>0</v>
      </c>
    </row>
    <row r="1641" spans="1:19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 s="2">
        <f>telefony6[[#This Row],[zakonczenie]]-telefony6[[#This Row],[rozpoczecie]]</f>
        <v>7.5925925925925952E-3</v>
      </c>
      <c r="F1641" s="2">
        <f t="shared" si="25"/>
        <v>-8.9087731481481658</v>
      </c>
      <c r="G1641">
        <f>IF(LEN(telefony6[[#This Row],[nr]])=7,1,0)</f>
        <v>1</v>
      </c>
      <c r="H1641">
        <f>IF(LEN(telefony6[[#This Row],[nr]])=8,1,0)</f>
        <v>0</v>
      </c>
      <c r="I16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-8.9163657407407584</v>
      </c>
      <c r="J1641" s="2">
        <f>IF(AND(telefony6[[#This Row],[abonament pods przed]]-telefony6[[#This Row],[długosc_połączenia]]&lt;0,I1640&gt;0),-telefony6[[#This Row],[ile_zostalo_abonamentu_pods]],0)</f>
        <v>0</v>
      </c>
      <c r="K1641" s="10">
        <f>IF(telefony6[[#This Row],[ile_zostalo_abonamentu_pods]]&lt;0,1,0)</f>
        <v>1</v>
      </c>
      <c r="L1641" s="2">
        <f>IF(AND(telefony6[[#This Row],[czyAbonament_pods_sie_skonczyl]]=1,telefony6[[#This Row],[czyStacjonarny]]=1,M1640&lt;=0),IF(M1640&lt;0,TIME(1,40,0)+M1640,TIME(1,40,0)),M1640)</f>
        <v>2.2673611111110159E-2</v>
      </c>
      <c r="M16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1.5081018518517564E-2</v>
      </c>
      <c r="N1641" s="10">
        <f>IF(AND(telefony6[[#This Row],[czyAbonament_pods_sie_skonczyl]]=1,telefony6[[#This Row],[czyStacjonarny]]=1,M1640&lt;=0),1,0)</f>
        <v>0</v>
      </c>
      <c r="O1641" s="2">
        <f>IF(AND(telefony6[[#This Row],[czyAbonament_pods_sie_skonczyl]]=1,telefony6[[#This Row],[czyKomorkowe]]=1,P1640&lt;=0),IF(P1640&lt;0,TIME(1,40,0)+P1640-telefony6[[#This Row],[ile_zabraklo_od_podstawy]],TIME(1,40,0)),P1640)</f>
        <v>3.7858796296297154E-2</v>
      </c>
      <c r="P16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3.7858796296297154E-2</v>
      </c>
      <c r="Q1641" s="10">
        <f>IF(AND(telefony6[[#This Row],[czyAbonament_pods_sie_skonczyl]]=1,P1640&lt;=0,telefony6[[#This Row],[czyKomorkowe]]=1),1,0)</f>
        <v>0</v>
      </c>
      <c r="R1641">
        <f>IF(LEN(telefony6[[#This Row],[nr]])&gt;=10,1,0)</f>
        <v>0</v>
      </c>
      <c r="S1641">
        <f>MINUTE(IF(telefony6[[#This Row],[czyZagranicczne]]=1,CEILING(telefony6[[#This Row],[długosc_połączenia]],"00:01"),0))</f>
        <v>0</v>
      </c>
    </row>
    <row r="1642" spans="1:19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 s="2">
        <f>telefony6[[#This Row],[zakonczenie]]-telefony6[[#This Row],[rozpoczecie]]</f>
        <v>4.0625000000000244E-3</v>
      </c>
      <c r="F1642" s="2">
        <f t="shared" si="25"/>
        <v>-8.9163657407407584</v>
      </c>
      <c r="G1642">
        <f>IF(LEN(telefony6[[#This Row],[nr]])=7,1,0)</f>
        <v>0</v>
      </c>
      <c r="H1642">
        <f>IF(LEN(telefony6[[#This Row],[nr]])=8,1,0)</f>
        <v>1</v>
      </c>
      <c r="I16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-8.9204282407407582</v>
      </c>
      <c r="J1642" s="2">
        <f>IF(AND(telefony6[[#This Row],[abonament pods przed]]-telefony6[[#This Row],[długosc_połączenia]]&lt;0,I1641&gt;0),-telefony6[[#This Row],[ile_zostalo_abonamentu_pods]],0)</f>
        <v>0</v>
      </c>
      <c r="K1642" s="10">
        <f>IF(telefony6[[#This Row],[ile_zostalo_abonamentu_pods]]&lt;0,1,0)</f>
        <v>1</v>
      </c>
      <c r="L1642" s="2">
        <f>IF(AND(telefony6[[#This Row],[czyAbonament_pods_sie_skonczyl]]=1,telefony6[[#This Row],[czyStacjonarny]]=1,M1641&lt;=0),IF(M1641&lt;0,TIME(1,40,0)+M1641,TIME(1,40,0)),M1641)</f>
        <v>1.5081018518517564E-2</v>
      </c>
      <c r="M16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1.5081018518517564E-2</v>
      </c>
      <c r="N1642" s="10">
        <f>IF(AND(telefony6[[#This Row],[czyAbonament_pods_sie_skonczyl]]=1,telefony6[[#This Row],[czyStacjonarny]]=1,M1641&lt;=0),1,0)</f>
        <v>0</v>
      </c>
      <c r="O1642" s="2">
        <f>IF(AND(telefony6[[#This Row],[czyAbonament_pods_sie_skonczyl]]=1,telefony6[[#This Row],[czyKomorkowe]]=1,P1641&lt;=0),IF(P1641&lt;0,TIME(1,40,0)+P1641-telefony6[[#This Row],[ile_zabraklo_od_podstawy]],TIME(1,40,0)),P1641)</f>
        <v>3.7858796296297154E-2</v>
      </c>
      <c r="P16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3.3796296296297129E-2</v>
      </c>
      <c r="Q1642" s="10">
        <f>IF(AND(telefony6[[#This Row],[czyAbonament_pods_sie_skonczyl]]=1,P1641&lt;=0,telefony6[[#This Row],[czyKomorkowe]]=1),1,0)</f>
        <v>0</v>
      </c>
      <c r="R1642">
        <f>IF(LEN(telefony6[[#This Row],[nr]])&gt;=10,1,0)</f>
        <v>0</v>
      </c>
      <c r="S1642">
        <f>MINUTE(IF(telefony6[[#This Row],[czyZagranicczne]]=1,CEILING(telefony6[[#This Row],[długosc_połączenia]],"00:01"),0))</f>
        <v>0</v>
      </c>
    </row>
    <row r="1643" spans="1:19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 s="2">
        <f>telefony6[[#This Row],[zakonczenie]]-telefony6[[#This Row],[rozpoczecie]]</f>
        <v>2.0601851851851927E-3</v>
      </c>
      <c r="F1643" s="2">
        <f t="shared" si="25"/>
        <v>-8.9204282407407582</v>
      </c>
      <c r="G1643">
        <f>IF(LEN(telefony6[[#This Row],[nr]])=7,1,0)</f>
        <v>1</v>
      </c>
      <c r="H1643">
        <f>IF(LEN(telefony6[[#This Row],[nr]])=8,1,0)</f>
        <v>0</v>
      </c>
      <c r="I16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-8.9224884259259429</v>
      </c>
      <c r="J1643" s="2">
        <f>IF(AND(telefony6[[#This Row],[abonament pods przed]]-telefony6[[#This Row],[długosc_połączenia]]&lt;0,I1642&gt;0),-telefony6[[#This Row],[ile_zostalo_abonamentu_pods]],0)</f>
        <v>0</v>
      </c>
      <c r="K1643" s="10">
        <f>IF(telefony6[[#This Row],[ile_zostalo_abonamentu_pods]]&lt;0,1,0)</f>
        <v>1</v>
      </c>
      <c r="L1643" s="2">
        <f>IF(AND(telefony6[[#This Row],[czyAbonament_pods_sie_skonczyl]]=1,telefony6[[#This Row],[czyStacjonarny]]=1,M1642&lt;=0),IF(M1642&lt;0,TIME(1,40,0)+M1642,TIME(1,40,0)),M1642)</f>
        <v>1.5081018518517564E-2</v>
      </c>
      <c r="M16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1.3020833333332371E-2</v>
      </c>
      <c r="N1643" s="10">
        <f>IF(AND(telefony6[[#This Row],[czyAbonament_pods_sie_skonczyl]]=1,telefony6[[#This Row],[czyStacjonarny]]=1,M1642&lt;=0),1,0)</f>
        <v>0</v>
      </c>
      <c r="O1643" s="2">
        <f>IF(AND(telefony6[[#This Row],[czyAbonament_pods_sie_skonczyl]]=1,telefony6[[#This Row],[czyKomorkowe]]=1,P1642&lt;=0),IF(P1642&lt;0,TIME(1,40,0)+P1642-telefony6[[#This Row],[ile_zabraklo_od_podstawy]],TIME(1,40,0)),P1642)</f>
        <v>3.3796296296297129E-2</v>
      </c>
      <c r="P16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3.3796296296297129E-2</v>
      </c>
      <c r="Q1643" s="10">
        <f>IF(AND(telefony6[[#This Row],[czyAbonament_pods_sie_skonczyl]]=1,P1642&lt;=0,telefony6[[#This Row],[czyKomorkowe]]=1),1,0)</f>
        <v>0</v>
      </c>
      <c r="R1643">
        <f>IF(LEN(telefony6[[#This Row],[nr]])&gt;=10,1,0)</f>
        <v>0</v>
      </c>
      <c r="S1643">
        <f>MINUTE(IF(telefony6[[#This Row],[czyZagranicczne]]=1,CEILING(telefony6[[#This Row],[długosc_połączenia]],"00:01"),0))</f>
        <v>0</v>
      </c>
    </row>
    <row r="1644" spans="1:19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 s="2">
        <f>telefony6[[#This Row],[zakonczenie]]-telefony6[[#This Row],[rozpoczecie]]</f>
        <v>6.7129629629629206E-3</v>
      </c>
      <c r="F1644" s="2">
        <f t="shared" si="25"/>
        <v>-8.9224884259259429</v>
      </c>
      <c r="G1644">
        <f>IF(LEN(telefony6[[#This Row],[nr]])=7,1,0)</f>
        <v>1</v>
      </c>
      <c r="H1644">
        <f>IF(LEN(telefony6[[#This Row],[nr]])=8,1,0)</f>
        <v>0</v>
      </c>
      <c r="I16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-8.9292013888889059</v>
      </c>
      <c r="J1644" s="2">
        <f>IF(AND(telefony6[[#This Row],[abonament pods przed]]-telefony6[[#This Row],[długosc_połączenia]]&lt;0,I1643&gt;0),-telefony6[[#This Row],[ile_zostalo_abonamentu_pods]],0)</f>
        <v>0</v>
      </c>
      <c r="K1644" s="10">
        <f>IF(telefony6[[#This Row],[ile_zostalo_abonamentu_pods]]&lt;0,1,0)</f>
        <v>1</v>
      </c>
      <c r="L1644" s="2">
        <f>IF(AND(telefony6[[#This Row],[czyAbonament_pods_sie_skonczyl]]=1,telefony6[[#This Row],[czyStacjonarny]]=1,M1643&lt;=0),IF(M1643&lt;0,TIME(1,40,0)+M1643,TIME(1,40,0)),M1643)</f>
        <v>1.3020833333332371E-2</v>
      </c>
      <c r="M16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6.3078703703694505E-3</v>
      </c>
      <c r="N1644" s="10">
        <f>IF(AND(telefony6[[#This Row],[czyAbonament_pods_sie_skonczyl]]=1,telefony6[[#This Row],[czyStacjonarny]]=1,M1643&lt;=0),1,0)</f>
        <v>0</v>
      </c>
      <c r="O1644" s="2">
        <f>IF(AND(telefony6[[#This Row],[czyAbonament_pods_sie_skonczyl]]=1,telefony6[[#This Row],[czyKomorkowe]]=1,P1643&lt;=0),IF(P1643&lt;0,TIME(1,40,0)+P1643-telefony6[[#This Row],[ile_zabraklo_od_podstawy]],TIME(1,40,0)),P1643)</f>
        <v>3.3796296296297129E-2</v>
      </c>
      <c r="P16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3.3796296296297129E-2</v>
      </c>
      <c r="Q1644" s="10">
        <f>IF(AND(telefony6[[#This Row],[czyAbonament_pods_sie_skonczyl]]=1,P1643&lt;=0,telefony6[[#This Row],[czyKomorkowe]]=1),1,0)</f>
        <v>0</v>
      </c>
      <c r="R1644">
        <f>IF(LEN(telefony6[[#This Row],[nr]])&gt;=10,1,0)</f>
        <v>0</v>
      </c>
      <c r="S1644">
        <f>MINUTE(IF(telefony6[[#This Row],[czyZagranicczne]]=1,CEILING(telefony6[[#This Row],[długosc_połączenia]],"00:01"),0))</f>
        <v>0</v>
      </c>
    </row>
    <row r="1645" spans="1:19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 s="2">
        <f>telefony6[[#This Row],[zakonczenie]]-telefony6[[#This Row],[rozpoczecie]]</f>
        <v>3.6226851851851594E-3</v>
      </c>
      <c r="F1645" s="2">
        <f t="shared" si="25"/>
        <v>-8.9292013888889059</v>
      </c>
      <c r="G1645">
        <f>IF(LEN(telefony6[[#This Row],[nr]])=7,1,0)</f>
        <v>0</v>
      </c>
      <c r="H1645">
        <f>IF(LEN(telefony6[[#This Row],[nr]])=8,1,0)</f>
        <v>1</v>
      </c>
      <c r="I16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-8.932824074074091</v>
      </c>
      <c r="J1645" s="2">
        <f>IF(AND(telefony6[[#This Row],[abonament pods przed]]-telefony6[[#This Row],[długosc_połączenia]]&lt;0,I1644&gt;0),-telefony6[[#This Row],[ile_zostalo_abonamentu_pods]],0)</f>
        <v>0</v>
      </c>
      <c r="K1645" s="10">
        <f>IF(telefony6[[#This Row],[ile_zostalo_abonamentu_pods]]&lt;0,1,0)</f>
        <v>1</v>
      </c>
      <c r="L1645" s="2">
        <f>IF(AND(telefony6[[#This Row],[czyAbonament_pods_sie_skonczyl]]=1,telefony6[[#This Row],[czyStacjonarny]]=1,M1644&lt;=0),IF(M1644&lt;0,TIME(1,40,0)+M1644,TIME(1,40,0)),M1644)</f>
        <v>6.3078703703694505E-3</v>
      </c>
      <c r="M16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6.3078703703694505E-3</v>
      </c>
      <c r="N1645" s="10">
        <f>IF(AND(telefony6[[#This Row],[czyAbonament_pods_sie_skonczyl]]=1,telefony6[[#This Row],[czyStacjonarny]]=1,M1644&lt;=0),1,0)</f>
        <v>0</v>
      </c>
      <c r="O1645" s="2">
        <f>IF(AND(telefony6[[#This Row],[czyAbonament_pods_sie_skonczyl]]=1,telefony6[[#This Row],[czyKomorkowe]]=1,P1644&lt;=0),IF(P1644&lt;0,TIME(1,40,0)+P1644-telefony6[[#This Row],[ile_zabraklo_od_podstawy]],TIME(1,40,0)),P1644)</f>
        <v>3.3796296296297129E-2</v>
      </c>
      <c r="P16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3.017361111111197E-2</v>
      </c>
      <c r="Q1645" s="10">
        <f>IF(AND(telefony6[[#This Row],[czyAbonament_pods_sie_skonczyl]]=1,P1644&lt;=0,telefony6[[#This Row],[czyKomorkowe]]=1),1,0)</f>
        <v>0</v>
      </c>
      <c r="R1645">
        <f>IF(LEN(telefony6[[#This Row],[nr]])&gt;=10,1,0)</f>
        <v>0</v>
      </c>
      <c r="S1645">
        <f>MINUTE(IF(telefony6[[#This Row],[czyZagranicczne]]=1,CEILING(telefony6[[#This Row],[długosc_połączenia]],"00:01"),0))</f>
        <v>0</v>
      </c>
    </row>
    <row r="1646" spans="1:19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 s="2">
        <f>telefony6[[#This Row],[zakonczenie]]-telefony6[[#This Row],[rozpoczecie]]</f>
        <v>1.0150462962962958E-2</v>
      </c>
      <c r="F1646" s="2">
        <f t="shared" si="25"/>
        <v>-8.932824074074091</v>
      </c>
      <c r="G1646">
        <f>IF(LEN(telefony6[[#This Row],[nr]])=7,1,0)</f>
        <v>1</v>
      </c>
      <c r="H1646">
        <f>IF(LEN(telefony6[[#This Row],[nr]])=8,1,0)</f>
        <v>0</v>
      </c>
      <c r="I16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-8.9429745370370544</v>
      </c>
      <c r="J1646" s="2">
        <f>IF(AND(telefony6[[#This Row],[abonament pods przed]]-telefony6[[#This Row],[długosc_połączenia]]&lt;0,I1645&gt;0),-telefony6[[#This Row],[ile_zostalo_abonamentu_pods]],0)</f>
        <v>0</v>
      </c>
      <c r="K1646" s="10">
        <f>IF(telefony6[[#This Row],[ile_zostalo_abonamentu_pods]]&lt;0,1,0)</f>
        <v>1</v>
      </c>
      <c r="L1646" s="2">
        <f>IF(AND(telefony6[[#This Row],[czyAbonament_pods_sie_skonczyl]]=1,telefony6[[#This Row],[czyStacjonarny]]=1,M1645&lt;=0),IF(M1645&lt;0,TIME(1,40,0)+M1645,TIME(1,40,0)),M1645)</f>
        <v>6.3078703703694505E-3</v>
      </c>
      <c r="M16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-3.8425925925935078E-3</v>
      </c>
      <c r="N1646" s="10">
        <f>IF(AND(telefony6[[#This Row],[czyAbonament_pods_sie_skonczyl]]=1,telefony6[[#This Row],[czyStacjonarny]]=1,M1645&lt;=0),1,0)</f>
        <v>0</v>
      </c>
      <c r="O1646" s="2">
        <f>IF(AND(telefony6[[#This Row],[czyAbonament_pods_sie_skonczyl]]=1,telefony6[[#This Row],[czyKomorkowe]]=1,P1645&lt;=0),IF(P1645&lt;0,TIME(1,40,0)+P1645-telefony6[[#This Row],[ile_zabraklo_od_podstawy]],TIME(1,40,0)),P1645)</f>
        <v>3.017361111111197E-2</v>
      </c>
      <c r="P16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3.017361111111197E-2</v>
      </c>
      <c r="Q1646" s="10">
        <f>IF(AND(telefony6[[#This Row],[czyAbonament_pods_sie_skonczyl]]=1,P1645&lt;=0,telefony6[[#This Row],[czyKomorkowe]]=1),1,0)</f>
        <v>0</v>
      </c>
      <c r="R1646">
        <f>IF(LEN(telefony6[[#This Row],[nr]])&gt;=10,1,0)</f>
        <v>0</v>
      </c>
      <c r="S1646">
        <f>MINUTE(IF(telefony6[[#This Row],[czyZagranicczne]]=1,CEILING(telefony6[[#This Row],[długosc_połączenia]],"00:01"),0))</f>
        <v>0</v>
      </c>
    </row>
    <row r="1647" spans="1:19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 s="2">
        <f>telefony6[[#This Row],[zakonczenie]]-telefony6[[#This Row],[rozpoczecie]]</f>
        <v>3.7268518518518423E-3</v>
      </c>
      <c r="F1647" s="2">
        <f t="shared" si="25"/>
        <v>-8.9429745370370544</v>
      </c>
      <c r="G1647">
        <f>IF(LEN(telefony6[[#This Row],[nr]])=7,1,0)</f>
        <v>1</v>
      </c>
      <c r="H1647">
        <f>IF(LEN(telefony6[[#This Row],[nr]])=8,1,0)</f>
        <v>0</v>
      </c>
      <c r="I16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-8.946701388888906</v>
      </c>
      <c r="J1647" s="2">
        <f>IF(AND(telefony6[[#This Row],[abonament pods przed]]-telefony6[[#This Row],[długosc_połączenia]]&lt;0,I1646&gt;0),-telefony6[[#This Row],[ile_zostalo_abonamentu_pods]],0)</f>
        <v>0</v>
      </c>
      <c r="K1647" s="10">
        <f>IF(telefony6[[#This Row],[ile_zostalo_abonamentu_pods]]&lt;0,1,0)</f>
        <v>1</v>
      </c>
      <c r="L1647" s="2">
        <f>IF(AND(telefony6[[#This Row],[czyAbonament_pods_sie_skonczyl]]=1,telefony6[[#This Row],[czyStacjonarny]]=1,M1646&lt;=0),IF(M1646&lt;0,TIME(1,40,0)+M1646,TIME(1,40,0)),M1646)</f>
        <v>6.560185185185094E-2</v>
      </c>
      <c r="M16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6.1874999999999097E-2</v>
      </c>
      <c r="N1647" s="10">
        <f>IF(AND(telefony6[[#This Row],[czyAbonament_pods_sie_skonczyl]]=1,telefony6[[#This Row],[czyStacjonarny]]=1,M1646&lt;=0),1,0)</f>
        <v>1</v>
      </c>
      <c r="O1647" s="2">
        <f>IF(AND(telefony6[[#This Row],[czyAbonament_pods_sie_skonczyl]]=1,telefony6[[#This Row],[czyKomorkowe]]=1,P1646&lt;=0),IF(P1646&lt;0,TIME(1,40,0)+P1646-telefony6[[#This Row],[ile_zabraklo_od_podstawy]],TIME(1,40,0)),P1646)</f>
        <v>3.017361111111197E-2</v>
      </c>
      <c r="P16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3.017361111111197E-2</v>
      </c>
      <c r="Q1647" s="10">
        <f>IF(AND(telefony6[[#This Row],[czyAbonament_pods_sie_skonczyl]]=1,P1646&lt;=0,telefony6[[#This Row],[czyKomorkowe]]=1),1,0)</f>
        <v>0</v>
      </c>
      <c r="R1647">
        <f>IF(LEN(telefony6[[#This Row],[nr]])&gt;=10,1,0)</f>
        <v>0</v>
      </c>
      <c r="S1647">
        <f>MINUTE(IF(telefony6[[#This Row],[czyZagranicczne]]=1,CEILING(telefony6[[#This Row],[długosc_połączenia]],"00:01"),0))</f>
        <v>0</v>
      </c>
    </row>
    <row r="1648" spans="1:19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 s="2">
        <f>telefony6[[#This Row],[zakonczenie]]-telefony6[[#This Row],[rozpoczecie]]</f>
        <v>5.5208333333333637E-3</v>
      </c>
      <c r="F1648" s="2">
        <f t="shared" si="25"/>
        <v>-8.946701388888906</v>
      </c>
      <c r="G1648">
        <f>IF(LEN(telefony6[[#This Row],[nr]])=7,1,0)</f>
        <v>1</v>
      </c>
      <c r="H1648">
        <f>IF(LEN(telefony6[[#This Row],[nr]])=8,1,0)</f>
        <v>0</v>
      </c>
      <c r="I16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-8.9522222222222396</v>
      </c>
      <c r="J1648" s="2">
        <f>IF(AND(telefony6[[#This Row],[abonament pods przed]]-telefony6[[#This Row],[długosc_połączenia]]&lt;0,I1647&gt;0),-telefony6[[#This Row],[ile_zostalo_abonamentu_pods]],0)</f>
        <v>0</v>
      </c>
      <c r="K1648" s="10">
        <f>IF(telefony6[[#This Row],[ile_zostalo_abonamentu_pods]]&lt;0,1,0)</f>
        <v>1</v>
      </c>
      <c r="L1648" s="2">
        <f>IF(AND(telefony6[[#This Row],[czyAbonament_pods_sie_skonczyl]]=1,telefony6[[#This Row],[czyStacjonarny]]=1,M1647&lt;=0),IF(M1647&lt;0,TIME(1,40,0)+M1647,TIME(1,40,0)),M1647)</f>
        <v>6.1874999999999097E-2</v>
      </c>
      <c r="M16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5.6354166666665734E-2</v>
      </c>
      <c r="N1648" s="10">
        <f>IF(AND(telefony6[[#This Row],[czyAbonament_pods_sie_skonczyl]]=1,telefony6[[#This Row],[czyStacjonarny]]=1,M1647&lt;=0),1,0)</f>
        <v>0</v>
      </c>
      <c r="O1648" s="2">
        <f>IF(AND(telefony6[[#This Row],[czyAbonament_pods_sie_skonczyl]]=1,telefony6[[#This Row],[czyKomorkowe]]=1,P1647&lt;=0),IF(P1647&lt;0,TIME(1,40,0)+P1647-telefony6[[#This Row],[ile_zabraklo_od_podstawy]],TIME(1,40,0)),P1647)</f>
        <v>3.017361111111197E-2</v>
      </c>
      <c r="P16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3.017361111111197E-2</v>
      </c>
      <c r="Q1648" s="10">
        <f>IF(AND(telefony6[[#This Row],[czyAbonament_pods_sie_skonczyl]]=1,P1647&lt;=0,telefony6[[#This Row],[czyKomorkowe]]=1),1,0)</f>
        <v>0</v>
      </c>
      <c r="R1648">
        <f>IF(LEN(telefony6[[#This Row],[nr]])&gt;=10,1,0)</f>
        <v>0</v>
      </c>
      <c r="S1648">
        <f>MINUTE(IF(telefony6[[#This Row],[czyZagranicczne]]=1,CEILING(telefony6[[#This Row],[długosc_połączenia]],"00:01"),0))</f>
        <v>0</v>
      </c>
    </row>
    <row r="1649" spans="1:19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 s="2">
        <f>telefony6[[#This Row],[zakonczenie]]-telefony6[[#This Row],[rozpoczecie]]</f>
        <v>2.7314814814815014E-3</v>
      </c>
      <c r="F1649" s="2">
        <f t="shared" si="25"/>
        <v>-8.9522222222222396</v>
      </c>
      <c r="G1649">
        <f>IF(LEN(telefony6[[#This Row],[nr]])=7,1,0)</f>
        <v>0</v>
      </c>
      <c r="H1649">
        <f>IF(LEN(telefony6[[#This Row],[nr]])=8,1,0)</f>
        <v>1</v>
      </c>
      <c r="I16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-8.9549537037037208</v>
      </c>
      <c r="J1649" s="2">
        <f>IF(AND(telefony6[[#This Row],[abonament pods przed]]-telefony6[[#This Row],[długosc_połączenia]]&lt;0,I1648&gt;0),-telefony6[[#This Row],[ile_zostalo_abonamentu_pods]],0)</f>
        <v>0</v>
      </c>
      <c r="K1649" s="10">
        <f>IF(telefony6[[#This Row],[ile_zostalo_abonamentu_pods]]&lt;0,1,0)</f>
        <v>1</v>
      </c>
      <c r="L1649" s="2">
        <f>IF(AND(telefony6[[#This Row],[czyAbonament_pods_sie_skonczyl]]=1,telefony6[[#This Row],[czyStacjonarny]]=1,M1648&lt;=0),IF(M1648&lt;0,TIME(1,40,0)+M1648,TIME(1,40,0)),M1648)</f>
        <v>5.6354166666665734E-2</v>
      </c>
      <c r="M16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5.6354166666665734E-2</v>
      </c>
      <c r="N1649" s="10">
        <f>IF(AND(telefony6[[#This Row],[czyAbonament_pods_sie_skonczyl]]=1,telefony6[[#This Row],[czyStacjonarny]]=1,M1648&lt;=0),1,0)</f>
        <v>0</v>
      </c>
      <c r="O1649" s="2">
        <f>IF(AND(telefony6[[#This Row],[czyAbonament_pods_sie_skonczyl]]=1,telefony6[[#This Row],[czyKomorkowe]]=1,P1648&lt;=0),IF(P1648&lt;0,TIME(1,40,0)+P1648-telefony6[[#This Row],[ile_zabraklo_od_podstawy]],TIME(1,40,0)),P1648)</f>
        <v>3.017361111111197E-2</v>
      </c>
      <c r="P16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49" s="10">
        <f>IF(AND(telefony6[[#This Row],[czyAbonament_pods_sie_skonczyl]]=1,P1648&lt;=0,telefony6[[#This Row],[czyKomorkowe]]=1),1,0)</f>
        <v>0</v>
      </c>
      <c r="R1649">
        <f>IF(LEN(telefony6[[#This Row],[nr]])&gt;=10,1,0)</f>
        <v>0</v>
      </c>
      <c r="S1649">
        <f>MINUTE(IF(telefony6[[#This Row],[czyZagranicczne]]=1,CEILING(telefony6[[#This Row],[długosc_połączenia]],"00:01"),0))</f>
        <v>0</v>
      </c>
    </row>
    <row r="1650" spans="1:19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 s="2">
        <f>telefony6[[#This Row],[zakonczenie]]-telefony6[[#This Row],[rozpoczecie]]</f>
        <v>1.6898148148148384E-3</v>
      </c>
      <c r="F1650" s="2">
        <f t="shared" si="25"/>
        <v>-8.9549537037037208</v>
      </c>
      <c r="G1650">
        <f>IF(LEN(telefony6[[#This Row],[nr]])=7,1,0)</f>
        <v>1</v>
      </c>
      <c r="H1650">
        <f>IF(LEN(telefony6[[#This Row],[nr]])=8,1,0)</f>
        <v>0</v>
      </c>
      <c r="I16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-8.9566435185185362</v>
      </c>
      <c r="J1650" s="2">
        <f>IF(AND(telefony6[[#This Row],[abonament pods przed]]-telefony6[[#This Row],[długosc_połączenia]]&lt;0,I1649&gt;0),-telefony6[[#This Row],[ile_zostalo_abonamentu_pods]],0)</f>
        <v>0</v>
      </c>
      <c r="K1650" s="10">
        <f>IF(telefony6[[#This Row],[ile_zostalo_abonamentu_pods]]&lt;0,1,0)</f>
        <v>1</v>
      </c>
      <c r="L1650" s="2">
        <f>IF(AND(telefony6[[#This Row],[czyAbonament_pods_sie_skonczyl]]=1,telefony6[[#This Row],[czyStacjonarny]]=1,M1649&lt;=0),IF(M1649&lt;0,TIME(1,40,0)+M1649,TIME(1,40,0)),M1649)</f>
        <v>5.6354166666665734E-2</v>
      </c>
      <c r="M16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5.4664351851850895E-2</v>
      </c>
      <c r="N1650" s="10">
        <f>IF(AND(telefony6[[#This Row],[czyAbonament_pods_sie_skonczyl]]=1,telefony6[[#This Row],[czyStacjonarny]]=1,M1649&lt;=0),1,0)</f>
        <v>0</v>
      </c>
      <c r="O1650" s="2">
        <f>IF(AND(telefony6[[#This Row],[czyAbonament_pods_sie_skonczyl]]=1,telefony6[[#This Row],[czyKomorkowe]]=1,P1649&lt;=0),IF(P1649&lt;0,TIME(1,40,0)+P1649-telefony6[[#This Row],[ile_zabraklo_od_podstawy]],TIME(1,40,0)),P1649)</f>
        <v>2.7442129629630468E-2</v>
      </c>
      <c r="P16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0" s="10">
        <f>IF(AND(telefony6[[#This Row],[czyAbonament_pods_sie_skonczyl]]=1,P1649&lt;=0,telefony6[[#This Row],[czyKomorkowe]]=1),1,0)</f>
        <v>0</v>
      </c>
      <c r="R1650">
        <f>IF(LEN(telefony6[[#This Row],[nr]])&gt;=10,1,0)</f>
        <v>0</v>
      </c>
      <c r="S1650">
        <f>MINUTE(IF(telefony6[[#This Row],[czyZagranicczne]]=1,CEILING(telefony6[[#This Row],[długosc_połączenia]],"00:01"),0))</f>
        <v>0</v>
      </c>
    </row>
    <row r="1651" spans="1:19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 s="2">
        <f>telefony6[[#This Row],[zakonczenie]]-telefony6[[#This Row],[rozpoczecie]]</f>
        <v>5.6597222222222188E-3</v>
      </c>
      <c r="F1651" s="2">
        <f t="shared" si="25"/>
        <v>-8.9566435185185362</v>
      </c>
      <c r="G1651">
        <f>IF(LEN(telefony6[[#This Row],[nr]])=7,1,0)</f>
        <v>1</v>
      </c>
      <c r="H1651">
        <f>IF(LEN(telefony6[[#This Row],[nr]])=8,1,0)</f>
        <v>0</v>
      </c>
      <c r="I16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-8.9623032407407592</v>
      </c>
      <c r="J1651" s="2">
        <f>IF(AND(telefony6[[#This Row],[abonament pods przed]]-telefony6[[#This Row],[długosc_połączenia]]&lt;0,I1650&gt;0),-telefony6[[#This Row],[ile_zostalo_abonamentu_pods]],0)</f>
        <v>0</v>
      </c>
      <c r="K1651" s="10">
        <f>IF(telefony6[[#This Row],[ile_zostalo_abonamentu_pods]]&lt;0,1,0)</f>
        <v>1</v>
      </c>
      <c r="L1651" s="2">
        <f>IF(AND(telefony6[[#This Row],[czyAbonament_pods_sie_skonczyl]]=1,telefony6[[#This Row],[czyStacjonarny]]=1,M1650&lt;=0),IF(M1650&lt;0,TIME(1,40,0)+M1650,TIME(1,40,0)),M1650)</f>
        <v>5.4664351851850895E-2</v>
      </c>
      <c r="M16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4.9004629629628677E-2</v>
      </c>
      <c r="N1651" s="10">
        <f>IF(AND(telefony6[[#This Row],[czyAbonament_pods_sie_skonczyl]]=1,telefony6[[#This Row],[czyStacjonarny]]=1,M1650&lt;=0),1,0)</f>
        <v>0</v>
      </c>
      <c r="O1651" s="2">
        <f>IF(AND(telefony6[[#This Row],[czyAbonament_pods_sie_skonczyl]]=1,telefony6[[#This Row],[czyKomorkowe]]=1,P1650&lt;=0),IF(P1650&lt;0,TIME(1,40,0)+P1650-telefony6[[#This Row],[ile_zabraklo_od_podstawy]],TIME(1,40,0)),P1650)</f>
        <v>2.7442129629630468E-2</v>
      </c>
      <c r="P16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1" s="10">
        <f>IF(AND(telefony6[[#This Row],[czyAbonament_pods_sie_skonczyl]]=1,P1650&lt;=0,telefony6[[#This Row],[czyKomorkowe]]=1),1,0)</f>
        <v>0</v>
      </c>
      <c r="R1651">
        <f>IF(LEN(telefony6[[#This Row],[nr]])&gt;=10,1,0)</f>
        <v>0</v>
      </c>
      <c r="S1651">
        <f>MINUTE(IF(telefony6[[#This Row],[czyZagranicczne]]=1,CEILING(telefony6[[#This Row],[długosc_połączenia]],"00:01"),0))</f>
        <v>0</v>
      </c>
    </row>
    <row r="1652" spans="1:19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 s="2">
        <f>telefony6[[#This Row],[zakonczenie]]-telefony6[[#This Row],[rozpoczecie]]</f>
        <v>9.2245370370370727E-3</v>
      </c>
      <c r="F1652" s="2">
        <f t="shared" si="25"/>
        <v>-8.9623032407407592</v>
      </c>
      <c r="G1652">
        <f>IF(LEN(telefony6[[#This Row],[nr]])=7,1,0)</f>
        <v>1</v>
      </c>
      <c r="H1652">
        <f>IF(LEN(telefony6[[#This Row],[nr]])=8,1,0)</f>
        <v>0</v>
      </c>
      <c r="I16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-8.971527777777796</v>
      </c>
      <c r="J1652" s="2">
        <f>IF(AND(telefony6[[#This Row],[abonament pods przed]]-telefony6[[#This Row],[długosc_połączenia]]&lt;0,I1651&gt;0),-telefony6[[#This Row],[ile_zostalo_abonamentu_pods]],0)</f>
        <v>0</v>
      </c>
      <c r="K1652" s="10">
        <f>IF(telefony6[[#This Row],[ile_zostalo_abonamentu_pods]]&lt;0,1,0)</f>
        <v>1</v>
      </c>
      <c r="L1652" s="2">
        <f>IF(AND(telefony6[[#This Row],[czyAbonament_pods_sie_skonczyl]]=1,telefony6[[#This Row],[czyStacjonarny]]=1,M1651&lt;=0),IF(M1651&lt;0,TIME(1,40,0)+M1651,TIME(1,40,0)),M1651)</f>
        <v>4.9004629629628677E-2</v>
      </c>
      <c r="M16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3.9780092592591604E-2</v>
      </c>
      <c r="N1652" s="10">
        <f>IF(AND(telefony6[[#This Row],[czyAbonament_pods_sie_skonczyl]]=1,telefony6[[#This Row],[czyStacjonarny]]=1,M1651&lt;=0),1,0)</f>
        <v>0</v>
      </c>
      <c r="O1652" s="2">
        <f>IF(AND(telefony6[[#This Row],[czyAbonament_pods_sie_skonczyl]]=1,telefony6[[#This Row],[czyKomorkowe]]=1,P1651&lt;=0),IF(P1651&lt;0,TIME(1,40,0)+P1651-telefony6[[#This Row],[ile_zabraklo_od_podstawy]],TIME(1,40,0)),P1651)</f>
        <v>2.7442129629630468E-2</v>
      </c>
      <c r="P16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2" s="10">
        <f>IF(AND(telefony6[[#This Row],[czyAbonament_pods_sie_skonczyl]]=1,P1651&lt;=0,telefony6[[#This Row],[czyKomorkowe]]=1),1,0)</f>
        <v>0</v>
      </c>
      <c r="R1652">
        <f>IF(LEN(telefony6[[#This Row],[nr]])&gt;=10,1,0)</f>
        <v>0</v>
      </c>
      <c r="S1652">
        <f>MINUTE(IF(telefony6[[#This Row],[czyZagranicczne]]=1,CEILING(telefony6[[#This Row],[długosc_połączenia]],"00:01"),0))</f>
        <v>0</v>
      </c>
    </row>
    <row r="1653" spans="1:19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 s="2">
        <f>telefony6[[#This Row],[zakonczenie]]-telefony6[[#This Row],[rozpoczecie]]</f>
        <v>5.7870370370366464E-4</v>
      </c>
      <c r="F1653" s="2">
        <f t="shared" si="25"/>
        <v>-8.971527777777796</v>
      </c>
      <c r="G1653">
        <f>IF(LEN(telefony6[[#This Row],[nr]])=7,1,0)</f>
        <v>1</v>
      </c>
      <c r="H1653">
        <f>IF(LEN(telefony6[[#This Row],[nr]])=8,1,0)</f>
        <v>0</v>
      </c>
      <c r="I16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-8.9721064814815001</v>
      </c>
      <c r="J1653" s="2">
        <f>IF(AND(telefony6[[#This Row],[abonament pods przed]]-telefony6[[#This Row],[długosc_połączenia]]&lt;0,I1652&gt;0),-telefony6[[#This Row],[ile_zostalo_abonamentu_pods]],0)</f>
        <v>0</v>
      </c>
      <c r="K1653" s="10">
        <f>IF(telefony6[[#This Row],[ile_zostalo_abonamentu_pods]]&lt;0,1,0)</f>
        <v>1</v>
      </c>
      <c r="L1653" s="2">
        <f>IF(AND(telefony6[[#This Row],[czyAbonament_pods_sie_skonczyl]]=1,telefony6[[#This Row],[czyStacjonarny]]=1,M1652&lt;=0),IF(M1652&lt;0,TIME(1,40,0)+M1652,TIME(1,40,0)),M1652)</f>
        <v>3.9780092592591604E-2</v>
      </c>
      <c r="M16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3.9201388888887939E-2</v>
      </c>
      <c r="N1653" s="10">
        <f>IF(AND(telefony6[[#This Row],[czyAbonament_pods_sie_skonczyl]]=1,telefony6[[#This Row],[czyStacjonarny]]=1,M1652&lt;=0),1,0)</f>
        <v>0</v>
      </c>
      <c r="O1653" s="2">
        <f>IF(AND(telefony6[[#This Row],[czyAbonament_pods_sie_skonczyl]]=1,telefony6[[#This Row],[czyKomorkowe]]=1,P1652&lt;=0),IF(P1652&lt;0,TIME(1,40,0)+P1652-telefony6[[#This Row],[ile_zabraklo_od_podstawy]],TIME(1,40,0)),P1652)</f>
        <v>2.7442129629630468E-2</v>
      </c>
      <c r="P16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3" s="10">
        <f>IF(AND(telefony6[[#This Row],[czyAbonament_pods_sie_skonczyl]]=1,P1652&lt;=0,telefony6[[#This Row],[czyKomorkowe]]=1),1,0)</f>
        <v>0</v>
      </c>
      <c r="R1653">
        <f>IF(LEN(telefony6[[#This Row],[nr]])&gt;=10,1,0)</f>
        <v>0</v>
      </c>
      <c r="S1653">
        <f>MINUTE(IF(telefony6[[#This Row],[czyZagranicczne]]=1,CEILING(telefony6[[#This Row],[długosc_połączenia]],"00:01"),0))</f>
        <v>0</v>
      </c>
    </row>
    <row r="1654" spans="1:19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 s="2">
        <f>telefony6[[#This Row],[zakonczenie]]-telefony6[[#This Row],[rozpoczecie]]</f>
        <v>9.5023148148147829E-3</v>
      </c>
      <c r="F1654" s="2">
        <f t="shared" si="25"/>
        <v>-8.9721064814815001</v>
      </c>
      <c r="G1654">
        <f>IF(LEN(telefony6[[#This Row],[nr]])=7,1,0)</f>
        <v>1</v>
      </c>
      <c r="H1654">
        <f>IF(LEN(telefony6[[#This Row],[nr]])=8,1,0)</f>
        <v>0</v>
      </c>
      <c r="I16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-8.9816087962963156</v>
      </c>
      <c r="J1654" s="2">
        <f>IF(AND(telefony6[[#This Row],[abonament pods przed]]-telefony6[[#This Row],[długosc_połączenia]]&lt;0,I1653&gt;0),-telefony6[[#This Row],[ile_zostalo_abonamentu_pods]],0)</f>
        <v>0</v>
      </c>
      <c r="K1654" s="10">
        <f>IF(telefony6[[#This Row],[ile_zostalo_abonamentu_pods]]&lt;0,1,0)</f>
        <v>1</v>
      </c>
      <c r="L1654" s="2">
        <f>IF(AND(telefony6[[#This Row],[czyAbonament_pods_sie_skonczyl]]=1,telefony6[[#This Row],[czyStacjonarny]]=1,M1653&lt;=0),IF(M1653&lt;0,TIME(1,40,0)+M1653,TIME(1,40,0)),M1653)</f>
        <v>3.9201388888887939E-2</v>
      </c>
      <c r="M16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2.9699074074073156E-2</v>
      </c>
      <c r="N1654" s="10">
        <f>IF(AND(telefony6[[#This Row],[czyAbonament_pods_sie_skonczyl]]=1,telefony6[[#This Row],[czyStacjonarny]]=1,M1653&lt;=0),1,0)</f>
        <v>0</v>
      </c>
      <c r="O1654" s="2">
        <f>IF(AND(telefony6[[#This Row],[czyAbonament_pods_sie_skonczyl]]=1,telefony6[[#This Row],[czyKomorkowe]]=1,P1653&lt;=0),IF(P1653&lt;0,TIME(1,40,0)+P1653-telefony6[[#This Row],[ile_zabraklo_od_podstawy]],TIME(1,40,0)),P1653)</f>
        <v>2.7442129629630468E-2</v>
      </c>
      <c r="P16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4" s="10">
        <f>IF(AND(telefony6[[#This Row],[czyAbonament_pods_sie_skonczyl]]=1,P1653&lt;=0,telefony6[[#This Row],[czyKomorkowe]]=1),1,0)</f>
        <v>0</v>
      </c>
      <c r="R1654">
        <f>IF(LEN(telefony6[[#This Row],[nr]])&gt;=10,1,0)</f>
        <v>0</v>
      </c>
      <c r="S1654">
        <f>MINUTE(IF(telefony6[[#This Row],[czyZagranicczne]]=1,CEILING(telefony6[[#This Row],[długosc_połączenia]],"00:01"),0))</f>
        <v>0</v>
      </c>
    </row>
    <row r="1655" spans="1:19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 s="2">
        <f>telefony6[[#This Row],[zakonczenie]]-telefony6[[#This Row],[rozpoczecie]]</f>
        <v>7.3842592592592848E-3</v>
      </c>
      <c r="F1655" s="2">
        <f t="shared" si="25"/>
        <v>-8.9816087962963156</v>
      </c>
      <c r="G1655">
        <f>IF(LEN(telefony6[[#This Row],[nr]])=7,1,0)</f>
        <v>1</v>
      </c>
      <c r="H1655">
        <f>IF(LEN(telefony6[[#This Row],[nr]])=8,1,0)</f>
        <v>0</v>
      </c>
      <c r="I16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-8.988993055555575</v>
      </c>
      <c r="J1655" s="2">
        <f>IF(AND(telefony6[[#This Row],[abonament pods przed]]-telefony6[[#This Row],[długosc_połączenia]]&lt;0,I1654&gt;0),-telefony6[[#This Row],[ile_zostalo_abonamentu_pods]],0)</f>
        <v>0</v>
      </c>
      <c r="K1655" s="10">
        <f>IF(telefony6[[#This Row],[ile_zostalo_abonamentu_pods]]&lt;0,1,0)</f>
        <v>1</v>
      </c>
      <c r="L1655" s="2">
        <f>IF(AND(telefony6[[#This Row],[czyAbonament_pods_sie_skonczyl]]=1,telefony6[[#This Row],[czyStacjonarny]]=1,M1654&lt;=0),IF(M1654&lt;0,TIME(1,40,0)+M1654,TIME(1,40,0)),M1654)</f>
        <v>2.9699074074073156E-2</v>
      </c>
      <c r="M16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2.2314814814813871E-2</v>
      </c>
      <c r="N1655" s="10">
        <f>IF(AND(telefony6[[#This Row],[czyAbonament_pods_sie_skonczyl]]=1,telefony6[[#This Row],[czyStacjonarny]]=1,M1654&lt;=0),1,0)</f>
        <v>0</v>
      </c>
      <c r="O1655" s="2">
        <f>IF(AND(telefony6[[#This Row],[czyAbonament_pods_sie_skonczyl]]=1,telefony6[[#This Row],[czyKomorkowe]]=1,P1654&lt;=0),IF(P1654&lt;0,TIME(1,40,0)+P1654-telefony6[[#This Row],[ile_zabraklo_od_podstawy]],TIME(1,40,0)),P1654)</f>
        <v>2.7442129629630468E-2</v>
      </c>
      <c r="P16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2.7442129629630468E-2</v>
      </c>
      <c r="Q1655" s="10">
        <f>IF(AND(telefony6[[#This Row],[czyAbonament_pods_sie_skonczyl]]=1,P1654&lt;=0,telefony6[[#This Row],[czyKomorkowe]]=1),1,0)</f>
        <v>0</v>
      </c>
      <c r="R1655">
        <f>IF(LEN(telefony6[[#This Row],[nr]])&gt;=10,1,0)</f>
        <v>0</v>
      </c>
      <c r="S1655">
        <f>MINUTE(IF(telefony6[[#This Row],[czyZagranicczne]]=1,CEILING(telefony6[[#This Row],[długosc_połączenia]],"00:01"),0))</f>
        <v>0</v>
      </c>
    </row>
    <row r="1656" spans="1:19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 s="2">
        <f>telefony6[[#This Row],[zakonczenie]]-telefony6[[#This Row],[rozpoczecie]]</f>
        <v>8.506944444444442E-3</v>
      </c>
      <c r="F1656" s="2">
        <f t="shared" si="25"/>
        <v>-8.988993055555575</v>
      </c>
      <c r="G1656">
        <f>IF(LEN(telefony6[[#This Row],[nr]])=7,1,0)</f>
        <v>0</v>
      </c>
      <c r="H1656">
        <f>IF(LEN(telefony6[[#This Row],[nr]])=8,1,0)</f>
        <v>1</v>
      </c>
      <c r="I16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-8.99750000000002</v>
      </c>
      <c r="J1656" s="2">
        <f>IF(AND(telefony6[[#This Row],[abonament pods przed]]-telefony6[[#This Row],[długosc_połączenia]]&lt;0,I1655&gt;0),-telefony6[[#This Row],[ile_zostalo_abonamentu_pods]],0)</f>
        <v>0</v>
      </c>
      <c r="K1656" s="10">
        <f>IF(telefony6[[#This Row],[ile_zostalo_abonamentu_pods]]&lt;0,1,0)</f>
        <v>1</v>
      </c>
      <c r="L1656" s="2">
        <f>IF(AND(telefony6[[#This Row],[czyAbonament_pods_sie_skonczyl]]=1,telefony6[[#This Row],[czyStacjonarny]]=1,M1655&lt;=0),IF(M1655&lt;0,TIME(1,40,0)+M1655,TIME(1,40,0)),M1655)</f>
        <v>2.2314814814813871E-2</v>
      </c>
      <c r="M16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2.2314814814813871E-2</v>
      </c>
      <c r="N1656" s="10">
        <f>IF(AND(telefony6[[#This Row],[czyAbonament_pods_sie_skonczyl]]=1,telefony6[[#This Row],[czyStacjonarny]]=1,M1655&lt;=0),1,0)</f>
        <v>0</v>
      </c>
      <c r="O1656" s="2">
        <f>IF(AND(telefony6[[#This Row],[czyAbonament_pods_sie_skonczyl]]=1,telefony6[[#This Row],[czyKomorkowe]]=1,P1655&lt;=0),IF(P1655&lt;0,TIME(1,40,0)+P1655-telefony6[[#This Row],[ile_zabraklo_od_podstawy]],TIME(1,40,0)),P1655)</f>
        <v>2.7442129629630468E-2</v>
      </c>
      <c r="P16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1.8935185185186026E-2</v>
      </c>
      <c r="Q1656" s="10">
        <f>IF(AND(telefony6[[#This Row],[czyAbonament_pods_sie_skonczyl]]=1,P1655&lt;=0,telefony6[[#This Row],[czyKomorkowe]]=1),1,0)</f>
        <v>0</v>
      </c>
      <c r="R1656">
        <f>IF(LEN(telefony6[[#This Row],[nr]])&gt;=10,1,0)</f>
        <v>0</v>
      </c>
      <c r="S1656">
        <f>MINUTE(IF(telefony6[[#This Row],[czyZagranicczne]]=1,CEILING(telefony6[[#This Row],[długosc_połączenia]],"00:01"),0))</f>
        <v>0</v>
      </c>
    </row>
    <row r="1657" spans="1:19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 s="2">
        <f>telefony6[[#This Row],[zakonczenie]]-telefony6[[#This Row],[rozpoczecie]]</f>
        <v>9.9537037037036868E-3</v>
      </c>
      <c r="F1657" s="2">
        <f t="shared" si="25"/>
        <v>-8.99750000000002</v>
      </c>
      <c r="G1657">
        <f>IF(LEN(telefony6[[#This Row],[nr]])=7,1,0)</f>
        <v>1</v>
      </c>
      <c r="H1657">
        <f>IF(LEN(telefony6[[#This Row],[nr]])=8,1,0)</f>
        <v>0</v>
      </c>
      <c r="I16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-9.0074537037037246</v>
      </c>
      <c r="J1657" s="2">
        <f>IF(AND(telefony6[[#This Row],[abonament pods przed]]-telefony6[[#This Row],[długosc_połączenia]]&lt;0,I1656&gt;0),-telefony6[[#This Row],[ile_zostalo_abonamentu_pods]],0)</f>
        <v>0</v>
      </c>
      <c r="K1657" s="10">
        <f>IF(telefony6[[#This Row],[ile_zostalo_abonamentu_pods]]&lt;0,1,0)</f>
        <v>1</v>
      </c>
      <c r="L1657" s="2">
        <f>IF(AND(telefony6[[#This Row],[czyAbonament_pods_sie_skonczyl]]=1,telefony6[[#This Row],[czyStacjonarny]]=1,M1656&lt;=0),IF(M1656&lt;0,TIME(1,40,0)+M1656,TIME(1,40,0)),M1656)</f>
        <v>2.2314814814813871E-2</v>
      </c>
      <c r="M16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1.2361111111110185E-2</v>
      </c>
      <c r="N1657" s="10">
        <f>IF(AND(telefony6[[#This Row],[czyAbonament_pods_sie_skonczyl]]=1,telefony6[[#This Row],[czyStacjonarny]]=1,M1656&lt;=0),1,0)</f>
        <v>0</v>
      </c>
      <c r="O1657" s="2">
        <f>IF(AND(telefony6[[#This Row],[czyAbonament_pods_sie_skonczyl]]=1,telefony6[[#This Row],[czyKomorkowe]]=1,P1656&lt;=0),IF(P1656&lt;0,TIME(1,40,0)+P1656-telefony6[[#This Row],[ile_zabraklo_od_podstawy]],TIME(1,40,0)),P1656)</f>
        <v>1.8935185185186026E-2</v>
      </c>
      <c r="P16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1.8935185185186026E-2</v>
      </c>
      <c r="Q1657" s="10">
        <f>IF(AND(telefony6[[#This Row],[czyAbonament_pods_sie_skonczyl]]=1,P1656&lt;=0,telefony6[[#This Row],[czyKomorkowe]]=1),1,0)</f>
        <v>0</v>
      </c>
      <c r="R1657">
        <f>IF(LEN(telefony6[[#This Row],[nr]])&gt;=10,1,0)</f>
        <v>0</v>
      </c>
      <c r="S1657">
        <f>MINUTE(IF(telefony6[[#This Row],[czyZagranicczne]]=1,CEILING(telefony6[[#This Row],[długosc_połączenia]],"00:01"),0))</f>
        <v>0</v>
      </c>
    </row>
    <row r="1658" spans="1:19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 s="2">
        <f>telefony6[[#This Row],[zakonczenie]]-telefony6[[#This Row],[rozpoczecie]]</f>
        <v>5.7986111111110739E-3</v>
      </c>
      <c r="F1658" s="2">
        <f t="shared" si="25"/>
        <v>-9.0074537037037246</v>
      </c>
      <c r="G1658">
        <f>IF(LEN(telefony6[[#This Row],[nr]])=7,1,0)</f>
        <v>1</v>
      </c>
      <c r="H1658">
        <f>IF(LEN(telefony6[[#This Row],[nr]])=8,1,0)</f>
        <v>0</v>
      </c>
      <c r="I16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-9.0132523148148351</v>
      </c>
      <c r="J1658" s="2">
        <f>IF(AND(telefony6[[#This Row],[abonament pods przed]]-telefony6[[#This Row],[długosc_połączenia]]&lt;0,I1657&gt;0),-telefony6[[#This Row],[ile_zostalo_abonamentu_pods]],0)</f>
        <v>0</v>
      </c>
      <c r="K1658" s="10">
        <f>IF(telefony6[[#This Row],[ile_zostalo_abonamentu_pods]]&lt;0,1,0)</f>
        <v>1</v>
      </c>
      <c r="L1658" s="2">
        <f>IF(AND(telefony6[[#This Row],[czyAbonament_pods_sie_skonczyl]]=1,telefony6[[#This Row],[czyStacjonarny]]=1,M1657&lt;=0),IF(M1657&lt;0,TIME(1,40,0)+M1657,TIME(1,40,0)),M1657)</f>
        <v>1.2361111111110185E-2</v>
      </c>
      <c r="M16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6.5624999999991107E-3</v>
      </c>
      <c r="N1658" s="10">
        <f>IF(AND(telefony6[[#This Row],[czyAbonament_pods_sie_skonczyl]]=1,telefony6[[#This Row],[czyStacjonarny]]=1,M1657&lt;=0),1,0)</f>
        <v>0</v>
      </c>
      <c r="O1658" s="2">
        <f>IF(AND(telefony6[[#This Row],[czyAbonament_pods_sie_skonczyl]]=1,telefony6[[#This Row],[czyKomorkowe]]=1,P1657&lt;=0),IF(P1657&lt;0,TIME(1,40,0)+P1657-telefony6[[#This Row],[ile_zabraklo_od_podstawy]],TIME(1,40,0)),P1657)</f>
        <v>1.8935185185186026E-2</v>
      </c>
      <c r="P16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1.8935185185186026E-2</v>
      </c>
      <c r="Q1658" s="10">
        <f>IF(AND(telefony6[[#This Row],[czyAbonament_pods_sie_skonczyl]]=1,P1657&lt;=0,telefony6[[#This Row],[czyKomorkowe]]=1),1,0)</f>
        <v>0</v>
      </c>
      <c r="R1658">
        <f>IF(LEN(telefony6[[#This Row],[nr]])&gt;=10,1,0)</f>
        <v>0</v>
      </c>
      <c r="S1658">
        <f>MINUTE(IF(telefony6[[#This Row],[czyZagranicczne]]=1,CEILING(telefony6[[#This Row],[długosc_połączenia]],"00:01"),0))</f>
        <v>0</v>
      </c>
    </row>
    <row r="1659" spans="1:19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 s="2">
        <f>telefony6[[#This Row],[zakonczenie]]-telefony6[[#This Row],[rozpoczecie]]</f>
        <v>9.5370370370370106E-3</v>
      </c>
      <c r="F1659" s="2">
        <f t="shared" si="25"/>
        <v>-9.0132523148148351</v>
      </c>
      <c r="G1659">
        <f>IF(LEN(telefony6[[#This Row],[nr]])=7,1,0)</f>
        <v>0</v>
      </c>
      <c r="H1659">
        <f>IF(LEN(telefony6[[#This Row],[nr]])=8,1,0)</f>
        <v>1</v>
      </c>
      <c r="I16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-9.0227893518518716</v>
      </c>
      <c r="J1659" s="2">
        <f>IF(AND(telefony6[[#This Row],[abonament pods przed]]-telefony6[[#This Row],[długosc_połączenia]]&lt;0,I1658&gt;0),-telefony6[[#This Row],[ile_zostalo_abonamentu_pods]],0)</f>
        <v>0</v>
      </c>
      <c r="K1659" s="10">
        <f>IF(telefony6[[#This Row],[ile_zostalo_abonamentu_pods]]&lt;0,1,0)</f>
        <v>1</v>
      </c>
      <c r="L1659" s="2">
        <f>IF(AND(telefony6[[#This Row],[czyAbonament_pods_sie_skonczyl]]=1,telefony6[[#This Row],[czyStacjonarny]]=1,M1658&lt;=0),IF(M1658&lt;0,TIME(1,40,0)+M1658,TIME(1,40,0)),M1658)</f>
        <v>6.5624999999991107E-3</v>
      </c>
      <c r="M16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6.5624999999991107E-3</v>
      </c>
      <c r="N1659" s="10">
        <f>IF(AND(telefony6[[#This Row],[czyAbonament_pods_sie_skonczyl]]=1,telefony6[[#This Row],[czyStacjonarny]]=1,M1658&lt;=0),1,0)</f>
        <v>0</v>
      </c>
      <c r="O1659" s="2">
        <f>IF(AND(telefony6[[#This Row],[czyAbonament_pods_sie_skonczyl]]=1,telefony6[[#This Row],[czyKomorkowe]]=1,P1658&lt;=0),IF(P1658&lt;0,TIME(1,40,0)+P1658-telefony6[[#This Row],[ile_zabraklo_od_podstawy]],TIME(1,40,0)),P1658)</f>
        <v>1.8935185185186026E-2</v>
      </c>
      <c r="P16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59" s="10">
        <f>IF(AND(telefony6[[#This Row],[czyAbonament_pods_sie_skonczyl]]=1,P1658&lt;=0,telefony6[[#This Row],[czyKomorkowe]]=1),1,0)</f>
        <v>0</v>
      </c>
      <c r="R1659">
        <f>IF(LEN(telefony6[[#This Row],[nr]])&gt;=10,1,0)</f>
        <v>0</v>
      </c>
      <c r="S1659">
        <f>MINUTE(IF(telefony6[[#This Row],[czyZagranicczne]]=1,CEILING(telefony6[[#This Row],[długosc_połączenia]],"00:01"),0))</f>
        <v>0</v>
      </c>
    </row>
    <row r="1660" spans="1:19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 s="2">
        <f>telefony6[[#This Row],[zakonczenie]]-telefony6[[#This Row],[rozpoczecie]]</f>
        <v>5.046296296296271E-3</v>
      </c>
      <c r="F1660" s="2">
        <f t="shared" si="25"/>
        <v>-9.0227893518518716</v>
      </c>
      <c r="G1660">
        <f>IF(LEN(telefony6[[#This Row],[nr]])=7,1,0)</f>
        <v>1</v>
      </c>
      <c r="H1660">
        <f>IF(LEN(telefony6[[#This Row],[nr]])=8,1,0)</f>
        <v>0</v>
      </c>
      <c r="I16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-9.0278356481481676</v>
      </c>
      <c r="J1660" s="2">
        <f>IF(AND(telefony6[[#This Row],[abonament pods przed]]-telefony6[[#This Row],[długosc_połączenia]]&lt;0,I1659&gt;0),-telefony6[[#This Row],[ile_zostalo_abonamentu_pods]],0)</f>
        <v>0</v>
      </c>
      <c r="K1660" s="10">
        <f>IF(telefony6[[#This Row],[ile_zostalo_abonamentu_pods]]&lt;0,1,0)</f>
        <v>1</v>
      </c>
      <c r="L1660" s="2">
        <f>IF(AND(telefony6[[#This Row],[czyAbonament_pods_sie_skonczyl]]=1,telefony6[[#This Row],[czyStacjonarny]]=1,M1659&lt;=0),IF(M1659&lt;0,TIME(1,40,0)+M1659,TIME(1,40,0)),M1659)</f>
        <v>6.5624999999991107E-3</v>
      </c>
      <c r="M16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1.5162037037028397E-3</v>
      </c>
      <c r="N1660" s="10">
        <f>IF(AND(telefony6[[#This Row],[czyAbonament_pods_sie_skonczyl]]=1,telefony6[[#This Row],[czyStacjonarny]]=1,M1659&lt;=0),1,0)</f>
        <v>0</v>
      </c>
      <c r="O1660" s="2">
        <f>IF(AND(telefony6[[#This Row],[czyAbonament_pods_sie_skonczyl]]=1,telefony6[[#This Row],[czyKomorkowe]]=1,P1659&lt;=0),IF(P1659&lt;0,TIME(1,40,0)+P1659-telefony6[[#This Row],[ile_zabraklo_od_podstawy]],TIME(1,40,0)),P1659)</f>
        <v>9.3981481481490159E-3</v>
      </c>
      <c r="P16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0" s="10">
        <f>IF(AND(telefony6[[#This Row],[czyAbonament_pods_sie_skonczyl]]=1,P1659&lt;=0,telefony6[[#This Row],[czyKomorkowe]]=1),1,0)</f>
        <v>0</v>
      </c>
      <c r="R1660">
        <f>IF(LEN(telefony6[[#This Row],[nr]])&gt;=10,1,0)</f>
        <v>0</v>
      </c>
      <c r="S1660">
        <f>MINUTE(IF(telefony6[[#This Row],[czyZagranicczne]]=1,CEILING(telefony6[[#This Row],[długosc_połączenia]],"00:01"),0))</f>
        <v>0</v>
      </c>
    </row>
    <row r="1661" spans="1:19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 s="2">
        <f>telefony6[[#This Row],[zakonczenie]]-telefony6[[#This Row],[rozpoczecie]]</f>
        <v>5.6365740740740855E-3</v>
      </c>
      <c r="F1661" s="2">
        <f t="shared" si="25"/>
        <v>-9.0278356481481676</v>
      </c>
      <c r="G1661">
        <f>IF(LEN(telefony6[[#This Row],[nr]])=7,1,0)</f>
        <v>1</v>
      </c>
      <c r="H1661">
        <f>IF(LEN(telefony6[[#This Row],[nr]])=8,1,0)</f>
        <v>0</v>
      </c>
      <c r="I16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-9.0334722222222421</v>
      </c>
      <c r="J1661" s="2">
        <f>IF(AND(telefony6[[#This Row],[abonament pods przed]]-telefony6[[#This Row],[długosc_połączenia]]&lt;0,I1660&gt;0),-telefony6[[#This Row],[ile_zostalo_abonamentu_pods]],0)</f>
        <v>0</v>
      </c>
      <c r="K1661" s="10">
        <f>IF(telefony6[[#This Row],[ile_zostalo_abonamentu_pods]]&lt;0,1,0)</f>
        <v>1</v>
      </c>
      <c r="L1661" s="2">
        <f>IF(AND(telefony6[[#This Row],[czyAbonament_pods_sie_skonczyl]]=1,telefony6[[#This Row],[czyStacjonarny]]=1,M1660&lt;=0),IF(M1660&lt;0,TIME(1,40,0)+M1660,TIME(1,40,0)),M1660)</f>
        <v>1.5162037037028397E-3</v>
      </c>
      <c r="M16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-4.1203703703712458E-3</v>
      </c>
      <c r="N1661" s="10">
        <f>IF(AND(telefony6[[#This Row],[czyAbonament_pods_sie_skonczyl]]=1,telefony6[[#This Row],[czyStacjonarny]]=1,M1660&lt;=0),1,0)</f>
        <v>0</v>
      </c>
      <c r="O1661" s="2">
        <f>IF(AND(telefony6[[#This Row],[czyAbonament_pods_sie_skonczyl]]=1,telefony6[[#This Row],[czyKomorkowe]]=1,P1660&lt;=0),IF(P1660&lt;0,TIME(1,40,0)+P1660-telefony6[[#This Row],[ile_zabraklo_od_podstawy]],TIME(1,40,0)),P1660)</f>
        <v>9.3981481481490159E-3</v>
      </c>
      <c r="P16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1" s="10">
        <f>IF(AND(telefony6[[#This Row],[czyAbonament_pods_sie_skonczyl]]=1,P1660&lt;=0,telefony6[[#This Row],[czyKomorkowe]]=1),1,0)</f>
        <v>0</v>
      </c>
      <c r="R1661">
        <f>IF(LEN(telefony6[[#This Row],[nr]])&gt;=10,1,0)</f>
        <v>0</v>
      </c>
      <c r="S1661">
        <f>MINUTE(IF(telefony6[[#This Row],[czyZagranicczne]]=1,CEILING(telefony6[[#This Row],[długosc_połączenia]],"00:01"),0))</f>
        <v>0</v>
      </c>
    </row>
    <row r="1662" spans="1:19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 s="2">
        <f>telefony6[[#This Row],[zakonczenie]]-telefony6[[#This Row],[rozpoczecie]]</f>
        <v>4.6643518518518778E-3</v>
      </c>
      <c r="F1662" s="2">
        <f t="shared" si="25"/>
        <v>-9.0334722222222421</v>
      </c>
      <c r="G1662">
        <f>IF(LEN(telefony6[[#This Row],[nr]])=7,1,0)</f>
        <v>1</v>
      </c>
      <c r="H1662">
        <f>IF(LEN(telefony6[[#This Row],[nr]])=8,1,0)</f>
        <v>0</v>
      </c>
      <c r="I16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-9.0381365740740947</v>
      </c>
      <c r="J1662" s="2">
        <f>IF(AND(telefony6[[#This Row],[abonament pods przed]]-telefony6[[#This Row],[długosc_połączenia]]&lt;0,I1661&gt;0),-telefony6[[#This Row],[ile_zostalo_abonamentu_pods]],0)</f>
        <v>0</v>
      </c>
      <c r="K1662" s="10">
        <f>IF(telefony6[[#This Row],[ile_zostalo_abonamentu_pods]]&lt;0,1,0)</f>
        <v>1</v>
      </c>
      <c r="L1662" s="2">
        <f>IF(AND(telefony6[[#This Row],[czyAbonament_pods_sie_skonczyl]]=1,telefony6[[#This Row],[czyStacjonarny]]=1,M1661&lt;=0),IF(M1661&lt;0,TIME(1,40,0)+M1661,TIME(1,40,0)),M1661)</f>
        <v>6.5324074074073202E-2</v>
      </c>
      <c r="M16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6.0659722222221324E-2</v>
      </c>
      <c r="N1662" s="10">
        <f>IF(AND(telefony6[[#This Row],[czyAbonament_pods_sie_skonczyl]]=1,telefony6[[#This Row],[czyStacjonarny]]=1,M1661&lt;=0),1,0)</f>
        <v>1</v>
      </c>
      <c r="O1662" s="2">
        <f>IF(AND(telefony6[[#This Row],[czyAbonament_pods_sie_skonczyl]]=1,telefony6[[#This Row],[czyKomorkowe]]=1,P1661&lt;=0),IF(P1661&lt;0,TIME(1,40,0)+P1661-telefony6[[#This Row],[ile_zabraklo_od_podstawy]],TIME(1,40,0)),P1661)</f>
        <v>9.3981481481490159E-3</v>
      </c>
      <c r="P16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2" s="10">
        <f>IF(AND(telefony6[[#This Row],[czyAbonament_pods_sie_skonczyl]]=1,P1661&lt;=0,telefony6[[#This Row],[czyKomorkowe]]=1),1,0)</f>
        <v>0</v>
      </c>
      <c r="R1662">
        <f>IF(LEN(telefony6[[#This Row],[nr]])&gt;=10,1,0)</f>
        <v>0</v>
      </c>
      <c r="S1662">
        <f>MINUTE(IF(telefony6[[#This Row],[czyZagranicczne]]=1,CEILING(telefony6[[#This Row],[długosc_połączenia]],"00:01"),0))</f>
        <v>0</v>
      </c>
    </row>
    <row r="1663" spans="1:19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 s="2">
        <f>telefony6[[#This Row],[zakonczenie]]-telefony6[[#This Row],[rozpoczecie]]</f>
        <v>3.2407407407403221E-4</v>
      </c>
      <c r="F1663" s="2">
        <f t="shared" si="25"/>
        <v>-9.0381365740740947</v>
      </c>
      <c r="G1663">
        <f>IF(LEN(telefony6[[#This Row],[nr]])=7,1,0)</f>
        <v>1</v>
      </c>
      <c r="H1663">
        <f>IF(LEN(telefony6[[#This Row],[nr]])=8,1,0)</f>
        <v>0</v>
      </c>
      <c r="I16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-9.0384606481481686</v>
      </c>
      <c r="J1663" s="2">
        <f>IF(AND(telefony6[[#This Row],[abonament pods przed]]-telefony6[[#This Row],[długosc_połączenia]]&lt;0,I1662&gt;0),-telefony6[[#This Row],[ile_zostalo_abonamentu_pods]],0)</f>
        <v>0</v>
      </c>
      <c r="K1663" s="10">
        <f>IF(telefony6[[#This Row],[ile_zostalo_abonamentu_pods]]&lt;0,1,0)</f>
        <v>1</v>
      </c>
      <c r="L1663" s="2">
        <f>IF(AND(telefony6[[#This Row],[czyAbonament_pods_sie_skonczyl]]=1,telefony6[[#This Row],[czyStacjonarny]]=1,M1662&lt;=0),IF(M1662&lt;0,TIME(1,40,0)+M1662,TIME(1,40,0)),M1662)</f>
        <v>6.0659722222221324E-2</v>
      </c>
      <c r="M16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6.0335648148147292E-2</v>
      </c>
      <c r="N1663" s="10">
        <f>IF(AND(telefony6[[#This Row],[czyAbonament_pods_sie_skonczyl]]=1,telefony6[[#This Row],[czyStacjonarny]]=1,M1662&lt;=0),1,0)</f>
        <v>0</v>
      </c>
      <c r="O1663" s="2">
        <f>IF(AND(telefony6[[#This Row],[czyAbonament_pods_sie_skonczyl]]=1,telefony6[[#This Row],[czyKomorkowe]]=1,P1662&lt;=0),IF(P1662&lt;0,TIME(1,40,0)+P1662-telefony6[[#This Row],[ile_zabraklo_od_podstawy]],TIME(1,40,0)),P1662)</f>
        <v>9.3981481481490159E-3</v>
      </c>
      <c r="P16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3" s="10">
        <f>IF(AND(telefony6[[#This Row],[czyAbonament_pods_sie_skonczyl]]=1,P1662&lt;=0,telefony6[[#This Row],[czyKomorkowe]]=1),1,0)</f>
        <v>0</v>
      </c>
      <c r="R1663">
        <f>IF(LEN(telefony6[[#This Row],[nr]])&gt;=10,1,0)</f>
        <v>0</v>
      </c>
      <c r="S1663">
        <f>MINUTE(IF(telefony6[[#This Row],[czyZagranicczne]]=1,CEILING(telefony6[[#This Row],[długosc_połączenia]],"00:01"),0))</f>
        <v>0</v>
      </c>
    </row>
    <row r="1664" spans="1:19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 s="2">
        <f>telefony6[[#This Row],[zakonczenie]]-telefony6[[#This Row],[rozpoczecie]]</f>
        <v>7.4421296296295902E-3</v>
      </c>
      <c r="F1664" s="2">
        <f t="shared" si="25"/>
        <v>-9.0384606481481686</v>
      </c>
      <c r="G1664">
        <f>IF(LEN(telefony6[[#This Row],[nr]])=7,1,0)</f>
        <v>1</v>
      </c>
      <c r="H1664">
        <f>IF(LEN(telefony6[[#This Row],[nr]])=8,1,0)</f>
        <v>0</v>
      </c>
      <c r="I16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-9.0459027777777976</v>
      </c>
      <c r="J1664" s="2">
        <f>IF(AND(telefony6[[#This Row],[abonament pods przed]]-telefony6[[#This Row],[długosc_połączenia]]&lt;0,I1663&gt;0),-telefony6[[#This Row],[ile_zostalo_abonamentu_pods]],0)</f>
        <v>0</v>
      </c>
      <c r="K1664" s="10">
        <f>IF(telefony6[[#This Row],[ile_zostalo_abonamentu_pods]]&lt;0,1,0)</f>
        <v>1</v>
      </c>
      <c r="L1664" s="2">
        <f>IF(AND(telefony6[[#This Row],[czyAbonament_pods_sie_skonczyl]]=1,telefony6[[#This Row],[czyStacjonarny]]=1,M1663&lt;=0),IF(M1663&lt;0,TIME(1,40,0)+M1663,TIME(1,40,0)),M1663)</f>
        <v>6.0335648148147292E-2</v>
      </c>
      <c r="M16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5.2893518518517701E-2</v>
      </c>
      <c r="N1664" s="10">
        <f>IF(AND(telefony6[[#This Row],[czyAbonament_pods_sie_skonczyl]]=1,telefony6[[#This Row],[czyStacjonarny]]=1,M1663&lt;=0),1,0)</f>
        <v>0</v>
      </c>
      <c r="O1664" s="2">
        <f>IF(AND(telefony6[[#This Row],[czyAbonament_pods_sie_skonczyl]]=1,telefony6[[#This Row],[czyKomorkowe]]=1,P1663&lt;=0),IF(P1663&lt;0,TIME(1,40,0)+P1663-telefony6[[#This Row],[ile_zabraklo_od_podstawy]],TIME(1,40,0)),P1663)</f>
        <v>9.3981481481490159E-3</v>
      </c>
      <c r="P16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4" s="10">
        <f>IF(AND(telefony6[[#This Row],[czyAbonament_pods_sie_skonczyl]]=1,P1663&lt;=0,telefony6[[#This Row],[czyKomorkowe]]=1),1,0)</f>
        <v>0</v>
      </c>
      <c r="R1664">
        <f>IF(LEN(telefony6[[#This Row],[nr]])&gt;=10,1,0)</f>
        <v>0</v>
      </c>
      <c r="S1664">
        <f>MINUTE(IF(telefony6[[#This Row],[czyZagranicczne]]=1,CEILING(telefony6[[#This Row],[długosc_połączenia]],"00:01"),0))</f>
        <v>0</v>
      </c>
    </row>
    <row r="1665" spans="1:19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 s="2">
        <f>telefony6[[#This Row],[zakonczenie]]-telefony6[[#This Row],[rozpoczecie]]</f>
        <v>1.1388888888888893E-2</v>
      </c>
      <c r="F1665" s="2">
        <f t="shared" si="25"/>
        <v>-9.0459027777777976</v>
      </c>
      <c r="G1665">
        <f>IF(LEN(telefony6[[#This Row],[nr]])=7,1,0)</f>
        <v>1</v>
      </c>
      <c r="H1665">
        <f>IF(LEN(telefony6[[#This Row],[nr]])=8,1,0)</f>
        <v>0</v>
      </c>
      <c r="I16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-9.0572916666666856</v>
      </c>
      <c r="J1665" s="2">
        <f>IF(AND(telefony6[[#This Row],[abonament pods przed]]-telefony6[[#This Row],[długosc_połączenia]]&lt;0,I1664&gt;0),-telefony6[[#This Row],[ile_zostalo_abonamentu_pods]],0)</f>
        <v>0</v>
      </c>
      <c r="K1665" s="10">
        <f>IF(telefony6[[#This Row],[ile_zostalo_abonamentu_pods]]&lt;0,1,0)</f>
        <v>1</v>
      </c>
      <c r="L1665" s="2">
        <f>IF(AND(telefony6[[#This Row],[czyAbonament_pods_sie_skonczyl]]=1,telefony6[[#This Row],[czyStacjonarny]]=1,M1664&lt;=0),IF(M1664&lt;0,TIME(1,40,0)+M1664,TIME(1,40,0)),M1664)</f>
        <v>5.2893518518517701E-2</v>
      </c>
      <c r="M16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4.1504629629628809E-2</v>
      </c>
      <c r="N1665" s="10">
        <f>IF(AND(telefony6[[#This Row],[czyAbonament_pods_sie_skonczyl]]=1,telefony6[[#This Row],[czyStacjonarny]]=1,M1664&lt;=0),1,0)</f>
        <v>0</v>
      </c>
      <c r="O1665" s="2">
        <f>IF(AND(telefony6[[#This Row],[czyAbonament_pods_sie_skonczyl]]=1,telefony6[[#This Row],[czyKomorkowe]]=1,P1664&lt;=0),IF(P1664&lt;0,TIME(1,40,0)+P1664-telefony6[[#This Row],[ile_zabraklo_od_podstawy]],TIME(1,40,0)),P1664)</f>
        <v>9.3981481481490159E-3</v>
      </c>
      <c r="P16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5" s="10">
        <f>IF(AND(telefony6[[#This Row],[czyAbonament_pods_sie_skonczyl]]=1,P1664&lt;=0,telefony6[[#This Row],[czyKomorkowe]]=1),1,0)</f>
        <v>0</v>
      </c>
      <c r="R1665">
        <f>IF(LEN(telefony6[[#This Row],[nr]])&gt;=10,1,0)</f>
        <v>0</v>
      </c>
      <c r="S1665">
        <f>MINUTE(IF(telefony6[[#This Row],[czyZagranicczne]]=1,CEILING(telefony6[[#This Row],[długosc_połączenia]],"00:01"),0))</f>
        <v>0</v>
      </c>
    </row>
    <row r="1666" spans="1:19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 s="2">
        <f>telefony6[[#This Row],[zakonczenie]]-telefony6[[#This Row],[rozpoczecie]]</f>
        <v>4.6412037037036891E-3</v>
      </c>
      <c r="F1666" s="2">
        <f t="shared" si="25"/>
        <v>-9.0572916666666856</v>
      </c>
      <c r="G1666">
        <f>IF(LEN(telefony6[[#This Row],[nr]])=7,1,0)</f>
        <v>1</v>
      </c>
      <c r="H1666">
        <f>IF(LEN(telefony6[[#This Row],[nr]])=8,1,0)</f>
        <v>0</v>
      </c>
      <c r="I16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-9.0619328703703896</v>
      </c>
      <c r="J1666" s="2">
        <f>IF(AND(telefony6[[#This Row],[abonament pods przed]]-telefony6[[#This Row],[długosc_połączenia]]&lt;0,I1665&gt;0),-telefony6[[#This Row],[ile_zostalo_abonamentu_pods]],0)</f>
        <v>0</v>
      </c>
      <c r="K1666" s="10">
        <f>IF(telefony6[[#This Row],[ile_zostalo_abonamentu_pods]]&lt;0,1,0)</f>
        <v>1</v>
      </c>
      <c r="L1666" s="2">
        <f>IF(AND(telefony6[[#This Row],[czyAbonament_pods_sie_skonczyl]]=1,telefony6[[#This Row],[czyStacjonarny]]=1,M1665&lt;=0),IF(M1665&lt;0,TIME(1,40,0)+M1665,TIME(1,40,0)),M1665)</f>
        <v>4.1504629629628809E-2</v>
      </c>
      <c r="M16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3.686342592592512E-2</v>
      </c>
      <c r="N1666" s="10">
        <f>IF(AND(telefony6[[#This Row],[czyAbonament_pods_sie_skonczyl]]=1,telefony6[[#This Row],[czyStacjonarny]]=1,M1665&lt;=0),1,0)</f>
        <v>0</v>
      </c>
      <c r="O1666" s="2">
        <f>IF(AND(telefony6[[#This Row],[czyAbonament_pods_sie_skonczyl]]=1,telefony6[[#This Row],[czyKomorkowe]]=1,P1665&lt;=0),IF(P1665&lt;0,TIME(1,40,0)+P1665-telefony6[[#This Row],[ile_zabraklo_od_podstawy]],TIME(1,40,0)),P1665)</f>
        <v>9.3981481481490159E-3</v>
      </c>
      <c r="P16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6" s="10">
        <f>IF(AND(telefony6[[#This Row],[czyAbonament_pods_sie_skonczyl]]=1,P1665&lt;=0,telefony6[[#This Row],[czyKomorkowe]]=1),1,0)</f>
        <v>0</v>
      </c>
      <c r="R1666">
        <f>IF(LEN(telefony6[[#This Row],[nr]])&gt;=10,1,0)</f>
        <v>0</v>
      </c>
      <c r="S1666">
        <f>MINUTE(IF(telefony6[[#This Row],[czyZagranicczne]]=1,CEILING(telefony6[[#This Row],[długosc_połączenia]],"00:01"),0))</f>
        <v>0</v>
      </c>
    </row>
    <row r="1667" spans="1:19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 s="2">
        <f>telefony6[[#This Row],[zakonczenie]]-telefony6[[#This Row],[rozpoczecie]]</f>
        <v>4.6064814814814614E-3</v>
      </c>
      <c r="F1667" s="2">
        <f t="shared" si="25"/>
        <v>-9.0619328703703896</v>
      </c>
      <c r="G1667">
        <f>IF(LEN(telefony6[[#This Row],[nr]])=7,1,0)</f>
        <v>1</v>
      </c>
      <c r="H1667">
        <f>IF(LEN(telefony6[[#This Row],[nr]])=8,1,0)</f>
        <v>0</v>
      </c>
      <c r="I16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-9.0665393518518709</v>
      </c>
      <c r="J1667" s="2">
        <f>IF(AND(telefony6[[#This Row],[abonament pods przed]]-telefony6[[#This Row],[długosc_połączenia]]&lt;0,I1666&gt;0),-telefony6[[#This Row],[ile_zostalo_abonamentu_pods]],0)</f>
        <v>0</v>
      </c>
      <c r="K1667" s="10">
        <f>IF(telefony6[[#This Row],[ile_zostalo_abonamentu_pods]]&lt;0,1,0)</f>
        <v>1</v>
      </c>
      <c r="L1667" s="2">
        <f>IF(AND(telefony6[[#This Row],[czyAbonament_pods_sie_skonczyl]]=1,telefony6[[#This Row],[czyStacjonarny]]=1,M1666&lt;=0),IF(M1666&lt;0,TIME(1,40,0)+M1666,TIME(1,40,0)),M1666)</f>
        <v>3.686342592592512E-2</v>
      </c>
      <c r="M16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3.2256944444443658E-2</v>
      </c>
      <c r="N1667" s="10">
        <f>IF(AND(telefony6[[#This Row],[czyAbonament_pods_sie_skonczyl]]=1,telefony6[[#This Row],[czyStacjonarny]]=1,M1666&lt;=0),1,0)</f>
        <v>0</v>
      </c>
      <c r="O1667" s="2">
        <f>IF(AND(telefony6[[#This Row],[czyAbonament_pods_sie_skonczyl]]=1,telefony6[[#This Row],[czyKomorkowe]]=1,P1666&lt;=0),IF(P1666&lt;0,TIME(1,40,0)+P1666-telefony6[[#This Row],[ile_zabraklo_od_podstawy]],TIME(1,40,0)),P1666)</f>
        <v>9.3981481481490159E-3</v>
      </c>
      <c r="P16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7" s="10">
        <f>IF(AND(telefony6[[#This Row],[czyAbonament_pods_sie_skonczyl]]=1,P1666&lt;=0,telefony6[[#This Row],[czyKomorkowe]]=1),1,0)</f>
        <v>0</v>
      </c>
      <c r="R1667">
        <f>IF(LEN(telefony6[[#This Row],[nr]])&gt;=10,1,0)</f>
        <v>0</v>
      </c>
      <c r="S1667">
        <f>MINUTE(IF(telefony6[[#This Row],[czyZagranicczne]]=1,CEILING(telefony6[[#This Row],[długosc_połączenia]],"00:01"),0))</f>
        <v>0</v>
      </c>
    </row>
    <row r="1668" spans="1:19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 s="2">
        <f>telefony6[[#This Row],[zakonczenie]]-telefony6[[#This Row],[rozpoczecie]]</f>
        <v>2.5347222222222299E-3</v>
      </c>
      <c r="F1668" s="2">
        <f t="shared" ref="F1668:F1731" si="26">I1667</f>
        <v>-9.0665393518518709</v>
      </c>
      <c r="G1668">
        <f>IF(LEN(telefony6[[#This Row],[nr]])=7,1,0)</f>
        <v>1</v>
      </c>
      <c r="H1668">
        <f>IF(LEN(telefony6[[#This Row],[nr]])=8,1,0)</f>
        <v>0</v>
      </c>
      <c r="I16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-9.0690740740740932</v>
      </c>
      <c r="J1668" s="2">
        <f>IF(AND(telefony6[[#This Row],[abonament pods przed]]-telefony6[[#This Row],[długosc_połączenia]]&lt;0,I1667&gt;0),-telefony6[[#This Row],[ile_zostalo_abonamentu_pods]],0)</f>
        <v>0</v>
      </c>
      <c r="K1668" s="10">
        <f>IF(telefony6[[#This Row],[ile_zostalo_abonamentu_pods]]&lt;0,1,0)</f>
        <v>1</v>
      </c>
      <c r="L1668" s="2">
        <f>IF(AND(telefony6[[#This Row],[czyAbonament_pods_sie_skonczyl]]=1,telefony6[[#This Row],[czyStacjonarny]]=1,M1667&lt;=0),IF(M1667&lt;0,TIME(1,40,0)+M1667,TIME(1,40,0)),M1667)</f>
        <v>3.2256944444443658E-2</v>
      </c>
      <c r="M16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2.9722222222221428E-2</v>
      </c>
      <c r="N1668" s="10">
        <f>IF(AND(telefony6[[#This Row],[czyAbonament_pods_sie_skonczyl]]=1,telefony6[[#This Row],[czyStacjonarny]]=1,M1667&lt;=0),1,0)</f>
        <v>0</v>
      </c>
      <c r="O1668" s="2">
        <f>IF(AND(telefony6[[#This Row],[czyAbonament_pods_sie_skonczyl]]=1,telefony6[[#This Row],[czyKomorkowe]]=1,P1667&lt;=0),IF(P1667&lt;0,TIME(1,40,0)+P1667-telefony6[[#This Row],[ile_zabraklo_od_podstawy]],TIME(1,40,0)),P1667)</f>
        <v>9.3981481481490159E-3</v>
      </c>
      <c r="P16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8" s="10">
        <f>IF(AND(telefony6[[#This Row],[czyAbonament_pods_sie_skonczyl]]=1,P1667&lt;=0,telefony6[[#This Row],[czyKomorkowe]]=1),1,0)</f>
        <v>0</v>
      </c>
      <c r="R1668">
        <f>IF(LEN(telefony6[[#This Row],[nr]])&gt;=10,1,0)</f>
        <v>0</v>
      </c>
      <c r="S1668">
        <f>MINUTE(IF(telefony6[[#This Row],[czyZagranicczne]]=1,CEILING(telefony6[[#This Row],[długosc_połączenia]],"00:01"),0))</f>
        <v>0</v>
      </c>
    </row>
    <row r="1669" spans="1:19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 s="2">
        <f>telefony6[[#This Row],[zakonczenie]]-telefony6[[#This Row],[rozpoczecie]]</f>
        <v>1.2037037037037068E-3</v>
      </c>
      <c r="F1669" s="2">
        <f t="shared" si="26"/>
        <v>-9.0690740740740932</v>
      </c>
      <c r="G1669">
        <f>IF(LEN(telefony6[[#This Row],[nr]])=7,1,0)</f>
        <v>1</v>
      </c>
      <c r="H1669">
        <f>IF(LEN(telefony6[[#This Row],[nr]])=8,1,0)</f>
        <v>0</v>
      </c>
      <c r="I16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-9.0702777777777968</v>
      </c>
      <c r="J1669" s="2">
        <f>IF(AND(telefony6[[#This Row],[abonament pods przed]]-telefony6[[#This Row],[długosc_połączenia]]&lt;0,I1668&gt;0),-telefony6[[#This Row],[ile_zostalo_abonamentu_pods]],0)</f>
        <v>0</v>
      </c>
      <c r="K1669" s="10">
        <f>IF(telefony6[[#This Row],[ile_zostalo_abonamentu_pods]]&lt;0,1,0)</f>
        <v>1</v>
      </c>
      <c r="L1669" s="2">
        <f>IF(AND(telefony6[[#This Row],[czyAbonament_pods_sie_skonczyl]]=1,telefony6[[#This Row],[czyStacjonarny]]=1,M1668&lt;=0),IF(M1668&lt;0,TIME(1,40,0)+M1668,TIME(1,40,0)),M1668)</f>
        <v>2.9722222222221428E-2</v>
      </c>
      <c r="M16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2.8518518518517721E-2</v>
      </c>
      <c r="N1669" s="10">
        <f>IF(AND(telefony6[[#This Row],[czyAbonament_pods_sie_skonczyl]]=1,telefony6[[#This Row],[czyStacjonarny]]=1,M1668&lt;=0),1,0)</f>
        <v>0</v>
      </c>
      <c r="O1669" s="2">
        <f>IF(AND(telefony6[[#This Row],[czyAbonament_pods_sie_skonczyl]]=1,telefony6[[#This Row],[czyKomorkowe]]=1,P1668&lt;=0),IF(P1668&lt;0,TIME(1,40,0)+P1668-telefony6[[#This Row],[ile_zabraklo_od_podstawy]],TIME(1,40,0)),P1668)</f>
        <v>9.3981481481490159E-3</v>
      </c>
      <c r="P16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69" s="10">
        <f>IF(AND(telefony6[[#This Row],[czyAbonament_pods_sie_skonczyl]]=1,P1668&lt;=0,telefony6[[#This Row],[czyKomorkowe]]=1),1,0)</f>
        <v>0</v>
      </c>
      <c r="R1669">
        <f>IF(LEN(telefony6[[#This Row],[nr]])&gt;=10,1,0)</f>
        <v>0</v>
      </c>
      <c r="S1669">
        <f>MINUTE(IF(telefony6[[#This Row],[czyZagranicczne]]=1,CEILING(telefony6[[#This Row],[długosc_połączenia]],"00:01"),0))</f>
        <v>0</v>
      </c>
    </row>
    <row r="1670" spans="1:19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 s="2">
        <f>telefony6[[#This Row],[zakonczenie]]-telefony6[[#This Row],[rozpoczecie]]</f>
        <v>1.435185185185206E-3</v>
      </c>
      <c r="F1670" s="2">
        <f t="shared" si="26"/>
        <v>-9.0702777777777968</v>
      </c>
      <c r="G1670">
        <f>IF(LEN(telefony6[[#This Row],[nr]])=7,1,0)</f>
        <v>1</v>
      </c>
      <c r="H1670">
        <f>IF(LEN(telefony6[[#This Row],[nr]])=8,1,0)</f>
        <v>0</v>
      </c>
      <c r="I16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-9.071712962962982</v>
      </c>
      <c r="J1670" s="2">
        <f>IF(AND(telefony6[[#This Row],[abonament pods przed]]-telefony6[[#This Row],[długosc_połączenia]]&lt;0,I1669&gt;0),-telefony6[[#This Row],[ile_zostalo_abonamentu_pods]],0)</f>
        <v>0</v>
      </c>
      <c r="K1670" s="10">
        <f>IF(telefony6[[#This Row],[ile_zostalo_abonamentu_pods]]&lt;0,1,0)</f>
        <v>1</v>
      </c>
      <c r="L1670" s="2">
        <f>IF(AND(telefony6[[#This Row],[czyAbonament_pods_sie_skonczyl]]=1,telefony6[[#This Row],[czyStacjonarny]]=1,M1669&lt;=0),IF(M1669&lt;0,TIME(1,40,0)+M1669,TIME(1,40,0)),M1669)</f>
        <v>2.8518518518517721E-2</v>
      </c>
      <c r="M16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2.7083333333332515E-2</v>
      </c>
      <c r="N1670" s="10">
        <f>IF(AND(telefony6[[#This Row],[czyAbonament_pods_sie_skonczyl]]=1,telefony6[[#This Row],[czyStacjonarny]]=1,M1669&lt;=0),1,0)</f>
        <v>0</v>
      </c>
      <c r="O1670" s="2">
        <f>IF(AND(telefony6[[#This Row],[czyAbonament_pods_sie_skonczyl]]=1,telefony6[[#This Row],[czyKomorkowe]]=1,P1669&lt;=0),IF(P1669&lt;0,TIME(1,40,0)+P1669-telefony6[[#This Row],[ile_zabraklo_od_podstawy]],TIME(1,40,0)),P1669)</f>
        <v>9.3981481481490159E-3</v>
      </c>
      <c r="P16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70" s="10">
        <f>IF(AND(telefony6[[#This Row],[czyAbonament_pods_sie_skonczyl]]=1,P1669&lt;=0,telefony6[[#This Row],[czyKomorkowe]]=1),1,0)</f>
        <v>0</v>
      </c>
      <c r="R1670">
        <f>IF(LEN(telefony6[[#This Row],[nr]])&gt;=10,1,0)</f>
        <v>0</v>
      </c>
      <c r="S1670">
        <f>MINUTE(IF(telefony6[[#This Row],[czyZagranicczne]]=1,CEILING(telefony6[[#This Row],[długosc_połączenia]],"00:01"),0))</f>
        <v>0</v>
      </c>
    </row>
    <row r="1671" spans="1:19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 s="2">
        <f>telefony6[[#This Row],[zakonczenie]]-telefony6[[#This Row],[rozpoczecie]]</f>
        <v>9.837962962962965E-3</v>
      </c>
      <c r="F1671" s="2">
        <f t="shared" si="26"/>
        <v>-9.071712962962982</v>
      </c>
      <c r="G1671">
        <f>IF(LEN(telefony6[[#This Row],[nr]])=7,1,0)</f>
        <v>1</v>
      </c>
      <c r="H1671">
        <f>IF(LEN(telefony6[[#This Row],[nr]])=8,1,0)</f>
        <v>0</v>
      </c>
      <c r="I16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-9.0815509259259457</v>
      </c>
      <c r="J1671" s="2">
        <f>IF(AND(telefony6[[#This Row],[abonament pods przed]]-telefony6[[#This Row],[długosc_połączenia]]&lt;0,I1670&gt;0),-telefony6[[#This Row],[ile_zostalo_abonamentu_pods]],0)</f>
        <v>0</v>
      </c>
      <c r="K1671" s="10">
        <f>IF(telefony6[[#This Row],[ile_zostalo_abonamentu_pods]]&lt;0,1,0)</f>
        <v>1</v>
      </c>
      <c r="L1671" s="2">
        <f>IF(AND(telefony6[[#This Row],[czyAbonament_pods_sie_skonczyl]]=1,telefony6[[#This Row],[czyStacjonarny]]=1,M1670&lt;=0),IF(M1670&lt;0,TIME(1,40,0)+M1670,TIME(1,40,0)),M1670)</f>
        <v>2.7083333333332515E-2</v>
      </c>
      <c r="M16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1.724537037036955E-2</v>
      </c>
      <c r="N1671" s="10">
        <f>IF(AND(telefony6[[#This Row],[czyAbonament_pods_sie_skonczyl]]=1,telefony6[[#This Row],[czyStacjonarny]]=1,M1670&lt;=0),1,0)</f>
        <v>0</v>
      </c>
      <c r="O1671" s="2">
        <f>IF(AND(telefony6[[#This Row],[czyAbonament_pods_sie_skonczyl]]=1,telefony6[[#This Row],[czyKomorkowe]]=1,P1670&lt;=0),IF(P1670&lt;0,TIME(1,40,0)+P1670-telefony6[[#This Row],[ile_zabraklo_od_podstawy]],TIME(1,40,0)),P1670)</f>
        <v>9.3981481481490159E-3</v>
      </c>
      <c r="P16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71" s="10">
        <f>IF(AND(telefony6[[#This Row],[czyAbonament_pods_sie_skonczyl]]=1,P1670&lt;=0,telefony6[[#This Row],[czyKomorkowe]]=1),1,0)</f>
        <v>0</v>
      </c>
      <c r="R1671">
        <f>IF(LEN(telefony6[[#This Row],[nr]])&gt;=10,1,0)</f>
        <v>0</v>
      </c>
      <c r="S1671">
        <f>MINUTE(IF(telefony6[[#This Row],[czyZagranicczne]]=1,CEILING(telefony6[[#This Row],[długosc_połączenia]],"00:01"),0))</f>
        <v>0</v>
      </c>
    </row>
    <row r="1672" spans="1:19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 s="2">
        <f>telefony6[[#This Row],[zakonczenie]]-telefony6[[#This Row],[rozpoczecie]]</f>
        <v>6.4467592592593048E-3</v>
      </c>
      <c r="F1672" s="2">
        <f t="shared" si="26"/>
        <v>-9.0815509259259457</v>
      </c>
      <c r="G1672">
        <f>IF(LEN(telefony6[[#This Row],[nr]])=7,1,0)</f>
        <v>1</v>
      </c>
      <c r="H1672">
        <f>IF(LEN(telefony6[[#This Row],[nr]])=8,1,0)</f>
        <v>0</v>
      </c>
      <c r="I16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-9.0879976851852042</v>
      </c>
      <c r="J1672" s="2">
        <f>IF(AND(telefony6[[#This Row],[abonament pods przed]]-telefony6[[#This Row],[długosc_połączenia]]&lt;0,I1671&gt;0),-telefony6[[#This Row],[ile_zostalo_abonamentu_pods]],0)</f>
        <v>0</v>
      </c>
      <c r="K1672" s="10">
        <f>IF(telefony6[[#This Row],[ile_zostalo_abonamentu_pods]]&lt;0,1,0)</f>
        <v>1</v>
      </c>
      <c r="L1672" s="2">
        <f>IF(AND(telefony6[[#This Row],[czyAbonament_pods_sie_skonczyl]]=1,telefony6[[#This Row],[czyStacjonarny]]=1,M1671&lt;=0),IF(M1671&lt;0,TIME(1,40,0)+M1671,TIME(1,40,0)),M1671)</f>
        <v>1.724537037036955E-2</v>
      </c>
      <c r="M16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1.0798611111110246E-2</v>
      </c>
      <c r="N1672" s="10">
        <f>IF(AND(telefony6[[#This Row],[czyAbonament_pods_sie_skonczyl]]=1,telefony6[[#This Row],[czyStacjonarny]]=1,M1671&lt;=0),1,0)</f>
        <v>0</v>
      </c>
      <c r="O1672" s="2">
        <f>IF(AND(telefony6[[#This Row],[czyAbonament_pods_sie_skonczyl]]=1,telefony6[[#This Row],[czyKomorkowe]]=1,P1671&lt;=0),IF(P1671&lt;0,TIME(1,40,0)+P1671-telefony6[[#This Row],[ile_zabraklo_od_podstawy]],TIME(1,40,0)),P1671)</f>
        <v>9.3981481481490159E-3</v>
      </c>
      <c r="P16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72" s="10">
        <f>IF(AND(telefony6[[#This Row],[czyAbonament_pods_sie_skonczyl]]=1,P1671&lt;=0,telefony6[[#This Row],[czyKomorkowe]]=1),1,0)</f>
        <v>0</v>
      </c>
      <c r="R1672">
        <f>IF(LEN(telefony6[[#This Row],[nr]])&gt;=10,1,0)</f>
        <v>0</v>
      </c>
      <c r="S1672">
        <f>MINUTE(IF(telefony6[[#This Row],[czyZagranicczne]]=1,CEILING(telefony6[[#This Row],[długosc_połączenia]],"00:01"),0))</f>
        <v>0</v>
      </c>
    </row>
    <row r="1673" spans="1:19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 s="2">
        <f>telefony6[[#This Row],[zakonczenie]]-telefony6[[#This Row],[rozpoczecie]]</f>
        <v>2.9745370370370394E-3</v>
      </c>
      <c r="F1673" s="2">
        <f t="shared" si="26"/>
        <v>-9.0879976851852042</v>
      </c>
      <c r="G1673">
        <f>IF(LEN(telefony6[[#This Row],[nr]])=7,1,0)</f>
        <v>0</v>
      </c>
      <c r="H1673">
        <f>IF(LEN(telefony6[[#This Row],[nr]])=8,1,0)</f>
        <v>0</v>
      </c>
      <c r="I16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-9.0909722222222413</v>
      </c>
      <c r="J1673" s="2">
        <f>IF(AND(telefony6[[#This Row],[abonament pods przed]]-telefony6[[#This Row],[długosc_połączenia]]&lt;0,I1672&gt;0),-telefony6[[#This Row],[ile_zostalo_abonamentu_pods]],0)</f>
        <v>0</v>
      </c>
      <c r="K1673" s="10">
        <f>IF(telefony6[[#This Row],[ile_zostalo_abonamentu_pods]]&lt;0,1,0)</f>
        <v>1</v>
      </c>
      <c r="L1673" s="2">
        <f>IF(AND(telefony6[[#This Row],[czyAbonament_pods_sie_skonczyl]]=1,telefony6[[#This Row],[czyStacjonarny]]=1,M1672&lt;=0),IF(M1672&lt;0,TIME(1,40,0)+M1672,TIME(1,40,0)),M1672)</f>
        <v>1.0798611111110246E-2</v>
      </c>
      <c r="M16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1.0798611111110246E-2</v>
      </c>
      <c r="N1673" s="10">
        <f>IF(AND(telefony6[[#This Row],[czyAbonament_pods_sie_skonczyl]]=1,telefony6[[#This Row],[czyStacjonarny]]=1,M1672&lt;=0),1,0)</f>
        <v>0</v>
      </c>
      <c r="O1673" s="2">
        <f>IF(AND(telefony6[[#This Row],[czyAbonament_pods_sie_skonczyl]]=1,telefony6[[#This Row],[czyKomorkowe]]=1,P1672&lt;=0),IF(P1672&lt;0,TIME(1,40,0)+P1672-telefony6[[#This Row],[ile_zabraklo_od_podstawy]],TIME(1,40,0)),P1672)</f>
        <v>9.3981481481490159E-3</v>
      </c>
      <c r="P16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9.3981481481490159E-3</v>
      </c>
      <c r="Q1673" s="10">
        <f>IF(AND(telefony6[[#This Row],[czyAbonament_pods_sie_skonczyl]]=1,P1672&lt;=0,telefony6[[#This Row],[czyKomorkowe]]=1),1,0)</f>
        <v>0</v>
      </c>
      <c r="R1673">
        <f>IF(LEN(telefony6[[#This Row],[nr]])&gt;=10,1,0)</f>
        <v>1</v>
      </c>
      <c r="S1673">
        <f>MINUTE(IF(telefony6[[#This Row],[czyZagranicczne]]=1,CEILING(telefony6[[#This Row],[długosc_połączenia]],"00:01"),0))</f>
        <v>5</v>
      </c>
    </row>
    <row r="1674" spans="1:19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 s="2">
        <f>telefony6[[#This Row],[zakonczenie]]-telefony6[[#This Row],[rozpoczecie]]</f>
        <v>3.9467592592592471E-3</v>
      </c>
      <c r="F1674" s="2">
        <f t="shared" si="26"/>
        <v>-9.0909722222222413</v>
      </c>
      <c r="G1674">
        <f>IF(LEN(telefony6[[#This Row],[nr]])=7,1,0)</f>
        <v>0</v>
      </c>
      <c r="H1674">
        <f>IF(LEN(telefony6[[#This Row],[nr]])=8,1,0)</f>
        <v>1</v>
      </c>
      <c r="I16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-9.0949189814815004</v>
      </c>
      <c r="J1674" s="2">
        <f>IF(AND(telefony6[[#This Row],[abonament pods przed]]-telefony6[[#This Row],[długosc_połączenia]]&lt;0,I1673&gt;0),-telefony6[[#This Row],[ile_zostalo_abonamentu_pods]],0)</f>
        <v>0</v>
      </c>
      <c r="K1674" s="10">
        <f>IF(telefony6[[#This Row],[ile_zostalo_abonamentu_pods]]&lt;0,1,0)</f>
        <v>1</v>
      </c>
      <c r="L1674" s="2">
        <f>IF(AND(telefony6[[#This Row],[czyAbonament_pods_sie_skonczyl]]=1,telefony6[[#This Row],[czyStacjonarny]]=1,M1673&lt;=0),IF(M1673&lt;0,TIME(1,40,0)+M1673,TIME(1,40,0)),M1673)</f>
        <v>1.0798611111110246E-2</v>
      </c>
      <c r="M16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1.0798611111110246E-2</v>
      </c>
      <c r="N1674" s="10">
        <f>IF(AND(telefony6[[#This Row],[czyAbonament_pods_sie_skonczyl]]=1,telefony6[[#This Row],[czyStacjonarny]]=1,M1673&lt;=0),1,0)</f>
        <v>0</v>
      </c>
      <c r="O1674" s="2">
        <f>IF(AND(telefony6[[#This Row],[czyAbonament_pods_sie_skonczyl]]=1,telefony6[[#This Row],[czyKomorkowe]]=1,P1673&lt;=0),IF(P1673&lt;0,TIME(1,40,0)+P1673-telefony6[[#This Row],[ile_zabraklo_od_podstawy]],TIME(1,40,0)),P1673)</f>
        <v>9.3981481481490159E-3</v>
      </c>
      <c r="P16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5.4513888888897688E-3</v>
      </c>
      <c r="Q1674" s="10">
        <f>IF(AND(telefony6[[#This Row],[czyAbonament_pods_sie_skonczyl]]=1,P1673&lt;=0,telefony6[[#This Row],[czyKomorkowe]]=1),1,0)</f>
        <v>0</v>
      </c>
      <c r="R1674">
        <f>IF(LEN(telefony6[[#This Row],[nr]])&gt;=10,1,0)</f>
        <v>0</v>
      </c>
      <c r="S1674">
        <f>MINUTE(IF(telefony6[[#This Row],[czyZagranicczne]]=1,CEILING(telefony6[[#This Row],[długosc_połączenia]],"00:01"),0))</f>
        <v>0</v>
      </c>
    </row>
    <row r="1675" spans="1:19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 s="2">
        <f>telefony6[[#This Row],[zakonczenie]]-telefony6[[#This Row],[rozpoczecie]]</f>
        <v>1.1238425925925943E-2</v>
      </c>
      <c r="F1675" s="2">
        <f t="shared" si="26"/>
        <v>-9.0949189814815004</v>
      </c>
      <c r="G1675">
        <f>IF(LEN(telefony6[[#This Row],[nr]])=7,1,0)</f>
        <v>1</v>
      </c>
      <c r="H1675">
        <f>IF(LEN(telefony6[[#This Row],[nr]])=8,1,0)</f>
        <v>0</v>
      </c>
      <c r="I16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-9.1061574074074265</v>
      </c>
      <c r="J1675" s="2">
        <f>IF(AND(telefony6[[#This Row],[abonament pods przed]]-telefony6[[#This Row],[długosc_połączenia]]&lt;0,I1674&gt;0),-telefony6[[#This Row],[ile_zostalo_abonamentu_pods]],0)</f>
        <v>0</v>
      </c>
      <c r="K1675" s="10">
        <f>IF(telefony6[[#This Row],[ile_zostalo_abonamentu_pods]]&lt;0,1,0)</f>
        <v>1</v>
      </c>
      <c r="L1675" s="2">
        <f>IF(AND(telefony6[[#This Row],[czyAbonament_pods_sie_skonczyl]]=1,telefony6[[#This Row],[czyStacjonarny]]=1,M1674&lt;=0),IF(M1674&lt;0,TIME(1,40,0)+M1674,TIME(1,40,0)),M1674)</f>
        <v>1.0798611111110246E-2</v>
      </c>
      <c r="M16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-4.3981481481569773E-4</v>
      </c>
      <c r="N1675" s="10">
        <f>IF(AND(telefony6[[#This Row],[czyAbonament_pods_sie_skonczyl]]=1,telefony6[[#This Row],[czyStacjonarny]]=1,M1674&lt;=0),1,0)</f>
        <v>0</v>
      </c>
      <c r="O1675" s="2">
        <f>IF(AND(telefony6[[#This Row],[czyAbonament_pods_sie_skonczyl]]=1,telefony6[[#This Row],[czyKomorkowe]]=1,P1674&lt;=0),IF(P1674&lt;0,TIME(1,40,0)+P1674-telefony6[[#This Row],[ile_zabraklo_od_podstawy]],TIME(1,40,0)),P1674)</f>
        <v>5.4513888888897688E-3</v>
      </c>
      <c r="P16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5.4513888888897688E-3</v>
      </c>
      <c r="Q1675" s="10">
        <f>IF(AND(telefony6[[#This Row],[czyAbonament_pods_sie_skonczyl]]=1,P1674&lt;=0,telefony6[[#This Row],[czyKomorkowe]]=1),1,0)</f>
        <v>0</v>
      </c>
      <c r="R1675">
        <f>IF(LEN(telefony6[[#This Row],[nr]])&gt;=10,1,0)</f>
        <v>0</v>
      </c>
      <c r="S1675">
        <f>MINUTE(IF(telefony6[[#This Row],[czyZagranicczne]]=1,CEILING(telefony6[[#This Row],[długosc_połączenia]],"00:01"),0))</f>
        <v>0</v>
      </c>
    </row>
    <row r="1676" spans="1:19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 s="2">
        <f>telefony6[[#This Row],[zakonczenie]]-telefony6[[#This Row],[rozpoczecie]]</f>
        <v>8.6226851851851638E-3</v>
      </c>
      <c r="F1676" s="2">
        <f t="shared" si="26"/>
        <v>-9.1061574074074265</v>
      </c>
      <c r="G1676">
        <f>IF(LEN(telefony6[[#This Row],[nr]])=7,1,0)</f>
        <v>0</v>
      </c>
      <c r="H1676">
        <f>IF(LEN(telefony6[[#This Row],[nr]])=8,1,0)</f>
        <v>1</v>
      </c>
      <c r="I16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-9.1147800925926123</v>
      </c>
      <c r="J1676" s="2">
        <f>IF(AND(telefony6[[#This Row],[abonament pods przed]]-telefony6[[#This Row],[długosc_połączenia]]&lt;0,I1675&gt;0),-telefony6[[#This Row],[ile_zostalo_abonamentu_pods]],0)</f>
        <v>0</v>
      </c>
      <c r="K1676" s="10">
        <f>IF(telefony6[[#This Row],[ile_zostalo_abonamentu_pods]]&lt;0,1,0)</f>
        <v>1</v>
      </c>
      <c r="L1676" s="2">
        <f>IF(AND(telefony6[[#This Row],[czyAbonament_pods_sie_skonczyl]]=1,telefony6[[#This Row],[czyStacjonarny]]=1,M1675&lt;=0),IF(M1675&lt;0,TIME(1,40,0)+M1675,TIME(1,40,0)),M1675)</f>
        <v>-4.3981481481569773E-4</v>
      </c>
      <c r="M16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-4.3981481481569773E-4</v>
      </c>
      <c r="N1676" s="10">
        <f>IF(AND(telefony6[[#This Row],[czyAbonament_pods_sie_skonczyl]]=1,telefony6[[#This Row],[czyStacjonarny]]=1,M1675&lt;=0),1,0)</f>
        <v>0</v>
      </c>
      <c r="O1676" s="2">
        <f>IF(AND(telefony6[[#This Row],[czyAbonament_pods_sie_skonczyl]]=1,telefony6[[#This Row],[czyKomorkowe]]=1,P1675&lt;=0),IF(P1675&lt;0,TIME(1,40,0)+P1675-telefony6[[#This Row],[ile_zabraklo_od_podstawy]],TIME(1,40,0)),P1675)</f>
        <v>5.4513888888897688E-3</v>
      </c>
      <c r="P16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76" s="10">
        <f>IF(AND(telefony6[[#This Row],[czyAbonament_pods_sie_skonczyl]]=1,P1675&lt;=0,telefony6[[#This Row],[czyKomorkowe]]=1),1,0)</f>
        <v>0</v>
      </c>
      <c r="R1676">
        <f>IF(LEN(telefony6[[#This Row],[nr]])&gt;=10,1,0)</f>
        <v>0</v>
      </c>
      <c r="S1676">
        <f>MINUTE(IF(telefony6[[#This Row],[czyZagranicczne]]=1,CEILING(telefony6[[#This Row],[długosc_połączenia]],"00:01"),0))</f>
        <v>0</v>
      </c>
    </row>
    <row r="1677" spans="1:19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 s="2">
        <f>telefony6[[#This Row],[zakonczenie]]-telefony6[[#This Row],[rozpoczecie]]</f>
        <v>5.5439814814814969E-3</v>
      </c>
      <c r="F1677" s="2">
        <f t="shared" si="26"/>
        <v>-9.1147800925926123</v>
      </c>
      <c r="G1677">
        <f>IF(LEN(telefony6[[#This Row],[nr]])=7,1,0)</f>
        <v>1</v>
      </c>
      <c r="H1677">
        <f>IF(LEN(telefony6[[#This Row],[nr]])=8,1,0)</f>
        <v>0</v>
      </c>
      <c r="I16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-9.1203240740740945</v>
      </c>
      <c r="J1677" s="2">
        <f>IF(AND(telefony6[[#This Row],[abonament pods przed]]-telefony6[[#This Row],[długosc_połączenia]]&lt;0,I1676&gt;0),-telefony6[[#This Row],[ile_zostalo_abonamentu_pods]],0)</f>
        <v>0</v>
      </c>
      <c r="K1677" s="10">
        <f>IF(telefony6[[#This Row],[ile_zostalo_abonamentu_pods]]&lt;0,1,0)</f>
        <v>1</v>
      </c>
      <c r="L1677" s="2">
        <f>IF(AND(telefony6[[#This Row],[czyAbonament_pods_sie_skonczyl]]=1,telefony6[[#This Row],[czyStacjonarny]]=1,M1676&lt;=0),IF(M1676&lt;0,TIME(1,40,0)+M1676,TIME(1,40,0)),M1676)</f>
        <v>6.900462962962875E-2</v>
      </c>
      <c r="M16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6.3460648148147253E-2</v>
      </c>
      <c r="N1677" s="10">
        <f>IF(AND(telefony6[[#This Row],[czyAbonament_pods_sie_skonczyl]]=1,telefony6[[#This Row],[czyStacjonarny]]=1,M1676&lt;=0),1,0)</f>
        <v>1</v>
      </c>
      <c r="O1677" s="2">
        <f>IF(AND(telefony6[[#This Row],[czyAbonament_pods_sie_skonczyl]]=1,telefony6[[#This Row],[czyKomorkowe]]=1,P1676&lt;=0),IF(P1676&lt;0,TIME(1,40,0)+P1676-telefony6[[#This Row],[ile_zabraklo_od_podstawy]],TIME(1,40,0)),P1676)</f>
        <v>-3.171296296295395E-3</v>
      </c>
      <c r="P16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77" s="10">
        <f>IF(AND(telefony6[[#This Row],[czyAbonament_pods_sie_skonczyl]]=1,P1676&lt;=0,telefony6[[#This Row],[czyKomorkowe]]=1),1,0)</f>
        <v>0</v>
      </c>
      <c r="R1677">
        <f>IF(LEN(telefony6[[#This Row],[nr]])&gt;=10,1,0)</f>
        <v>0</v>
      </c>
      <c r="S1677">
        <f>MINUTE(IF(telefony6[[#This Row],[czyZagranicczne]]=1,CEILING(telefony6[[#This Row],[długosc_połączenia]],"00:01"),0))</f>
        <v>0</v>
      </c>
    </row>
    <row r="1678" spans="1:19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 s="2">
        <f>telefony6[[#This Row],[zakonczenie]]-telefony6[[#This Row],[rozpoczecie]]</f>
        <v>4.398148148148151E-3</v>
      </c>
      <c r="F1678" s="2">
        <f t="shared" si="26"/>
        <v>-9.1203240740740945</v>
      </c>
      <c r="G1678">
        <f>IF(LEN(telefony6[[#This Row],[nr]])=7,1,0)</f>
        <v>1</v>
      </c>
      <c r="H1678">
        <f>IF(LEN(telefony6[[#This Row],[nr]])=8,1,0)</f>
        <v>0</v>
      </c>
      <c r="I16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-9.1247222222222426</v>
      </c>
      <c r="J1678" s="2">
        <f>IF(AND(telefony6[[#This Row],[abonament pods przed]]-telefony6[[#This Row],[długosc_połączenia]]&lt;0,I1677&gt;0),-telefony6[[#This Row],[ile_zostalo_abonamentu_pods]],0)</f>
        <v>0</v>
      </c>
      <c r="K1678" s="10">
        <f>IF(telefony6[[#This Row],[ile_zostalo_abonamentu_pods]]&lt;0,1,0)</f>
        <v>1</v>
      </c>
      <c r="L1678" s="2">
        <f>IF(AND(telefony6[[#This Row],[czyAbonament_pods_sie_skonczyl]]=1,telefony6[[#This Row],[czyStacjonarny]]=1,M1677&lt;=0),IF(M1677&lt;0,TIME(1,40,0)+M1677,TIME(1,40,0)),M1677)</f>
        <v>6.3460648148147253E-2</v>
      </c>
      <c r="M16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5.9062499999999102E-2</v>
      </c>
      <c r="N1678" s="10">
        <f>IF(AND(telefony6[[#This Row],[czyAbonament_pods_sie_skonczyl]]=1,telefony6[[#This Row],[czyStacjonarny]]=1,M1677&lt;=0),1,0)</f>
        <v>0</v>
      </c>
      <c r="O1678" s="2">
        <f>IF(AND(telefony6[[#This Row],[czyAbonament_pods_sie_skonczyl]]=1,telefony6[[#This Row],[czyKomorkowe]]=1,P1677&lt;=0),IF(P1677&lt;0,TIME(1,40,0)+P1677-telefony6[[#This Row],[ile_zabraklo_od_podstawy]],TIME(1,40,0)),P1677)</f>
        <v>-3.171296296295395E-3</v>
      </c>
      <c r="P16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78" s="10">
        <f>IF(AND(telefony6[[#This Row],[czyAbonament_pods_sie_skonczyl]]=1,P1677&lt;=0,telefony6[[#This Row],[czyKomorkowe]]=1),1,0)</f>
        <v>0</v>
      </c>
      <c r="R1678">
        <f>IF(LEN(telefony6[[#This Row],[nr]])&gt;=10,1,0)</f>
        <v>0</v>
      </c>
      <c r="S1678">
        <f>MINUTE(IF(telefony6[[#This Row],[czyZagranicczne]]=1,CEILING(telefony6[[#This Row],[długosc_połączenia]],"00:01"),0))</f>
        <v>0</v>
      </c>
    </row>
    <row r="1679" spans="1:19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 s="2">
        <f>telefony6[[#This Row],[zakonczenie]]-telefony6[[#This Row],[rozpoczecie]]</f>
        <v>3.703703703703709E-3</v>
      </c>
      <c r="F1679" s="2">
        <f t="shared" si="26"/>
        <v>-9.1247222222222426</v>
      </c>
      <c r="G1679">
        <f>IF(LEN(telefony6[[#This Row],[nr]])=7,1,0)</f>
        <v>1</v>
      </c>
      <c r="H1679">
        <f>IF(LEN(telefony6[[#This Row],[nr]])=8,1,0)</f>
        <v>0</v>
      </c>
      <c r="I16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-9.1284259259259457</v>
      </c>
      <c r="J1679" s="2">
        <f>IF(AND(telefony6[[#This Row],[abonament pods przed]]-telefony6[[#This Row],[długosc_połączenia]]&lt;0,I1678&gt;0),-telefony6[[#This Row],[ile_zostalo_abonamentu_pods]],0)</f>
        <v>0</v>
      </c>
      <c r="K1679" s="10">
        <f>IF(telefony6[[#This Row],[ile_zostalo_abonamentu_pods]]&lt;0,1,0)</f>
        <v>1</v>
      </c>
      <c r="L1679" s="2">
        <f>IF(AND(telefony6[[#This Row],[czyAbonament_pods_sie_skonczyl]]=1,telefony6[[#This Row],[czyStacjonarny]]=1,M1678&lt;=0),IF(M1678&lt;0,TIME(1,40,0)+M1678,TIME(1,40,0)),M1678)</f>
        <v>5.9062499999999102E-2</v>
      </c>
      <c r="M16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5.5358796296295393E-2</v>
      </c>
      <c r="N1679" s="10">
        <f>IF(AND(telefony6[[#This Row],[czyAbonament_pods_sie_skonczyl]]=1,telefony6[[#This Row],[czyStacjonarny]]=1,M1678&lt;=0),1,0)</f>
        <v>0</v>
      </c>
      <c r="O1679" s="2">
        <f>IF(AND(telefony6[[#This Row],[czyAbonament_pods_sie_skonczyl]]=1,telefony6[[#This Row],[czyKomorkowe]]=1,P1678&lt;=0),IF(P1678&lt;0,TIME(1,40,0)+P1678-telefony6[[#This Row],[ile_zabraklo_od_podstawy]],TIME(1,40,0)),P1678)</f>
        <v>-3.171296296295395E-3</v>
      </c>
      <c r="P16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79" s="10">
        <f>IF(AND(telefony6[[#This Row],[czyAbonament_pods_sie_skonczyl]]=1,P1678&lt;=0,telefony6[[#This Row],[czyKomorkowe]]=1),1,0)</f>
        <v>0</v>
      </c>
      <c r="R1679">
        <f>IF(LEN(telefony6[[#This Row],[nr]])&gt;=10,1,0)</f>
        <v>0</v>
      </c>
      <c r="S1679">
        <f>MINUTE(IF(telefony6[[#This Row],[czyZagranicczne]]=1,CEILING(telefony6[[#This Row],[długosc_połączenia]],"00:01"),0))</f>
        <v>0</v>
      </c>
    </row>
    <row r="1680" spans="1:19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 s="2">
        <f>telefony6[[#This Row],[zakonczenie]]-telefony6[[#This Row],[rozpoczecie]]</f>
        <v>4.745370370370372E-4</v>
      </c>
      <c r="F1680" s="2">
        <f t="shared" si="26"/>
        <v>-9.1284259259259457</v>
      </c>
      <c r="G1680">
        <f>IF(LEN(telefony6[[#This Row],[nr]])=7,1,0)</f>
        <v>1</v>
      </c>
      <c r="H1680">
        <f>IF(LEN(telefony6[[#This Row],[nr]])=8,1,0)</f>
        <v>0</v>
      </c>
      <c r="I16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-9.1289004629629833</v>
      </c>
      <c r="J1680" s="2">
        <f>IF(AND(telefony6[[#This Row],[abonament pods przed]]-telefony6[[#This Row],[długosc_połączenia]]&lt;0,I1679&gt;0),-telefony6[[#This Row],[ile_zostalo_abonamentu_pods]],0)</f>
        <v>0</v>
      </c>
      <c r="K1680" s="10">
        <f>IF(telefony6[[#This Row],[ile_zostalo_abonamentu_pods]]&lt;0,1,0)</f>
        <v>1</v>
      </c>
      <c r="L1680" s="2">
        <f>IF(AND(telefony6[[#This Row],[czyAbonament_pods_sie_skonczyl]]=1,telefony6[[#This Row],[czyStacjonarny]]=1,M1679&lt;=0),IF(M1679&lt;0,TIME(1,40,0)+M1679,TIME(1,40,0)),M1679)</f>
        <v>5.5358796296295393E-2</v>
      </c>
      <c r="M16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5.4884259259258356E-2</v>
      </c>
      <c r="N1680" s="10">
        <f>IF(AND(telefony6[[#This Row],[czyAbonament_pods_sie_skonczyl]]=1,telefony6[[#This Row],[czyStacjonarny]]=1,M1679&lt;=0),1,0)</f>
        <v>0</v>
      </c>
      <c r="O1680" s="2">
        <f>IF(AND(telefony6[[#This Row],[czyAbonament_pods_sie_skonczyl]]=1,telefony6[[#This Row],[czyKomorkowe]]=1,P1679&lt;=0),IF(P1679&lt;0,TIME(1,40,0)+P1679-telefony6[[#This Row],[ile_zabraklo_od_podstawy]],TIME(1,40,0)),P1679)</f>
        <v>-3.171296296295395E-3</v>
      </c>
      <c r="P16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80" s="10">
        <f>IF(AND(telefony6[[#This Row],[czyAbonament_pods_sie_skonczyl]]=1,P1679&lt;=0,telefony6[[#This Row],[czyKomorkowe]]=1),1,0)</f>
        <v>0</v>
      </c>
      <c r="R1680">
        <f>IF(LEN(telefony6[[#This Row],[nr]])&gt;=10,1,0)</f>
        <v>0</v>
      </c>
      <c r="S1680">
        <f>MINUTE(IF(telefony6[[#This Row],[czyZagranicczne]]=1,CEILING(telefony6[[#This Row],[długosc_połączenia]],"00:01"),0))</f>
        <v>0</v>
      </c>
    </row>
    <row r="1681" spans="1:19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 s="2">
        <f>telefony6[[#This Row],[zakonczenie]]-telefony6[[#This Row],[rozpoczecie]]</f>
        <v>7.3379629629629628E-3</v>
      </c>
      <c r="F1681" s="2">
        <f t="shared" si="26"/>
        <v>-9.1289004629629833</v>
      </c>
      <c r="G1681">
        <f>IF(LEN(telefony6[[#This Row],[nr]])=7,1,0)</f>
        <v>1</v>
      </c>
      <c r="H1681">
        <f>IF(LEN(telefony6[[#This Row],[nr]])=8,1,0)</f>
        <v>0</v>
      </c>
      <c r="I16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-9.1362384259259457</v>
      </c>
      <c r="J1681" s="2">
        <f>IF(AND(telefony6[[#This Row],[abonament pods przed]]-telefony6[[#This Row],[długosc_połączenia]]&lt;0,I1680&gt;0),-telefony6[[#This Row],[ile_zostalo_abonamentu_pods]],0)</f>
        <v>0</v>
      </c>
      <c r="K1681" s="10">
        <f>IF(telefony6[[#This Row],[ile_zostalo_abonamentu_pods]]&lt;0,1,0)</f>
        <v>1</v>
      </c>
      <c r="L1681" s="2">
        <f>IF(AND(telefony6[[#This Row],[czyAbonament_pods_sie_skonczyl]]=1,telefony6[[#This Row],[czyStacjonarny]]=1,M1680&lt;=0),IF(M1680&lt;0,TIME(1,40,0)+M1680,TIME(1,40,0)),M1680)</f>
        <v>5.4884259259258356E-2</v>
      </c>
      <c r="M16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4.7546296296295393E-2</v>
      </c>
      <c r="N1681" s="10">
        <f>IF(AND(telefony6[[#This Row],[czyAbonament_pods_sie_skonczyl]]=1,telefony6[[#This Row],[czyStacjonarny]]=1,M1680&lt;=0),1,0)</f>
        <v>0</v>
      </c>
      <c r="O1681" s="2">
        <f>IF(AND(telefony6[[#This Row],[czyAbonament_pods_sie_skonczyl]]=1,telefony6[[#This Row],[czyKomorkowe]]=1,P1680&lt;=0),IF(P1680&lt;0,TIME(1,40,0)+P1680-telefony6[[#This Row],[ile_zabraklo_od_podstawy]],TIME(1,40,0)),P1680)</f>
        <v>-3.171296296295395E-3</v>
      </c>
      <c r="P16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81" s="10">
        <f>IF(AND(telefony6[[#This Row],[czyAbonament_pods_sie_skonczyl]]=1,P1680&lt;=0,telefony6[[#This Row],[czyKomorkowe]]=1),1,0)</f>
        <v>0</v>
      </c>
      <c r="R1681">
        <f>IF(LEN(telefony6[[#This Row],[nr]])&gt;=10,1,0)</f>
        <v>0</v>
      </c>
      <c r="S1681">
        <f>MINUTE(IF(telefony6[[#This Row],[czyZagranicczne]]=1,CEILING(telefony6[[#This Row],[długosc_połączenia]],"00:01"),0))</f>
        <v>0</v>
      </c>
    </row>
    <row r="1682" spans="1:19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 s="2">
        <f>telefony6[[#This Row],[zakonczenie]]-telefony6[[#This Row],[rozpoczecie]]</f>
        <v>9.5601851851850883E-3</v>
      </c>
      <c r="F1682" s="2">
        <f t="shared" si="26"/>
        <v>-9.1362384259259457</v>
      </c>
      <c r="G1682">
        <f>IF(LEN(telefony6[[#This Row],[nr]])=7,1,0)</f>
        <v>1</v>
      </c>
      <c r="H1682">
        <f>IF(LEN(telefony6[[#This Row],[nr]])=8,1,0)</f>
        <v>0</v>
      </c>
      <c r="I16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-9.1457986111111307</v>
      </c>
      <c r="J1682" s="2">
        <f>IF(AND(telefony6[[#This Row],[abonament pods przed]]-telefony6[[#This Row],[długosc_połączenia]]&lt;0,I1681&gt;0),-telefony6[[#This Row],[ile_zostalo_abonamentu_pods]],0)</f>
        <v>0</v>
      </c>
      <c r="K1682" s="10">
        <f>IF(telefony6[[#This Row],[ile_zostalo_abonamentu_pods]]&lt;0,1,0)</f>
        <v>1</v>
      </c>
      <c r="L1682" s="2">
        <f>IF(AND(telefony6[[#This Row],[czyAbonament_pods_sie_skonczyl]]=1,telefony6[[#This Row],[czyStacjonarny]]=1,M1681&lt;=0),IF(M1681&lt;0,TIME(1,40,0)+M1681,TIME(1,40,0)),M1681)</f>
        <v>4.7546296296295393E-2</v>
      </c>
      <c r="M16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3.7986111111110304E-2</v>
      </c>
      <c r="N1682" s="10">
        <f>IF(AND(telefony6[[#This Row],[czyAbonament_pods_sie_skonczyl]]=1,telefony6[[#This Row],[czyStacjonarny]]=1,M1681&lt;=0),1,0)</f>
        <v>0</v>
      </c>
      <c r="O1682" s="2">
        <f>IF(AND(telefony6[[#This Row],[czyAbonament_pods_sie_skonczyl]]=1,telefony6[[#This Row],[czyKomorkowe]]=1,P1681&lt;=0),IF(P1681&lt;0,TIME(1,40,0)+P1681-telefony6[[#This Row],[ile_zabraklo_od_podstawy]],TIME(1,40,0)),P1681)</f>
        <v>-3.171296296295395E-3</v>
      </c>
      <c r="P16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-3.171296296295395E-3</v>
      </c>
      <c r="Q1682" s="10">
        <f>IF(AND(telefony6[[#This Row],[czyAbonament_pods_sie_skonczyl]]=1,P1681&lt;=0,telefony6[[#This Row],[czyKomorkowe]]=1),1,0)</f>
        <v>0</v>
      </c>
      <c r="R1682">
        <f>IF(LEN(telefony6[[#This Row],[nr]])&gt;=10,1,0)</f>
        <v>0</v>
      </c>
      <c r="S1682">
        <f>MINUTE(IF(telefony6[[#This Row],[czyZagranicczne]]=1,CEILING(telefony6[[#This Row],[długosc_połączenia]],"00:01"),0))</f>
        <v>0</v>
      </c>
    </row>
    <row r="1683" spans="1:19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 s="2">
        <f>telefony6[[#This Row],[zakonczenie]]-telefony6[[#This Row],[rozpoczecie]]</f>
        <v>9.0277777777777457E-3</v>
      </c>
      <c r="F1683" s="2">
        <f t="shared" si="26"/>
        <v>-9.1457986111111307</v>
      </c>
      <c r="G1683">
        <f>IF(LEN(telefony6[[#This Row],[nr]])=7,1,0)</f>
        <v>0</v>
      </c>
      <c r="H1683">
        <f>IF(LEN(telefony6[[#This Row],[nr]])=8,1,0)</f>
        <v>1</v>
      </c>
      <c r="I16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-9.1548263888889085</v>
      </c>
      <c r="J1683" s="2">
        <f>IF(AND(telefony6[[#This Row],[abonament pods przed]]-telefony6[[#This Row],[długosc_połączenia]]&lt;0,I1682&gt;0),-telefony6[[#This Row],[ile_zostalo_abonamentu_pods]],0)</f>
        <v>0</v>
      </c>
      <c r="K1683" s="10">
        <f>IF(telefony6[[#This Row],[ile_zostalo_abonamentu_pods]]&lt;0,1,0)</f>
        <v>1</v>
      </c>
      <c r="L1683" s="2">
        <f>IF(AND(telefony6[[#This Row],[czyAbonament_pods_sie_skonczyl]]=1,telefony6[[#This Row],[czyStacjonarny]]=1,M1682&lt;=0),IF(M1682&lt;0,TIME(1,40,0)+M1682,TIME(1,40,0)),M1682)</f>
        <v>3.7986111111110304E-2</v>
      </c>
      <c r="M16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3.7986111111110304E-2</v>
      </c>
      <c r="N1683" s="10">
        <f>IF(AND(telefony6[[#This Row],[czyAbonament_pods_sie_skonczyl]]=1,telefony6[[#This Row],[czyStacjonarny]]=1,M1682&lt;=0),1,0)</f>
        <v>0</v>
      </c>
      <c r="O1683" s="2">
        <f>IF(AND(telefony6[[#This Row],[czyAbonament_pods_sie_skonczyl]]=1,telefony6[[#This Row],[czyKomorkowe]]=1,P1682&lt;=0),IF(P1682&lt;0,TIME(1,40,0)+P1682-telefony6[[#This Row],[ile_zabraklo_od_podstawy]],TIME(1,40,0)),P1682)</f>
        <v>6.6273148148149053E-2</v>
      </c>
      <c r="P16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5.7245370370371307E-2</v>
      </c>
      <c r="Q1683" s="10">
        <f>IF(AND(telefony6[[#This Row],[czyAbonament_pods_sie_skonczyl]]=1,P1682&lt;=0,telefony6[[#This Row],[czyKomorkowe]]=1),1,0)</f>
        <v>1</v>
      </c>
      <c r="R1683">
        <f>IF(LEN(telefony6[[#This Row],[nr]])&gt;=10,1,0)</f>
        <v>0</v>
      </c>
      <c r="S1683">
        <f>MINUTE(IF(telefony6[[#This Row],[czyZagranicczne]]=1,CEILING(telefony6[[#This Row],[długosc_połączenia]],"00:01"),0))</f>
        <v>0</v>
      </c>
    </row>
    <row r="1684" spans="1:19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 s="2">
        <f>telefony6[[#This Row],[zakonczenie]]-telefony6[[#This Row],[rozpoczecie]]</f>
        <v>2.1643518518519311E-3</v>
      </c>
      <c r="F1684" s="2">
        <f t="shared" si="26"/>
        <v>-9.1548263888889085</v>
      </c>
      <c r="G1684">
        <f>IF(LEN(telefony6[[#This Row],[nr]])=7,1,0)</f>
        <v>1</v>
      </c>
      <c r="H1684">
        <f>IF(LEN(telefony6[[#This Row],[nr]])=8,1,0)</f>
        <v>0</v>
      </c>
      <c r="I16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-9.1569907407407598</v>
      </c>
      <c r="J1684" s="2">
        <f>IF(AND(telefony6[[#This Row],[abonament pods przed]]-telefony6[[#This Row],[długosc_połączenia]]&lt;0,I1683&gt;0),-telefony6[[#This Row],[ile_zostalo_abonamentu_pods]],0)</f>
        <v>0</v>
      </c>
      <c r="K1684" s="10">
        <f>IF(telefony6[[#This Row],[ile_zostalo_abonamentu_pods]]&lt;0,1,0)</f>
        <v>1</v>
      </c>
      <c r="L1684" s="2">
        <f>IF(AND(telefony6[[#This Row],[czyAbonament_pods_sie_skonczyl]]=1,telefony6[[#This Row],[czyStacjonarny]]=1,M1683&lt;=0),IF(M1683&lt;0,TIME(1,40,0)+M1683,TIME(1,40,0)),M1683)</f>
        <v>3.7986111111110304E-2</v>
      </c>
      <c r="M16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3.5821759259258373E-2</v>
      </c>
      <c r="N1684" s="10">
        <f>IF(AND(telefony6[[#This Row],[czyAbonament_pods_sie_skonczyl]]=1,telefony6[[#This Row],[czyStacjonarny]]=1,M1683&lt;=0),1,0)</f>
        <v>0</v>
      </c>
      <c r="O1684" s="2">
        <f>IF(AND(telefony6[[#This Row],[czyAbonament_pods_sie_skonczyl]]=1,telefony6[[#This Row],[czyKomorkowe]]=1,P1683&lt;=0),IF(P1683&lt;0,TIME(1,40,0)+P1683-telefony6[[#This Row],[ile_zabraklo_od_podstawy]],TIME(1,40,0)),P1683)</f>
        <v>5.7245370370371307E-2</v>
      </c>
      <c r="P16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5.7245370370371307E-2</v>
      </c>
      <c r="Q1684" s="10">
        <f>IF(AND(telefony6[[#This Row],[czyAbonament_pods_sie_skonczyl]]=1,P1683&lt;=0,telefony6[[#This Row],[czyKomorkowe]]=1),1,0)</f>
        <v>0</v>
      </c>
      <c r="R1684">
        <f>IF(LEN(telefony6[[#This Row],[nr]])&gt;=10,1,0)</f>
        <v>0</v>
      </c>
      <c r="S1684">
        <f>MINUTE(IF(telefony6[[#This Row],[czyZagranicczne]]=1,CEILING(telefony6[[#This Row],[długosc_połączenia]],"00:01"),0))</f>
        <v>0</v>
      </c>
    </row>
    <row r="1685" spans="1:19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 s="2">
        <f>telefony6[[#This Row],[zakonczenie]]-telefony6[[#This Row],[rozpoczecie]]</f>
        <v>1.1087962962962994E-2</v>
      </c>
      <c r="F1685" s="2">
        <f t="shared" si="26"/>
        <v>-9.1569907407407598</v>
      </c>
      <c r="G1685">
        <f>IF(LEN(telefony6[[#This Row],[nr]])=7,1,0)</f>
        <v>1</v>
      </c>
      <c r="H1685">
        <f>IF(LEN(telefony6[[#This Row],[nr]])=8,1,0)</f>
        <v>0</v>
      </c>
      <c r="I16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-9.1680787037037224</v>
      </c>
      <c r="J1685" s="2">
        <f>IF(AND(telefony6[[#This Row],[abonament pods przed]]-telefony6[[#This Row],[długosc_połączenia]]&lt;0,I1684&gt;0),-telefony6[[#This Row],[ile_zostalo_abonamentu_pods]],0)</f>
        <v>0</v>
      </c>
      <c r="K1685" s="10">
        <f>IF(telefony6[[#This Row],[ile_zostalo_abonamentu_pods]]&lt;0,1,0)</f>
        <v>1</v>
      </c>
      <c r="L1685" s="2">
        <f>IF(AND(telefony6[[#This Row],[czyAbonament_pods_sie_skonczyl]]=1,telefony6[[#This Row],[czyStacjonarny]]=1,M1684&lt;=0),IF(M1684&lt;0,TIME(1,40,0)+M1684,TIME(1,40,0)),M1684)</f>
        <v>3.5821759259258373E-2</v>
      </c>
      <c r="M16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2.4733796296295379E-2</v>
      </c>
      <c r="N1685" s="10">
        <f>IF(AND(telefony6[[#This Row],[czyAbonament_pods_sie_skonczyl]]=1,telefony6[[#This Row],[czyStacjonarny]]=1,M1684&lt;=0),1,0)</f>
        <v>0</v>
      </c>
      <c r="O1685" s="2">
        <f>IF(AND(telefony6[[#This Row],[czyAbonament_pods_sie_skonczyl]]=1,telefony6[[#This Row],[czyKomorkowe]]=1,P1684&lt;=0),IF(P1684&lt;0,TIME(1,40,0)+P1684-telefony6[[#This Row],[ile_zabraklo_od_podstawy]],TIME(1,40,0)),P1684)</f>
        <v>5.7245370370371307E-2</v>
      </c>
      <c r="P16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5.7245370370371307E-2</v>
      </c>
      <c r="Q1685" s="10">
        <f>IF(AND(telefony6[[#This Row],[czyAbonament_pods_sie_skonczyl]]=1,P1684&lt;=0,telefony6[[#This Row],[czyKomorkowe]]=1),1,0)</f>
        <v>0</v>
      </c>
      <c r="R1685">
        <f>IF(LEN(telefony6[[#This Row],[nr]])&gt;=10,1,0)</f>
        <v>0</v>
      </c>
      <c r="S1685">
        <f>MINUTE(IF(telefony6[[#This Row],[czyZagranicczne]]=1,CEILING(telefony6[[#This Row],[długosc_połączenia]],"00:01"),0))</f>
        <v>0</v>
      </c>
    </row>
    <row r="1686" spans="1:19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 s="2">
        <f>telefony6[[#This Row],[zakonczenie]]-telefony6[[#This Row],[rozpoczecie]]</f>
        <v>9.3055555555555669E-3</v>
      </c>
      <c r="F1686" s="2">
        <f t="shared" si="26"/>
        <v>-9.1680787037037224</v>
      </c>
      <c r="G1686">
        <f>IF(LEN(telefony6[[#This Row],[nr]])=7,1,0)</f>
        <v>1</v>
      </c>
      <c r="H1686">
        <f>IF(LEN(telefony6[[#This Row],[nr]])=8,1,0)</f>
        <v>0</v>
      </c>
      <c r="I16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-9.1773842592592771</v>
      </c>
      <c r="J1686" s="2">
        <f>IF(AND(telefony6[[#This Row],[abonament pods przed]]-telefony6[[#This Row],[długosc_połączenia]]&lt;0,I1685&gt;0),-telefony6[[#This Row],[ile_zostalo_abonamentu_pods]],0)</f>
        <v>0</v>
      </c>
      <c r="K1686" s="10">
        <f>IF(telefony6[[#This Row],[ile_zostalo_abonamentu_pods]]&lt;0,1,0)</f>
        <v>1</v>
      </c>
      <c r="L1686" s="2">
        <f>IF(AND(telefony6[[#This Row],[czyAbonament_pods_sie_skonczyl]]=1,telefony6[[#This Row],[czyStacjonarny]]=1,M1685&lt;=0),IF(M1685&lt;0,TIME(1,40,0)+M1685,TIME(1,40,0)),M1685)</f>
        <v>2.4733796296295379E-2</v>
      </c>
      <c r="M16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1.5428240740739813E-2</v>
      </c>
      <c r="N1686" s="10">
        <f>IF(AND(telefony6[[#This Row],[czyAbonament_pods_sie_skonczyl]]=1,telefony6[[#This Row],[czyStacjonarny]]=1,M1685&lt;=0),1,0)</f>
        <v>0</v>
      </c>
      <c r="O1686" s="2">
        <f>IF(AND(telefony6[[#This Row],[czyAbonament_pods_sie_skonczyl]]=1,telefony6[[#This Row],[czyKomorkowe]]=1,P1685&lt;=0),IF(P1685&lt;0,TIME(1,40,0)+P1685-telefony6[[#This Row],[ile_zabraklo_od_podstawy]],TIME(1,40,0)),P1685)</f>
        <v>5.7245370370371307E-2</v>
      </c>
      <c r="P16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5.7245370370371307E-2</v>
      </c>
      <c r="Q1686" s="10">
        <f>IF(AND(telefony6[[#This Row],[czyAbonament_pods_sie_skonczyl]]=1,P1685&lt;=0,telefony6[[#This Row],[czyKomorkowe]]=1),1,0)</f>
        <v>0</v>
      </c>
      <c r="R1686">
        <f>IF(LEN(telefony6[[#This Row],[nr]])&gt;=10,1,0)</f>
        <v>0</v>
      </c>
      <c r="S1686">
        <f>MINUTE(IF(telefony6[[#This Row],[czyZagranicczne]]=1,CEILING(telefony6[[#This Row],[długosc_połączenia]],"00:01"),0))</f>
        <v>0</v>
      </c>
    </row>
    <row r="1687" spans="1:19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 s="2">
        <f>telefony6[[#This Row],[zakonczenie]]-telefony6[[#This Row],[rozpoczecie]]</f>
        <v>3.5300925925925153E-3</v>
      </c>
      <c r="F1687" s="2">
        <f t="shared" si="26"/>
        <v>-9.1773842592592771</v>
      </c>
      <c r="G1687">
        <f>IF(LEN(telefony6[[#This Row],[nr]])=7,1,0)</f>
        <v>0</v>
      </c>
      <c r="H1687">
        <f>IF(LEN(telefony6[[#This Row],[nr]])=8,1,0)</f>
        <v>1</v>
      </c>
      <c r="I16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-9.1809143518518699</v>
      </c>
      <c r="J1687" s="2">
        <f>IF(AND(telefony6[[#This Row],[abonament pods przed]]-telefony6[[#This Row],[długosc_połączenia]]&lt;0,I1686&gt;0),-telefony6[[#This Row],[ile_zostalo_abonamentu_pods]],0)</f>
        <v>0</v>
      </c>
      <c r="K1687" s="10">
        <f>IF(telefony6[[#This Row],[ile_zostalo_abonamentu_pods]]&lt;0,1,0)</f>
        <v>1</v>
      </c>
      <c r="L1687" s="2">
        <f>IF(AND(telefony6[[#This Row],[czyAbonament_pods_sie_skonczyl]]=1,telefony6[[#This Row],[czyStacjonarny]]=1,M1686&lt;=0),IF(M1686&lt;0,TIME(1,40,0)+M1686,TIME(1,40,0)),M1686)</f>
        <v>1.5428240740739813E-2</v>
      </c>
      <c r="M16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1.5428240740739813E-2</v>
      </c>
      <c r="N1687" s="10">
        <f>IF(AND(telefony6[[#This Row],[czyAbonament_pods_sie_skonczyl]]=1,telefony6[[#This Row],[czyStacjonarny]]=1,M1686&lt;=0),1,0)</f>
        <v>0</v>
      </c>
      <c r="O1687" s="2">
        <f>IF(AND(telefony6[[#This Row],[czyAbonament_pods_sie_skonczyl]]=1,telefony6[[#This Row],[czyKomorkowe]]=1,P1686&lt;=0),IF(P1686&lt;0,TIME(1,40,0)+P1686-telefony6[[#This Row],[ile_zabraklo_od_podstawy]],TIME(1,40,0)),P1686)</f>
        <v>5.7245370370371307E-2</v>
      </c>
      <c r="P16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5.3715277777778792E-2</v>
      </c>
      <c r="Q1687" s="10">
        <f>IF(AND(telefony6[[#This Row],[czyAbonament_pods_sie_skonczyl]]=1,P1686&lt;=0,telefony6[[#This Row],[czyKomorkowe]]=1),1,0)</f>
        <v>0</v>
      </c>
      <c r="R1687">
        <f>IF(LEN(telefony6[[#This Row],[nr]])&gt;=10,1,0)</f>
        <v>0</v>
      </c>
      <c r="S1687">
        <f>MINUTE(IF(telefony6[[#This Row],[czyZagranicczne]]=1,CEILING(telefony6[[#This Row],[długosc_połączenia]],"00:01"),0))</f>
        <v>0</v>
      </c>
    </row>
    <row r="1688" spans="1:19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 s="2">
        <f>telefony6[[#This Row],[zakonczenie]]-telefony6[[#This Row],[rozpoczecie]]</f>
        <v>8.2986111111110761E-3</v>
      </c>
      <c r="F1688" s="2">
        <f t="shared" si="26"/>
        <v>-9.1809143518518699</v>
      </c>
      <c r="G1688">
        <f>IF(LEN(telefony6[[#This Row],[nr]])=7,1,0)</f>
        <v>0</v>
      </c>
      <c r="H1688">
        <f>IF(LEN(telefony6[[#This Row],[nr]])=8,1,0)</f>
        <v>1</v>
      </c>
      <c r="I16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-9.1892129629629817</v>
      </c>
      <c r="J1688" s="2">
        <f>IF(AND(telefony6[[#This Row],[abonament pods przed]]-telefony6[[#This Row],[długosc_połączenia]]&lt;0,I1687&gt;0),-telefony6[[#This Row],[ile_zostalo_abonamentu_pods]],0)</f>
        <v>0</v>
      </c>
      <c r="K1688" s="10">
        <f>IF(telefony6[[#This Row],[ile_zostalo_abonamentu_pods]]&lt;0,1,0)</f>
        <v>1</v>
      </c>
      <c r="L1688" s="2">
        <f>IF(AND(telefony6[[#This Row],[czyAbonament_pods_sie_skonczyl]]=1,telefony6[[#This Row],[czyStacjonarny]]=1,M1687&lt;=0),IF(M1687&lt;0,TIME(1,40,0)+M1687,TIME(1,40,0)),M1687)</f>
        <v>1.5428240740739813E-2</v>
      </c>
      <c r="M16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1.5428240740739813E-2</v>
      </c>
      <c r="N1688" s="10">
        <f>IF(AND(telefony6[[#This Row],[czyAbonament_pods_sie_skonczyl]]=1,telefony6[[#This Row],[czyStacjonarny]]=1,M1687&lt;=0),1,0)</f>
        <v>0</v>
      </c>
      <c r="O1688" s="2">
        <f>IF(AND(telefony6[[#This Row],[czyAbonament_pods_sie_skonczyl]]=1,telefony6[[#This Row],[czyKomorkowe]]=1,P1687&lt;=0),IF(P1687&lt;0,TIME(1,40,0)+P1687-telefony6[[#This Row],[ile_zabraklo_od_podstawy]],TIME(1,40,0)),P1687)</f>
        <v>5.3715277777778792E-2</v>
      </c>
      <c r="P16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4.5416666666667715E-2</v>
      </c>
      <c r="Q1688" s="10">
        <f>IF(AND(telefony6[[#This Row],[czyAbonament_pods_sie_skonczyl]]=1,P1687&lt;=0,telefony6[[#This Row],[czyKomorkowe]]=1),1,0)</f>
        <v>0</v>
      </c>
      <c r="R1688">
        <f>IF(LEN(telefony6[[#This Row],[nr]])&gt;=10,1,0)</f>
        <v>0</v>
      </c>
      <c r="S1688">
        <f>MINUTE(IF(telefony6[[#This Row],[czyZagranicczne]]=1,CEILING(telefony6[[#This Row],[długosc_połączenia]],"00:01"),0))</f>
        <v>0</v>
      </c>
    </row>
    <row r="1689" spans="1:19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 s="2">
        <f>telefony6[[#This Row],[zakonczenie]]-telefony6[[#This Row],[rozpoczecie]]</f>
        <v>5.1273148148148762E-3</v>
      </c>
      <c r="F1689" s="2">
        <f t="shared" si="26"/>
        <v>-9.1892129629629817</v>
      </c>
      <c r="G1689">
        <f>IF(LEN(telefony6[[#This Row],[nr]])=7,1,0)</f>
        <v>0</v>
      </c>
      <c r="H1689">
        <f>IF(LEN(telefony6[[#This Row],[nr]])=8,1,0)</f>
        <v>1</v>
      </c>
      <c r="I16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-9.1943402777777958</v>
      </c>
      <c r="J1689" s="2">
        <f>IF(AND(telefony6[[#This Row],[abonament pods przed]]-telefony6[[#This Row],[długosc_połączenia]]&lt;0,I1688&gt;0),-telefony6[[#This Row],[ile_zostalo_abonamentu_pods]],0)</f>
        <v>0</v>
      </c>
      <c r="K1689" s="10">
        <f>IF(telefony6[[#This Row],[ile_zostalo_abonamentu_pods]]&lt;0,1,0)</f>
        <v>1</v>
      </c>
      <c r="L1689" s="2">
        <f>IF(AND(telefony6[[#This Row],[czyAbonament_pods_sie_skonczyl]]=1,telefony6[[#This Row],[czyStacjonarny]]=1,M1688&lt;=0),IF(M1688&lt;0,TIME(1,40,0)+M1688,TIME(1,40,0)),M1688)</f>
        <v>1.5428240740739813E-2</v>
      </c>
      <c r="M16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1.5428240740739813E-2</v>
      </c>
      <c r="N1689" s="10">
        <f>IF(AND(telefony6[[#This Row],[czyAbonament_pods_sie_skonczyl]]=1,telefony6[[#This Row],[czyStacjonarny]]=1,M1688&lt;=0),1,0)</f>
        <v>0</v>
      </c>
      <c r="O1689" s="2">
        <f>IF(AND(telefony6[[#This Row],[czyAbonament_pods_sie_skonczyl]]=1,telefony6[[#This Row],[czyKomorkowe]]=1,P1688&lt;=0),IF(P1688&lt;0,TIME(1,40,0)+P1688-telefony6[[#This Row],[ile_zabraklo_od_podstawy]],TIME(1,40,0)),P1688)</f>
        <v>4.5416666666667715E-2</v>
      </c>
      <c r="P16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4.0289351851852839E-2</v>
      </c>
      <c r="Q1689" s="10">
        <f>IF(AND(telefony6[[#This Row],[czyAbonament_pods_sie_skonczyl]]=1,P1688&lt;=0,telefony6[[#This Row],[czyKomorkowe]]=1),1,0)</f>
        <v>0</v>
      </c>
      <c r="R1689">
        <f>IF(LEN(telefony6[[#This Row],[nr]])&gt;=10,1,0)</f>
        <v>0</v>
      </c>
      <c r="S1689">
        <f>MINUTE(IF(telefony6[[#This Row],[czyZagranicczne]]=1,CEILING(telefony6[[#This Row],[długosc_połączenia]],"00:01"),0))</f>
        <v>0</v>
      </c>
    </row>
    <row r="1690" spans="1:19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 s="2">
        <f>telefony6[[#This Row],[zakonczenie]]-telefony6[[#This Row],[rozpoczecie]]</f>
        <v>4.3402777777776791E-3</v>
      </c>
      <c r="F1690" s="2">
        <f t="shared" si="26"/>
        <v>-9.1943402777777958</v>
      </c>
      <c r="G1690">
        <f>IF(LEN(telefony6[[#This Row],[nr]])=7,1,0)</f>
        <v>0</v>
      </c>
      <c r="H1690">
        <f>IF(LEN(telefony6[[#This Row],[nr]])=8,1,0)</f>
        <v>1</v>
      </c>
      <c r="I16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-9.1986805555555726</v>
      </c>
      <c r="J1690" s="2">
        <f>IF(AND(telefony6[[#This Row],[abonament pods przed]]-telefony6[[#This Row],[długosc_połączenia]]&lt;0,I1689&gt;0),-telefony6[[#This Row],[ile_zostalo_abonamentu_pods]],0)</f>
        <v>0</v>
      </c>
      <c r="K1690" s="10">
        <f>IF(telefony6[[#This Row],[ile_zostalo_abonamentu_pods]]&lt;0,1,0)</f>
        <v>1</v>
      </c>
      <c r="L1690" s="2">
        <f>IF(AND(telefony6[[#This Row],[czyAbonament_pods_sie_skonczyl]]=1,telefony6[[#This Row],[czyStacjonarny]]=1,M1689&lt;=0),IF(M1689&lt;0,TIME(1,40,0)+M1689,TIME(1,40,0)),M1689)</f>
        <v>1.5428240740739813E-2</v>
      </c>
      <c r="M16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1.5428240740739813E-2</v>
      </c>
      <c r="N1690" s="10">
        <f>IF(AND(telefony6[[#This Row],[czyAbonament_pods_sie_skonczyl]]=1,telefony6[[#This Row],[czyStacjonarny]]=1,M1689&lt;=0),1,0)</f>
        <v>0</v>
      </c>
      <c r="O1690" s="2">
        <f>IF(AND(telefony6[[#This Row],[czyAbonament_pods_sie_skonczyl]]=1,telefony6[[#This Row],[czyKomorkowe]]=1,P1689&lt;=0),IF(P1689&lt;0,TIME(1,40,0)+P1689-telefony6[[#This Row],[ile_zabraklo_od_podstawy]],TIME(1,40,0)),P1689)</f>
        <v>4.0289351851852839E-2</v>
      </c>
      <c r="P16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3.594907407407516E-2</v>
      </c>
      <c r="Q1690" s="10">
        <f>IF(AND(telefony6[[#This Row],[czyAbonament_pods_sie_skonczyl]]=1,P1689&lt;=0,telefony6[[#This Row],[czyKomorkowe]]=1),1,0)</f>
        <v>0</v>
      </c>
      <c r="R1690">
        <f>IF(LEN(telefony6[[#This Row],[nr]])&gt;=10,1,0)</f>
        <v>0</v>
      </c>
      <c r="S1690">
        <f>MINUTE(IF(telefony6[[#This Row],[czyZagranicczne]]=1,CEILING(telefony6[[#This Row],[długosc_połączenia]],"00:01"),0))</f>
        <v>0</v>
      </c>
    </row>
    <row r="1691" spans="1:19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 s="2">
        <f>telefony6[[#This Row],[zakonczenie]]-telefony6[[#This Row],[rozpoczecie]]</f>
        <v>1.0856481481481439E-2</v>
      </c>
      <c r="F1691" s="2">
        <f t="shared" si="26"/>
        <v>-9.1986805555555726</v>
      </c>
      <c r="G1691">
        <f>IF(LEN(telefony6[[#This Row],[nr]])=7,1,0)</f>
        <v>1</v>
      </c>
      <c r="H1691">
        <f>IF(LEN(telefony6[[#This Row],[nr]])=8,1,0)</f>
        <v>0</v>
      </c>
      <c r="I16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-9.2095370370370535</v>
      </c>
      <c r="J1691" s="2">
        <f>IF(AND(telefony6[[#This Row],[abonament pods przed]]-telefony6[[#This Row],[długosc_połączenia]]&lt;0,I1690&gt;0),-telefony6[[#This Row],[ile_zostalo_abonamentu_pods]],0)</f>
        <v>0</v>
      </c>
      <c r="K1691" s="10">
        <f>IF(telefony6[[#This Row],[ile_zostalo_abonamentu_pods]]&lt;0,1,0)</f>
        <v>1</v>
      </c>
      <c r="L1691" s="2">
        <f>IF(AND(telefony6[[#This Row],[czyAbonament_pods_sie_skonczyl]]=1,telefony6[[#This Row],[czyStacjonarny]]=1,M1690&lt;=0),IF(M1690&lt;0,TIME(1,40,0)+M1690,TIME(1,40,0)),M1690)</f>
        <v>1.5428240740739813E-2</v>
      </c>
      <c r="M16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4.5717592592583733E-3</v>
      </c>
      <c r="N1691" s="10">
        <f>IF(AND(telefony6[[#This Row],[czyAbonament_pods_sie_skonczyl]]=1,telefony6[[#This Row],[czyStacjonarny]]=1,M1690&lt;=0),1,0)</f>
        <v>0</v>
      </c>
      <c r="O1691" s="2">
        <f>IF(AND(telefony6[[#This Row],[czyAbonament_pods_sie_skonczyl]]=1,telefony6[[#This Row],[czyKomorkowe]]=1,P1690&lt;=0),IF(P1690&lt;0,TIME(1,40,0)+P1690-telefony6[[#This Row],[ile_zabraklo_od_podstawy]],TIME(1,40,0)),P1690)</f>
        <v>3.594907407407516E-2</v>
      </c>
      <c r="P16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3.594907407407516E-2</v>
      </c>
      <c r="Q1691" s="10">
        <f>IF(AND(telefony6[[#This Row],[czyAbonament_pods_sie_skonczyl]]=1,P1690&lt;=0,telefony6[[#This Row],[czyKomorkowe]]=1),1,0)</f>
        <v>0</v>
      </c>
      <c r="R1691">
        <f>IF(LEN(telefony6[[#This Row],[nr]])&gt;=10,1,0)</f>
        <v>0</v>
      </c>
      <c r="S1691">
        <f>MINUTE(IF(telefony6[[#This Row],[czyZagranicczne]]=1,CEILING(telefony6[[#This Row],[długosc_połączenia]],"00:01"),0))</f>
        <v>0</v>
      </c>
    </row>
    <row r="1692" spans="1:19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 s="2">
        <f>telefony6[[#This Row],[zakonczenie]]-telefony6[[#This Row],[rozpoczecie]]</f>
        <v>1.0763888888888906E-2</v>
      </c>
      <c r="F1692" s="2">
        <f t="shared" si="26"/>
        <v>-9.2095370370370535</v>
      </c>
      <c r="G1692">
        <f>IF(LEN(telefony6[[#This Row],[nr]])=7,1,0)</f>
        <v>1</v>
      </c>
      <c r="H1692">
        <f>IF(LEN(telefony6[[#This Row],[nr]])=8,1,0)</f>
        <v>0</v>
      </c>
      <c r="I16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-9.2203009259259421</v>
      </c>
      <c r="J1692" s="2">
        <f>IF(AND(telefony6[[#This Row],[abonament pods przed]]-telefony6[[#This Row],[długosc_połączenia]]&lt;0,I1691&gt;0),-telefony6[[#This Row],[ile_zostalo_abonamentu_pods]],0)</f>
        <v>0</v>
      </c>
      <c r="K1692" s="10">
        <f>IF(telefony6[[#This Row],[ile_zostalo_abonamentu_pods]]&lt;0,1,0)</f>
        <v>1</v>
      </c>
      <c r="L1692" s="2">
        <f>IF(AND(telefony6[[#This Row],[czyAbonament_pods_sie_skonczyl]]=1,telefony6[[#This Row],[czyStacjonarny]]=1,M1691&lt;=0),IF(M1691&lt;0,TIME(1,40,0)+M1691,TIME(1,40,0)),M1691)</f>
        <v>4.5717592592583733E-3</v>
      </c>
      <c r="M16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-6.1921296296305328E-3</v>
      </c>
      <c r="N1692" s="10">
        <f>IF(AND(telefony6[[#This Row],[czyAbonament_pods_sie_skonczyl]]=1,telefony6[[#This Row],[czyStacjonarny]]=1,M1691&lt;=0),1,0)</f>
        <v>0</v>
      </c>
      <c r="O1692" s="2">
        <f>IF(AND(telefony6[[#This Row],[czyAbonament_pods_sie_skonczyl]]=1,telefony6[[#This Row],[czyKomorkowe]]=1,P1691&lt;=0),IF(P1691&lt;0,TIME(1,40,0)+P1691-telefony6[[#This Row],[ile_zabraklo_od_podstawy]],TIME(1,40,0)),P1691)</f>
        <v>3.594907407407516E-2</v>
      </c>
      <c r="P16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3.594907407407516E-2</v>
      </c>
      <c r="Q1692" s="10">
        <f>IF(AND(telefony6[[#This Row],[czyAbonament_pods_sie_skonczyl]]=1,P1691&lt;=0,telefony6[[#This Row],[czyKomorkowe]]=1),1,0)</f>
        <v>0</v>
      </c>
      <c r="R1692">
        <f>IF(LEN(telefony6[[#This Row],[nr]])&gt;=10,1,0)</f>
        <v>0</v>
      </c>
      <c r="S1692">
        <f>MINUTE(IF(telefony6[[#This Row],[czyZagranicczne]]=1,CEILING(telefony6[[#This Row],[długosc_połączenia]],"00:01"),0))</f>
        <v>0</v>
      </c>
    </row>
    <row r="1693" spans="1:19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 s="2">
        <f>telefony6[[#This Row],[zakonczenie]]-telefony6[[#This Row],[rozpoczecie]]</f>
        <v>4.861111111111871E-4</v>
      </c>
      <c r="F1693" s="2">
        <f t="shared" si="26"/>
        <v>-9.2203009259259421</v>
      </c>
      <c r="G1693">
        <f>IF(LEN(telefony6[[#This Row],[nr]])=7,1,0)</f>
        <v>1</v>
      </c>
      <c r="H1693">
        <f>IF(LEN(telefony6[[#This Row],[nr]])=8,1,0)</f>
        <v>0</v>
      </c>
      <c r="I16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-9.2207870370370539</v>
      </c>
      <c r="J1693" s="2">
        <f>IF(AND(telefony6[[#This Row],[abonament pods przed]]-telefony6[[#This Row],[długosc_połączenia]]&lt;0,I1692&gt;0),-telefony6[[#This Row],[ile_zostalo_abonamentu_pods]],0)</f>
        <v>0</v>
      </c>
      <c r="K1693" s="10">
        <f>IF(telefony6[[#This Row],[ile_zostalo_abonamentu_pods]]&lt;0,1,0)</f>
        <v>1</v>
      </c>
      <c r="L1693" s="2">
        <f>IF(AND(telefony6[[#This Row],[czyAbonament_pods_sie_skonczyl]]=1,telefony6[[#This Row],[czyStacjonarny]]=1,M1692&lt;=0),IF(M1692&lt;0,TIME(1,40,0)+M1692,TIME(1,40,0)),M1692)</f>
        <v>6.3252314814813915E-2</v>
      </c>
      <c r="M16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6.2766203703702728E-2</v>
      </c>
      <c r="N1693" s="10">
        <f>IF(AND(telefony6[[#This Row],[czyAbonament_pods_sie_skonczyl]]=1,telefony6[[#This Row],[czyStacjonarny]]=1,M1692&lt;=0),1,0)</f>
        <v>1</v>
      </c>
      <c r="O1693" s="2">
        <f>IF(AND(telefony6[[#This Row],[czyAbonament_pods_sie_skonczyl]]=1,telefony6[[#This Row],[czyKomorkowe]]=1,P1692&lt;=0),IF(P1692&lt;0,TIME(1,40,0)+P1692-telefony6[[#This Row],[ile_zabraklo_od_podstawy]],TIME(1,40,0)),P1692)</f>
        <v>3.594907407407516E-2</v>
      </c>
      <c r="P16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3.594907407407516E-2</v>
      </c>
      <c r="Q1693" s="10">
        <f>IF(AND(telefony6[[#This Row],[czyAbonament_pods_sie_skonczyl]]=1,P1692&lt;=0,telefony6[[#This Row],[czyKomorkowe]]=1),1,0)</f>
        <v>0</v>
      </c>
      <c r="R1693">
        <f>IF(LEN(telefony6[[#This Row],[nr]])&gt;=10,1,0)</f>
        <v>0</v>
      </c>
      <c r="S1693">
        <f>MINUTE(IF(telefony6[[#This Row],[czyZagranicczne]]=1,CEILING(telefony6[[#This Row],[długosc_połączenia]],"00:01"),0))</f>
        <v>0</v>
      </c>
    </row>
    <row r="1694" spans="1:19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 s="2">
        <f>telefony6[[#This Row],[zakonczenie]]-telefony6[[#This Row],[rozpoczecie]]</f>
        <v>5.4745370370370416E-3</v>
      </c>
      <c r="F1694" s="2">
        <f t="shared" si="26"/>
        <v>-9.2207870370370539</v>
      </c>
      <c r="G1694">
        <f>IF(LEN(telefony6[[#This Row],[nr]])=7,1,0)</f>
        <v>0</v>
      </c>
      <c r="H1694">
        <f>IF(LEN(telefony6[[#This Row],[nr]])=8,1,0)</f>
        <v>1</v>
      </c>
      <c r="I16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-9.2262615740740905</v>
      </c>
      <c r="J1694" s="2">
        <f>IF(AND(telefony6[[#This Row],[abonament pods przed]]-telefony6[[#This Row],[długosc_połączenia]]&lt;0,I1693&gt;0),-telefony6[[#This Row],[ile_zostalo_abonamentu_pods]],0)</f>
        <v>0</v>
      </c>
      <c r="K1694" s="10">
        <f>IF(telefony6[[#This Row],[ile_zostalo_abonamentu_pods]]&lt;0,1,0)</f>
        <v>1</v>
      </c>
      <c r="L1694" s="2">
        <f>IF(AND(telefony6[[#This Row],[czyAbonament_pods_sie_skonczyl]]=1,telefony6[[#This Row],[czyStacjonarny]]=1,M1693&lt;=0),IF(M1693&lt;0,TIME(1,40,0)+M1693,TIME(1,40,0)),M1693)</f>
        <v>6.2766203703702728E-2</v>
      </c>
      <c r="M16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6.2766203703702728E-2</v>
      </c>
      <c r="N1694" s="10">
        <f>IF(AND(telefony6[[#This Row],[czyAbonament_pods_sie_skonczyl]]=1,telefony6[[#This Row],[czyStacjonarny]]=1,M1693&lt;=0),1,0)</f>
        <v>0</v>
      </c>
      <c r="O1694" s="2">
        <f>IF(AND(telefony6[[#This Row],[czyAbonament_pods_sie_skonczyl]]=1,telefony6[[#This Row],[czyKomorkowe]]=1,P1693&lt;=0),IF(P1693&lt;0,TIME(1,40,0)+P1693-telefony6[[#This Row],[ile_zabraklo_od_podstawy]],TIME(1,40,0)),P1693)</f>
        <v>3.594907407407516E-2</v>
      </c>
      <c r="P16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3.0474537037038119E-2</v>
      </c>
      <c r="Q1694" s="10">
        <f>IF(AND(telefony6[[#This Row],[czyAbonament_pods_sie_skonczyl]]=1,P1693&lt;=0,telefony6[[#This Row],[czyKomorkowe]]=1),1,0)</f>
        <v>0</v>
      </c>
      <c r="R1694">
        <f>IF(LEN(telefony6[[#This Row],[nr]])&gt;=10,1,0)</f>
        <v>0</v>
      </c>
      <c r="S1694">
        <f>MINUTE(IF(telefony6[[#This Row],[czyZagranicczne]]=1,CEILING(telefony6[[#This Row],[długosc_połączenia]],"00:01"),0))</f>
        <v>0</v>
      </c>
    </row>
    <row r="1695" spans="1:19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 s="2">
        <f>telefony6[[#This Row],[zakonczenie]]-telefony6[[#This Row],[rozpoczecie]]</f>
        <v>2.6273148148148184E-3</v>
      </c>
      <c r="F1695" s="2">
        <f t="shared" si="26"/>
        <v>-9.2262615740740905</v>
      </c>
      <c r="G1695">
        <f>IF(LEN(telefony6[[#This Row],[nr]])=7,1,0)</f>
        <v>1</v>
      </c>
      <c r="H1695">
        <f>IF(LEN(telefony6[[#This Row],[nr]])=8,1,0)</f>
        <v>0</v>
      </c>
      <c r="I16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-9.2288888888889051</v>
      </c>
      <c r="J1695" s="2">
        <f>IF(AND(telefony6[[#This Row],[abonament pods przed]]-telefony6[[#This Row],[długosc_połączenia]]&lt;0,I1694&gt;0),-telefony6[[#This Row],[ile_zostalo_abonamentu_pods]],0)</f>
        <v>0</v>
      </c>
      <c r="K1695" s="10">
        <f>IF(telefony6[[#This Row],[ile_zostalo_abonamentu_pods]]&lt;0,1,0)</f>
        <v>1</v>
      </c>
      <c r="L1695" s="2">
        <f>IF(AND(telefony6[[#This Row],[czyAbonament_pods_sie_skonczyl]]=1,telefony6[[#This Row],[czyStacjonarny]]=1,M1694&lt;=0),IF(M1694&lt;0,TIME(1,40,0)+M1694,TIME(1,40,0)),M1694)</f>
        <v>6.2766203703702728E-2</v>
      </c>
      <c r="M16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6.0138888888887909E-2</v>
      </c>
      <c r="N1695" s="10">
        <f>IF(AND(telefony6[[#This Row],[czyAbonament_pods_sie_skonczyl]]=1,telefony6[[#This Row],[czyStacjonarny]]=1,M1694&lt;=0),1,0)</f>
        <v>0</v>
      </c>
      <c r="O1695" s="2">
        <f>IF(AND(telefony6[[#This Row],[czyAbonament_pods_sie_skonczyl]]=1,telefony6[[#This Row],[czyKomorkowe]]=1,P1694&lt;=0),IF(P1694&lt;0,TIME(1,40,0)+P1694-telefony6[[#This Row],[ile_zabraklo_od_podstawy]],TIME(1,40,0)),P1694)</f>
        <v>3.0474537037038119E-2</v>
      </c>
      <c r="P16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3.0474537037038119E-2</v>
      </c>
      <c r="Q1695" s="10">
        <f>IF(AND(telefony6[[#This Row],[czyAbonament_pods_sie_skonczyl]]=1,P1694&lt;=0,telefony6[[#This Row],[czyKomorkowe]]=1),1,0)</f>
        <v>0</v>
      </c>
      <c r="R1695">
        <f>IF(LEN(telefony6[[#This Row],[nr]])&gt;=10,1,0)</f>
        <v>0</v>
      </c>
      <c r="S1695">
        <f>MINUTE(IF(telefony6[[#This Row],[czyZagranicczne]]=1,CEILING(telefony6[[#This Row],[długosc_połączenia]],"00:01"),0))</f>
        <v>0</v>
      </c>
    </row>
    <row r="1696" spans="1:19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 s="2">
        <f>telefony6[[#This Row],[zakonczenie]]-telefony6[[#This Row],[rozpoczecie]]</f>
        <v>6.8402777777777368E-3</v>
      </c>
      <c r="F1696" s="2">
        <f t="shared" si="26"/>
        <v>-9.2288888888889051</v>
      </c>
      <c r="G1696">
        <f>IF(LEN(telefony6[[#This Row],[nr]])=7,1,0)</f>
        <v>1</v>
      </c>
      <c r="H1696">
        <f>IF(LEN(telefony6[[#This Row],[nr]])=8,1,0)</f>
        <v>0</v>
      </c>
      <c r="I16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-9.2357291666666832</v>
      </c>
      <c r="J1696" s="2">
        <f>IF(AND(telefony6[[#This Row],[abonament pods przed]]-telefony6[[#This Row],[długosc_połączenia]]&lt;0,I1695&gt;0),-telefony6[[#This Row],[ile_zostalo_abonamentu_pods]],0)</f>
        <v>0</v>
      </c>
      <c r="K1696" s="10">
        <f>IF(telefony6[[#This Row],[ile_zostalo_abonamentu_pods]]&lt;0,1,0)</f>
        <v>1</v>
      </c>
      <c r="L1696" s="2">
        <f>IF(AND(telefony6[[#This Row],[czyAbonament_pods_sie_skonczyl]]=1,telefony6[[#This Row],[czyStacjonarny]]=1,M1695&lt;=0),IF(M1695&lt;0,TIME(1,40,0)+M1695,TIME(1,40,0)),M1695)</f>
        <v>6.0138888888887909E-2</v>
      </c>
      <c r="M16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5.3298611111110172E-2</v>
      </c>
      <c r="N1696" s="10">
        <f>IF(AND(telefony6[[#This Row],[czyAbonament_pods_sie_skonczyl]]=1,telefony6[[#This Row],[czyStacjonarny]]=1,M1695&lt;=0),1,0)</f>
        <v>0</v>
      </c>
      <c r="O1696" s="2">
        <f>IF(AND(telefony6[[#This Row],[czyAbonament_pods_sie_skonczyl]]=1,telefony6[[#This Row],[czyKomorkowe]]=1,P1695&lt;=0),IF(P1695&lt;0,TIME(1,40,0)+P1695-telefony6[[#This Row],[ile_zabraklo_od_podstawy]],TIME(1,40,0)),P1695)</f>
        <v>3.0474537037038119E-2</v>
      </c>
      <c r="P16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3.0474537037038119E-2</v>
      </c>
      <c r="Q1696" s="10">
        <f>IF(AND(telefony6[[#This Row],[czyAbonament_pods_sie_skonczyl]]=1,P1695&lt;=0,telefony6[[#This Row],[czyKomorkowe]]=1),1,0)</f>
        <v>0</v>
      </c>
      <c r="R1696">
        <f>IF(LEN(telefony6[[#This Row],[nr]])&gt;=10,1,0)</f>
        <v>0</v>
      </c>
      <c r="S1696">
        <f>MINUTE(IF(telefony6[[#This Row],[czyZagranicczne]]=1,CEILING(telefony6[[#This Row],[długosc_połączenia]],"00:01"),0))</f>
        <v>0</v>
      </c>
    </row>
    <row r="1697" spans="1:19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 s="2">
        <f>telefony6[[#This Row],[zakonczenie]]-telefony6[[#This Row],[rozpoczecie]]</f>
        <v>1.3773148148148451E-3</v>
      </c>
      <c r="F1697" s="2">
        <f t="shared" si="26"/>
        <v>-9.2357291666666832</v>
      </c>
      <c r="G1697">
        <f>IF(LEN(telefony6[[#This Row],[nr]])=7,1,0)</f>
        <v>1</v>
      </c>
      <c r="H1697">
        <f>IF(LEN(telefony6[[#This Row],[nr]])=8,1,0)</f>
        <v>0</v>
      </c>
      <c r="I16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-9.2371064814814972</v>
      </c>
      <c r="J1697" s="2">
        <f>IF(AND(telefony6[[#This Row],[abonament pods przed]]-telefony6[[#This Row],[długosc_połączenia]]&lt;0,I1696&gt;0),-telefony6[[#This Row],[ile_zostalo_abonamentu_pods]],0)</f>
        <v>0</v>
      </c>
      <c r="K1697" s="10">
        <f>IF(telefony6[[#This Row],[ile_zostalo_abonamentu_pods]]&lt;0,1,0)</f>
        <v>1</v>
      </c>
      <c r="L1697" s="2">
        <f>IF(AND(telefony6[[#This Row],[czyAbonament_pods_sie_skonczyl]]=1,telefony6[[#This Row],[czyStacjonarny]]=1,M1696&lt;=0),IF(M1696&lt;0,TIME(1,40,0)+M1696,TIME(1,40,0)),M1696)</f>
        <v>5.3298611111110172E-2</v>
      </c>
      <c r="M16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5.1921296296295327E-2</v>
      </c>
      <c r="N1697" s="10">
        <f>IF(AND(telefony6[[#This Row],[czyAbonament_pods_sie_skonczyl]]=1,telefony6[[#This Row],[czyStacjonarny]]=1,M1696&lt;=0),1,0)</f>
        <v>0</v>
      </c>
      <c r="O1697" s="2">
        <f>IF(AND(telefony6[[#This Row],[czyAbonament_pods_sie_skonczyl]]=1,telefony6[[#This Row],[czyKomorkowe]]=1,P1696&lt;=0),IF(P1696&lt;0,TIME(1,40,0)+P1696-telefony6[[#This Row],[ile_zabraklo_od_podstawy]],TIME(1,40,0)),P1696)</f>
        <v>3.0474537037038119E-2</v>
      </c>
      <c r="P16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3.0474537037038119E-2</v>
      </c>
      <c r="Q1697" s="10">
        <f>IF(AND(telefony6[[#This Row],[czyAbonament_pods_sie_skonczyl]]=1,P1696&lt;=0,telefony6[[#This Row],[czyKomorkowe]]=1),1,0)</f>
        <v>0</v>
      </c>
      <c r="R1697">
        <f>IF(LEN(telefony6[[#This Row],[nr]])&gt;=10,1,0)</f>
        <v>0</v>
      </c>
      <c r="S1697">
        <f>MINUTE(IF(telefony6[[#This Row],[czyZagranicczne]]=1,CEILING(telefony6[[#This Row],[długosc_połączenia]],"00:01"),0))</f>
        <v>0</v>
      </c>
    </row>
    <row r="1698" spans="1:19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 s="2">
        <f>telefony6[[#This Row],[zakonczenie]]-telefony6[[#This Row],[rozpoczecie]]</f>
        <v>6.3194444444445441E-3</v>
      </c>
      <c r="F1698" s="2">
        <f t="shared" si="26"/>
        <v>-9.2371064814814972</v>
      </c>
      <c r="G1698">
        <f>IF(LEN(telefony6[[#This Row],[nr]])=7,1,0)</f>
        <v>0</v>
      </c>
      <c r="H1698">
        <f>IF(LEN(telefony6[[#This Row],[nr]])=8,1,0)</f>
        <v>0</v>
      </c>
      <c r="I16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-9.2434259259259424</v>
      </c>
      <c r="J1698" s="2">
        <f>IF(AND(telefony6[[#This Row],[abonament pods przed]]-telefony6[[#This Row],[długosc_połączenia]]&lt;0,I1697&gt;0),-telefony6[[#This Row],[ile_zostalo_abonamentu_pods]],0)</f>
        <v>0</v>
      </c>
      <c r="K1698" s="10">
        <f>IF(telefony6[[#This Row],[ile_zostalo_abonamentu_pods]]&lt;0,1,0)</f>
        <v>1</v>
      </c>
      <c r="L1698" s="2">
        <f>IF(AND(telefony6[[#This Row],[czyAbonament_pods_sie_skonczyl]]=1,telefony6[[#This Row],[czyStacjonarny]]=1,M1697&lt;=0),IF(M1697&lt;0,TIME(1,40,0)+M1697,TIME(1,40,0)),M1697)</f>
        <v>5.1921296296295327E-2</v>
      </c>
      <c r="M16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5.1921296296295327E-2</v>
      </c>
      <c r="N1698" s="10">
        <f>IF(AND(telefony6[[#This Row],[czyAbonament_pods_sie_skonczyl]]=1,telefony6[[#This Row],[czyStacjonarny]]=1,M1697&lt;=0),1,0)</f>
        <v>0</v>
      </c>
      <c r="O1698" s="2">
        <f>IF(AND(telefony6[[#This Row],[czyAbonament_pods_sie_skonczyl]]=1,telefony6[[#This Row],[czyKomorkowe]]=1,P1697&lt;=0),IF(P1697&lt;0,TIME(1,40,0)+P1697-telefony6[[#This Row],[ile_zabraklo_od_podstawy]],TIME(1,40,0)),P1697)</f>
        <v>3.0474537037038119E-2</v>
      </c>
      <c r="P16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3.0474537037038119E-2</v>
      </c>
      <c r="Q1698" s="10">
        <f>IF(AND(telefony6[[#This Row],[czyAbonament_pods_sie_skonczyl]]=1,P1697&lt;=0,telefony6[[#This Row],[czyKomorkowe]]=1),1,0)</f>
        <v>0</v>
      </c>
      <c r="R1698">
        <f>IF(LEN(telefony6[[#This Row],[nr]])&gt;=10,1,0)</f>
        <v>1</v>
      </c>
      <c r="S1698">
        <f>MINUTE(IF(telefony6[[#This Row],[czyZagranicczne]]=1,CEILING(telefony6[[#This Row],[długosc_połączenia]],"00:01"),0))</f>
        <v>10</v>
      </c>
    </row>
    <row r="1699" spans="1:19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 s="2">
        <f>telefony6[[#This Row],[zakonczenie]]-telefony6[[#This Row],[rozpoczecie]]</f>
        <v>4.1666666666666519E-3</v>
      </c>
      <c r="F1699" s="2">
        <f t="shared" si="26"/>
        <v>-9.2434259259259424</v>
      </c>
      <c r="G1699">
        <f>IF(LEN(telefony6[[#This Row],[nr]])=7,1,0)</f>
        <v>0</v>
      </c>
      <c r="H1699">
        <f>IF(LEN(telefony6[[#This Row],[nr]])=8,1,0)</f>
        <v>1</v>
      </c>
      <c r="I16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-9.2475925925926088</v>
      </c>
      <c r="J1699" s="2">
        <f>IF(AND(telefony6[[#This Row],[abonament pods przed]]-telefony6[[#This Row],[długosc_połączenia]]&lt;0,I1698&gt;0),-telefony6[[#This Row],[ile_zostalo_abonamentu_pods]],0)</f>
        <v>0</v>
      </c>
      <c r="K1699" s="10">
        <f>IF(telefony6[[#This Row],[ile_zostalo_abonamentu_pods]]&lt;0,1,0)</f>
        <v>1</v>
      </c>
      <c r="L1699" s="2">
        <f>IF(AND(telefony6[[#This Row],[czyAbonament_pods_sie_skonczyl]]=1,telefony6[[#This Row],[czyStacjonarny]]=1,M1698&lt;=0),IF(M1698&lt;0,TIME(1,40,0)+M1698,TIME(1,40,0)),M1698)</f>
        <v>5.1921296296295327E-2</v>
      </c>
      <c r="M16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5.1921296296295327E-2</v>
      </c>
      <c r="N1699" s="10">
        <f>IF(AND(telefony6[[#This Row],[czyAbonament_pods_sie_skonczyl]]=1,telefony6[[#This Row],[czyStacjonarny]]=1,M1698&lt;=0),1,0)</f>
        <v>0</v>
      </c>
      <c r="O1699" s="2">
        <f>IF(AND(telefony6[[#This Row],[czyAbonament_pods_sie_skonczyl]]=1,telefony6[[#This Row],[czyKomorkowe]]=1,P1698&lt;=0),IF(P1698&lt;0,TIME(1,40,0)+P1698-telefony6[[#This Row],[ile_zabraklo_od_podstawy]],TIME(1,40,0)),P1698)</f>
        <v>3.0474537037038119E-2</v>
      </c>
      <c r="P16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2.6307870370371467E-2</v>
      </c>
      <c r="Q1699" s="10">
        <f>IF(AND(telefony6[[#This Row],[czyAbonament_pods_sie_skonczyl]]=1,P1698&lt;=0,telefony6[[#This Row],[czyKomorkowe]]=1),1,0)</f>
        <v>0</v>
      </c>
      <c r="R1699">
        <f>IF(LEN(telefony6[[#This Row],[nr]])&gt;=10,1,0)</f>
        <v>0</v>
      </c>
      <c r="S1699">
        <f>MINUTE(IF(telefony6[[#This Row],[czyZagranicczne]]=1,CEILING(telefony6[[#This Row],[długosc_połączenia]],"00:01"),0))</f>
        <v>0</v>
      </c>
    </row>
    <row r="1700" spans="1:19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 s="2">
        <f>telefony6[[#This Row],[zakonczenie]]-telefony6[[#This Row],[rozpoczecie]]</f>
        <v>2.1875000000000089E-3</v>
      </c>
      <c r="F1700" s="2">
        <f t="shared" si="26"/>
        <v>-9.2475925925926088</v>
      </c>
      <c r="G1700">
        <f>IF(LEN(telefony6[[#This Row],[nr]])=7,1,0)</f>
        <v>1</v>
      </c>
      <c r="H1700">
        <f>IF(LEN(telefony6[[#This Row],[nr]])=8,1,0)</f>
        <v>0</v>
      </c>
      <c r="I17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-9.2497800925926086</v>
      </c>
      <c r="J1700" s="2">
        <f>IF(AND(telefony6[[#This Row],[abonament pods przed]]-telefony6[[#This Row],[długosc_połączenia]]&lt;0,I1699&gt;0),-telefony6[[#This Row],[ile_zostalo_abonamentu_pods]],0)</f>
        <v>0</v>
      </c>
      <c r="K1700" s="10">
        <f>IF(telefony6[[#This Row],[ile_zostalo_abonamentu_pods]]&lt;0,1,0)</f>
        <v>1</v>
      </c>
      <c r="L1700" s="2">
        <f>IF(AND(telefony6[[#This Row],[czyAbonament_pods_sie_skonczyl]]=1,telefony6[[#This Row],[czyStacjonarny]]=1,M1699&lt;=0),IF(M1699&lt;0,TIME(1,40,0)+M1699,TIME(1,40,0)),M1699)</f>
        <v>5.1921296296295327E-2</v>
      </c>
      <c r="M17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4.9733796296295318E-2</v>
      </c>
      <c r="N1700" s="10">
        <f>IF(AND(telefony6[[#This Row],[czyAbonament_pods_sie_skonczyl]]=1,telefony6[[#This Row],[czyStacjonarny]]=1,M1699&lt;=0),1,0)</f>
        <v>0</v>
      </c>
      <c r="O1700" s="2">
        <f>IF(AND(telefony6[[#This Row],[czyAbonament_pods_sie_skonczyl]]=1,telefony6[[#This Row],[czyKomorkowe]]=1,P1699&lt;=0),IF(P1699&lt;0,TIME(1,40,0)+P1699-telefony6[[#This Row],[ile_zabraklo_od_podstawy]],TIME(1,40,0)),P1699)</f>
        <v>2.6307870370371467E-2</v>
      </c>
      <c r="P17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2.6307870370371467E-2</v>
      </c>
      <c r="Q1700" s="10">
        <f>IF(AND(telefony6[[#This Row],[czyAbonament_pods_sie_skonczyl]]=1,P1699&lt;=0,telefony6[[#This Row],[czyKomorkowe]]=1),1,0)</f>
        <v>0</v>
      </c>
      <c r="R1700">
        <f>IF(LEN(telefony6[[#This Row],[nr]])&gt;=10,1,0)</f>
        <v>0</v>
      </c>
      <c r="S1700">
        <f>MINUTE(IF(telefony6[[#This Row],[czyZagranicczne]]=1,CEILING(telefony6[[#This Row],[długosc_połączenia]],"00:01"),0))</f>
        <v>0</v>
      </c>
    </row>
    <row r="1701" spans="1:19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 s="2">
        <f>telefony6[[#This Row],[zakonczenie]]-telefony6[[#This Row],[rozpoczecie]]</f>
        <v>4.2939814814815236E-3</v>
      </c>
      <c r="F1701" s="2">
        <f t="shared" si="26"/>
        <v>-9.2497800925926086</v>
      </c>
      <c r="G1701">
        <f>IF(LEN(telefony6[[#This Row],[nr]])=7,1,0)</f>
        <v>0</v>
      </c>
      <c r="H1701">
        <f>IF(LEN(telefony6[[#This Row],[nr]])=8,1,0)</f>
        <v>0</v>
      </c>
      <c r="I17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-9.2540740740740901</v>
      </c>
      <c r="J1701" s="2">
        <f>IF(AND(telefony6[[#This Row],[abonament pods przed]]-telefony6[[#This Row],[długosc_połączenia]]&lt;0,I1700&gt;0),-telefony6[[#This Row],[ile_zostalo_abonamentu_pods]],0)</f>
        <v>0</v>
      </c>
      <c r="K1701" s="10">
        <f>IF(telefony6[[#This Row],[ile_zostalo_abonamentu_pods]]&lt;0,1,0)</f>
        <v>1</v>
      </c>
      <c r="L1701" s="2">
        <f>IF(AND(telefony6[[#This Row],[czyAbonament_pods_sie_skonczyl]]=1,telefony6[[#This Row],[czyStacjonarny]]=1,M1700&lt;=0),IF(M1700&lt;0,TIME(1,40,0)+M1700,TIME(1,40,0)),M1700)</f>
        <v>4.9733796296295318E-2</v>
      </c>
      <c r="M17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4.9733796296295318E-2</v>
      </c>
      <c r="N1701" s="10">
        <f>IF(AND(telefony6[[#This Row],[czyAbonament_pods_sie_skonczyl]]=1,telefony6[[#This Row],[czyStacjonarny]]=1,M1700&lt;=0),1,0)</f>
        <v>0</v>
      </c>
      <c r="O1701" s="2">
        <f>IF(AND(telefony6[[#This Row],[czyAbonament_pods_sie_skonczyl]]=1,telefony6[[#This Row],[czyKomorkowe]]=1,P1700&lt;=0),IF(P1700&lt;0,TIME(1,40,0)+P1700-telefony6[[#This Row],[ile_zabraklo_od_podstawy]],TIME(1,40,0)),P1700)</f>
        <v>2.6307870370371467E-2</v>
      </c>
      <c r="P17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2.6307870370371467E-2</v>
      </c>
      <c r="Q1701" s="10">
        <f>IF(AND(telefony6[[#This Row],[czyAbonament_pods_sie_skonczyl]]=1,P1700&lt;=0,telefony6[[#This Row],[czyKomorkowe]]=1),1,0)</f>
        <v>0</v>
      </c>
      <c r="R1701">
        <f>IF(LEN(telefony6[[#This Row],[nr]])&gt;=10,1,0)</f>
        <v>1</v>
      </c>
      <c r="S1701">
        <f>MINUTE(IF(telefony6[[#This Row],[czyZagranicczne]]=1,CEILING(telefony6[[#This Row],[długosc_połączenia]],"00:01"),0))</f>
        <v>7</v>
      </c>
    </row>
    <row r="1702" spans="1:19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 s="2">
        <f>telefony6[[#This Row],[zakonczenie]]-telefony6[[#This Row],[rozpoczecie]]</f>
        <v>2.4884259259260189E-3</v>
      </c>
      <c r="F1702" s="2">
        <f t="shared" si="26"/>
        <v>-9.2540740740740901</v>
      </c>
      <c r="G1702">
        <f>IF(LEN(telefony6[[#This Row],[nr]])=7,1,0)</f>
        <v>0</v>
      </c>
      <c r="H1702">
        <f>IF(LEN(telefony6[[#This Row],[nr]])=8,1,0)</f>
        <v>1</v>
      </c>
      <c r="I17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-9.2565625000000153</v>
      </c>
      <c r="J1702" s="2">
        <f>IF(AND(telefony6[[#This Row],[abonament pods przed]]-telefony6[[#This Row],[długosc_połączenia]]&lt;0,I1701&gt;0),-telefony6[[#This Row],[ile_zostalo_abonamentu_pods]],0)</f>
        <v>0</v>
      </c>
      <c r="K1702" s="10">
        <f>IF(telefony6[[#This Row],[ile_zostalo_abonamentu_pods]]&lt;0,1,0)</f>
        <v>1</v>
      </c>
      <c r="L1702" s="2">
        <f>IF(AND(telefony6[[#This Row],[czyAbonament_pods_sie_skonczyl]]=1,telefony6[[#This Row],[czyStacjonarny]]=1,M1701&lt;=0),IF(M1701&lt;0,TIME(1,40,0)+M1701,TIME(1,40,0)),M1701)</f>
        <v>4.9733796296295318E-2</v>
      </c>
      <c r="M17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4.9733796296295318E-2</v>
      </c>
      <c r="N1702" s="10">
        <f>IF(AND(telefony6[[#This Row],[czyAbonament_pods_sie_skonczyl]]=1,telefony6[[#This Row],[czyStacjonarny]]=1,M1701&lt;=0),1,0)</f>
        <v>0</v>
      </c>
      <c r="O1702" s="2">
        <f>IF(AND(telefony6[[#This Row],[czyAbonament_pods_sie_skonczyl]]=1,telefony6[[#This Row],[czyKomorkowe]]=1,P1701&lt;=0),IF(P1701&lt;0,TIME(1,40,0)+P1701-telefony6[[#This Row],[ile_zabraklo_od_podstawy]],TIME(1,40,0)),P1701)</f>
        <v>2.6307870370371467E-2</v>
      </c>
      <c r="P17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2" s="10">
        <f>IF(AND(telefony6[[#This Row],[czyAbonament_pods_sie_skonczyl]]=1,P1701&lt;=0,telefony6[[#This Row],[czyKomorkowe]]=1),1,0)</f>
        <v>0</v>
      </c>
      <c r="R1702">
        <f>IF(LEN(telefony6[[#This Row],[nr]])&gt;=10,1,0)</f>
        <v>0</v>
      </c>
      <c r="S1702">
        <f>MINUTE(IF(telefony6[[#This Row],[czyZagranicczne]]=1,CEILING(telefony6[[#This Row],[długosc_połączenia]],"00:01"),0))</f>
        <v>0</v>
      </c>
    </row>
    <row r="1703" spans="1:19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 s="2">
        <f>telefony6[[#This Row],[zakonczenie]]-telefony6[[#This Row],[rozpoczecie]]</f>
        <v>4.9652777777777768E-3</v>
      </c>
      <c r="F1703" s="2">
        <f t="shared" si="26"/>
        <v>-9.2565625000000153</v>
      </c>
      <c r="G1703">
        <f>IF(LEN(telefony6[[#This Row],[nr]])=7,1,0)</f>
        <v>1</v>
      </c>
      <c r="H1703">
        <f>IF(LEN(telefony6[[#This Row],[nr]])=8,1,0)</f>
        <v>0</v>
      </c>
      <c r="I17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-9.2615277777777933</v>
      </c>
      <c r="J1703" s="2">
        <f>IF(AND(telefony6[[#This Row],[abonament pods przed]]-telefony6[[#This Row],[długosc_połączenia]]&lt;0,I1702&gt;0),-telefony6[[#This Row],[ile_zostalo_abonamentu_pods]],0)</f>
        <v>0</v>
      </c>
      <c r="K1703" s="10">
        <f>IF(telefony6[[#This Row],[ile_zostalo_abonamentu_pods]]&lt;0,1,0)</f>
        <v>1</v>
      </c>
      <c r="L1703" s="2">
        <f>IF(AND(telefony6[[#This Row],[czyAbonament_pods_sie_skonczyl]]=1,telefony6[[#This Row],[czyStacjonarny]]=1,M1702&lt;=0),IF(M1702&lt;0,TIME(1,40,0)+M1702,TIME(1,40,0)),M1702)</f>
        <v>4.9733796296295318E-2</v>
      </c>
      <c r="M17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4.4768518518517542E-2</v>
      </c>
      <c r="N1703" s="10">
        <f>IF(AND(telefony6[[#This Row],[czyAbonament_pods_sie_skonczyl]]=1,telefony6[[#This Row],[czyStacjonarny]]=1,M1702&lt;=0),1,0)</f>
        <v>0</v>
      </c>
      <c r="O1703" s="2">
        <f>IF(AND(telefony6[[#This Row],[czyAbonament_pods_sie_skonczyl]]=1,telefony6[[#This Row],[czyKomorkowe]]=1,P1702&lt;=0),IF(P1702&lt;0,TIME(1,40,0)+P1702-telefony6[[#This Row],[ile_zabraklo_od_podstawy]],TIME(1,40,0)),P1702)</f>
        <v>2.3819444444445448E-2</v>
      </c>
      <c r="P17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3" s="10">
        <f>IF(AND(telefony6[[#This Row],[czyAbonament_pods_sie_skonczyl]]=1,P1702&lt;=0,telefony6[[#This Row],[czyKomorkowe]]=1),1,0)</f>
        <v>0</v>
      </c>
      <c r="R1703">
        <f>IF(LEN(telefony6[[#This Row],[nr]])&gt;=10,1,0)</f>
        <v>0</v>
      </c>
      <c r="S1703">
        <f>MINUTE(IF(telefony6[[#This Row],[czyZagranicczne]]=1,CEILING(telefony6[[#This Row],[długosc_połączenia]],"00:01"),0))</f>
        <v>0</v>
      </c>
    </row>
    <row r="1704" spans="1:19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 s="2">
        <f>telefony6[[#This Row],[zakonczenie]]-telefony6[[#This Row],[rozpoczecie]]</f>
        <v>5.3703703703703587E-3</v>
      </c>
      <c r="F1704" s="2">
        <f t="shared" si="26"/>
        <v>-9.2615277777777933</v>
      </c>
      <c r="G1704">
        <f>IF(LEN(telefony6[[#This Row],[nr]])=7,1,0)</f>
        <v>0</v>
      </c>
      <c r="H1704">
        <f>IF(LEN(telefony6[[#This Row],[nr]])=8,1,0)</f>
        <v>0</v>
      </c>
      <c r="I17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-9.2668981481481634</v>
      </c>
      <c r="J1704" s="2">
        <f>IF(AND(telefony6[[#This Row],[abonament pods przed]]-telefony6[[#This Row],[długosc_połączenia]]&lt;0,I1703&gt;0),-telefony6[[#This Row],[ile_zostalo_abonamentu_pods]],0)</f>
        <v>0</v>
      </c>
      <c r="K1704" s="10">
        <f>IF(telefony6[[#This Row],[ile_zostalo_abonamentu_pods]]&lt;0,1,0)</f>
        <v>1</v>
      </c>
      <c r="L1704" s="2">
        <f>IF(AND(telefony6[[#This Row],[czyAbonament_pods_sie_skonczyl]]=1,telefony6[[#This Row],[czyStacjonarny]]=1,M1703&lt;=0),IF(M1703&lt;0,TIME(1,40,0)+M1703,TIME(1,40,0)),M1703)</f>
        <v>4.4768518518517542E-2</v>
      </c>
      <c r="M17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4.4768518518517542E-2</v>
      </c>
      <c r="N1704" s="10">
        <f>IF(AND(telefony6[[#This Row],[czyAbonament_pods_sie_skonczyl]]=1,telefony6[[#This Row],[czyStacjonarny]]=1,M1703&lt;=0),1,0)</f>
        <v>0</v>
      </c>
      <c r="O1704" s="2">
        <f>IF(AND(telefony6[[#This Row],[czyAbonament_pods_sie_skonczyl]]=1,telefony6[[#This Row],[czyKomorkowe]]=1,P1703&lt;=0),IF(P1703&lt;0,TIME(1,40,0)+P1703-telefony6[[#This Row],[ile_zabraklo_od_podstawy]],TIME(1,40,0)),P1703)</f>
        <v>2.3819444444445448E-2</v>
      </c>
      <c r="P17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4" s="10">
        <f>IF(AND(telefony6[[#This Row],[czyAbonament_pods_sie_skonczyl]]=1,P1703&lt;=0,telefony6[[#This Row],[czyKomorkowe]]=1),1,0)</f>
        <v>0</v>
      </c>
      <c r="R1704">
        <f>IF(LEN(telefony6[[#This Row],[nr]])&gt;=10,1,0)</f>
        <v>1</v>
      </c>
      <c r="S1704">
        <f>MINUTE(IF(telefony6[[#This Row],[czyZagranicczne]]=1,CEILING(telefony6[[#This Row],[długosc_połączenia]],"00:01"),0))</f>
        <v>8</v>
      </c>
    </row>
    <row r="1705" spans="1:19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 s="2">
        <f>telefony6[[#This Row],[zakonczenie]]-telefony6[[#This Row],[rozpoczecie]]</f>
        <v>1.7939814814815769E-3</v>
      </c>
      <c r="F1705" s="2">
        <f t="shared" si="26"/>
        <v>-9.2668981481481634</v>
      </c>
      <c r="G1705">
        <f>IF(LEN(telefony6[[#This Row],[nr]])=7,1,0)</f>
        <v>1</v>
      </c>
      <c r="H1705">
        <f>IF(LEN(telefony6[[#This Row],[nr]])=8,1,0)</f>
        <v>0</v>
      </c>
      <c r="I17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-9.2686921296296454</v>
      </c>
      <c r="J1705" s="2">
        <f>IF(AND(telefony6[[#This Row],[abonament pods przed]]-telefony6[[#This Row],[długosc_połączenia]]&lt;0,I1704&gt;0),-telefony6[[#This Row],[ile_zostalo_abonamentu_pods]],0)</f>
        <v>0</v>
      </c>
      <c r="K1705" s="10">
        <f>IF(telefony6[[#This Row],[ile_zostalo_abonamentu_pods]]&lt;0,1,0)</f>
        <v>1</v>
      </c>
      <c r="L1705" s="2">
        <f>IF(AND(telefony6[[#This Row],[czyAbonament_pods_sie_skonczyl]]=1,telefony6[[#This Row],[czyStacjonarny]]=1,M1704&lt;=0),IF(M1704&lt;0,TIME(1,40,0)+M1704,TIME(1,40,0)),M1704)</f>
        <v>4.4768518518517542E-2</v>
      </c>
      <c r="M17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4.2974537037035965E-2</v>
      </c>
      <c r="N1705" s="10">
        <f>IF(AND(telefony6[[#This Row],[czyAbonament_pods_sie_skonczyl]]=1,telefony6[[#This Row],[czyStacjonarny]]=1,M1704&lt;=0),1,0)</f>
        <v>0</v>
      </c>
      <c r="O1705" s="2">
        <f>IF(AND(telefony6[[#This Row],[czyAbonament_pods_sie_skonczyl]]=1,telefony6[[#This Row],[czyKomorkowe]]=1,P1704&lt;=0),IF(P1704&lt;0,TIME(1,40,0)+P1704-telefony6[[#This Row],[ile_zabraklo_od_podstawy]],TIME(1,40,0)),P1704)</f>
        <v>2.3819444444445448E-2</v>
      </c>
      <c r="P17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5" s="10">
        <f>IF(AND(telefony6[[#This Row],[czyAbonament_pods_sie_skonczyl]]=1,P1704&lt;=0,telefony6[[#This Row],[czyKomorkowe]]=1),1,0)</f>
        <v>0</v>
      </c>
      <c r="R1705">
        <f>IF(LEN(telefony6[[#This Row],[nr]])&gt;=10,1,0)</f>
        <v>0</v>
      </c>
      <c r="S1705">
        <f>MINUTE(IF(telefony6[[#This Row],[czyZagranicczne]]=1,CEILING(telefony6[[#This Row],[długosc_połączenia]],"00:01"),0))</f>
        <v>0</v>
      </c>
    </row>
    <row r="1706" spans="1:19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 s="2">
        <f>telefony6[[#This Row],[zakonczenie]]-telefony6[[#This Row],[rozpoczecie]]</f>
        <v>6.0648148148149117E-3</v>
      </c>
      <c r="F1706" s="2">
        <f t="shared" si="26"/>
        <v>-9.2686921296296454</v>
      </c>
      <c r="G1706">
        <f>IF(LEN(telefony6[[#This Row],[nr]])=7,1,0)</f>
        <v>1</v>
      </c>
      <c r="H1706">
        <f>IF(LEN(telefony6[[#This Row],[nr]])=8,1,0)</f>
        <v>0</v>
      </c>
      <c r="I17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-9.2747569444444604</v>
      </c>
      <c r="J1706" s="2">
        <f>IF(AND(telefony6[[#This Row],[abonament pods przed]]-telefony6[[#This Row],[długosc_połączenia]]&lt;0,I1705&gt;0),-telefony6[[#This Row],[ile_zostalo_abonamentu_pods]],0)</f>
        <v>0</v>
      </c>
      <c r="K1706" s="10">
        <f>IF(telefony6[[#This Row],[ile_zostalo_abonamentu_pods]]&lt;0,1,0)</f>
        <v>1</v>
      </c>
      <c r="L1706" s="2">
        <f>IF(AND(telefony6[[#This Row],[czyAbonament_pods_sie_skonczyl]]=1,telefony6[[#This Row],[czyStacjonarny]]=1,M1705&lt;=0),IF(M1705&lt;0,TIME(1,40,0)+M1705,TIME(1,40,0)),M1705)</f>
        <v>4.2974537037035965E-2</v>
      </c>
      <c r="M17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3.6909722222221053E-2</v>
      </c>
      <c r="N1706" s="10">
        <f>IF(AND(telefony6[[#This Row],[czyAbonament_pods_sie_skonczyl]]=1,telefony6[[#This Row],[czyStacjonarny]]=1,M1705&lt;=0),1,0)</f>
        <v>0</v>
      </c>
      <c r="O1706" s="2">
        <f>IF(AND(telefony6[[#This Row],[czyAbonament_pods_sie_skonczyl]]=1,telefony6[[#This Row],[czyKomorkowe]]=1,P1705&lt;=0),IF(P1705&lt;0,TIME(1,40,0)+P1705-telefony6[[#This Row],[ile_zabraklo_od_podstawy]],TIME(1,40,0)),P1705)</f>
        <v>2.3819444444445448E-2</v>
      </c>
      <c r="P17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6" s="10">
        <f>IF(AND(telefony6[[#This Row],[czyAbonament_pods_sie_skonczyl]]=1,P1705&lt;=0,telefony6[[#This Row],[czyKomorkowe]]=1),1,0)</f>
        <v>0</v>
      </c>
      <c r="R1706">
        <f>IF(LEN(telefony6[[#This Row],[nr]])&gt;=10,1,0)</f>
        <v>0</v>
      </c>
      <c r="S1706">
        <f>MINUTE(IF(telefony6[[#This Row],[czyZagranicczne]]=1,CEILING(telefony6[[#This Row],[długosc_połączenia]],"00:01"),0))</f>
        <v>0</v>
      </c>
    </row>
    <row r="1707" spans="1:19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 s="2">
        <f>telefony6[[#This Row],[zakonczenie]]-telefony6[[#This Row],[rozpoczecie]]</f>
        <v>2.2916666666666918E-3</v>
      </c>
      <c r="F1707" s="2">
        <f t="shared" si="26"/>
        <v>-9.2747569444444604</v>
      </c>
      <c r="G1707">
        <f>IF(LEN(telefony6[[#This Row],[nr]])=7,1,0)</f>
        <v>1</v>
      </c>
      <c r="H1707">
        <f>IF(LEN(telefony6[[#This Row],[nr]])=8,1,0)</f>
        <v>0</v>
      </c>
      <c r="I17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-9.2770486111111268</v>
      </c>
      <c r="J1707" s="2">
        <f>IF(AND(telefony6[[#This Row],[abonament pods przed]]-telefony6[[#This Row],[długosc_połączenia]]&lt;0,I1706&gt;0),-telefony6[[#This Row],[ile_zostalo_abonamentu_pods]],0)</f>
        <v>0</v>
      </c>
      <c r="K1707" s="10">
        <f>IF(telefony6[[#This Row],[ile_zostalo_abonamentu_pods]]&lt;0,1,0)</f>
        <v>1</v>
      </c>
      <c r="L1707" s="2">
        <f>IF(AND(telefony6[[#This Row],[czyAbonament_pods_sie_skonczyl]]=1,telefony6[[#This Row],[czyStacjonarny]]=1,M1706&lt;=0),IF(M1706&lt;0,TIME(1,40,0)+M1706,TIME(1,40,0)),M1706)</f>
        <v>3.6909722222221053E-2</v>
      </c>
      <c r="M17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3.4618055555554361E-2</v>
      </c>
      <c r="N1707" s="10">
        <f>IF(AND(telefony6[[#This Row],[czyAbonament_pods_sie_skonczyl]]=1,telefony6[[#This Row],[czyStacjonarny]]=1,M1706&lt;=0),1,0)</f>
        <v>0</v>
      </c>
      <c r="O1707" s="2">
        <f>IF(AND(telefony6[[#This Row],[czyAbonament_pods_sie_skonczyl]]=1,telefony6[[#This Row],[czyKomorkowe]]=1,P1706&lt;=0),IF(P1706&lt;0,TIME(1,40,0)+P1706-telefony6[[#This Row],[ile_zabraklo_od_podstawy]],TIME(1,40,0)),P1706)</f>
        <v>2.3819444444445448E-2</v>
      </c>
      <c r="P17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7" s="10">
        <f>IF(AND(telefony6[[#This Row],[czyAbonament_pods_sie_skonczyl]]=1,P1706&lt;=0,telefony6[[#This Row],[czyKomorkowe]]=1),1,0)</f>
        <v>0</v>
      </c>
      <c r="R1707">
        <f>IF(LEN(telefony6[[#This Row],[nr]])&gt;=10,1,0)</f>
        <v>0</v>
      </c>
      <c r="S1707">
        <f>MINUTE(IF(telefony6[[#This Row],[czyZagranicczne]]=1,CEILING(telefony6[[#This Row],[długosc_połączenia]],"00:01"),0))</f>
        <v>0</v>
      </c>
    </row>
    <row r="1708" spans="1:19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 s="2">
        <f>telefony6[[#This Row],[zakonczenie]]-telefony6[[#This Row],[rozpoczecie]]</f>
        <v>9.6759259259259212E-3</v>
      </c>
      <c r="F1708" s="2">
        <f t="shared" si="26"/>
        <v>-9.2770486111111268</v>
      </c>
      <c r="G1708">
        <f>IF(LEN(telefony6[[#This Row],[nr]])=7,1,0)</f>
        <v>1</v>
      </c>
      <c r="H1708">
        <f>IF(LEN(telefony6[[#This Row],[nr]])=8,1,0)</f>
        <v>0</v>
      </c>
      <c r="I17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-9.2867245370370526</v>
      </c>
      <c r="J1708" s="2">
        <f>IF(AND(telefony6[[#This Row],[abonament pods przed]]-telefony6[[#This Row],[długosc_połączenia]]&lt;0,I1707&gt;0),-telefony6[[#This Row],[ile_zostalo_abonamentu_pods]],0)</f>
        <v>0</v>
      </c>
      <c r="K1708" s="10">
        <f>IF(telefony6[[#This Row],[ile_zostalo_abonamentu_pods]]&lt;0,1,0)</f>
        <v>1</v>
      </c>
      <c r="L1708" s="2">
        <f>IF(AND(telefony6[[#This Row],[czyAbonament_pods_sie_skonczyl]]=1,telefony6[[#This Row],[czyStacjonarny]]=1,M1707&lt;=0),IF(M1707&lt;0,TIME(1,40,0)+M1707,TIME(1,40,0)),M1707)</f>
        <v>3.4618055555554361E-2</v>
      </c>
      <c r="M17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2.494212962962844E-2</v>
      </c>
      <c r="N1708" s="10">
        <f>IF(AND(telefony6[[#This Row],[czyAbonament_pods_sie_skonczyl]]=1,telefony6[[#This Row],[czyStacjonarny]]=1,M1707&lt;=0),1,0)</f>
        <v>0</v>
      </c>
      <c r="O1708" s="2">
        <f>IF(AND(telefony6[[#This Row],[czyAbonament_pods_sie_skonczyl]]=1,telefony6[[#This Row],[czyKomorkowe]]=1,P1707&lt;=0),IF(P1707&lt;0,TIME(1,40,0)+P1707-telefony6[[#This Row],[ile_zabraklo_od_podstawy]],TIME(1,40,0)),P1707)</f>
        <v>2.3819444444445448E-2</v>
      </c>
      <c r="P17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8" s="10">
        <f>IF(AND(telefony6[[#This Row],[czyAbonament_pods_sie_skonczyl]]=1,P1707&lt;=0,telefony6[[#This Row],[czyKomorkowe]]=1),1,0)</f>
        <v>0</v>
      </c>
      <c r="R1708">
        <f>IF(LEN(telefony6[[#This Row],[nr]])&gt;=10,1,0)</f>
        <v>0</v>
      </c>
      <c r="S1708">
        <f>MINUTE(IF(telefony6[[#This Row],[czyZagranicczne]]=1,CEILING(telefony6[[#This Row],[długosc_połączenia]],"00:01"),0))</f>
        <v>0</v>
      </c>
    </row>
    <row r="1709" spans="1:19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 s="2">
        <f>telefony6[[#This Row],[zakonczenie]]-telefony6[[#This Row],[rozpoczecie]]</f>
        <v>4.0509259259269292E-4</v>
      </c>
      <c r="F1709" s="2">
        <f t="shared" si="26"/>
        <v>-9.2867245370370526</v>
      </c>
      <c r="G1709">
        <f>IF(LEN(telefony6[[#This Row],[nr]])=7,1,0)</f>
        <v>1</v>
      </c>
      <c r="H1709">
        <f>IF(LEN(telefony6[[#This Row],[nr]])=8,1,0)</f>
        <v>0</v>
      </c>
      <c r="I17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-9.2871296296296446</v>
      </c>
      <c r="J1709" s="2">
        <f>IF(AND(telefony6[[#This Row],[abonament pods przed]]-telefony6[[#This Row],[długosc_połączenia]]&lt;0,I1708&gt;0),-telefony6[[#This Row],[ile_zostalo_abonamentu_pods]],0)</f>
        <v>0</v>
      </c>
      <c r="K1709" s="10">
        <f>IF(telefony6[[#This Row],[ile_zostalo_abonamentu_pods]]&lt;0,1,0)</f>
        <v>1</v>
      </c>
      <c r="L1709" s="2">
        <f>IF(AND(telefony6[[#This Row],[czyAbonament_pods_sie_skonczyl]]=1,telefony6[[#This Row],[czyStacjonarny]]=1,M1708&lt;=0),IF(M1708&lt;0,TIME(1,40,0)+M1708,TIME(1,40,0)),M1708)</f>
        <v>2.494212962962844E-2</v>
      </c>
      <c r="M17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2.4537037037035747E-2</v>
      </c>
      <c r="N1709" s="10">
        <f>IF(AND(telefony6[[#This Row],[czyAbonament_pods_sie_skonczyl]]=1,telefony6[[#This Row],[czyStacjonarny]]=1,M1708&lt;=0),1,0)</f>
        <v>0</v>
      </c>
      <c r="O1709" s="2">
        <f>IF(AND(telefony6[[#This Row],[czyAbonament_pods_sie_skonczyl]]=1,telefony6[[#This Row],[czyKomorkowe]]=1,P1708&lt;=0),IF(P1708&lt;0,TIME(1,40,0)+P1708-telefony6[[#This Row],[ile_zabraklo_od_podstawy]],TIME(1,40,0)),P1708)</f>
        <v>2.3819444444445448E-2</v>
      </c>
      <c r="P17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09" s="10">
        <f>IF(AND(telefony6[[#This Row],[czyAbonament_pods_sie_skonczyl]]=1,P1708&lt;=0,telefony6[[#This Row],[czyKomorkowe]]=1),1,0)</f>
        <v>0</v>
      </c>
      <c r="R1709">
        <f>IF(LEN(telefony6[[#This Row],[nr]])&gt;=10,1,0)</f>
        <v>0</v>
      </c>
      <c r="S1709">
        <f>MINUTE(IF(telefony6[[#This Row],[czyZagranicczne]]=1,CEILING(telefony6[[#This Row],[długosc_połączenia]],"00:01"),0))</f>
        <v>0</v>
      </c>
    </row>
    <row r="1710" spans="1:19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 s="2">
        <f>telefony6[[#This Row],[zakonczenie]]-telefony6[[#This Row],[rozpoczecie]]</f>
        <v>8.6458333333333526E-3</v>
      </c>
      <c r="F1710" s="2">
        <f t="shared" si="26"/>
        <v>-9.2871296296296446</v>
      </c>
      <c r="G1710">
        <f>IF(LEN(telefony6[[#This Row],[nr]])=7,1,0)</f>
        <v>1</v>
      </c>
      <c r="H1710">
        <f>IF(LEN(telefony6[[#This Row],[nr]])=8,1,0)</f>
        <v>0</v>
      </c>
      <c r="I17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-9.2957754629629772</v>
      </c>
      <c r="J1710" s="2">
        <f>IF(AND(telefony6[[#This Row],[abonament pods przed]]-telefony6[[#This Row],[długosc_połączenia]]&lt;0,I1709&gt;0),-telefony6[[#This Row],[ile_zostalo_abonamentu_pods]],0)</f>
        <v>0</v>
      </c>
      <c r="K1710" s="10">
        <f>IF(telefony6[[#This Row],[ile_zostalo_abonamentu_pods]]&lt;0,1,0)</f>
        <v>1</v>
      </c>
      <c r="L1710" s="2">
        <f>IF(AND(telefony6[[#This Row],[czyAbonament_pods_sie_skonczyl]]=1,telefony6[[#This Row],[czyStacjonarny]]=1,M1709&lt;=0),IF(M1709&lt;0,TIME(1,40,0)+M1709,TIME(1,40,0)),M1709)</f>
        <v>2.4537037037035747E-2</v>
      </c>
      <c r="M17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1.5891203703702395E-2</v>
      </c>
      <c r="N1710" s="10">
        <f>IF(AND(telefony6[[#This Row],[czyAbonament_pods_sie_skonczyl]]=1,telefony6[[#This Row],[czyStacjonarny]]=1,M1709&lt;=0),1,0)</f>
        <v>0</v>
      </c>
      <c r="O1710" s="2">
        <f>IF(AND(telefony6[[#This Row],[czyAbonament_pods_sie_skonczyl]]=1,telefony6[[#This Row],[czyKomorkowe]]=1,P1709&lt;=0),IF(P1709&lt;0,TIME(1,40,0)+P1709-telefony6[[#This Row],[ile_zabraklo_od_podstawy]],TIME(1,40,0)),P1709)</f>
        <v>2.3819444444445448E-2</v>
      </c>
      <c r="P17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2.3819444444445448E-2</v>
      </c>
      <c r="Q1710" s="10">
        <f>IF(AND(telefony6[[#This Row],[czyAbonament_pods_sie_skonczyl]]=1,P1709&lt;=0,telefony6[[#This Row],[czyKomorkowe]]=1),1,0)</f>
        <v>0</v>
      </c>
      <c r="R1710">
        <f>IF(LEN(telefony6[[#This Row],[nr]])&gt;=10,1,0)</f>
        <v>0</v>
      </c>
      <c r="S1710">
        <f>MINUTE(IF(telefony6[[#This Row],[czyZagranicczne]]=1,CEILING(telefony6[[#This Row],[długosc_połączenia]],"00:01"),0))</f>
        <v>0</v>
      </c>
    </row>
    <row r="1711" spans="1:19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 s="2">
        <f>telefony6[[#This Row],[zakonczenie]]-telefony6[[#This Row],[rozpoczecie]]</f>
        <v>1.504629629630605E-4</v>
      </c>
      <c r="F1711" s="2">
        <f t="shared" si="26"/>
        <v>-9.2957754629629772</v>
      </c>
      <c r="G1711">
        <f>IF(LEN(telefony6[[#This Row],[nr]])=7,1,0)</f>
        <v>0</v>
      </c>
      <c r="H1711">
        <f>IF(LEN(telefony6[[#This Row],[nr]])=8,1,0)</f>
        <v>1</v>
      </c>
      <c r="I17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-9.2959259259259408</v>
      </c>
      <c r="J1711" s="2">
        <f>IF(AND(telefony6[[#This Row],[abonament pods przed]]-telefony6[[#This Row],[długosc_połączenia]]&lt;0,I1710&gt;0),-telefony6[[#This Row],[ile_zostalo_abonamentu_pods]],0)</f>
        <v>0</v>
      </c>
      <c r="K1711" s="10">
        <f>IF(telefony6[[#This Row],[ile_zostalo_abonamentu_pods]]&lt;0,1,0)</f>
        <v>1</v>
      </c>
      <c r="L1711" s="2">
        <f>IF(AND(telefony6[[#This Row],[czyAbonament_pods_sie_skonczyl]]=1,telefony6[[#This Row],[czyStacjonarny]]=1,M1710&lt;=0),IF(M1710&lt;0,TIME(1,40,0)+M1710,TIME(1,40,0)),M1710)</f>
        <v>1.5891203703702395E-2</v>
      </c>
      <c r="M17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1.5891203703702395E-2</v>
      </c>
      <c r="N1711" s="10">
        <f>IF(AND(telefony6[[#This Row],[czyAbonament_pods_sie_skonczyl]]=1,telefony6[[#This Row],[czyStacjonarny]]=1,M1710&lt;=0),1,0)</f>
        <v>0</v>
      </c>
      <c r="O1711" s="2">
        <f>IF(AND(telefony6[[#This Row],[czyAbonament_pods_sie_skonczyl]]=1,telefony6[[#This Row],[czyKomorkowe]]=1,P1710&lt;=0),IF(P1710&lt;0,TIME(1,40,0)+P1710-telefony6[[#This Row],[ile_zabraklo_od_podstawy]],TIME(1,40,0)),P1710)</f>
        <v>2.3819444444445448E-2</v>
      </c>
      <c r="P17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2.3668981481482387E-2</v>
      </c>
      <c r="Q1711" s="10">
        <f>IF(AND(telefony6[[#This Row],[czyAbonament_pods_sie_skonczyl]]=1,P1710&lt;=0,telefony6[[#This Row],[czyKomorkowe]]=1),1,0)</f>
        <v>0</v>
      </c>
      <c r="R1711">
        <f>IF(LEN(telefony6[[#This Row],[nr]])&gt;=10,1,0)</f>
        <v>0</v>
      </c>
      <c r="S1711">
        <f>MINUTE(IF(telefony6[[#This Row],[czyZagranicczne]]=1,CEILING(telefony6[[#This Row],[długosc_połączenia]],"00:01"),0))</f>
        <v>0</v>
      </c>
    </row>
    <row r="1712" spans="1:19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 s="2">
        <f>telefony6[[#This Row],[zakonczenie]]-telefony6[[#This Row],[rozpoczecie]]</f>
        <v>1.6666666666667052E-3</v>
      </c>
      <c r="F1712" s="2">
        <f t="shared" si="26"/>
        <v>-9.2959259259259408</v>
      </c>
      <c r="G1712">
        <f>IF(LEN(telefony6[[#This Row],[nr]])=7,1,0)</f>
        <v>1</v>
      </c>
      <c r="H1712">
        <f>IF(LEN(telefony6[[#This Row],[nr]])=8,1,0)</f>
        <v>0</v>
      </c>
      <c r="I17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-9.2975925925926077</v>
      </c>
      <c r="J1712" s="2">
        <f>IF(AND(telefony6[[#This Row],[abonament pods przed]]-telefony6[[#This Row],[długosc_połączenia]]&lt;0,I1711&gt;0),-telefony6[[#This Row],[ile_zostalo_abonamentu_pods]],0)</f>
        <v>0</v>
      </c>
      <c r="K1712" s="10">
        <f>IF(telefony6[[#This Row],[ile_zostalo_abonamentu_pods]]&lt;0,1,0)</f>
        <v>1</v>
      </c>
      <c r="L1712" s="2">
        <f>IF(AND(telefony6[[#This Row],[czyAbonament_pods_sie_skonczyl]]=1,telefony6[[#This Row],[czyStacjonarny]]=1,M1711&lt;=0),IF(M1711&lt;0,TIME(1,40,0)+M1711,TIME(1,40,0)),M1711)</f>
        <v>1.5891203703702395E-2</v>
      </c>
      <c r="M17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1.4224537037035689E-2</v>
      </c>
      <c r="N1712" s="10">
        <f>IF(AND(telefony6[[#This Row],[czyAbonament_pods_sie_skonczyl]]=1,telefony6[[#This Row],[czyStacjonarny]]=1,M1711&lt;=0),1,0)</f>
        <v>0</v>
      </c>
      <c r="O1712" s="2">
        <f>IF(AND(telefony6[[#This Row],[czyAbonament_pods_sie_skonczyl]]=1,telefony6[[#This Row],[czyKomorkowe]]=1,P1711&lt;=0),IF(P1711&lt;0,TIME(1,40,0)+P1711-telefony6[[#This Row],[ile_zabraklo_od_podstawy]],TIME(1,40,0)),P1711)</f>
        <v>2.3668981481482387E-2</v>
      </c>
      <c r="P17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2.3668981481482387E-2</v>
      </c>
      <c r="Q1712" s="10">
        <f>IF(AND(telefony6[[#This Row],[czyAbonament_pods_sie_skonczyl]]=1,P1711&lt;=0,telefony6[[#This Row],[czyKomorkowe]]=1),1,0)</f>
        <v>0</v>
      </c>
      <c r="R1712">
        <f>IF(LEN(telefony6[[#This Row],[nr]])&gt;=10,1,0)</f>
        <v>0</v>
      </c>
      <c r="S1712">
        <f>MINUTE(IF(telefony6[[#This Row],[czyZagranicczne]]=1,CEILING(telefony6[[#This Row],[długosc_połączenia]],"00:01"),0))</f>
        <v>0</v>
      </c>
    </row>
    <row r="1713" spans="1:19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 s="2">
        <f>telefony6[[#This Row],[zakonczenie]]-telefony6[[#This Row],[rozpoczecie]]</f>
        <v>1.1087962962962994E-2</v>
      </c>
      <c r="F1713" s="2">
        <f t="shared" si="26"/>
        <v>-9.2975925925926077</v>
      </c>
      <c r="G1713">
        <f>IF(LEN(telefony6[[#This Row],[nr]])=7,1,0)</f>
        <v>1</v>
      </c>
      <c r="H1713">
        <f>IF(LEN(telefony6[[#This Row],[nr]])=8,1,0)</f>
        <v>0</v>
      </c>
      <c r="I17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-9.3086805555555703</v>
      </c>
      <c r="J1713" s="2">
        <f>IF(AND(telefony6[[#This Row],[abonament pods przed]]-telefony6[[#This Row],[długosc_połączenia]]&lt;0,I1712&gt;0),-telefony6[[#This Row],[ile_zostalo_abonamentu_pods]],0)</f>
        <v>0</v>
      </c>
      <c r="K1713" s="10">
        <f>IF(telefony6[[#This Row],[ile_zostalo_abonamentu_pods]]&lt;0,1,0)</f>
        <v>1</v>
      </c>
      <c r="L1713" s="2">
        <f>IF(AND(telefony6[[#This Row],[czyAbonament_pods_sie_skonczyl]]=1,telefony6[[#This Row],[czyStacjonarny]]=1,M1712&lt;=0),IF(M1712&lt;0,TIME(1,40,0)+M1712,TIME(1,40,0)),M1712)</f>
        <v>1.4224537037035689E-2</v>
      </c>
      <c r="M17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3.1365740740726955E-3</v>
      </c>
      <c r="N1713" s="10">
        <f>IF(AND(telefony6[[#This Row],[czyAbonament_pods_sie_skonczyl]]=1,telefony6[[#This Row],[czyStacjonarny]]=1,M1712&lt;=0),1,0)</f>
        <v>0</v>
      </c>
      <c r="O1713" s="2">
        <f>IF(AND(telefony6[[#This Row],[czyAbonament_pods_sie_skonczyl]]=1,telefony6[[#This Row],[czyKomorkowe]]=1,P1712&lt;=0),IF(P1712&lt;0,TIME(1,40,0)+P1712-telefony6[[#This Row],[ile_zabraklo_od_podstawy]],TIME(1,40,0)),P1712)</f>
        <v>2.3668981481482387E-2</v>
      </c>
      <c r="P17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2.3668981481482387E-2</v>
      </c>
      <c r="Q1713" s="10">
        <f>IF(AND(telefony6[[#This Row],[czyAbonament_pods_sie_skonczyl]]=1,P1712&lt;=0,telefony6[[#This Row],[czyKomorkowe]]=1),1,0)</f>
        <v>0</v>
      </c>
      <c r="R1713">
        <f>IF(LEN(telefony6[[#This Row],[nr]])&gt;=10,1,0)</f>
        <v>0</v>
      </c>
      <c r="S1713">
        <f>MINUTE(IF(telefony6[[#This Row],[czyZagranicczne]]=1,CEILING(telefony6[[#This Row],[długosc_połączenia]],"00:01"),0))</f>
        <v>0</v>
      </c>
    </row>
    <row r="1714" spans="1:19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 s="2">
        <f>telefony6[[#This Row],[zakonczenie]]-telefony6[[#This Row],[rozpoczecie]]</f>
        <v>9.6875000000000711E-3</v>
      </c>
      <c r="F1714" s="2">
        <f t="shared" si="26"/>
        <v>-9.3086805555555703</v>
      </c>
      <c r="G1714">
        <f>IF(LEN(telefony6[[#This Row],[nr]])=7,1,0)</f>
        <v>1</v>
      </c>
      <c r="H1714">
        <f>IF(LEN(telefony6[[#This Row],[nr]])=8,1,0)</f>
        <v>0</v>
      </c>
      <c r="I17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-9.3183680555555704</v>
      </c>
      <c r="J1714" s="2">
        <f>IF(AND(telefony6[[#This Row],[abonament pods przed]]-telefony6[[#This Row],[długosc_połączenia]]&lt;0,I1713&gt;0),-telefony6[[#This Row],[ile_zostalo_abonamentu_pods]],0)</f>
        <v>0</v>
      </c>
      <c r="K1714" s="10">
        <f>IF(telefony6[[#This Row],[ile_zostalo_abonamentu_pods]]&lt;0,1,0)</f>
        <v>1</v>
      </c>
      <c r="L1714" s="2">
        <f>IF(AND(telefony6[[#This Row],[czyAbonament_pods_sie_skonczyl]]=1,telefony6[[#This Row],[czyStacjonarny]]=1,M1713&lt;=0),IF(M1713&lt;0,TIME(1,40,0)+M1713,TIME(1,40,0)),M1713)</f>
        <v>3.1365740740726955E-3</v>
      </c>
      <c r="M17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-6.5509259259273755E-3</v>
      </c>
      <c r="N1714" s="10">
        <f>IF(AND(telefony6[[#This Row],[czyAbonament_pods_sie_skonczyl]]=1,telefony6[[#This Row],[czyStacjonarny]]=1,M1713&lt;=0),1,0)</f>
        <v>0</v>
      </c>
      <c r="O1714" s="2">
        <f>IF(AND(telefony6[[#This Row],[czyAbonament_pods_sie_skonczyl]]=1,telefony6[[#This Row],[czyKomorkowe]]=1,P1713&lt;=0),IF(P1713&lt;0,TIME(1,40,0)+P1713-telefony6[[#This Row],[ile_zabraklo_od_podstawy]],TIME(1,40,0)),P1713)</f>
        <v>2.3668981481482387E-2</v>
      </c>
      <c r="P17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2.3668981481482387E-2</v>
      </c>
      <c r="Q1714" s="10">
        <f>IF(AND(telefony6[[#This Row],[czyAbonament_pods_sie_skonczyl]]=1,P1713&lt;=0,telefony6[[#This Row],[czyKomorkowe]]=1),1,0)</f>
        <v>0</v>
      </c>
      <c r="R1714">
        <f>IF(LEN(telefony6[[#This Row],[nr]])&gt;=10,1,0)</f>
        <v>0</v>
      </c>
      <c r="S1714">
        <f>MINUTE(IF(telefony6[[#This Row],[czyZagranicczne]]=1,CEILING(telefony6[[#This Row],[długosc_połączenia]],"00:01"),0))</f>
        <v>0</v>
      </c>
    </row>
    <row r="1715" spans="1:19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 s="2">
        <f>telefony6[[#This Row],[zakonczenie]]-telefony6[[#This Row],[rozpoczecie]]</f>
        <v>1.1099537037037033E-2</v>
      </c>
      <c r="F1715" s="2">
        <f t="shared" si="26"/>
        <v>-9.3183680555555704</v>
      </c>
      <c r="G1715">
        <f>IF(LEN(telefony6[[#This Row],[nr]])=7,1,0)</f>
        <v>1</v>
      </c>
      <c r="H1715">
        <f>IF(LEN(telefony6[[#This Row],[nr]])=8,1,0)</f>
        <v>0</v>
      </c>
      <c r="I17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-9.3294675925926072</v>
      </c>
      <c r="J1715" s="2">
        <f>IF(AND(telefony6[[#This Row],[abonament pods przed]]-telefony6[[#This Row],[długosc_połączenia]]&lt;0,I1714&gt;0),-telefony6[[#This Row],[ile_zostalo_abonamentu_pods]],0)</f>
        <v>0</v>
      </c>
      <c r="K1715" s="10">
        <f>IF(telefony6[[#This Row],[ile_zostalo_abonamentu_pods]]&lt;0,1,0)</f>
        <v>1</v>
      </c>
      <c r="L1715" s="2">
        <f>IF(AND(telefony6[[#This Row],[czyAbonament_pods_sie_skonczyl]]=1,telefony6[[#This Row],[czyStacjonarny]]=1,M1714&lt;=0),IF(M1714&lt;0,TIME(1,40,0)+M1714,TIME(1,40,0)),M1714)</f>
        <v>6.2893518518517072E-2</v>
      </c>
      <c r="M17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5.1793981481480039E-2</v>
      </c>
      <c r="N1715" s="10">
        <f>IF(AND(telefony6[[#This Row],[czyAbonament_pods_sie_skonczyl]]=1,telefony6[[#This Row],[czyStacjonarny]]=1,M1714&lt;=0),1,0)</f>
        <v>1</v>
      </c>
      <c r="O1715" s="2">
        <f>IF(AND(telefony6[[#This Row],[czyAbonament_pods_sie_skonczyl]]=1,telefony6[[#This Row],[czyKomorkowe]]=1,P1714&lt;=0),IF(P1714&lt;0,TIME(1,40,0)+P1714-telefony6[[#This Row],[ile_zabraklo_od_podstawy]],TIME(1,40,0)),P1714)</f>
        <v>2.3668981481482387E-2</v>
      </c>
      <c r="P17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2.3668981481482387E-2</v>
      </c>
      <c r="Q1715" s="10">
        <f>IF(AND(telefony6[[#This Row],[czyAbonament_pods_sie_skonczyl]]=1,P1714&lt;=0,telefony6[[#This Row],[czyKomorkowe]]=1),1,0)</f>
        <v>0</v>
      </c>
      <c r="R1715">
        <f>IF(LEN(telefony6[[#This Row],[nr]])&gt;=10,1,0)</f>
        <v>0</v>
      </c>
      <c r="S1715">
        <f>MINUTE(IF(telefony6[[#This Row],[czyZagranicczne]]=1,CEILING(telefony6[[#This Row],[długosc_połączenia]],"00:01"),0))</f>
        <v>0</v>
      </c>
    </row>
    <row r="1716" spans="1:19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 s="2">
        <f>telefony6[[#This Row],[zakonczenie]]-telefony6[[#This Row],[rozpoczecie]]</f>
        <v>2.175925925925859E-3</v>
      </c>
      <c r="F1716" s="2">
        <f t="shared" si="26"/>
        <v>-9.3294675925926072</v>
      </c>
      <c r="G1716">
        <f>IF(LEN(telefony6[[#This Row],[nr]])=7,1,0)</f>
        <v>0</v>
      </c>
      <c r="H1716">
        <f>IF(LEN(telefony6[[#This Row],[nr]])=8,1,0)</f>
        <v>1</v>
      </c>
      <c r="I17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-9.3316435185185327</v>
      </c>
      <c r="J1716" s="2">
        <f>IF(AND(telefony6[[#This Row],[abonament pods przed]]-telefony6[[#This Row],[długosc_połączenia]]&lt;0,I1715&gt;0),-telefony6[[#This Row],[ile_zostalo_abonamentu_pods]],0)</f>
        <v>0</v>
      </c>
      <c r="K1716" s="10">
        <f>IF(telefony6[[#This Row],[ile_zostalo_abonamentu_pods]]&lt;0,1,0)</f>
        <v>1</v>
      </c>
      <c r="L1716" s="2">
        <f>IF(AND(telefony6[[#This Row],[czyAbonament_pods_sie_skonczyl]]=1,telefony6[[#This Row],[czyStacjonarny]]=1,M1715&lt;=0),IF(M1715&lt;0,TIME(1,40,0)+M1715,TIME(1,40,0)),M1715)</f>
        <v>5.1793981481480039E-2</v>
      </c>
      <c r="M17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5.1793981481480039E-2</v>
      </c>
      <c r="N1716" s="10">
        <f>IF(AND(telefony6[[#This Row],[czyAbonament_pods_sie_skonczyl]]=1,telefony6[[#This Row],[czyStacjonarny]]=1,M1715&lt;=0),1,0)</f>
        <v>0</v>
      </c>
      <c r="O1716" s="2">
        <f>IF(AND(telefony6[[#This Row],[czyAbonament_pods_sie_skonczyl]]=1,telefony6[[#This Row],[czyKomorkowe]]=1,P1715&lt;=0),IF(P1715&lt;0,TIME(1,40,0)+P1715-telefony6[[#This Row],[ile_zabraklo_od_podstawy]],TIME(1,40,0)),P1715)</f>
        <v>2.3668981481482387E-2</v>
      </c>
      <c r="P17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2.1493055555556528E-2</v>
      </c>
      <c r="Q1716" s="10">
        <f>IF(AND(telefony6[[#This Row],[czyAbonament_pods_sie_skonczyl]]=1,P1715&lt;=0,telefony6[[#This Row],[czyKomorkowe]]=1),1,0)</f>
        <v>0</v>
      </c>
      <c r="R1716">
        <f>IF(LEN(telefony6[[#This Row],[nr]])&gt;=10,1,0)</f>
        <v>0</v>
      </c>
      <c r="S1716">
        <f>MINUTE(IF(telefony6[[#This Row],[czyZagranicczne]]=1,CEILING(telefony6[[#This Row],[długosc_połączenia]],"00:01"),0))</f>
        <v>0</v>
      </c>
    </row>
    <row r="1717" spans="1:19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 s="2">
        <f>telefony6[[#This Row],[zakonczenie]]-telefony6[[#This Row],[rozpoczecie]]</f>
        <v>4.6064814814815724E-3</v>
      </c>
      <c r="F1717" s="2">
        <f t="shared" si="26"/>
        <v>-9.3316435185185327</v>
      </c>
      <c r="G1717">
        <f>IF(LEN(telefony6[[#This Row],[nr]])=7,1,0)</f>
        <v>1</v>
      </c>
      <c r="H1717">
        <f>IF(LEN(telefony6[[#This Row],[nr]])=8,1,0)</f>
        <v>0</v>
      </c>
      <c r="I17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-9.3362500000000139</v>
      </c>
      <c r="J1717" s="2">
        <f>IF(AND(telefony6[[#This Row],[abonament pods przed]]-telefony6[[#This Row],[długosc_połączenia]]&lt;0,I1716&gt;0),-telefony6[[#This Row],[ile_zostalo_abonamentu_pods]],0)</f>
        <v>0</v>
      </c>
      <c r="K1717" s="10">
        <f>IF(telefony6[[#This Row],[ile_zostalo_abonamentu_pods]]&lt;0,1,0)</f>
        <v>1</v>
      </c>
      <c r="L1717" s="2">
        <f>IF(AND(telefony6[[#This Row],[czyAbonament_pods_sie_skonczyl]]=1,telefony6[[#This Row],[czyStacjonarny]]=1,M1716&lt;=0),IF(M1716&lt;0,TIME(1,40,0)+M1716,TIME(1,40,0)),M1716)</f>
        <v>5.1793981481480039E-2</v>
      </c>
      <c r="M17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4.7187499999998467E-2</v>
      </c>
      <c r="N1717" s="10">
        <f>IF(AND(telefony6[[#This Row],[czyAbonament_pods_sie_skonczyl]]=1,telefony6[[#This Row],[czyStacjonarny]]=1,M1716&lt;=0),1,0)</f>
        <v>0</v>
      </c>
      <c r="O1717" s="2">
        <f>IF(AND(telefony6[[#This Row],[czyAbonament_pods_sie_skonczyl]]=1,telefony6[[#This Row],[czyKomorkowe]]=1,P1716&lt;=0),IF(P1716&lt;0,TIME(1,40,0)+P1716-telefony6[[#This Row],[ile_zabraklo_od_podstawy]],TIME(1,40,0)),P1716)</f>
        <v>2.1493055555556528E-2</v>
      </c>
      <c r="P17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2.1493055555556528E-2</v>
      </c>
      <c r="Q1717" s="10">
        <f>IF(AND(telefony6[[#This Row],[czyAbonament_pods_sie_skonczyl]]=1,P1716&lt;=0,telefony6[[#This Row],[czyKomorkowe]]=1),1,0)</f>
        <v>0</v>
      </c>
      <c r="R1717">
        <f>IF(LEN(telefony6[[#This Row],[nr]])&gt;=10,1,0)</f>
        <v>0</v>
      </c>
      <c r="S1717">
        <f>MINUTE(IF(telefony6[[#This Row],[czyZagranicczne]]=1,CEILING(telefony6[[#This Row],[długosc_połączenia]],"00:01"),0))</f>
        <v>0</v>
      </c>
    </row>
    <row r="1718" spans="1:19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 s="2">
        <f>telefony6[[#This Row],[zakonczenie]]-telefony6[[#This Row],[rozpoczecie]]</f>
        <v>4.5949074074074225E-3</v>
      </c>
      <c r="F1718" s="2">
        <f t="shared" si="26"/>
        <v>-9.3362500000000139</v>
      </c>
      <c r="G1718">
        <f>IF(LEN(telefony6[[#This Row],[nr]])=7,1,0)</f>
        <v>1</v>
      </c>
      <c r="H1718">
        <f>IF(LEN(telefony6[[#This Row],[nr]])=8,1,0)</f>
        <v>0</v>
      </c>
      <c r="I17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-9.3408449074074209</v>
      </c>
      <c r="J1718" s="2">
        <f>IF(AND(telefony6[[#This Row],[abonament pods przed]]-telefony6[[#This Row],[długosc_połączenia]]&lt;0,I1717&gt;0),-telefony6[[#This Row],[ile_zostalo_abonamentu_pods]],0)</f>
        <v>0</v>
      </c>
      <c r="K1718" s="10">
        <f>IF(telefony6[[#This Row],[ile_zostalo_abonamentu_pods]]&lt;0,1,0)</f>
        <v>1</v>
      </c>
      <c r="L1718" s="2">
        <f>IF(AND(telefony6[[#This Row],[czyAbonament_pods_sie_skonczyl]]=1,telefony6[[#This Row],[czyStacjonarny]]=1,M1717&lt;=0),IF(M1717&lt;0,TIME(1,40,0)+M1717,TIME(1,40,0)),M1717)</f>
        <v>4.7187499999998467E-2</v>
      </c>
      <c r="M17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4.2592592592591044E-2</v>
      </c>
      <c r="N1718" s="10">
        <f>IF(AND(telefony6[[#This Row],[czyAbonament_pods_sie_skonczyl]]=1,telefony6[[#This Row],[czyStacjonarny]]=1,M1717&lt;=0),1,0)</f>
        <v>0</v>
      </c>
      <c r="O1718" s="2">
        <f>IF(AND(telefony6[[#This Row],[czyAbonament_pods_sie_skonczyl]]=1,telefony6[[#This Row],[czyKomorkowe]]=1,P1717&lt;=0),IF(P1717&lt;0,TIME(1,40,0)+P1717-telefony6[[#This Row],[ile_zabraklo_od_podstawy]],TIME(1,40,0)),P1717)</f>
        <v>2.1493055555556528E-2</v>
      </c>
      <c r="P17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2.1493055555556528E-2</v>
      </c>
      <c r="Q1718" s="10">
        <f>IF(AND(telefony6[[#This Row],[czyAbonament_pods_sie_skonczyl]]=1,P1717&lt;=0,telefony6[[#This Row],[czyKomorkowe]]=1),1,0)</f>
        <v>0</v>
      </c>
      <c r="R1718">
        <f>IF(LEN(telefony6[[#This Row],[nr]])&gt;=10,1,0)</f>
        <v>0</v>
      </c>
      <c r="S1718">
        <f>MINUTE(IF(telefony6[[#This Row],[czyZagranicczne]]=1,CEILING(telefony6[[#This Row],[długosc_połączenia]],"00:01"),0))</f>
        <v>0</v>
      </c>
    </row>
    <row r="1719" spans="1:19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 s="2">
        <f>telefony6[[#This Row],[zakonczenie]]-telefony6[[#This Row],[rozpoczecie]]</f>
        <v>3.7152777777778034E-3</v>
      </c>
      <c r="F1719" s="2">
        <f t="shared" si="26"/>
        <v>-9.3408449074074209</v>
      </c>
      <c r="G1719">
        <f>IF(LEN(telefony6[[#This Row],[nr]])=7,1,0)</f>
        <v>1</v>
      </c>
      <c r="H1719">
        <f>IF(LEN(telefony6[[#This Row],[nr]])=8,1,0)</f>
        <v>0</v>
      </c>
      <c r="I17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-9.3445601851851983</v>
      </c>
      <c r="J1719" s="2">
        <f>IF(AND(telefony6[[#This Row],[abonament pods przed]]-telefony6[[#This Row],[długosc_połączenia]]&lt;0,I1718&gt;0),-telefony6[[#This Row],[ile_zostalo_abonamentu_pods]],0)</f>
        <v>0</v>
      </c>
      <c r="K1719" s="10">
        <f>IF(telefony6[[#This Row],[ile_zostalo_abonamentu_pods]]&lt;0,1,0)</f>
        <v>1</v>
      </c>
      <c r="L1719" s="2">
        <f>IF(AND(telefony6[[#This Row],[czyAbonament_pods_sie_skonczyl]]=1,telefony6[[#This Row],[czyStacjonarny]]=1,M1718&lt;=0),IF(M1718&lt;0,TIME(1,40,0)+M1718,TIME(1,40,0)),M1718)</f>
        <v>4.2592592592591044E-2</v>
      </c>
      <c r="M17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3.8877314814813241E-2</v>
      </c>
      <c r="N1719" s="10">
        <f>IF(AND(telefony6[[#This Row],[czyAbonament_pods_sie_skonczyl]]=1,telefony6[[#This Row],[czyStacjonarny]]=1,M1718&lt;=0),1,0)</f>
        <v>0</v>
      </c>
      <c r="O1719" s="2">
        <f>IF(AND(telefony6[[#This Row],[czyAbonament_pods_sie_skonczyl]]=1,telefony6[[#This Row],[czyKomorkowe]]=1,P1718&lt;=0),IF(P1718&lt;0,TIME(1,40,0)+P1718-telefony6[[#This Row],[ile_zabraklo_od_podstawy]],TIME(1,40,0)),P1718)</f>
        <v>2.1493055555556528E-2</v>
      </c>
      <c r="P17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2.1493055555556528E-2</v>
      </c>
      <c r="Q1719" s="10">
        <f>IF(AND(telefony6[[#This Row],[czyAbonament_pods_sie_skonczyl]]=1,P1718&lt;=0,telefony6[[#This Row],[czyKomorkowe]]=1),1,0)</f>
        <v>0</v>
      </c>
      <c r="R1719">
        <f>IF(LEN(telefony6[[#This Row],[nr]])&gt;=10,1,0)</f>
        <v>0</v>
      </c>
      <c r="S1719">
        <f>MINUTE(IF(telefony6[[#This Row],[czyZagranicczne]]=1,CEILING(telefony6[[#This Row],[długosc_połączenia]],"00:01"),0))</f>
        <v>0</v>
      </c>
    </row>
    <row r="1720" spans="1:19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 s="2">
        <f>telefony6[[#This Row],[zakonczenie]]-telefony6[[#This Row],[rozpoczecie]]</f>
        <v>8.2175925925920268E-4</v>
      </c>
      <c r="F1720" s="2">
        <f t="shared" si="26"/>
        <v>-9.3445601851851983</v>
      </c>
      <c r="G1720">
        <f>IF(LEN(telefony6[[#This Row],[nr]])=7,1,0)</f>
        <v>0</v>
      </c>
      <c r="H1720">
        <f>IF(LEN(telefony6[[#This Row],[nr]])=8,1,0)</f>
        <v>1</v>
      </c>
      <c r="I17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-9.3453819444444584</v>
      </c>
      <c r="J1720" s="2">
        <f>IF(AND(telefony6[[#This Row],[abonament pods przed]]-telefony6[[#This Row],[długosc_połączenia]]&lt;0,I1719&gt;0),-telefony6[[#This Row],[ile_zostalo_abonamentu_pods]],0)</f>
        <v>0</v>
      </c>
      <c r="K1720" s="10">
        <f>IF(telefony6[[#This Row],[ile_zostalo_abonamentu_pods]]&lt;0,1,0)</f>
        <v>1</v>
      </c>
      <c r="L1720" s="2">
        <f>IF(AND(telefony6[[#This Row],[czyAbonament_pods_sie_skonczyl]]=1,telefony6[[#This Row],[czyStacjonarny]]=1,M1719&lt;=0),IF(M1719&lt;0,TIME(1,40,0)+M1719,TIME(1,40,0)),M1719)</f>
        <v>3.8877314814813241E-2</v>
      </c>
      <c r="M17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3.8877314814813241E-2</v>
      </c>
      <c r="N1720" s="10">
        <f>IF(AND(telefony6[[#This Row],[czyAbonament_pods_sie_skonczyl]]=1,telefony6[[#This Row],[czyStacjonarny]]=1,M1719&lt;=0),1,0)</f>
        <v>0</v>
      </c>
      <c r="O1720" s="2">
        <f>IF(AND(telefony6[[#This Row],[czyAbonament_pods_sie_skonczyl]]=1,telefony6[[#This Row],[czyKomorkowe]]=1,P1719&lt;=0),IF(P1719&lt;0,TIME(1,40,0)+P1719-telefony6[[#This Row],[ile_zabraklo_od_podstawy]],TIME(1,40,0)),P1719)</f>
        <v>2.1493055555556528E-2</v>
      </c>
      <c r="P17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0" s="10">
        <f>IF(AND(telefony6[[#This Row],[czyAbonament_pods_sie_skonczyl]]=1,P1719&lt;=0,telefony6[[#This Row],[czyKomorkowe]]=1),1,0)</f>
        <v>0</v>
      </c>
      <c r="R1720">
        <f>IF(LEN(telefony6[[#This Row],[nr]])&gt;=10,1,0)</f>
        <v>0</v>
      </c>
      <c r="S1720">
        <f>MINUTE(IF(telefony6[[#This Row],[czyZagranicczne]]=1,CEILING(telefony6[[#This Row],[długosc_połączenia]],"00:01"),0))</f>
        <v>0</v>
      </c>
    </row>
    <row r="1721" spans="1:19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 s="2">
        <f>telefony6[[#This Row],[zakonczenie]]-telefony6[[#This Row],[rozpoczecie]]</f>
        <v>8.2407407407407707E-3</v>
      </c>
      <c r="F1721" s="2">
        <f t="shared" si="26"/>
        <v>-9.3453819444444584</v>
      </c>
      <c r="G1721">
        <f>IF(LEN(telefony6[[#This Row],[nr]])=7,1,0)</f>
        <v>1</v>
      </c>
      <c r="H1721">
        <f>IF(LEN(telefony6[[#This Row],[nr]])=8,1,0)</f>
        <v>0</v>
      </c>
      <c r="I17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-9.3536226851851989</v>
      </c>
      <c r="J1721" s="2">
        <f>IF(AND(telefony6[[#This Row],[abonament pods przed]]-telefony6[[#This Row],[długosc_połączenia]]&lt;0,I1720&gt;0),-telefony6[[#This Row],[ile_zostalo_abonamentu_pods]],0)</f>
        <v>0</v>
      </c>
      <c r="K1721" s="10">
        <f>IF(telefony6[[#This Row],[ile_zostalo_abonamentu_pods]]&lt;0,1,0)</f>
        <v>1</v>
      </c>
      <c r="L1721" s="2">
        <f>IF(AND(telefony6[[#This Row],[czyAbonament_pods_sie_skonczyl]]=1,telefony6[[#This Row],[czyStacjonarny]]=1,M1720&lt;=0),IF(M1720&lt;0,TIME(1,40,0)+M1720,TIME(1,40,0)),M1720)</f>
        <v>3.8877314814813241E-2</v>
      </c>
      <c r="M17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3.063657407407247E-2</v>
      </c>
      <c r="N1721" s="10">
        <f>IF(AND(telefony6[[#This Row],[czyAbonament_pods_sie_skonczyl]]=1,telefony6[[#This Row],[czyStacjonarny]]=1,M1720&lt;=0),1,0)</f>
        <v>0</v>
      </c>
      <c r="O1721" s="2">
        <f>IF(AND(telefony6[[#This Row],[czyAbonament_pods_sie_skonczyl]]=1,telefony6[[#This Row],[czyKomorkowe]]=1,P1720&lt;=0),IF(P1720&lt;0,TIME(1,40,0)+P1720-telefony6[[#This Row],[ile_zabraklo_od_podstawy]],TIME(1,40,0)),P1720)</f>
        <v>2.0671296296297326E-2</v>
      </c>
      <c r="P17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1" s="10">
        <f>IF(AND(telefony6[[#This Row],[czyAbonament_pods_sie_skonczyl]]=1,P1720&lt;=0,telefony6[[#This Row],[czyKomorkowe]]=1),1,0)</f>
        <v>0</v>
      </c>
      <c r="R1721">
        <f>IF(LEN(telefony6[[#This Row],[nr]])&gt;=10,1,0)</f>
        <v>0</v>
      </c>
      <c r="S1721">
        <f>MINUTE(IF(telefony6[[#This Row],[czyZagranicczne]]=1,CEILING(telefony6[[#This Row],[długosc_połączenia]],"00:01"),0))</f>
        <v>0</v>
      </c>
    </row>
    <row r="1722" spans="1:19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 s="2">
        <f>telefony6[[#This Row],[zakonczenie]]-telefony6[[#This Row],[rozpoczecie]]</f>
        <v>1.8055555555556158E-3</v>
      </c>
      <c r="F1722" s="2">
        <f t="shared" si="26"/>
        <v>-9.3536226851851989</v>
      </c>
      <c r="G1722">
        <f>IF(LEN(telefony6[[#This Row],[nr]])=7,1,0)</f>
        <v>1</v>
      </c>
      <c r="H1722">
        <f>IF(LEN(telefony6[[#This Row],[nr]])=8,1,0)</f>
        <v>0</v>
      </c>
      <c r="I17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-9.3554282407407552</v>
      </c>
      <c r="J1722" s="2">
        <f>IF(AND(telefony6[[#This Row],[abonament pods przed]]-telefony6[[#This Row],[długosc_połączenia]]&lt;0,I1721&gt;0),-telefony6[[#This Row],[ile_zostalo_abonamentu_pods]],0)</f>
        <v>0</v>
      </c>
      <c r="K1722" s="10">
        <f>IF(telefony6[[#This Row],[ile_zostalo_abonamentu_pods]]&lt;0,1,0)</f>
        <v>1</v>
      </c>
      <c r="L1722" s="2">
        <f>IF(AND(telefony6[[#This Row],[czyAbonament_pods_sie_skonczyl]]=1,telefony6[[#This Row],[czyStacjonarny]]=1,M1721&lt;=0),IF(M1721&lt;0,TIME(1,40,0)+M1721,TIME(1,40,0)),M1721)</f>
        <v>3.063657407407247E-2</v>
      </c>
      <c r="M17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2.8831018518516854E-2</v>
      </c>
      <c r="N1722" s="10">
        <f>IF(AND(telefony6[[#This Row],[czyAbonament_pods_sie_skonczyl]]=1,telefony6[[#This Row],[czyStacjonarny]]=1,M1721&lt;=0),1,0)</f>
        <v>0</v>
      </c>
      <c r="O1722" s="2">
        <f>IF(AND(telefony6[[#This Row],[czyAbonament_pods_sie_skonczyl]]=1,telefony6[[#This Row],[czyKomorkowe]]=1,P1721&lt;=0),IF(P1721&lt;0,TIME(1,40,0)+P1721-telefony6[[#This Row],[ile_zabraklo_od_podstawy]],TIME(1,40,0)),P1721)</f>
        <v>2.0671296296297326E-2</v>
      </c>
      <c r="P17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2" s="10">
        <f>IF(AND(telefony6[[#This Row],[czyAbonament_pods_sie_skonczyl]]=1,P1721&lt;=0,telefony6[[#This Row],[czyKomorkowe]]=1),1,0)</f>
        <v>0</v>
      </c>
      <c r="R1722">
        <f>IF(LEN(telefony6[[#This Row],[nr]])&gt;=10,1,0)</f>
        <v>0</v>
      </c>
      <c r="S1722">
        <f>MINUTE(IF(telefony6[[#This Row],[czyZagranicczne]]=1,CEILING(telefony6[[#This Row],[długosc_połączenia]],"00:01"),0))</f>
        <v>0</v>
      </c>
    </row>
    <row r="1723" spans="1:19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 s="2">
        <f>telefony6[[#This Row],[zakonczenie]]-telefony6[[#This Row],[rozpoczecie]]</f>
        <v>2.2685185185185031E-3</v>
      </c>
      <c r="F1723" s="2">
        <f t="shared" si="26"/>
        <v>-9.3554282407407552</v>
      </c>
      <c r="G1723">
        <f>IF(LEN(telefony6[[#This Row],[nr]])=7,1,0)</f>
        <v>1</v>
      </c>
      <c r="H1723">
        <f>IF(LEN(telefony6[[#This Row],[nr]])=8,1,0)</f>
        <v>0</v>
      </c>
      <c r="I17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-9.357696759259273</v>
      </c>
      <c r="J1723" s="2">
        <f>IF(AND(telefony6[[#This Row],[abonament pods przed]]-telefony6[[#This Row],[długosc_połączenia]]&lt;0,I1722&gt;0),-telefony6[[#This Row],[ile_zostalo_abonamentu_pods]],0)</f>
        <v>0</v>
      </c>
      <c r="K1723" s="10">
        <f>IF(telefony6[[#This Row],[ile_zostalo_abonamentu_pods]]&lt;0,1,0)</f>
        <v>1</v>
      </c>
      <c r="L1723" s="2">
        <f>IF(AND(telefony6[[#This Row],[czyAbonament_pods_sie_skonczyl]]=1,telefony6[[#This Row],[czyStacjonarny]]=1,M1722&lt;=0),IF(M1722&lt;0,TIME(1,40,0)+M1722,TIME(1,40,0)),M1722)</f>
        <v>2.8831018518516854E-2</v>
      </c>
      <c r="M17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2.6562499999998351E-2</v>
      </c>
      <c r="N1723" s="10">
        <f>IF(AND(telefony6[[#This Row],[czyAbonament_pods_sie_skonczyl]]=1,telefony6[[#This Row],[czyStacjonarny]]=1,M1722&lt;=0),1,0)</f>
        <v>0</v>
      </c>
      <c r="O1723" s="2">
        <f>IF(AND(telefony6[[#This Row],[czyAbonament_pods_sie_skonczyl]]=1,telefony6[[#This Row],[czyKomorkowe]]=1,P1722&lt;=0),IF(P1722&lt;0,TIME(1,40,0)+P1722-telefony6[[#This Row],[ile_zabraklo_od_podstawy]],TIME(1,40,0)),P1722)</f>
        <v>2.0671296296297326E-2</v>
      </c>
      <c r="P17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3" s="10">
        <f>IF(AND(telefony6[[#This Row],[czyAbonament_pods_sie_skonczyl]]=1,P1722&lt;=0,telefony6[[#This Row],[czyKomorkowe]]=1),1,0)</f>
        <v>0</v>
      </c>
      <c r="R1723">
        <f>IF(LEN(telefony6[[#This Row],[nr]])&gt;=10,1,0)</f>
        <v>0</v>
      </c>
      <c r="S1723">
        <f>MINUTE(IF(telefony6[[#This Row],[czyZagranicczne]]=1,CEILING(telefony6[[#This Row],[długosc_połączenia]],"00:01"),0))</f>
        <v>0</v>
      </c>
    </row>
    <row r="1724" spans="1:19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 s="2">
        <f>telefony6[[#This Row],[zakonczenie]]-telefony6[[#This Row],[rozpoczecie]]</f>
        <v>9.3287037037036447E-3</v>
      </c>
      <c r="F1724" s="2">
        <f t="shared" si="26"/>
        <v>-9.357696759259273</v>
      </c>
      <c r="G1724">
        <f>IF(LEN(telefony6[[#This Row],[nr]])=7,1,0)</f>
        <v>1</v>
      </c>
      <c r="H1724">
        <f>IF(LEN(telefony6[[#This Row],[nr]])=8,1,0)</f>
        <v>0</v>
      </c>
      <c r="I17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-9.3670254629629763</v>
      </c>
      <c r="J1724" s="2">
        <f>IF(AND(telefony6[[#This Row],[abonament pods przed]]-telefony6[[#This Row],[długosc_połączenia]]&lt;0,I1723&gt;0),-telefony6[[#This Row],[ile_zostalo_abonamentu_pods]],0)</f>
        <v>0</v>
      </c>
      <c r="K1724" s="10">
        <f>IF(telefony6[[#This Row],[ile_zostalo_abonamentu_pods]]&lt;0,1,0)</f>
        <v>1</v>
      </c>
      <c r="L1724" s="2">
        <f>IF(AND(telefony6[[#This Row],[czyAbonament_pods_sie_skonczyl]]=1,telefony6[[#This Row],[czyStacjonarny]]=1,M1723&lt;=0),IF(M1723&lt;0,TIME(1,40,0)+M1723,TIME(1,40,0)),M1723)</f>
        <v>2.6562499999998351E-2</v>
      </c>
      <c r="M17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1.7233796296294707E-2</v>
      </c>
      <c r="N1724" s="10">
        <f>IF(AND(telefony6[[#This Row],[czyAbonament_pods_sie_skonczyl]]=1,telefony6[[#This Row],[czyStacjonarny]]=1,M1723&lt;=0),1,0)</f>
        <v>0</v>
      </c>
      <c r="O1724" s="2">
        <f>IF(AND(telefony6[[#This Row],[czyAbonament_pods_sie_skonczyl]]=1,telefony6[[#This Row],[czyKomorkowe]]=1,P1723&lt;=0),IF(P1723&lt;0,TIME(1,40,0)+P1723-telefony6[[#This Row],[ile_zabraklo_od_podstawy]],TIME(1,40,0)),P1723)</f>
        <v>2.0671296296297326E-2</v>
      </c>
      <c r="P17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4" s="10">
        <f>IF(AND(telefony6[[#This Row],[czyAbonament_pods_sie_skonczyl]]=1,P1723&lt;=0,telefony6[[#This Row],[czyKomorkowe]]=1),1,0)</f>
        <v>0</v>
      </c>
      <c r="R1724">
        <f>IF(LEN(telefony6[[#This Row],[nr]])&gt;=10,1,0)</f>
        <v>0</v>
      </c>
      <c r="S1724">
        <f>MINUTE(IF(telefony6[[#This Row],[czyZagranicczne]]=1,CEILING(telefony6[[#This Row],[długosc_połączenia]],"00:01"),0))</f>
        <v>0</v>
      </c>
    </row>
    <row r="1725" spans="1:19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 s="2">
        <f>telefony6[[#This Row],[zakonczenie]]-telefony6[[#This Row],[rozpoczecie]]</f>
        <v>6.5625000000000266E-3</v>
      </c>
      <c r="F1725" s="2">
        <f t="shared" si="26"/>
        <v>-9.3670254629629763</v>
      </c>
      <c r="G1725">
        <f>IF(LEN(telefony6[[#This Row],[nr]])=7,1,0)</f>
        <v>1</v>
      </c>
      <c r="H1725">
        <f>IF(LEN(telefony6[[#This Row],[nr]])=8,1,0)</f>
        <v>0</v>
      </c>
      <c r="I17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-9.3735879629629757</v>
      </c>
      <c r="J1725" s="2">
        <f>IF(AND(telefony6[[#This Row],[abonament pods przed]]-telefony6[[#This Row],[długosc_połączenia]]&lt;0,I1724&gt;0),-telefony6[[#This Row],[ile_zostalo_abonamentu_pods]],0)</f>
        <v>0</v>
      </c>
      <c r="K1725" s="10">
        <f>IF(telefony6[[#This Row],[ile_zostalo_abonamentu_pods]]&lt;0,1,0)</f>
        <v>1</v>
      </c>
      <c r="L1725" s="2">
        <f>IF(AND(telefony6[[#This Row],[czyAbonament_pods_sie_skonczyl]]=1,telefony6[[#This Row],[czyStacjonarny]]=1,M1724&lt;=0),IF(M1724&lt;0,TIME(1,40,0)+M1724,TIME(1,40,0)),M1724)</f>
        <v>1.7233796296294707E-2</v>
      </c>
      <c r="M17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1.067129629629468E-2</v>
      </c>
      <c r="N1725" s="10">
        <f>IF(AND(telefony6[[#This Row],[czyAbonament_pods_sie_skonczyl]]=1,telefony6[[#This Row],[czyStacjonarny]]=1,M1724&lt;=0),1,0)</f>
        <v>0</v>
      </c>
      <c r="O1725" s="2">
        <f>IF(AND(telefony6[[#This Row],[czyAbonament_pods_sie_skonczyl]]=1,telefony6[[#This Row],[czyKomorkowe]]=1,P1724&lt;=0),IF(P1724&lt;0,TIME(1,40,0)+P1724-telefony6[[#This Row],[ile_zabraklo_od_podstawy]],TIME(1,40,0)),P1724)</f>
        <v>2.0671296296297326E-2</v>
      </c>
      <c r="P17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5" s="10">
        <f>IF(AND(telefony6[[#This Row],[czyAbonament_pods_sie_skonczyl]]=1,P1724&lt;=0,telefony6[[#This Row],[czyKomorkowe]]=1),1,0)</f>
        <v>0</v>
      </c>
      <c r="R1725">
        <f>IF(LEN(telefony6[[#This Row],[nr]])&gt;=10,1,0)</f>
        <v>0</v>
      </c>
      <c r="S1725">
        <f>MINUTE(IF(telefony6[[#This Row],[czyZagranicczne]]=1,CEILING(telefony6[[#This Row],[długosc_połączenia]],"00:01"),0))</f>
        <v>0</v>
      </c>
    </row>
    <row r="1726" spans="1:19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 s="2">
        <f>telefony6[[#This Row],[zakonczenie]]-telefony6[[#This Row],[rozpoczecie]]</f>
        <v>7.5231481481474738E-4</v>
      </c>
      <c r="F1726" s="2">
        <f t="shared" si="26"/>
        <v>-9.3735879629629757</v>
      </c>
      <c r="G1726">
        <f>IF(LEN(telefony6[[#This Row],[nr]])=7,1,0)</f>
        <v>1</v>
      </c>
      <c r="H1726">
        <f>IF(LEN(telefony6[[#This Row],[nr]])=8,1,0)</f>
        <v>0</v>
      </c>
      <c r="I17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-9.3743402777777902</v>
      </c>
      <c r="J1726" s="2">
        <f>IF(AND(telefony6[[#This Row],[abonament pods przed]]-telefony6[[#This Row],[długosc_połączenia]]&lt;0,I1725&gt;0),-telefony6[[#This Row],[ile_zostalo_abonamentu_pods]],0)</f>
        <v>0</v>
      </c>
      <c r="K1726" s="10">
        <f>IF(telefony6[[#This Row],[ile_zostalo_abonamentu_pods]]&lt;0,1,0)</f>
        <v>1</v>
      </c>
      <c r="L1726" s="2">
        <f>IF(AND(telefony6[[#This Row],[czyAbonament_pods_sie_skonczyl]]=1,telefony6[[#This Row],[czyStacjonarny]]=1,M1725&lt;=0),IF(M1725&lt;0,TIME(1,40,0)+M1725,TIME(1,40,0)),M1725)</f>
        <v>1.067129629629468E-2</v>
      </c>
      <c r="M17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9.9189814814799326E-3</v>
      </c>
      <c r="N1726" s="10">
        <f>IF(AND(telefony6[[#This Row],[czyAbonament_pods_sie_skonczyl]]=1,telefony6[[#This Row],[czyStacjonarny]]=1,M1725&lt;=0),1,0)</f>
        <v>0</v>
      </c>
      <c r="O1726" s="2">
        <f>IF(AND(telefony6[[#This Row],[czyAbonament_pods_sie_skonczyl]]=1,telefony6[[#This Row],[czyKomorkowe]]=1,P1725&lt;=0),IF(P1725&lt;0,TIME(1,40,0)+P1725-telefony6[[#This Row],[ile_zabraklo_od_podstawy]],TIME(1,40,0)),P1725)</f>
        <v>2.0671296296297326E-2</v>
      </c>
      <c r="P17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2.0671296296297326E-2</v>
      </c>
      <c r="Q1726" s="10">
        <f>IF(AND(telefony6[[#This Row],[czyAbonament_pods_sie_skonczyl]]=1,P1725&lt;=0,telefony6[[#This Row],[czyKomorkowe]]=1),1,0)</f>
        <v>0</v>
      </c>
      <c r="R1726">
        <f>IF(LEN(telefony6[[#This Row],[nr]])&gt;=10,1,0)</f>
        <v>0</v>
      </c>
      <c r="S1726">
        <f>MINUTE(IF(telefony6[[#This Row],[czyZagranicczne]]=1,CEILING(telefony6[[#This Row],[długosc_połączenia]],"00:01"),0))</f>
        <v>0</v>
      </c>
    </row>
    <row r="1727" spans="1:19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 s="2">
        <f>telefony6[[#This Row],[zakonczenie]]-telefony6[[#This Row],[rozpoczecie]]</f>
        <v>3.6342592592593093E-3</v>
      </c>
      <c r="F1727" s="2">
        <f t="shared" si="26"/>
        <v>-9.3743402777777902</v>
      </c>
      <c r="G1727">
        <f>IF(LEN(telefony6[[#This Row],[nr]])=7,1,0)</f>
        <v>0</v>
      </c>
      <c r="H1727">
        <f>IF(LEN(telefony6[[#This Row],[nr]])=8,1,0)</f>
        <v>1</v>
      </c>
      <c r="I17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-9.3779745370370495</v>
      </c>
      <c r="J1727" s="2">
        <f>IF(AND(telefony6[[#This Row],[abonament pods przed]]-telefony6[[#This Row],[długosc_połączenia]]&lt;0,I1726&gt;0),-telefony6[[#This Row],[ile_zostalo_abonamentu_pods]],0)</f>
        <v>0</v>
      </c>
      <c r="K1727" s="10">
        <f>IF(telefony6[[#This Row],[ile_zostalo_abonamentu_pods]]&lt;0,1,0)</f>
        <v>1</v>
      </c>
      <c r="L1727" s="2">
        <f>IF(AND(telefony6[[#This Row],[czyAbonament_pods_sie_skonczyl]]=1,telefony6[[#This Row],[czyStacjonarny]]=1,M1726&lt;=0),IF(M1726&lt;0,TIME(1,40,0)+M1726,TIME(1,40,0)),M1726)</f>
        <v>9.9189814814799326E-3</v>
      </c>
      <c r="M17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9.9189814814799326E-3</v>
      </c>
      <c r="N1727" s="10">
        <f>IF(AND(telefony6[[#This Row],[czyAbonament_pods_sie_skonczyl]]=1,telefony6[[#This Row],[czyStacjonarny]]=1,M1726&lt;=0),1,0)</f>
        <v>0</v>
      </c>
      <c r="O1727" s="2">
        <f>IF(AND(telefony6[[#This Row],[czyAbonament_pods_sie_skonczyl]]=1,telefony6[[#This Row],[czyKomorkowe]]=1,P1726&lt;=0),IF(P1726&lt;0,TIME(1,40,0)+P1726-telefony6[[#This Row],[ile_zabraklo_od_podstawy]],TIME(1,40,0)),P1726)</f>
        <v>2.0671296296297326E-2</v>
      </c>
      <c r="P17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1.7037037037038016E-2</v>
      </c>
      <c r="Q1727" s="10">
        <f>IF(AND(telefony6[[#This Row],[czyAbonament_pods_sie_skonczyl]]=1,P1726&lt;=0,telefony6[[#This Row],[czyKomorkowe]]=1),1,0)</f>
        <v>0</v>
      </c>
      <c r="R1727">
        <f>IF(LEN(telefony6[[#This Row],[nr]])&gt;=10,1,0)</f>
        <v>0</v>
      </c>
      <c r="S1727">
        <f>MINUTE(IF(telefony6[[#This Row],[czyZagranicczne]]=1,CEILING(telefony6[[#This Row],[długosc_połączenia]],"00:01"),0))</f>
        <v>0</v>
      </c>
    </row>
    <row r="1728" spans="1:19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 s="2">
        <f>telefony6[[#This Row],[zakonczenie]]-telefony6[[#This Row],[rozpoczecie]]</f>
        <v>7.6851851851852393E-3</v>
      </c>
      <c r="F1728" s="2">
        <f t="shared" si="26"/>
        <v>-9.3779745370370495</v>
      </c>
      <c r="G1728">
        <f>IF(LEN(telefony6[[#This Row],[nr]])=7,1,0)</f>
        <v>1</v>
      </c>
      <c r="H1728">
        <f>IF(LEN(telefony6[[#This Row],[nr]])=8,1,0)</f>
        <v>0</v>
      </c>
      <c r="I17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-9.3856597222222344</v>
      </c>
      <c r="J1728" s="2">
        <f>IF(AND(telefony6[[#This Row],[abonament pods przed]]-telefony6[[#This Row],[długosc_połączenia]]&lt;0,I1727&gt;0),-telefony6[[#This Row],[ile_zostalo_abonamentu_pods]],0)</f>
        <v>0</v>
      </c>
      <c r="K1728" s="10">
        <f>IF(telefony6[[#This Row],[ile_zostalo_abonamentu_pods]]&lt;0,1,0)</f>
        <v>1</v>
      </c>
      <c r="L1728" s="2">
        <f>IF(AND(telefony6[[#This Row],[czyAbonament_pods_sie_skonczyl]]=1,telefony6[[#This Row],[czyStacjonarny]]=1,M1727&lt;=0),IF(M1727&lt;0,TIME(1,40,0)+M1727,TIME(1,40,0)),M1727)</f>
        <v>9.9189814814799326E-3</v>
      </c>
      <c r="M17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2.2337962962946933E-3</v>
      </c>
      <c r="N1728" s="10">
        <f>IF(AND(telefony6[[#This Row],[czyAbonament_pods_sie_skonczyl]]=1,telefony6[[#This Row],[czyStacjonarny]]=1,M1727&lt;=0),1,0)</f>
        <v>0</v>
      </c>
      <c r="O1728" s="2">
        <f>IF(AND(telefony6[[#This Row],[czyAbonament_pods_sie_skonczyl]]=1,telefony6[[#This Row],[czyKomorkowe]]=1,P1727&lt;=0),IF(P1727&lt;0,TIME(1,40,0)+P1727-telefony6[[#This Row],[ile_zabraklo_od_podstawy]],TIME(1,40,0)),P1727)</f>
        <v>1.7037037037038016E-2</v>
      </c>
      <c r="P17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1.7037037037038016E-2</v>
      </c>
      <c r="Q1728" s="10">
        <f>IF(AND(telefony6[[#This Row],[czyAbonament_pods_sie_skonczyl]]=1,P1727&lt;=0,telefony6[[#This Row],[czyKomorkowe]]=1),1,0)</f>
        <v>0</v>
      </c>
      <c r="R1728">
        <f>IF(LEN(telefony6[[#This Row],[nr]])&gt;=10,1,0)</f>
        <v>0</v>
      </c>
      <c r="S1728">
        <f>MINUTE(IF(telefony6[[#This Row],[czyZagranicczne]]=1,CEILING(telefony6[[#This Row],[długosc_połączenia]],"00:01"),0))</f>
        <v>0</v>
      </c>
    </row>
    <row r="1729" spans="1:19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 s="2">
        <f>telefony6[[#This Row],[zakonczenie]]-telefony6[[#This Row],[rozpoczecie]]</f>
        <v>3.0439814814814392E-3</v>
      </c>
      <c r="F1729" s="2">
        <f t="shared" si="26"/>
        <v>-9.3856597222222344</v>
      </c>
      <c r="G1729">
        <f>IF(LEN(telefony6[[#This Row],[nr]])=7,1,0)</f>
        <v>1</v>
      </c>
      <c r="H1729">
        <f>IF(LEN(telefony6[[#This Row],[nr]])=8,1,0)</f>
        <v>0</v>
      </c>
      <c r="I17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-9.3887037037037153</v>
      </c>
      <c r="J1729" s="2">
        <f>IF(AND(telefony6[[#This Row],[abonament pods przed]]-telefony6[[#This Row],[długosc_połączenia]]&lt;0,I1728&gt;0),-telefony6[[#This Row],[ile_zostalo_abonamentu_pods]],0)</f>
        <v>0</v>
      </c>
      <c r="K1729" s="10">
        <f>IF(telefony6[[#This Row],[ile_zostalo_abonamentu_pods]]&lt;0,1,0)</f>
        <v>1</v>
      </c>
      <c r="L1729" s="2">
        <f>IF(AND(telefony6[[#This Row],[czyAbonament_pods_sie_skonczyl]]=1,telefony6[[#This Row],[czyStacjonarny]]=1,M1728&lt;=0),IF(M1728&lt;0,TIME(1,40,0)+M1728,TIME(1,40,0)),M1728)</f>
        <v>2.2337962962946933E-3</v>
      </c>
      <c r="M17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-8.1018518518674587E-4</v>
      </c>
      <c r="N1729" s="10">
        <f>IF(AND(telefony6[[#This Row],[czyAbonament_pods_sie_skonczyl]]=1,telefony6[[#This Row],[czyStacjonarny]]=1,M1728&lt;=0),1,0)</f>
        <v>0</v>
      </c>
      <c r="O1729" s="2">
        <f>IF(AND(telefony6[[#This Row],[czyAbonament_pods_sie_skonczyl]]=1,telefony6[[#This Row],[czyKomorkowe]]=1,P1728&lt;=0),IF(P1728&lt;0,TIME(1,40,0)+P1728-telefony6[[#This Row],[ile_zabraklo_od_podstawy]],TIME(1,40,0)),P1728)</f>
        <v>1.7037037037038016E-2</v>
      </c>
      <c r="P17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1.7037037037038016E-2</v>
      </c>
      <c r="Q1729" s="10">
        <f>IF(AND(telefony6[[#This Row],[czyAbonament_pods_sie_skonczyl]]=1,P1728&lt;=0,telefony6[[#This Row],[czyKomorkowe]]=1),1,0)</f>
        <v>0</v>
      </c>
      <c r="R1729">
        <f>IF(LEN(telefony6[[#This Row],[nr]])&gt;=10,1,0)</f>
        <v>0</v>
      </c>
      <c r="S1729">
        <f>MINUTE(IF(telefony6[[#This Row],[czyZagranicczne]]=1,CEILING(telefony6[[#This Row],[długosc_połączenia]],"00:01"),0))</f>
        <v>0</v>
      </c>
    </row>
    <row r="1730" spans="1:19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 s="2">
        <f>telefony6[[#This Row],[zakonczenie]]-telefony6[[#This Row],[rozpoczecie]]</f>
        <v>1.1284722222222321E-2</v>
      </c>
      <c r="F1730" s="2">
        <f t="shared" si="26"/>
        <v>-9.3887037037037153</v>
      </c>
      <c r="G1730">
        <f>IF(LEN(telefony6[[#This Row],[nr]])=7,1,0)</f>
        <v>1</v>
      </c>
      <c r="H1730">
        <f>IF(LEN(telefony6[[#This Row],[nr]])=8,1,0)</f>
        <v>0</v>
      </c>
      <c r="I17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-9.3999884259259368</v>
      </c>
      <c r="J1730" s="2">
        <f>IF(AND(telefony6[[#This Row],[abonament pods przed]]-telefony6[[#This Row],[długosc_połączenia]]&lt;0,I1729&gt;0),-telefony6[[#This Row],[ile_zostalo_abonamentu_pods]],0)</f>
        <v>0</v>
      </c>
      <c r="K1730" s="10">
        <f>IF(telefony6[[#This Row],[ile_zostalo_abonamentu_pods]]&lt;0,1,0)</f>
        <v>1</v>
      </c>
      <c r="L1730" s="2">
        <f>IF(AND(telefony6[[#This Row],[czyAbonament_pods_sie_skonczyl]]=1,telefony6[[#This Row],[czyStacjonarny]]=1,M1729&lt;=0),IF(M1729&lt;0,TIME(1,40,0)+M1729,TIME(1,40,0)),M1729)</f>
        <v>6.8634259259257702E-2</v>
      </c>
      <c r="M17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5.7349537037035381E-2</v>
      </c>
      <c r="N1730" s="10">
        <f>IF(AND(telefony6[[#This Row],[czyAbonament_pods_sie_skonczyl]]=1,telefony6[[#This Row],[czyStacjonarny]]=1,M1729&lt;=0),1,0)</f>
        <v>1</v>
      </c>
      <c r="O1730" s="2">
        <f>IF(AND(telefony6[[#This Row],[czyAbonament_pods_sie_skonczyl]]=1,telefony6[[#This Row],[czyKomorkowe]]=1,P1729&lt;=0),IF(P1729&lt;0,TIME(1,40,0)+P1729-telefony6[[#This Row],[ile_zabraklo_od_podstawy]],TIME(1,40,0)),P1729)</f>
        <v>1.7037037037038016E-2</v>
      </c>
      <c r="P17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1.7037037037038016E-2</v>
      </c>
      <c r="Q1730" s="10">
        <f>IF(AND(telefony6[[#This Row],[czyAbonament_pods_sie_skonczyl]]=1,P1729&lt;=0,telefony6[[#This Row],[czyKomorkowe]]=1),1,0)</f>
        <v>0</v>
      </c>
      <c r="R1730">
        <f>IF(LEN(telefony6[[#This Row],[nr]])&gt;=10,1,0)</f>
        <v>0</v>
      </c>
      <c r="S1730">
        <f>MINUTE(IF(telefony6[[#This Row],[czyZagranicczne]]=1,CEILING(telefony6[[#This Row],[długosc_połączenia]],"00:01"),0))</f>
        <v>0</v>
      </c>
    </row>
    <row r="1731" spans="1:19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 s="2">
        <f>telefony6[[#This Row],[zakonczenie]]-telefony6[[#This Row],[rozpoczecie]]</f>
        <v>8.8078703703703409E-3</v>
      </c>
      <c r="F1731" s="2">
        <f t="shared" si="26"/>
        <v>-9.3999884259259368</v>
      </c>
      <c r="G1731">
        <f>IF(LEN(telefony6[[#This Row],[nr]])=7,1,0)</f>
        <v>0</v>
      </c>
      <c r="H1731">
        <f>IF(LEN(telefony6[[#This Row],[nr]])=8,1,0)</f>
        <v>1</v>
      </c>
      <c r="I17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-9.4087962962963072</v>
      </c>
      <c r="J1731" s="2">
        <f>IF(AND(telefony6[[#This Row],[abonament pods przed]]-telefony6[[#This Row],[długosc_połączenia]]&lt;0,I1730&gt;0),-telefony6[[#This Row],[ile_zostalo_abonamentu_pods]],0)</f>
        <v>0</v>
      </c>
      <c r="K1731" s="10">
        <f>IF(telefony6[[#This Row],[ile_zostalo_abonamentu_pods]]&lt;0,1,0)</f>
        <v>1</v>
      </c>
      <c r="L1731" s="2">
        <f>IF(AND(telefony6[[#This Row],[czyAbonament_pods_sie_skonczyl]]=1,telefony6[[#This Row],[czyStacjonarny]]=1,M1730&lt;=0),IF(M1730&lt;0,TIME(1,40,0)+M1730,TIME(1,40,0)),M1730)</f>
        <v>5.7349537037035381E-2</v>
      </c>
      <c r="M17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5.7349537037035381E-2</v>
      </c>
      <c r="N1731" s="10">
        <f>IF(AND(telefony6[[#This Row],[czyAbonament_pods_sie_skonczyl]]=1,telefony6[[#This Row],[czyStacjonarny]]=1,M1730&lt;=0),1,0)</f>
        <v>0</v>
      </c>
      <c r="O1731" s="2">
        <f>IF(AND(telefony6[[#This Row],[czyAbonament_pods_sie_skonczyl]]=1,telefony6[[#This Row],[czyKomorkowe]]=1,P1730&lt;=0),IF(P1730&lt;0,TIME(1,40,0)+P1730-telefony6[[#This Row],[ile_zabraklo_od_podstawy]],TIME(1,40,0)),P1730)</f>
        <v>1.7037037037038016E-2</v>
      </c>
      <c r="P17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1" s="10">
        <f>IF(AND(telefony6[[#This Row],[czyAbonament_pods_sie_skonczyl]]=1,P1730&lt;=0,telefony6[[#This Row],[czyKomorkowe]]=1),1,0)</f>
        <v>0</v>
      </c>
      <c r="R1731">
        <f>IF(LEN(telefony6[[#This Row],[nr]])&gt;=10,1,0)</f>
        <v>0</v>
      </c>
      <c r="S1731">
        <f>MINUTE(IF(telefony6[[#This Row],[czyZagranicczne]]=1,CEILING(telefony6[[#This Row],[długosc_połączenia]],"00:01"),0))</f>
        <v>0</v>
      </c>
    </row>
    <row r="1732" spans="1:19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 s="2">
        <f>telefony6[[#This Row],[zakonczenie]]-telefony6[[#This Row],[rozpoczecie]]</f>
        <v>9.2592592592594114E-4</v>
      </c>
      <c r="F1732" s="2">
        <f t="shared" ref="F1732:F1795" si="27">I1731</f>
        <v>-9.4087962962963072</v>
      </c>
      <c r="G1732">
        <f>IF(LEN(telefony6[[#This Row],[nr]])=7,1,0)</f>
        <v>1</v>
      </c>
      <c r="H1732">
        <f>IF(LEN(telefony6[[#This Row],[nr]])=8,1,0)</f>
        <v>0</v>
      </c>
      <c r="I17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-9.4097222222222339</v>
      </c>
      <c r="J1732" s="2">
        <f>IF(AND(telefony6[[#This Row],[abonament pods przed]]-telefony6[[#This Row],[długosc_połączenia]]&lt;0,I1731&gt;0),-telefony6[[#This Row],[ile_zostalo_abonamentu_pods]],0)</f>
        <v>0</v>
      </c>
      <c r="K1732" s="10">
        <f>IF(telefony6[[#This Row],[ile_zostalo_abonamentu_pods]]&lt;0,1,0)</f>
        <v>1</v>
      </c>
      <c r="L1732" s="2">
        <f>IF(AND(telefony6[[#This Row],[czyAbonament_pods_sie_skonczyl]]=1,telefony6[[#This Row],[czyStacjonarny]]=1,M1731&lt;=0),IF(M1731&lt;0,TIME(1,40,0)+M1731,TIME(1,40,0)),M1731)</f>
        <v>5.7349537037035381E-2</v>
      </c>
      <c r="M17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5.642361111110944E-2</v>
      </c>
      <c r="N1732" s="10">
        <f>IF(AND(telefony6[[#This Row],[czyAbonament_pods_sie_skonczyl]]=1,telefony6[[#This Row],[czyStacjonarny]]=1,M1731&lt;=0),1,0)</f>
        <v>0</v>
      </c>
      <c r="O1732" s="2">
        <f>IF(AND(telefony6[[#This Row],[czyAbonament_pods_sie_skonczyl]]=1,telefony6[[#This Row],[czyKomorkowe]]=1,P1731&lt;=0),IF(P1731&lt;0,TIME(1,40,0)+P1731-telefony6[[#This Row],[ile_zabraklo_od_podstawy]],TIME(1,40,0)),P1731)</f>
        <v>8.2291666666676755E-3</v>
      </c>
      <c r="P17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2" s="10">
        <f>IF(AND(telefony6[[#This Row],[czyAbonament_pods_sie_skonczyl]]=1,P1731&lt;=0,telefony6[[#This Row],[czyKomorkowe]]=1),1,0)</f>
        <v>0</v>
      </c>
      <c r="R1732">
        <f>IF(LEN(telefony6[[#This Row],[nr]])&gt;=10,1,0)</f>
        <v>0</v>
      </c>
      <c r="S1732">
        <f>MINUTE(IF(telefony6[[#This Row],[czyZagranicczne]]=1,CEILING(telefony6[[#This Row],[długosc_połączenia]],"00:01"),0))</f>
        <v>0</v>
      </c>
    </row>
    <row r="1733" spans="1:19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 s="2">
        <f>telefony6[[#This Row],[zakonczenie]]-telefony6[[#This Row],[rozpoczecie]]</f>
        <v>1.048611111111114E-2</v>
      </c>
      <c r="F1733" s="2">
        <f t="shared" si="27"/>
        <v>-9.4097222222222339</v>
      </c>
      <c r="G1733">
        <f>IF(LEN(telefony6[[#This Row],[nr]])=7,1,0)</f>
        <v>1</v>
      </c>
      <c r="H1733">
        <f>IF(LEN(telefony6[[#This Row],[nr]])=8,1,0)</f>
        <v>0</v>
      </c>
      <c r="I17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-9.4202083333333455</v>
      </c>
      <c r="J1733" s="2">
        <f>IF(AND(telefony6[[#This Row],[abonament pods przed]]-telefony6[[#This Row],[długosc_połączenia]]&lt;0,I1732&gt;0),-telefony6[[#This Row],[ile_zostalo_abonamentu_pods]],0)</f>
        <v>0</v>
      </c>
      <c r="K1733" s="10">
        <f>IF(telefony6[[#This Row],[ile_zostalo_abonamentu_pods]]&lt;0,1,0)</f>
        <v>1</v>
      </c>
      <c r="L1733" s="2">
        <f>IF(AND(telefony6[[#This Row],[czyAbonament_pods_sie_skonczyl]]=1,telefony6[[#This Row],[czyStacjonarny]]=1,M1732&lt;=0),IF(M1732&lt;0,TIME(1,40,0)+M1732,TIME(1,40,0)),M1732)</f>
        <v>5.642361111110944E-2</v>
      </c>
      <c r="M17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4.5937499999998299E-2</v>
      </c>
      <c r="N1733" s="10">
        <f>IF(AND(telefony6[[#This Row],[czyAbonament_pods_sie_skonczyl]]=1,telefony6[[#This Row],[czyStacjonarny]]=1,M1732&lt;=0),1,0)</f>
        <v>0</v>
      </c>
      <c r="O1733" s="2">
        <f>IF(AND(telefony6[[#This Row],[czyAbonament_pods_sie_skonczyl]]=1,telefony6[[#This Row],[czyKomorkowe]]=1,P1732&lt;=0),IF(P1732&lt;0,TIME(1,40,0)+P1732-telefony6[[#This Row],[ile_zabraklo_od_podstawy]],TIME(1,40,0)),P1732)</f>
        <v>8.2291666666676755E-3</v>
      </c>
      <c r="P17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3" s="10">
        <f>IF(AND(telefony6[[#This Row],[czyAbonament_pods_sie_skonczyl]]=1,P1732&lt;=0,telefony6[[#This Row],[czyKomorkowe]]=1),1,0)</f>
        <v>0</v>
      </c>
      <c r="R1733">
        <f>IF(LEN(telefony6[[#This Row],[nr]])&gt;=10,1,0)</f>
        <v>0</v>
      </c>
      <c r="S1733">
        <f>MINUTE(IF(telefony6[[#This Row],[czyZagranicczne]]=1,CEILING(telefony6[[#This Row],[długosc_połączenia]],"00:01"),0))</f>
        <v>0</v>
      </c>
    </row>
    <row r="1734" spans="1:19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 s="2">
        <f>telefony6[[#This Row],[zakonczenie]]-telefony6[[#This Row],[rozpoczecie]]</f>
        <v>7.5347222222221788E-3</v>
      </c>
      <c r="F1734" s="2">
        <f t="shared" si="27"/>
        <v>-9.4202083333333455</v>
      </c>
      <c r="G1734">
        <f>IF(LEN(telefony6[[#This Row],[nr]])=7,1,0)</f>
        <v>1</v>
      </c>
      <c r="H1734">
        <f>IF(LEN(telefony6[[#This Row],[nr]])=8,1,0)</f>
        <v>0</v>
      </c>
      <c r="I17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-9.4277430555555668</v>
      </c>
      <c r="J1734" s="2">
        <f>IF(AND(telefony6[[#This Row],[abonament pods przed]]-telefony6[[#This Row],[długosc_połączenia]]&lt;0,I1733&gt;0),-telefony6[[#This Row],[ile_zostalo_abonamentu_pods]],0)</f>
        <v>0</v>
      </c>
      <c r="K1734" s="10">
        <f>IF(telefony6[[#This Row],[ile_zostalo_abonamentu_pods]]&lt;0,1,0)</f>
        <v>1</v>
      </c>
      <c r="L1734" s="2">
        <f>IF(AND(telefony6[[#This Row],[czyAbonament_pods_sie_skonczyl]]=1,telefony6[[#This Row],[czyStacjonarny]]=1,M1733&lt;=0),IF(M1733&lt;0,TIME(1,40,0)+M1733,TIME(1,40,0)),M1733)</f>
        <v>4.5937499999998299E-2</v>
      </c>
      <c r="M17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3.840277777777612E-2</v>
      </c>
      <c r="N1734" s="10">
        <f>IF(AND(telefony6[[#This Row],[czyAbonament_pods_sie_skonczyl]]=1,telefony6[[#This Row],[czyStacjonarny]]=1,M1733&lt;=0),1,0)</f>
        <v>0</v>
      </c>
      <c r="O1734" s="2">
        <f>IF(AND(telefony6[[#This Row],[czyAbonament_pods_sie_skonczyl]]=1,telefony6[[#This Row],[czyKomorkowe]]=1,P1733&lt;=0),IF(P1733&lt;0,TIME(1,40,0)+P1733-telefony6[[#This Row],[ile_zabraklo_od_podstawy]],TIME(1,40,0)),P1733)</f>
        <v>8.2291666666676755E-3</v>
      </c>
      <c r="P17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4" s="10">
        <f>IF(AND(telefony6[[#This Row],[czyAbonament_pods_sie_skonczyl]]=1,P1733&lt;=0,telefony6[[#This Row],[czyKomorkowe]]=1),1,0)</f>
        <v>0</v>
      </c>
      <c r="R1734">
        <f>IF(LEN(telefony6[[#This Row],[nr]])&gt;=10,1,0)</f>
        <v>0</v>
      </c>
      <c r="S1734">
        <f>MINUTE(IF(telefony6[[#This Row],[czyZagranicczne]]=1,CEILING(telefony6[[#This Row],[długosc_połączenia]],"00:01"),0))</f>
        <v>0</v>
      </c>
    </row>
    <row r="1735" spans="1:19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 s="2">
        <f>telefony6[[#This Row],[zakonczenie]]-telefony6[[#This Row],[rozpoczecie]]</f>
        <v>1.070601851851849E-2</v>
      </c>
      <c r="F1735" s="2">
        <f t="shared" si="27"/>
        <v>-9.4277430555555668</v>
      </c>
      <c r="G1735">
        <f>IF(LEN(telefony6[[#This Row],[nr]])=7,1,0)</f>
        <v>1</v>
      </c>
      <c r="H1735">
        <f>IF(LEN(telefony6[[#This Row],[nr]])=8,1,0)</f>
        <v>0</v>
      </c>
      <c r="I17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-9.4384490740740858</v>
      </c>
      <c r="J1735" s="2">
        <f>IF(AND(telefony6[[#This Row],[abonament pods przed]]-telefony6[[#This Row],[długosc_połączenia]]&lt;0,I1734&gt;0),-telefony6[[#This Row],[ile_zostalo_abonamentu_pods]],0)</f>
        <v>0</v>
      </c>
      <c r="K1735" s="10">
        <f>IF(telefony6[[#This Row],[ile_zostalo_abonamentu_pods]]&lt;0,1,0)</f>
        <v>1</v>
      </c>
      <c r="L1735" s="2">
        <f>IF(AND(telefony6[[#This Row],[czyAbonament_pods_sie_skonczyl]]=1,telefony6[[#This Row],[czyStacjonarny]]=1,M1734&lt;=0),IF(M1734&lt;0,TIME(1,40,0)+M1734,TIME(1,40,0)),M1734)</f>
        <v>3.840277777777612E-2</v>
      </c>
      <c r="M17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2.7696759259257631E-2</v>
      </c>
      <c r="N1735" s="10">
        <f>IF(AND(telefony6[[#This Row],[czyAbonament_pods_sie_skonczyl]]=1,telefony6[[#This Row],[czyStacjonarny]]=1,M1734&lt;=0),1,0)</f>
        <v>0</v>
      </c>
      <c r="O1735" s="2">
        <f>IF(AND(telefony6[[#This Row],[czyAbonament_pods_sie_skonczyl]]=1,telefony6[[#This Row],[czyKomorkowe]]=1,P1734&lt;=0),IF(P1734&lt;0,TIME(1,40,0)+P1734-telefony6[[#This Row],[ile_zabraklo_od_podstawy]],TIME(1,40,0)),P1734)</f>
        <v>8.2291666666676755E-3</v>
      </c>
      <c r="P17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5" s="10">
        <f>IF(AND(telefony6[[#This Row],[czyAbonament_pods_sie_skonczyl]]=1,P1734&lt;=0,telefony6[[#This Row],[czyKomorkowe]]=1),1,0)</f>
        <v>0</v>
      </c>
      <c r="R1735">
        <f>IF(LEN(telefony6[[#This Row],[nr]])&gt;=10,1,0)</f>
        <v>0</v>
      </c>
      <c r="S1735">
        <f>MINUTE(IF(telefony6[[#This Row],[czyZagranicczne]]=1,CEILING(telefony6[[#This Row],[długosc_połączenia]],"00:01"),0))</f>
        <v>0</v>
      </c>
    </row>
    <row r="1736" spans="1:19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 s="2">
        <f>telefony6[[#This Row],[zakonczenie]]-telefony6[[#This Row],[rozpoczecie]]</f>
        <v>7.5231481481481399E-3</v>
      </c>
      <c r="F1736" s="2">
        <f t="shared" si="27"/>
        <v>-9.4384490740740858</v>
      </c>
      <c r="G1736">
        <f>IF(LEN(telefony6[[#This Row],[nr]])=7,1,0)</f>
        <v>1</v>
      </c>
      <c r="H1736">
        <f>IF(LEN(telefony6[[#This Row],[nr]])=8,1,0)</f>
        <v>0</v>
      </c>
      <c r="I17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-9.4459722222222346</v>
      </c>
      <c r="J1736" s="2">
        <f>IF(AND(telefony6[[#This Row],[abonament pods przed]]-telefony6[[#This Row],[długosc_połączenia]]&lt;0,I1735&gt;0),-telefony6[[#This Row],[ile_zostalo_abonamentu_pods]],0)</f>
        <v>0</v>
      </c>
      <c r="K1736" s="10">
        <f>IF(telefony6[[#This Row],[ile_zostalo_abonamentu_pods]]&lt;0,1,0)</f>
        <v>1</v>
      </c>
      <c r="L1736" s="2">
        <f>IF(AND(telefony6[[#This Row],[czyAbonament_pods_sie_skonczyl]]=1,telefony6[[#This Row],[czyStacjonarny]]=1,M1735&lt;=0),IF(M1735&lt;0,TIME(1,40,0)+M1735,TIME(1,40,0)),M1735)</f>
        <v>2.7696759259257631E-2</v>
      </c>
      <c r="M17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2.0173611111109491E-2</v>
      </c>
      <c r="N1736" s="10">
        <f>IF(AND(telefony6[[#This Row],[czyAbonament_pods_sie_skonczyl]]=1,telefony6[[#This Row],[czyStacjonarny]]=1,M1735&lt;=0),1,0)</f>
        <v>0</v>
      </c>
      <c r="O1736" s="2">
        <f>IF(AND(telefony6[[#This Row],[czyAbonament_pods_sie_skonczyl]]=1,telefony6[[#This Row],[czyKomorkowe]]=1,P1735&lt;=0),IF(P1735&lt;0,TIME(1,40,0)+P1735-telefony6[[#This Row],[ile_zabraklo_od_podstawy]],TIME(1,40,0)),P1735)</f>
        <v>8.2291666666676755E-3</v>
      </c>
      <c r="P17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6" s="10">
        <f>IF(AND(telefony6[[#This Row],[czyAbonament_pods_sie_skonczyl]]=1,P1735&lt;=0,telefony6[[#This Row],[czyKomorkowe]]=1),1,0)</f>
        <v>0</v>
      </c>
      <c r="R1736">
        <f>IF(LEN(telefony6[[#This Row],[nr]])&gt;=10,1,0)</f>
        <v>0</v>
      </c>
      <c r="S1736">
        <f>MINUTE(IF(telefony6[[#This Row],[czyZagranicczne]]=1,CEILING(telefony6[[#This Row],[długosc_połączenia]],"00:01"),0))</f>
        <v>0</v>
      </c>
    </row>
    <row r="1737" spans="1:19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 s="2">
        <f>telefony6[[#This Row],[zakonczenie]]-telefony6[[#This Row],[rozpoczecie]]</f>
        <v>7.8703703703703609E-3</v>
      </c>
      <c r="F1737" s="2">
        <f t="shared" si="27"/>
        <v>-9.4459722222222346</v>
      </c>
      <c r="G1737">
        <f>IF(LEN(telefony6[[#This Row],[nr]])=7,1,0)</f>
        <v>1</v>
      </c>
      <c r="H1737">
        <f>IF(LEN(telefony6[[#This Row],[nr]])=8,1,0)</f>
        <v>0</v>
      </c>
      <c r="I17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-9.4538425925926042</v>
      </c>
      <c r="J1737" s="2">
        <f>IF(AND(telefony6[[#This Row],[abonament pods przed]]-telefony6[[#This Row],[długosc_połączenia]]&lt;0,I1736&gt;0),-telefony6[[#This Row],[ile_zostalo_abonamentu_pods]],0)</f>
        <v>0</v>
      </c>
      <c r="K1737" s="10">
        <f>IF(telefony6[[#This Row],[ile_zostalo_abonamentu_pods]]&lt;0,1,0)</f>
        <v>1</v>
      </c>
      <c r="L1737" s="2">
        <f>IF(AND(telefony6[[#This Row],[czyAbonament_pods_sie_skonczyl]]=1,telefony6[[#This Row],[czyStacjonarny]]=1,M1736&lt;=0),IF(M1736&lt;0,TIME(1,40,0)+M1736,TIME(1,40,0)),M1736)</f>
        <v>2.0173611111109491E-2</v>
      </c>
      <c r="M17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1.230324074073913E-2</v>
      </c>
      <c r="N1737" s="10">
        <f>IF(AND(telefony6[[#This Row],[czyAbonament_pods_sie_skonczyl]]=1,telefony6[[#This Row],[czyStacjonarny]]=1,M1736&lt;=0),1,0)</f>
        <v>0</v>
      </c>
      <c r="O1737" s="2">
        <f>IF(AND(telefony6[[#This Row],[czyAbonament_pods_sie_skonczyl]]=1,telefony6[[#This Row],[czyKomorkowe]]=1,P1736&lt;=0),IF(P1736&lt;0,TIME(1,40,0)+P1736-telefony6[[#This Row],[ile_zabraklo_od_podstawy]],TIME(1,40,0)),P1736)</f>
        <v>8.2291666666676755E-3</v>
      </c>
      <c r="P17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7" s="10">
        <f>IF(AND(telefony6[[#This Row],[czyAbonament_pods_sie_skonczyl]]=1,P1736&lt;=0,telefony6[[#This Row],[czyKomorkowe]]=1),1,0)</f>
        <v>0</v>
      </c>
      <c r="R1737">
        <f>IF(LEN(telefony6[[#This Row],[nr]])&gt;=10,1,0)</f>
        <v>0</v>
      </c>
      <c r="S1737">
        <f>MINUTE(IF(telefony6[[#This Row],[czyZagranicczne]]=1,CEILING(telefony6[[#This Row],[długosc_połączenia]],"00:01"),0))</f>
        <v>0</v>
      </c>
    </row>
    <row r="1738" spans="1:19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 s="2">
        <f>telefony6[[#This Row],[zakonczenie]]-telefony6[[#This Row],[rozpoczecie]]</f>
        <v>8.3912037037036646E-3</v>
      </c>
      <c r="F1738" s="2">
        <f t="shared" si="27"/>
        <v>-9.4538425925926042</v>
      </c>
      <c r="G1738">
        <f>IF(LEN(telefony6[[#This Row],[nr]])=7,1,0)</f>
        <v>1</v>
      </c>
      <c r="H1738">
        <f>IF(LEN(telefony6[[#This Row],[nr]])=8,1,0)</f>
        <v>0</v>
      </c>
      <c r="I17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-9.4622337962963083</v>
      </c>
      <c r="J1738" s="2">
        <f>IF(AND(telefony6[[#This Row],[abonament pods przed]]-telefony6[[#This Row],[długosc_połączenia]]&lt;0,I1737&gt;0),-telefony6[[#This Row],[ile_zostalo_abonamentu_pods]],0)</f>
        <v>0</v>
      </c>
      <c r="K1738" s="10">
        <f>IF(telefony6[[#This Row],[ile_zostalo_abonamentu_pods]]&lt;0,1,0)</f>
        <v>1</v>
      </c>
      <c r="L1738" s="2">
        <f>IF(AND(telefony6[[#This Row],[czyAbonament_pods_sie_skonczyl]]=1,telefony6[[#This Row],[czyStacjonarny]]=1,M1737&lt;=0),IF(M1737&lt;0,TIME(1,40,0)+M1737,TIME(1,40,0)),M1737)</f>
        <v>1.230324074073913E-2</v>
      </c>
      <c r="M17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3.9120370370354651E-3</v>
      </c>
      <c r="N1738" s="10">
        <f>IF(AND(telefony6[[#This Row],[czyAbonament_pods_sie_skonczyl]]=1,telefony6[[#This Row],[czyStacjonarny]]=1,M1737&lt;=0),1,0)</f>
        <v>0</v>
      </c>
      <c r="O1738" s="2">
        <f>IF(AND(telefony6[[#This Row],[czyAbonament_pods_sie_skonczyl]]=1,telefony6[[#This Row],[czyKomorkowe]]=1,P1737&lt;=0),IF(P1737&lt;0,TIME(1,40,0)+P1737-telefony6[[#This Row],[ile_zabraklo_od_podstawy]],TIME(1,40,0)),P1737)</f>
        <v>8.2291666666676755E-3</v>
      </c>
      <c r="P17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8" s="10">
        <f>IF(AND(telefony6[[#This Row],[czyAbonament_pods_sie_skonczyl]]=1,P1737&lt;=0,telefony6[[#This Row],[czyKomorkowe]]=1),1,0)</f>
        <v>0</v>
      </c>
      <c r="R1738">
        <f>IF(LEN(telefony6[[#This Row],[nr]])&gt;=10,1,0)</f>
        <v>0</v>
      </c>
      <c r="S1738">
        <f>MINUTE(IF(telefony6[[#This Row],[czyZagranicczne]]=1,CEILING(telefony6[[#This Row],[długosc_połączenia]],"00:01"),0))</f>
        <v>0</v>
      </c>
    </row>
    <row r="1739" spans="1:19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 s="2">
        <f>telefony6[[#This Row],[zakonczenie]]-telefony6[[#This Row],[rozpoczecie]]</f>
        <v>6.9328703703703254E-3</v>
      </c>
      <c r="F1739" s="2">
        <f t="shared" si="27"/>
        <v>-9.4622337962963083</v>
      </c>
      <c r="G1739">
        <f>IF(LEN(telefony6[[#This Row],[nr]])=7,1,0)</f>
        <v>1</v>
      </c>
      <c r="H1739">
        <f>IF(LEN(telefony6[[#This Row],[nr]])=8,1,0)</f>
        <v>0</v>
      </c>
      <c r="I17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-9.4691666666666787</v>
      </c>
      <c r="J1739" s="2">
        <f>IF(AND(telefony6[[#This Row],[abonament pods przed]]-telefony6[[#This Row],[długosc_połączenia]]&lt;0,I1738&gt;0),-telefony6[[#This Row],[ile_zostalo_abonamentu_pods]],0)</f>
        <v>0</v>
      </c>
      <c r="K1739" s="10">
        <f>IF(telefony6[[#This Row],[ile_zostalo_abonamentu_pods]]&lt;0,1,0)</f>
        <v>1</v>
      </c>
      <c r="L1739" s="2">
        <f>IF(AND(telefony6[[#This Row],[czyAbonament_pods_sie_skonczyl]]=1,telefony6[[#This Row],[czyStacjonarny]]=1,M1738&lt;=0),IF(M1738&lt;0,TIME(1,40,0)+M1738,TIME(1,40,0)),M1738)</f>
        <v>3.9120370370354651E-3</v>
      </c>
      <c r="M17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-3.0208333333348603E-3</v>
      </c>
      <c r="N1739" s="10">
        <f>IF(AND(telefony6[[#This Row],[czyAbonament_pods_sie_skonczyl]]=1,telefony6[[#This Row],[czyStacjonarny]]=1,M1738&lt;=0),1,0)</f>
        <v>0</v>
      </c>
      <c r="O1739" s="2">
        <f>IF(AND(telefony6[[#This Row],[czyAbonament_pods_sie_skonczyl]]=1,telefony6[[#This Row],[czyKomorkowe]]=1,P1738&lt;=0),IF(P1738&lt;0,TIME(1,40,0)+P1738-telefony6[[#This Row],[ile_zabraklo_od_podstawy]],TIME(1,40,0)),P1738)</f>
        <v>8.2291666666676755E-3</v>
      </c>
      <c r="P17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39" s="10">
        <f>IF(AND(telefony6[[#This Row],[czyAbonament_pods_sie_skonczyl]]=1,P1738&lt;=0,telefony6[[#This Row],[czyKomorkowe]]=1),1,0)</f>
        <v>0</v>
      </c>
      <c r="R1739">
        <f>IF(LEN(telefony6[[#This Row],[nr]])&gt;=10,1,0)</f>
        <v>0</v>
      </c>
      <c r="S1739">
        <f>MINUTE(IF(telefony6[[#This Row],[czyZagranicczne]]=1,CEILING(telefony6[[#This Row],[długosc_połączenia]],"00:01"),0))</f>
        <v>0</v>
      </c>
    </row>
    <row r="1740" spans="1:19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 s="2">
        <f>telefony6[[#This Row],[zakonczenie]]-telefony6[[#This Row],[rozpoczecie]]</f>
        <v>1.0289351851851869E-2</v>
      </c>
      <c r="F1740" s="2">
        <f t="shared" si="27"/>
        <v>-9.4691666666666787</v>
      </c>
      <c r="G1740">
        <f>IF(LEN(telefony6[[#This Row],[nr]])=7,1,0)</f>
        <v>0</v>
      </c>
      <c r="H1740">
        <f>IF(LEN(telefony6[[#This Row],[nr]])=8,1,0)</f>
        <v>0</v>
      </c>
      <c r="I17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-9.4794560185185297</v>
      </c>
      <c r="J1740" s="2">
        <f>IF(AND(telefony6[[#This Row],[abonament pods przed]]-telefony6[[#This Row],[długosc_połączenia]]&lt;0,I1739&gt;0),-telefony6[[#This Row],[ile_zostalo_abonamentu_pods]],0)</f>
        <v>0</v>
      </c>
      <c r="K1740" s="10">
        <f>IF(telefony6[[#This Row],[ile_zostalo_abonamentu_pods]]&lt;0,1,0)</f>
        <v>1</v>
      </c>
      <c r="L1740" s="2">
        <f>IF(AND(telefony6[[#This Row],[czyAbonament_pods_sie_skonczyl]]=1,telefony6[[#This Row],[czyStacjonarny]]=1,M1739&lt;=0),IF(M1739&lt;0,TIME(1,40,0)+M1739,TIME(1,40,0)),M1739)</f>
        <v>-3.0208333333348603E-3</v>
      </c>
      <c r="M17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-3.0208333333348603E-3</v>
      </c>
      <c r="N1740" s="10">
        <f>IF(AND(telefony6[[#This Row],[czyAbonament_pods_sie_skonczyl]]=1,telefony6[[#This Row],[czyStacjonarny]]=1,M1739&lt;=0),1,0)</f>
        <v>0</v>
      </c>
      <c r="O1740" s="2">
        <f>IF(AND(telefony6[[#This Row],[czyAbonament_pods_sie_skonczyl]]=1,telefony6[[#This Row],[czyKomorkowe]]=1,P1739&lt;=0),IF(P1739&lt;0,TIME(1,40,0)+P1739-telefony6[[#This Row],[ile_zabraklo_od_podstawy]],TIME(1,40,0)),P1739)</f>
        <v>8.2291666666676755E-3</v>
      </c>
      <c r="P17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8.2291666666676755E-3</v>
      </c>
      <c r="Q1740" s="10">
        <f>IF(AND(telefony6[[#This Row],[czyAbonament_pods_sie_skonczyl]]=1,P1739&lt;=0,telefony6[[#This Row],[czyKomorkowe]]=1),1,0)</f>
        <v>0</v>
      </c>
      <c r="R1740">
        <f>IF(LEN(telefony6[[#This Row],[nr]])&gt;=10,1,0)</f>
        <v>1</v>
      </c>
      <c r="S1740">
        <f>MINUTE(IF(telefony6[[#This Row],[czyZagranicczne]]=1,CEILING(telefony6[[#This Row],[długosc_połączenia]],"00:01"),0))</f>
        <v>15</v>
      </c>
    </row>
    <row r="1741" spans="1:19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 s="2">
        <f>telefony6[[#This Row],[zakonczenie]]-telefony6[[#This Row],[rozpoczecie]]</f>
        <v>6.7939814814815258E-3</v>
      </c>
      <c r="F1741" s="2">
        <f t="shared" si="27"/>
        <v>-9.4794560185185297</v>
      </c>
      <c r="G1741">
        <f>IF(LEN(telefony6[[#This Row],[nr]])=7,1,0)</f>
        <v>0</v>
      </c>
      <c r="H1741">
        <f>IF(LEN(telefony6[[#This Row],[nr]])=8,1,0)</f>
        <v>1</v>
      </c>
      <c r="I17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-9.4862500000000107</v>
      </c>
      <c r="J1741" s="2">
        <f>IF(AND(telefony6[[#This Row],[abonament pods przed]]-telefony6[[#This Row],[długosc_połączenia]]&lt;0,I1740&gt;0),-telefony6[[#This Row],[ile_zostalo_abonamentu_pods]],0)</f>
        <v>0</v>
      </c>
      <c r="K1741" s="10">
        <f>IF(telefony6[[#This Row],[ile_zostalo_abonamentu_pods]]&lt;0,1,0)</f>
        <v>1</v>
      </c>
      <c r="L1741" s="2">
        <f>IF(AND(telefony6[[#This Row],[czyAbonament_pods_sie_skonczyl]]=1,telefony6[[#This Row],[czyStacjonarny]]=1,M1740&lt;=0),IF(M1740&lt;0,TIME(1,40,0)+M1740,TIME(1,40,0)),M1740)</f>
        <v>-3.0208333333348603E-3</v>
      </c>
      <c r="M17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-3.0208333333348603E-3</v>
      </c>
      <c r="N1741" s="10">
        <f>IF(AND(telefony6[[#This Row],[czyAbonament_pods_sie_skonczyl]]=1,telefony6[[#This Row],[czyStacjonarny]]=1,M1740&lt;=0),1,0)</f>
        <v>0</v>
      </c>
      <c r="O1741" s="2">
        <f>IF(AND(telefony6[[#This Row],[czyAbonament_pods_sie_skonczyl]]=1,telefony6[[#This Row],[czyKomorkowe]]=1,P1740&lt;=0),IF(P1740&lt;0,TIME(1,40,0)+P1740-telefony6[[#This Row],[ile_zabraklo_od_podstawy]],TIME(1,40,0)),P1740)</f>
        <v>8.2291666666676755E-3</v>
      </c>
      <c r="P17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1.4351851851861497E-3</v>
      </c>
      <c r="Q1741" s="10">
        <f>IF(AND(telefony6[[#This Row],[czyAbonament_pods_sie_skonczyl]]=1,P1740&lt;=0,telefony6[[#This Row],[czyKomorkowe]]=1),1,0)</f>
        <v>0</v>
      </c>
      <c r="R1741">
        <f>IF(LEN(telefony6[[#This Row],[nr]])&gt;=10,1,0)</f>
        <v>0</v>
      </c>
      <c r="S1741">
        <f>MINUTE(IF(telefony6[[#This Row],[czyZagranicczne]]=1,CEILING(telefony6[[#This Row],[długosc_połączenia]],"00:01"),0))</f>
        <v>0</v>
      </c>
    </row>
    <row r="1742" spans="1:19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 s="2">
        <f>telefony6[[#This Row],[zakonczenie]]-telefony6[[#This Row],[rozpoczecie]]</f>
        <v>7.8472222222222276E-3</v>
      </c>
      <c r="F1742" s="2">
        <f t="shared" si="27"/>
        <v>-9.4862500000000107</v>
      </c>
      <c r="G1742">
        <f>IF(LEN(telefony6[[#This Row],[nr]])=7,1,0)</f>
        <v>0</v>
      </c>
      <c r="H1742">
        <f>IF(LEN(telefony6[[#This Row],[nr]])=8,1,0)</f>
        <v>1</v>
      </c>
      <c r="I17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-9.4940972222222335</v>
      </c>
      <c r="J1742" s="2">
        <f>IF(AND(telefony6[[#This Row],[abonament pods przed]]-telefony6[[#This Row],[długosc_połączenia]]&lt;0,I1741&gt;0),-telefony6[[#This Row],[ile_zostalo_abonamentu_pods]],0)</f>
        <v>0</v>
      </c>
      <c r="K1742" s="10">
        <f>IF(telefony6[[#This Row],[ile_zostalo_abonamentu_pods]]&lt;0,1,0)</f>
        <v>1</v>
      </c>
      <c r="L1742" s="2">
        <f>IF(AND(telefony6[[#This Row],[czyAbonament_pods_sie_skonczyl]]=1,telefony6[[#This Row],[czyStacjonarny]]=1,M1741&lt;=0),IF(M1741&lt;0,TIME(1,40,0)+M1741,TIME(1,40,0)),M1741)</f>
        <v>-3.0208333333348603E-3</v>
      </c>
      <c r="M17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-3.0208333333348603E-3</v>
      </c>
      <c r="N1742" s="10">
        <f>IF(AND(telefony6[[#This Row],[czyAbonament_pods_sie_skonczyl]]=1,telefony6[[#This Row],[czyStacjonarny]]=1,M1741&lt;=0),1,0)</f>
        <v>0</v>
      </c>
      <c r="O1742" s="2">
        <f>IF(AND(telefony6[[#This Row],[czyAbonament_pods_sie_skonczyl]]=1,telefony6[[#This Row],[czyKomorkowe]]=1,P1741&lt;=0),IF(P1741&lt;0,TIME(1,40,0)+P1741-telefony6[[#This Row],[ile_zabraklo_od_podstawy]],TIME(1,40,0)),P1741)</f>
        <v>1.4351851851861497E-3</v>
      </c>
      <c r="P17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-6.412037037036078E-3</v>
      </c>
      <c r="Q1742" s="10">
        <f>IF(AND(telefony6[[#This Row],[czyAbonament_pods_sie_skonczyl]]=1,P1741&lt;=0,telefony6[[#This Row],[czyKomorkowe]]=1),1,0)</f>
        <v>0</v>
      </c>
      <c r="R1742">
        <f>IF(LEN(telefony6[[#This Row],[nr]])&gt;=10,1,0)</f>
        <v>0</v>
      </c>
      <c r="S1742">
        <f>MINUTE(IF(telefony6[[#This Row],[czyZagranicczne]]=1,CEILING(telefony6[[#This Row],[długosc_połączenia]],"00:01"),0))</f>
        <v>0</v>
      </c>
    </row>
    <row r="1743" spans="1:19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 s="2">
        <f>telefony6[[#This Row],[zakonczenie]]-telefony6[[#This Row],[rozpoczecie]]</f>
        <v>1.0358796296296324E-2</v>
      </c>
      <c r="F1743" s="2">
        <f t="shared" si="27"/>
        <v>-9.4940972222222335</v>
      </c>
      <c r="G1743">
        <f>IF(LEN(telefony6[[#This Row],[nr]])=7,1,0)</f>
        <v>0</v>
      </c>
      <c r="H1743">
        <f>IF(LEN(telefony6[[#This Row],[nr]])=8,1,0)</f>
        <v>1</v>
      </c>
      <c r="I17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-9.5044560185185301</v>
      </c>
      <c r="J1743" s="2">
        <f>IF(AND(telefony6[[#This Row],[abonament pods przed]]-telefony6[[#This Row],[długosc_połączenia]]&lt;0,I1742&gt;0),-telefony6[[#This Row],[ile_zostalo_abonamentu_pods]],0)</f>
        <v>0</v>
      </c>
      <c r="K1743" s="10">
        <f>IF(telefony6[[#This Row],[ile_zostalo_abonamentu_pods]]&lt;0,1,0)</f>
        <v>1</v>
      </c>
      <c r="L1743" s="2">
        <f>IF(AND(telefony6[[#This Row],[czyAbonament_pods_sie_skonczyl]]=1,telefony6[[#This Row],[czyStacjonarny]]=1,M1742&lt;=0),IF(M1742&lt;0,TIME(1,40,0)+M1742,TIME(1,40,0)),M1742)</f>
        <v>-3.0208333333348603E-3</v>
      </c>
      <c r="M17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-3.0208333333348603E-3</v>
      </c>
      <c r="N1743" s="10">
        <f>IF(AND(telefony6[[#This Row],[czyAbonament_pods_sie_skonczyl]]=1,telefony6[[#This Row],[czyStacjonarny]]=1,M1742&lt;=0),1,0)</f>
        <v>0</v>
      </c>
      <c r="O1743" s="2">
        <f>IF(AND(telefony6[[#This Row],[czyAbonament_pods_sie_skonczyl]]=1,telefony6[[#This Row],[czyKomorkowe]]=1,P1742&lt;=0),IF(P1742&lt;0,TIME(1,40,0)+P1742-telefony6[[#This Row],[ile_zabraklo_od_podstawy]],TIME(1,40,0)),P1742)</f>
        <v>6.303240740740837E-2</v>
      </c>
      <c r="P17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5.2673611111112045E-2</v>
      </c>
      <c r="Q1743" s="10">
        <f>IF(AND(telefony6[[#This Row],[czyAbonament_pods_sie_skonczyl]]=1,P1742&lt;=0,telefony6[[#This Row],[czyKomorkowe]]=1),1,0)</f>
        <v>1</v>
      </c>
      <c r="R1743">
        <f>IF(LEN(telefony6[[#This Row],[nr]])&gt;=10,1,0)</f>
        <v>0</v>
      </c>
      <c r="S1743">
        <f>MINUTE(IF(telefony6[[#This Row],[czyZagranicczne]]=1,CEILING(telefony6[[#This Row],[długosc_połączenia]],"00:01"),0))</f>
        <v>0</v>
      </c>
    </row>
    <row r="1744" spans="1:19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 s="2">
        <f>telefony6[[#This Row],[zakonczenie]]-telefony6[[#This Row],[rozpoczecie]]</f>
        <v>3.6805555555555203E-3</v>
      </c>
      <c r="F1744" s="2">
        <f t="shared" si="27"/>
        <v>-9.5044560185185301</v>
      </c>
      <c r="G1744">
        <f>IF(LEN(telefony6[[#This Row],[nr]])=7,1,0)</f>
        <v>1</v>
      </c>
      <c r="H1744">
        <f>IF(LEN(telefony6[[#This Row],[nr]])=8,1,0)</f>
        <v>0</v>
      </c>
      <c r="I17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-9.5081365740740864</v>
      </c>
      <c r="J1744" s="2">
        <f>IF(AND(telefony6[[#This Row],[abonament pods przed]]-telefony6[[#This Row],[długosc_połączenia]]&lt;0,I1743&gt;0),-telefony6[[#This Row],[ile_zostalo_abonamentu_pods]],0)</f>
        <v>0</v>
      </c>
      <c r="K1744" s="10">
        <f>IF(telefony6[[#This Row],[ile_zostalo_abonamentu_pods]]&lt;0,1,0)</f>
        <v>1</v>
      </c>
      <c r="L1744" s="2">
        <f>IF(AND(telefony6[[#This Row],[czyAbonament_pods_sie_skonczyl]]=1,telefony6[[#This Row],[czyStacjonarny]]=1,M1743&lt;=0),IF(M1743&lt;0,TIME(1,40,0)+M1743,TIME(1,40,0)),M1743)</f>
        <v>6.6423611111109587E-2</v>
      </c>
      <c r="M17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6.2743055555554067E-2</v>
      </c>
      <c r="N1744" s="10">
        <f>IF(AND(telefony6[[#This Row],[czyAbonament_pods_sie_skonczyl]]=1,telefony6[[#This Row],[czyStacjonarny]]=1,M1743&lt;=0),1,0)</f>
        <v>1</v>
      </c>
      <c r="O1744" s="2">
        <f>IF(AND(telefony6[[#This Row],[czyAbonament_pods_sie_skonczyl]]=1,telefony6[[#This Row],[czyKomorkowe]]=1,P1743&lt;=0),IF(P1743&lt;0,TIME(1,40,0)+P1743-telefony6[[#This Row],[ile_zabraklo_od_podstawy]],TIME(1,40,0)),P1743)</f>
        <v>5.2673611111112045E-2</v>
      </c>
      <c r="P17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5.2673611111112045E-2</v>
      </c>
      <c r="Q1744" s="10">
        <f>IF(AND(telefony6[[#This Row],[czyAbonament_pods_sie_skonczyl]]=1,P1743&lt;=0,telefony6[[#This Row],[czyKomorkowe]]=1),1,0)</f>
        <v>0</v>
      </c>
      <c r="R1744">
        <f>IF(LEN(telefony6[[#This Row],[nr]])&gt;=10,1,0)</f>
        <v>0</v>
      </c>
      <c r="S1744">
        <f>MINUTE(IF(telefony6[[#This Row],[czyZagranicczne]]=1,CEILING(telefony6[[#This Row],[długosc_połączenia]],"00:01"),0))</f>
        <v>0</v>
      </c>
    </row>
    <row r="1745" spans="1:19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 s="2">
        <f>telefony6[[#This Row],[zakonczenie]]-telefony6[[#This Row],[rozpoczecie]]</f>
        <v>1.1030092592592577E-2</v>
      </c>
      <c r="F1745" s="2">
        <f t="shared" si="27"/>
        <v>-9.5081365740740864</v>
      </c>
      <c r="G1745">
        <f>IF(LEN(telefony6[[#This Row],[nr]])=7,1,0)</f>
        <v>0</v>
      </c>
      <c r="H1745">
        <f>IF(LEN(telefony6[[#This Row],[nr]])=8,1,0)</f>
        <v>1</v>
      </c>
      <c r="I17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-9.5191666666666794</v>
      </c>
      <c r="J1745" s="2">
        <f>IF(AND(telefony6[[#This Row],[abonament pods przed]]-telefony6[[#This Row],[długosc_połączenia]]&lt;0,I1744&gt;0),-telefony6[[#This Row],[ile_zostalo_abonamentu_pods]],0)</f>
        <v>0</v>
      </c>
      <c r="K1745" s="10">
        <f>IF(telefony6[[#This Row],[ile_zostalo_abonamentu_pods]]&lt;0,1,0)</f>
        <v>1</v>
      </c>
      <c r="L1745" s="2">
        <f>IF(AND(telefony6[[#This Row],[czyAbonament_pods_sie_skonczyl]]=1,telefony6[[#This Row],[czyStacjonarny]]=1,M1744&lt;=0),IF(M1744&lt;0,TIME(1,40,0)+M1744,TIME(1,40,0)),M1744)</f>
        <v>6.2743055555554067E-2</v>
      </c>
      <c r="M17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6.2743055555554067E-2</v>
      </c>
      <c r="N1745" s="10">
        <f>IF(AND(telefony6[[#This Row],[czyAbonament_pods_sie_skonczyl]]=1,telefony6[[#This Row],[czyStacjonarny]]=1,M1744&lt;=0),1,0)</f>
        <v>0</v>
      </c>
      <c r="O1745" s="2">
        <f>IF(AND(telefony6[[#This Row],[czyAbonament_pods_sie_skonczyl]]=1,telefony6[[#This Row],[czyKomorkowe]]=1,P1744&lt;=0),IF(P1744&lt;0,TIME(1,40,0)+P1744-telefony6[[#This Row],[ile_zabraklo_od_podstawy]],TIME(1,40,0)),P1744)</f>
        <v>5.2673611111112045E-2</v>
      </c>
      <c r="P17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45" s="10">
        <f>IF(AND(telefony6[[#This Row],[czyAbonament_pods_sie_skonczyl]]=1,P1744&lt;=0,telefony6[[#This Row],[czyKomorkowe]]=1),1,0)</f>
        <v>0</v>
      </c>
      <c r="R1745">
        <f>IF(LEN(telefony6[[#This Row],[nr]])&gt;=10,1,0)</f>
        <v>0</v>
      </c>
      <c r="S1745">
        <f>MINUTE(IF(telefony6[[#This Row],[czyZagranicczne]]=1,CEILING(telefony6[[#This Row],[długosc_połączenia]],"00:01"),0))</f>
        <v>0</v>
      </c>
    </row>
    <row r="1746" spans="1:19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 s="2">
        <f>telefony6[[#This Row],[zakonczenie]]-telefony6[[#This Row],[rozpoczecie]]</f>
        <v>5.4861111111110805E-3</v>
      </c>
      <c r="F1746" s="2">
        <f t="shared" si="27"/>
        <v>-9.5191666666666794</v>
      </c>
      <c r="G1746">
        <f>IF(LEN(telefony6[[#This Row],[nr]])=7,1,0)</f>
        <v>1</v>
      </c>
      <c r="H1746">
        <f>IF(LEN(telefony6[[#This Row],[nr]])=8,1,0)</f>
        <v>0</v>
      </c>
      <c r="I17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-9.5246527777777903</v>
      </c>
      <c r="J1746" s="2">
        <f>IF(AND(telefony6[[#This Row],[abonament pods przed]]-telefony6[[#This Row],[długosc_połączenia]]&lt;0,I1745&gt;0),-telefony6[[#This Row],[ile_zostalo_abonamentu_pods]],0)</f>
        <v>0</v>
      </c>
      <c r="K1746" s="10">
        <f>IF(telefony6[[#This Row],[ile_zostalo_abonamentu_pods]]&lt;0,1,0)</f>
        <v>1</v>
      </c>
      <c r="L1746" s="2">
        <f>IF(AND(telefony6[[#This Row],[czyAbonament_pods_sie_skonczyl]]=1,telefony6[[#This Row],[czyStacjonarny]]=1,M1745&lt;=0),IF(M1745&lt;0,TIME(1,40,0)+M1745,TIME(1,40,0)),M1745)</f>
        <v>6.2743055555554067E-2</v>
      </c>
      <c r="M17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5.7256944444442986E-2</v>
      </c>
      <c r="N1746" s="10">
        <f>IF(AND(telefony6[[#This Row],[czyAbonament_pods_sie_skonczyl]]=1,telefony6[[#This Row],[czyStacjonarny]]=1,M1745&lt;=0),1,0)</f>
        <v>0</v>
      </c>
      <c r="O1746" s="2">
        <f>IF(AND(telefony6[[#This Row],[czyAbonament_pods_sie_skonczyl]]=1,telefony6[[#This Row],[czyKomorkowe]]=1,P1745&lt;=0),IF(P1745&lt;0,TIME(1,40,0)+P1745-telefony6[[#This Row],[ile_zabraklo_od_podstawy]],TIME(1,40,0)),P1745)</f>
        <v>4.1643518518519468E-2</v>
      </c>
      <c r="P17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46" s="10">
        <f>IF(AND(telefony6[[#This Row],[czyAbonament_pods_sie_skonczyl]]=1,P1745&lt;=0,telefony6[[#This Row],[czyKomorkowe]]=1),1,0)</f>
        <v>0</v>
      </c>
      <c r="R1746">
        <f>IF(LEN(telefony6[[#This Row],[nr]])&gt;=10,1,0)</f>
        <v>0</v>
      </c>
      <c r="S1746">
        <f>MINUTE(IF(telefony6[[#This Row],[czyZagranicczne]]=1,CEILING(telefony6[[#This Row],[długosc_połączenia]],"00:01"),0))</f>
        <v>0</v>
      </c>
    </row>
    <row r="1747" spans="1:19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 s="2">
        <f>telefony6[[#This Row],[zakonczenie]]-telefony6[[#This Row],[rozpoczecie]]</f>
        <v>9.0277777777780788E-4</v>
      </c>
      <c r="F1747" s="2">
        <f t="shared" si="27"/>
        <v>-9.5246527777777903</v>
      </c>
      <c r="G1747">
        <f>IF(LEN(telefony6[[#This Row],[nr]])=7,1,0)</f>
        <v>1</v>
      </c>
      <c r="H1747">
        <f>IF(LEN(telefony6[[#This Row],[nr]])=8,1,0)</f>
        <v>0</v>
      </c>
      <c r="I17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-9.5255555555555684</v>
      </c>
      <c r="J1747" s="2">
        <f>IF(AND(telefony6[[#This Row],[abonament pods przed]]-telefony6[[#This Row],[długosc_połączenia]]&lt;0,I1746&gt;0),-telefony6[[#This Row],[ile_zostalo_abonamentu_pods]],0)</f>
        <v>0</v>
      </c>
      <c r="K1747" s="10">
        <f>IF(telefony6[[#This Row],[ile_zostalo_abonamentu_pods]]&lt;0,1,0)</f>
        <v>1</v>
      </c>
      <c r="L1747" s="2">
        <f>IF(AND(telefony6[[#This Row],[czyAbonament_pods_sie_skonczyl]]=1,telefony6[[#This Row],[czyStacjonarny]]=1,M1746&lt;=0),IF(M1746&lt;0,TIME(1,40,0)+M1746,TIME(1,40,0)),M1746)</f>
        <v>5.7256944444442986E-2</v>
      </c>
      <c r="M17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5.6354166666665179E-2</v>
      </c>
      <c r="N1747" s="10">
        <f>IF(AND(telefony6[[#This Row],[czyAbonament_pods_sie_skonczyl]]=1,telefony6[[#This Row],[czyStacjonarny]]=1,M1746&lt;=0),1,0)</f>
        <v>0</v>
      </c>
      <c r="O1747" s="2">
        <f>IF(AND(telefony6[[#This Row],[czyAbonament_pods_sie_skonczyl]]=1,telefony6[[#This Row],[czyKomorkowe]]=1,P1746&lt;=0),IF(P1746&lt;0,TIME(1,40,0)+P1746-telefony6[[#This Row],[ile_zabraklo_od_podstawy]],TIME(1,40,0)),P1746)</f>
        <v>4.1643518518519468E-2</v>
      </c>
      <c r="P17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47" s="10">
        <f>IF(AND(telefony6[[#This Row],[czyAbonament_pods_sie_skonczyl]]=1,P1746&lt;=0,telefony6[[#This Row],[czyKomorkowe]]=1),1,0)</f>
        <v>0</v>
      </c>
      <c r="R1747">
        <f>IF(LEN(telefony6[[#This Row],[nr]])&gt;=10,1,0)</f>
        <v>0</v>
      </c>
      <c r="S1747">
        <f>MINUTE(IF(telefony6[[#This Row],[czyZagranicczne]]=1,CEILING(telefony6[[#This Row],[długosc_połączenia]],"00:01"),0))</f>
        <v>0</v>
      </c>
    </row>
    <row r="1748" spans="1:19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 s="2">
        <f>telefony6[[#This Row],[zakonczenie]]-telefony6[[#This Row],[rozpoczecie]]</f>
        <v>1.1689814814814792E-3</v>
      </c>
      <c r="F1748" s="2">
        <f t="shared" si="27"/>
        <v>-9.5255555555555684</v>
      </c>
      <c r="G1748">
        <f>IF(LEN(telefony6[[#This Row],[nr]])=7,1,0)</f>
        <v>1</v>
      </c>
      <c r="H1748">
        <f>IF(LEN(telefony6[[#This Row],[nr]])=8,1,0)</f>
        <v>0</v>
      </c>
      <c r="I17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-9.5267245370370492</v>
      </c>
      <c r="J1748" s="2">
        <f>IF(AND(telefony6[[#This Row],[abonament pods przed]]-telefony6[[#This Row],[długosc_połączenia]]&lt;0,I1747&gt;0),-telefony6[[#This Row],[ile_zostalo_abonamentu_pods]],0)</f>
        <v>0</v>
      </c>
      <c r="K1748" s="10">
        <f>IF(telefony6[[#This Row],[ile_zostalo_abonamentu_pods]]&lt;0,1,0)</f>
        <v>1</v>
      </c>
      <c r="L1748" s="2">
        <f>IF(AND(telefony6[[#This Row],[czyAbonament_pods_sie_skonczyl]]=1,telefony6[[#This Row],[czyStacjonarny]]=1,M1747&lt;=0),IF(M1747&lt;0,TIME(1,40,0)+M1747,TIME(1,40,0)),M1747)</f>
        <v>5.6354166666665179E-2</v>
      </c>
      <c r="M17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5.5185185185183699E-2</v>
      </c>
      <c r="N1748" s="10">
        <f>IF(AND(telefony6[[#This Row],[czyAbonament_pods_sie_skonczyl]]=1,telefony6[[#This Row],[czyStacjonarny]]=1,M1747&lt;=0),1,0)</f>
        <v>0</v>
      </c>
      <c r="O1748" s="2">
        <f>IF(AND(telefony6[[#This Row],[czyAbonament_pods_sie_skonczyl]]=1,telefony6[[#This Row],[czyKomorkowe]]=1,P1747&lt;=0),IF(P1747&lt;0,TIME(1,40,0)+P1747-telefony6[[#This Row],[ile_zabraklo_od_podstawy]],TIME(1,40,0)),P1747)</f>
        <v>4.1643518518519468E-2</v>
      </c>
      <c r="P17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48" s="10">
        <f>IF(AND(telefony6[[#This Row],[czyAbonament_pods_sie_skonczyl]]=1,P1747&lt;=0,telefony6[[#This Row],[czyKomorkowe]]=1),1,0)</f>
        <v>0</v>
      </c>
      <c r="R1748">
        <f>IF(LEN(telefony6[[#This Row],[nr]])&gt;=10,1,0)</f>
        <v>0</v>
      </c>
      <c r="S1748">
        <f>MINUTE(IF(telefony6[[#This Row],[czyZagranicczne]]=1,CEILING(telefony6[[#This Row],[długosc_połączenia]],"00:01"),0))</f>
        <v>0</v>
      </c>
    </row>
    <row r="1749" spans="1:19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 s="2">
        <f>telefony6[[#This Row],[zakonczenie]]-telefony6[[#This Row],[rozpoczecie]]</f>
        <v>4.108796296296291E-3</v>
      </c>
      <c r="F1749" s="2">
        <f t="shared" si="27"/>
        <v>-9.5267245370370492</v>
      </c>
      <c r="G1749">
        <f>IF(LEN(telefony6[[#This Row],[nr]])=7,1,0)</f>
        <v>1</v>
      </c>
      <c r="H1749">
        <f>IF(LEN(telefony6[[#This Row],[nr]])=8,1,0)</f>
        <v>0</v>
      </c>
      <c r="I17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-9.5308333333333461</v>
      </c>
      <c r="J1749" s="2">
        <f>IF(AND(telefony6[[#This Row],[abonament pods przed]]-telefony6[[#This Row],[długosc_połączenia]]&lt;0,I1748&gt;0),-telefony6[[#This Row],[ile_zostalo_abonamentu_pods]],0)</f>
        <v>0</v>
      </c>
      <c r="K1749" s="10">
        <f>IF(telefony6[[#This Row],[ile_zostalo_abonamentu_pods]]&lt;0,1,0)</f>
        <v>1</v>
      </c>
      <c r="L1749" s="2">
        <f>IF(AND(telefony6[[#This Row],[czyAbonament_pods_sie_skonczyl]]=1,telefony6[[#This Row],[czyStacjonarny]]=1,M1748&lt;=0),IF(M1748&lt;0,TIME(1,40,0)+M1748,TIME(1,40,0)),M1748)</f>
        <v>5.5185185185183699E-2</v>
      </c>
      <c r="M17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5.1076388888887408E-2</v>
      </c>
      <c r="N1749" s="10">
        <f>IF(AND(telefony6[[#This Row],[czyAbonament_pods_sie_skonczyl]]=1,telefony6[[#This Row],[czyStacjonarny]]=1,M1748&lt;=0),1,0)</f>
        <v>0</v>
      </c>
      <c r="O1749" s="2">
        <f>IF(AND(telefony6[[#This Row],[czyAbonament_pods_sie_skonczyl]]=1,telefony6[[#This Row],[czyKomorkowe]]=1,P1748&lt;=0),IF(P1748&lt;0,TIME(1,40,0)+P1748-telefony6[[#This Row],[ile_zabraklo_od_podstawy]],TIME(1,40,0)),P1748)</f>
        <v>4.1643518518519468E-2</v>
      </c>
      <c r="P17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49" s="10">
        <f>IF(AND(telefony6[[#This Row],[czyAbonament_pods_sie_skonczyl]]=1,P1748&lt;=0,telefony6[[#This Row],[czyKomorkowe]]=1),1,0)</f>
        <v>0</v>
      </c>
      <c r="R1749">
        <f>IF(LEN(telefony6[[#This Row],[nr]])&gt;=10,1,0)</f>
        <v>0</v>
      </c>
      <c r="S1749">
        <f>MINUTE(IF(telefony6[[#This Row],[czyZagranicczne]]=1,CEILING(telefony6[[#This Row],[długosc_połączenia]],"00:01"),0))</f>
        <v>0</v>
      </c>
    </row>
    <row r="1750" spans="1:19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 s="2">
        <f>telefony6[[#This Row],[zakonczenie]]-telefony6[[#This Row],[rozpoczecie]]</f>
        <v>6.8171296296296036E-3</v>
      </c>
      <c r="F1750" s="2">
        <f t="shared" si="27"/>
        <v>-9.5308333333333461</v>
      </c>
      <c r="G1750">
        <f>IF(LEN(telefony6[[#This Row],[nr]])=7,1,0)</f>
        <v>1</v>
      </c>
      <c r="H1750">
        <f>IF(LEN(telefony6[[#This Row],[nr]])=8,1,0)</f>
        <v>0</v>
      </c>
      <c r="I17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-9.5376504629629757</v>
      </c>
      <c r="J1750" s="2">
        <f>IF(AND(telefony6[[#This Row],[abonament pods przed]]-telefony6[[#This Row],[długosc_połączenia]]&lt;0,I1749&gt;0),-telefony6[[#This Row],[ile_zostalo_abonamentu_pods]],0)</f>
        <v>0</v>
      </c>
      <c r="K1750" s="10">
        <f>IF(telefony6[[#This Row],[ile_zostalo_abonamentu_pods]]&lt;0,1,0)</f>
        <v>1</v>
      </c>
      <c r="L1750" s="2">
        <f>IF(AND(telefony6[[#This Row],[czyAbonament_pods_sie_skonczyl]]=1,telefony6[[#This Row],[czyStacjonarny]]=1,M1749&lt;=0),IF(M1749&lt;0,TIME(1,40,0)+M1749,TIME(1,40,0)),M1749)</f>
        <v>5.1076388888887408E-2</v>
      </c>
      <c r="M17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4.4259259259257805E-2</v>
      </c>
      <c r="N1750" s="10">
        <f>IF(AND(telefony6[[#This Row],[czyAbonament_pods_sie_skonczyl]]=1,telefony6[[#This Row],[czyStacjonarny]]=1,M1749&lt;=0),1,0)</f>
        <v>0</v>
      </c>
      <c r="O1750" s="2">
        <f>IF(AND(telefony6[[#This Row],[czyAbonament_pods_sie_skonczyl]]=1,telefony6[[#This Row],[czyKomorkowe]]=1,P1749&lt;=0),IF(P1749&lt;0,TIME(1,40,0)+P1749-telefony6[[#This Row],[ile_zabraklo_od_podstawy]],TIME(1,40,0)),P1749)</f>
        <v>4.1643518518519468E-2</v>
      </c>
      <c r="P17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0" s="10">
        <f>IF(AND(telefony6[[#This Row],[czyAbonament_pods_sie_skonczyl]]=1,P1749&lt;=0,telefony6[[#This Row],[czyKomorkowe]]=1),1,0)</f>
        <v>0</v>
      </c>
      <c r="R1750">
        <f>IF(LEN(telefony6[[#This Row],[nr]])&gt;=10,1,0)</f>
        <v>0</v>
      </c>
      <c r="S1750">
        <f>MINUTE(IF(telefony6[[#This Row],[czyZagranicczne]]=1,CEILING(telefony6[[#This Row],[długosc_połączenia]],"00:01"),0))</f>
        <v>0</v>
      </c>
    </row>
    <row r="1751" spans="1:19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 s="2">
        <f>telefony6[[#This Row],[zakonczenie]]-telefony6[[#This Row],[rozpoczecie]]</f>
        <v>1.1111111111111183E-3</v>
      </c>
      <c r="F1751" s="2">
        <f t="shared" si="27"/>
        <v>-9.5376504629629757</v>
      </c>
      <c r="G1751">
        <f>IF(LEN(telefony6[[#This Row],[nr]])=7,1,0)</f>
        <v>1</v>
      </c>
      <c r="H1751">
        <f>IF(LEN(telefony6[[#This Row],[nr]])=8,1,0)</f>
        <v>0</v>
      </c>
      <c r="I17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-9.538761574074087</v>
      </c>
      <c r="J1751" s="2">
        <f>IF(AND(telefony6[[#This Row],[abonament pods przed]]-telefony6[[#This Row],[długosc_połączenia]]&lt;0,I1750&gt;0),-telefony6[[#This Row],[ile_zostalo_abonamentu_pods]],0)</f>
        <v>0</v>
      </c>
      <c r="K1751" s="10">
        <f>IF(telefony6[[#This Row],[ile_zostalo_abonamentu_pods]]&lt;0,1,0)</f>
        <v>1</v>
      </c>
      <c r="L1751" s="2">
        <f>IF(AND(telefony6[[#This Row],[czyAbonament_pods_sie_skonczyl]]=1,telefony6[[#This Row],[czyStacjonarny]]=1,M1750&lt;=0),IF(M1750&lt;0,TIME(1,40,0)+M1750,TIME(1,40,0)),M1750)</f>
        <v>4.4259259259257805E-2</v>
      </c>
      <c r="M17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4.3148148148146687E-2</v>
      </c>
      <c r="N1751" s="10">
        <f>IF(AND(telefony6[[#This Row],[czyAbonament_pods_sie_skonczyl]]=1,telefony6[[#This Row],[czyStacjonarny]]=1,M1750&lt;=0),1,0)</f>
        <v>0</v>
      </c>
      <c r="O1751" s="2">
        <f>IF(AND(telefony6[[#This Row],[czyAbonament_pods_sie_skonczyl]]=1,telefony6[[#This Row],[czyKomorkowe]]=1,P1750&lt;=0),IF(P1750&lt;0,TIME(1,40,0)+P1750-telefony6[[#This Row],[ile_zabraklo_od_podstawy]],TIME(1,40,0)),P1750)</f>
        <v>4.1643518518519468E-2</v>
      </c>
      <c r="P17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1" s="10">
        <f>IF(AND(telefony6[[#This Row],[czyAbonament_pods_sie_skonczyl]]=1,P1750&lt;=0,telefony6[[#This Row],[czyKomorkowe]]=1),1,0)</f>
        <v>0</v>
      </c>
      <c r="R1751">
        <f>IF(LEN(telefony6[[#This Row],[nr]])&gt;=10,1,0)</f>
        <v>0</v>
      </c>
      <c r="S1751">
        <f>MINUTE(IF(telefony6[[#This Row],[czyZagranicczne]]=1,CEILING(telefony6[[#This Row],[długosc_połączenia]],"00:01"),0))</f>
        <v>0</v>
      </c>
    </row>
    <row r="1752" spans="1:19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 s="2">
        <f>telefony6[[#This Row],[zakonczenie]]-telefony6[[#This Row],[rozpoczecie]]</f>
        <v>5.9259259259258901E-3</v>
      </c>
      <c r="F1752" s="2">
        <f t="shared" si="27"/>
        <v>-9.538761574074087</v>
      </c>
      <c r="G1752">
        <f>IF(LEN(telefony6[[#This Row],[nr]])=7,1,0)</f>
        <v>1</v>
      </c>
      <c r="H1752">
        <f>IF(LEN(telefony6[[#This Row],[nr]])=8,1,0)</f>
        <v>0</v>
      </c>
      <c r="I17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-9.5446875000000126</v>
      </c>
      <c r="J1752" s="2">
        <f>IF(AND(telefony6[[#This Row],[abonament pods przed]]-telefony6[[#This Row],[długosc_połączenia]]&lt;0,I1751&gt;0),-telefony6[[#This Row],[ile_zostalo_abonamentu_pods]],0)</f>
        <v>0</v>
      </c>
      <c r="K1752" s="10">
        <f>IF(telefony6[[#This Row],[ile_zostalo_abonamentu_pods]]&lt;0,1,0)</f>
        <v>1</v>
      </c>
      <c r="L1752" s="2">
        <f>IF(AND(telefony6[[#This Row],[czyAbonament_pods_sie_skonczyl]]=1,telefony6[[#This Row],[czyStacjonarny]]=1,M1751&lt;=0),IF(M1751&lt;0,TIME(1,40,0)+M1751,TIME(1,40,0)),M1751)</f>
        <v>4.3148148148146687E-2</v>
      </c>
      <c r="M17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3.7222222222220797E-2</v>
      </c>
      <c r="N1752" s="10">
        <f>IF(AND(telefony6[[#This Row],[czyAbonament_pods_sie_skonczyl]]=1,telefony6[[#This Row],[czyStacjonarny]]=1,M1751&lt;=0),1,0)</f>
        <v>0</v>
      </c>
      <c r="O1752" s="2">
        <f>IF(AND(telefony6[[#This Row],[czyAbonament_pods_sie_skonczyl]]=1,telefony6[[#This Row],[czyKomorkowe]]=1,P1751&lt;=0),IF(P1751&lt;0,TIME(1,40,0)+P1751-telefony6[[#This Row],[ile_zabraklo_od_podstawy]],TIME(1,40,0)),P1751)</f>
        <v>4.1643518518519468E-2</v>
      </c>
      <c r="P17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2" s="10">
        <f>IF(AND(telefony6[[#This Row],[czyAbonament_pods_sie_skonczyl]]=1,P1751&lt;=0,telefony6[[#This Row],[czyKomorkowe]]=1),1,0)</f>
        <v>0</v>
      </c>
      <c r="R1752">
        <f>IF(LEN(telefony6[[#This Row],[nr]])&gt;=10,1,0)</f>
        <v>0</v>
      </c>
      <c r="S1752">
        <f>MINUTE(IF(telefony6[[#This Row],[czyZagranicczne]]=1,CEILING(telefony6[[#This Row],[długosc_połączenia]],"00:01"),0))</f>
        <v>0</v>
      </c>
    </row>
    <row r="1753" spans="1:19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 s="2">
        <f>telefony6[[#This Row],[zakonczenie]]-telefony6[[#This Row],[rozpoczecie]]</f>
        <v>6.5972222222221433E-4</v>
      </c>
      <c r="F1753" s="2">
        <f t="shared" si="27"/>
        <v>-9.5446875000000126</v>
      </c>
      <c r="G1753">
        <f>IF(LEN(telefony6[[#This Row],[nr]])=7,1,0)</f>
        <v>1</v>
      </c>
      <c r="H1753">
        <f>IF(LEN(telefony6[[#This Row],[nr]])=8,1,0)</f>
        <v>0</v>
      </c>
      <c r="I17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-9.5453472222222349</v>
      </c>
      <c r="J1753" s="2">
        <f>IF(AND(telefony6[[#This Row],[abonament pods przed]]-telefony6[[#This Row],[długosc_połączenia]]&lt;0,I1752&gt;0),-telefony6[[#This Row],[ile_zostalo_abonamentu_pods]],0)</f>
        <v>0</v>
      </c>
      <c r="K1753" s="10">
        <f>IF(telefony6[[#This Row],[ile_zostalo_abonamentu_pods]]&lt;0,1,0)</f>
        <v>1</v>
      </c>
      <c r="L1753" s="2">
        <f>IF(AND(telefony6[[#This Row],[czyAbonament_pods_sie_skonczyl]]=1,telefony6[[#This Row],[czyStacjonarny]]=1,M1752&lt;=0),IF(M1752&lt;0,TIME(1,40,0)+M1752,TIME(1,40,0)),M1752)</f>
        <v>3.7222222222220797E-2</v>
      </c>
      <c r="M17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3.6562499999998582E-2</v>
      </c>
      <c r="N1753" s="10">
        <f>IF(AND(telefony6[[#This Row],[czyAbonament_pods_sie_skonczyl]]=1,telefony6[[#This Row],[czyStacjonarny]]=1,M1752&lt;=0),1,0)</f>
        <v>0</v>
      </c>
      <c r="O1753" s="2">
        <f>IF(AND(telefony6[[#This Row],[czyAbonament_pods_sie_skonczyl]]=1,telefony6[[#This Row],[czyKomorkowe]]=1,P1752&lt;=0),IF(P1752&lt;0,TIME(1,40,0)+P1752-telefony6[[#This Row],[ile_zabraklo_od_podstawy]],TIME(1,40,0)),P1752)</f>
        <v>4.1643518518519468E-2</v>
      </c>
      <c r="P17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3" s="10">
        <f>IF(AND(telefony6[[#This Row],[czyAbonament_pods_sie_skonczyl]]=1,P1752&lt;=0,telefony6[[#This Row],[czyKomorkowe]]=1),1,0)</f>
        <v>0</v>
      </c>
      <c r="R1753">
        <f>IF(LEN(telefony6[[#This Row],[nr]])&gt;=10,1,0)</f>
        <v>0</v>
      </c>
      <c r="S1753">
        <f>MINUTE(IF(telefony6[[#This Row],[czyZagranicczne]]=1,CEILING(telefony6[[#This Row],[długosc_połączenia]],"00:01"),0))</f>
        <v>0</v>
      </c>
    </row>
    <row r="1754" spans="1:19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 s="2">
        <f>telefony6[[#This Row],[zakonczenie]]-telefony6[[#This Row],[rozpoczecie]]</f>
        <v>3.8888888888888862E-3</v>
      </c>
      <c r="F1754" s="2">
        <f t="shared" si="27"/>
        <v>-9.5453472222222349</v>
      </c>
      <c r="G1754">
        <f>IF(LEN(telefony6[[#This Row],[nr]])=7,1,0)</f>
        <v>1</v>
      </c>
      <c r="H1754">
        <f>IF(LEN(telefony6[[#This Row],[nr]])=8,1,0)</f>
        <v>0</v>
      </c>
      <c r="I17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-9.5492361111111244</v>
      </c>
      <c r="J1754" s="2">
        <f>IF(AND(telefony6[[#This Row],[abonament pods przed]]-telefony6[[#This Row],[długosc_połączenia]]&lt;0,I1753&gt;0),-telefony6[[#This Row],[ile_zostalo_abonamentu_pods]],0)</f>
        <v>0</v>
      </c>
      <c r="K1754" s="10">
        <f>IF(telefony6[[#This Row],[ile_zostalo_abonamentu_pods]]&lt;0,1,0)</f>
        <v>1</v>
      </c>
      <c r="L1754" s="2">
        <f>IF(AND(telefony6[[#This Row],[czyAbonament_pods_sie_skonczyl]]=1,telefony6[[#This Row],[czyStacjonarny]]=1,M1753&lt;=0),IF(M1753&lt;0,TIME(1,40,0)+M1753,TIME(1,40,0)),M1753)</f>
        <v>3.6562499999998582E-2</v>
      </c>
      <c r="M17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3.2673611111109696E-2</v>
      </c>
      <c r="N1754" s="10">
        <f>IF(AND(telefony6[[#This Row],[czyAbonament_pods_sie_skonczyl]]=1,telefony6[[#This Row],[czyStacjonarny]]=1,M1753&lt;=0),1,0)</f>
        <v>0</v>
      </c>
      <c r="O1754" s="2">
        <f>IF(AND(telefony6[[#This Row],[czyAbonament_pods_sie_skonczyl]]=1,telefony6[[#This Row],[czyKomorkowe]]=1,P1753&lt;=0),IF(P1753&lt;0,TIME(1,40,0)+P1753-telefony6[[#This Row],[ile_zabraklo_od_podstawy]],TIME(1,40,0)),P1753)</f>
        <v>4.1643518518519468E-2</v>
      </c>
      <c r="P17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4" s="10">
        <f>IF(AND(telefony6[[#This Row],[czyAbonament_pods_sie_skonczyl]]=1,P1753&lt;=0,telefony6[[#This Row],[czyKomorkowe]]=1),1,0)</f>
        <v>0</v>
      </c>
      <c r="R1754">
        <f>IF(LEN(telefony6[[#This Row],[nr]])&gt;=10,1,0)</f>
        <v>0</v>
      </c>
      <c r="S1754">
        <f>MINUTE(IF(telefony6[[#This Row],[czyZagranicczne]]=1,CEILING(telefony6[[#This Row],[długosc_połączenia]],"00:01"),0))</f>
        <v>0</v>
      </c>
    </row>
    <row r="1755" spans="1:19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 s="2">
        <f>telefony6[[#This Row],[zakonczenie]]-telefony6[[#This Row],[rozpoczecie]]</f>
        <v>5.2777777777777701E-3</v>
      </c>
      <c r="F1755" s="2">
        <f t="shared" si="27"/>
        <v>-9.5492361111111244</v>
      </c>
      <c r="G1755">
        <f>IF(LEN(telefony6[[#This Row],[nr]])=7,1,0)</f>
        <v>1</v>
      </c>
      <c r="H1755">
        <f>IF(LEN(telefony6[[#This Row],[nr]])=8,1,0)</f>
        <v>0</v>
      </c>
      <c r="I17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-9.5545138888889021</v>
      </c>
      <c r="J1755" s="2">
        <f>IF(AND(telefony6[[#This Row],[abonament pods przed]]-telefony6[[#This Row],[długosc_połączenia]]&lt;0,I1754&gt;0),-telefony6[[#This Row],[ile_zostalo_abonamentu_pods]],0)</f>
        <v>0</v>
      </c>
      <c r="K1755" s="10">
        <f>IF(telefony6[[#This Row],[ile_zostalo_abonamentu_pods]]&lt;0,1,0)</f>
        <v>1</v>
      </c>
      <c r="L1755" s="2">
        <f>IF(AND(telefony6[[#This Row],[czyAbonament_pods_sie_skonczyl]]=1,telefony6[[#This Row],[czyStacjonarny]]=1,M1754&lt;=0),IF(M1754&lt;0,TIME(1,40,0)+M1754,TIME(1,40,0)),M1754)</f>
        <v>3.2673611111109696E-2</v>
      </c>
      <c r="M17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2.7395833333331926E-2</v>
      </c>
      <c r="N1755" s="10">
        <f>IF(AND(telefony6[[#This Row],[czyAbonament_pods_sie_skonczyl]]=1,telefony6[[#This Row],[czyStacjonarny]]=1,M1754&lt;=0),1,0)</f>
        <v>0</v>
      </c>
      <c r="O1755" s="2">
        <f>IF(AND(telefony6[[#This Row],[czyAbonament_pods_sie_skonczyl]]=1,telefony6[[#This Row],[czyKomorkowe]]=1,P1754&lt;=0),IF(P1754&lt;0,TIME(1,40,0)+P1754-telefony6[[#This Row],[ile_zabraklo_od_podstawy]],TIME(1,40,0)),P1754)</f>
        <v>4.1643518518519468E-2</v>
      </c>
      <c r="P17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5" s="10">
        <f>IF(AND(telefony6[[#This Row],[czyAbonament_pods_sie_skonczyl]]=1,P1754&lt;=0,telefony6[[#This Row],[czyKomorkowe]]=1),1,0)</f>
        <v>0</v>
      </c>
      <c r="R1755">
        <f>IF(LEN(telefony6[[#This Row],[nr]])&gt;=10,1,0)</f>
        <v>0</v>
      </c>
      <c r="S1755">
        <f>MINUTE(IF(telefony6[[#This Row],[czyZagranicczne]]=1,CEILING(telefony6[[#This Row],[długosc_połączenia]],"00:01"),0))</f>
        <v>0</v>
      </c>
    </row>
    <row r="1756" spans="1:19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 s="2">
        <f>telefony6[[#This Row],[zakonczenie]]-telefony6[[#This Row],[rozpoczecie]]</f>
        <v>2.7777777777776569E-4</v>
      </c>
      <c r="F1756" s="2">
        <f t="shared" si="27"/>
        <v>-9.5545138888889021</v>
      </c>
      <c r="G1756">
        <f>IF(LEN(telefony6[[#This Row],[nr]])=7,1,0)</f>
        <v>1</v>
      </c>
      <c r="H1756">
        <f>IF(LEN(telefony6[[#This Row],[nr]])=8,1,0)</f>
        <v>0</v>
      </c>
      <c r="I17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-9.554791666666679</v>
      </c>
      <c r="J1756" s="2">
        <f>IF(AND(telefony6[[#This Row],[abonament pods przed]]-telefony6[[#This Row],[długosc_połączenia]]&lt;0,I1755&gt;0),-telefony6[[#This Row],[ile_zostalo_abonamentu_pods]],0)</f>
        <v>0</v>
      </c>
      <c r="K1756" s="10">
        <f>IF(telefony6[[#This Row],[ile_zostalo_abonamentu_pods]]&lt;0,1,0)</f>
        <v>1</v>
      </c>
      <c r="L1756" s="2">
        <f>IF(AND(telefony6[[#This Row],[czyAbonament_pods_sie_skonczyl]]=1,telefony6[[#This Row],[czyStacjonarny]]=1,M1755&lt;=0),IF(M1755&lt;0,TIME(1,40,0)+M1755,TIME(1,40,0)),M1755)</f>
        <v>2.7395833333331926E-2</v>
      </c>
      <c r="M17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2.711805555555416E-2</v>
      </c>
      <c r="N1756" s="10">
        <f>IF(AND(telefony6[[#This Row],[czyAbonament_pods_sie_skonczyl]]=1,telefony6[[#This Row],[czyStacjonarny]]=1,M1755&lt;=0),1,0)</f>
        <v>0</v>
      </c>
      <c r="O1756" s="2">
        <f>IF(AND(telefony6[[#This Row],[czyAbonament_pods_sie_skonczyl]]=1,telefony6[[#This Row],[czyKomorkowe]]=1,P1755&lt;=0),IF(P1755&lt;0,TIME(1,40,0)+P1755-telefony6[[#This Row],[ile_zabraklo_od_podstawy]],TIME(1,40,0)),P1755)</f>
        <v>4.1643518518519468E-2</v>
      </c>
      <c r="P17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6" s="10">
        <f>IF(AND(telefony6[[#This Row],[czyAbonament_pods_sie_skonczyl]]=1,P1755&lt;=0,telefony6[[#This Row],[czyKomorkowe]]=1),1,0)</f>
        <v>0</v>
      </c>
      <c r="R1756">
        <f>IF(LEN(telefony6[[#This Row],[nr]])&gt;=10,1,0)</f>
        <v>0</v>
      </c>
      <c r="S1756">
        <f>MINUTE(IF(telefony6[[#This Row],[czyZagranicczne]]=1,CEILING(telefony6[[#This Row],[długosc_połączenia]],"00:01"),0))</f>
        <v>0</v>
      </c>
    </row>
    <row r="1757" spans="1:19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 s="2">
        <f>telefony6[[#This Row],[zakonczenie]]-telefony6[[#This Row],[rozpoczecie]]</f>
        <v>5.1851851851851816E-3</v>
      </c>
      <c r="F1757" s="2">
        <f t="shared" si="27"/>
        <v>-9.554791666666679</v>
      </c>
      <c r="G1757">
        <f>IF(LEN(telefony6[[#This Row],[nr]])=7,1,0)</f>
        <v>1</v>
      </c>
      <c r="H1757">
        <f>IF(LEN(telefony6[[#This Row],[nr]])=8,1,0)</f>
        <v>0</v>
      </c>
      <c r="I17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-9.5599768518518644</v>
      </c>
      <c r="J1757" s="2">
        <f>IF(AND(telefony6[[#This Row],[abonament pods przed]]-telefony6[[#This Row],[długosc_połączenia]]&lt;0,I1756&gt;0),-telefony6[[#This Row],[ile_zostalo_abonamentu_pods]],0)</f>
        <v>0</v>
      </c>
      <c r="K1757" s="10">
        <f>IF(telefony6[[#This Row],[ile_zostalo_abonamentu_pods]]&lt;0,1,0)</f>
        <v>1</v>
      </c>
      <c r="L1757" s="2">
        <f>IF(AND(telefony6[[#This Row],[czyAbonament_pods_sie_skonczyl]]=1,telefony6[[#This Row],[czyStacjonarny]]=1,M1756&lt;=0),IF(M1756&lt;0,TIME(1,40,0)+M1756,TIME(1,40,0)),M1756)</f>
        <v>2.711805555555416E-2</v>
      </c>
      <c r="M17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2.1932870370368979E-2</v>
      </c>
      <c r="N1757" s="10">
        <f>IF(AND(telefony6[[#This Row],[czyAbonament_pods_sie_skonczyl]]=1,telefony6[[#This Row],[czyStacjonarny]]=1,M1756&lt;=0),1,0)</f>
        <v>0</v>
      </c>
      <c r="O1757" s="2">
        <f>IF(AND(telefony6[[#This Row],[czyAbonament_pods_sie_skonczyl]]=1,telefony6[[#This Row],[czyKomorkowe]]=1,P1756&lt;=0),IF(P1756&lt;0,TIME(1,40,0)+P1756-telefony6[[#This Row],[ile_zabraklo_od_podstawy]],TIME(1,40,0)),P1756)</f>
        <v>4.1643518518519468E-2</v>
      </c>
      <c r="P17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7" s="10">
        <f>IF(AND(telefony6[[#This Row],[czyAbonament_pods_sie_skonczyl]]=1,P1756&lt;=0,telefony6[[#This Row],[czyKomorkowe]]=1),1,0)</f>
        <v>0</v>
      </c>
      <c r="R1757">
        <f>IF(LEN(telefony6[[#This Row],[nr]])&gt;=10,1,0)</f>
        <v>0</v>
      </c>
      <c r="S1757">
        <f>MINUTE(IF(telefony6[[#This Row],[czyZagranicczne]]=1,CEILING(telefony6[[#This Row],[długosc_połączenia]],"00:01"),0))</f>
        <v>0</v>
      </c>
    </row>
    <row r="1758" spans="1:19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 s="2">
        <f>telefony6[[#This Row],[zakonczenie]]-telefony6[[#This Row],[rozpoczecie]]</f>
        <v>7.7662037037037335E-3</v>
      </c>
      <c r="F1758" s="2">
        <f t="shared" si="27"/>
        <v>-9.5599768518518644</v>
      </c>
      <c r="G1758">
        <f>IF(LEN(telefony6[[#This Row],[nr]])=7,1,0)</f>
        <v>1</v>
      </c>
      <c r="H1758">
        <f>IF(LEN(telefony6[[#This Row],[nr]])=8,1,0)</f>
        <v>0</v>
      </c>
      <c r="I17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-9.5677430555555674</v>
      </c>
      <c r="J1758" s="2">
        <f>IF(AND(telefony6[[#This Row],[abonament pods przed]]-telefony6[[#This Row],[długosc_połączenia]]&lt;0,I1757&gt;0),-telefony6[[#This Row],[ile_zostalo_abonamentu_pods]],0)</f>
        <v>0</v>
      </c>
      <c r="K1758" s="10">
        <f>IF(telefony6[[#This Row],[ile_zostalo_abonamentu_pods]]&lt;0,1,0)</f>
        <v>1</v>
      </c>
      <c r="L1758" s="2">
        <f>IF(AND(telefony6[[#This Row],[czyAbonament_pods_sie_skonczyl]]=1,telefony6[[#This Row],[czyStacjonarny]]=1,M1757&lt;=0),IF(M1757&lt;0,TIME(1,40,0)+M1757,TIME(1,40,0)),M1757)</f>
        <v>2.1932870370368979E-2</v>
      </c>
      <c r="M17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1.4166666666665245E-2</v>
      </c>
      <c r="N1758" s="10">
        <f>IF(AND(telefony6[[#This Row],[czyAbonament_pods_sie_skonczyl]]=1,telefony6[[#This Row],[czyStacjonarny]]=1,M1757&lt;=0),1,0)</f>
        <v>0</v>
      </c>
      <c r="O1758" s="2">
        <f>IF(AND(telefony6[[#This Row],[czyAbonament_pods_sie_skonczyl]]=1,telefony6[[#This Row],[czyKomorkowe]]=1,P1757&lt;=0),IF(P1757&lt;0,TIME(1,40,0)+P1757-telefony6[[#This Row],[ile_zabraklo_od_podstawy]],TIME(1,40,0)),P1757)</f>
        <v>4.1643518518519468E-2</v>
      </c>
      <c r="P17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8" s="10">
        <f>IF(AND(telefony6[[#This Row],[czyAbonament_pods_sie_skonczyl]]=1,P1757&lt;=0,telefony6[[#This Row],[czyKomorkowe]]=1),1,0)</f>
        <v>0</v>
      </c>
      <c r="R1758">
        <f>IF(LEN(telefony6[[#This Row],[nr]])&gt;=10,1,0)</f>
        <v>0</v>
      </c>
      <c r="S1758">
        <f>MINUTE(IF(telefony6[[#This Row],[czyZagranicczne]]=1,CEILING(telefony6[[#This Row],[długosc_połączenia]],"00:01"),0))</f>
        <v>0</v>
      </c>
    </row>
    <row r="1759" spans="1:19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 s="2">
        <f>telefony6[[#This Row],[zakonczenie]]-telefony6[[#This Row],[rozpoczecie]]</f>
        <v>6.2615740740740722E-3</v>
      </c>
      <c r="F1759" s="2">
        <f t="shared" si="27"/>
        <v>-9.5677430555555674</v>
      </c>
      <c r="G1759">
        <f>IF(LEN(telefony6[[#This Row],[nr]])=7,1,0)</f>
        <v>1</v>
      </c>
      <c r="H1759">
        <f>IF(LEN(telefony6[[#This Row],[nr]])=8,1,0)</f>
        <v>0</v>
      </c>
      <c r="I17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-9.5740046296296413</v>
      </c>
      <c r="J1759" s="2">
        <f>IF(AND(telefony6[[#This Row],[abonament pods przed]]-telefony6[[#This Row],[długosc_połączenia]]&lt;0,I1758&gt;0),-telefony6[[#This Row],[ile_zostalo_abonamentu_pods]],0)</f>
        <v>0</v>
      </c>
      <c r="K1759" s="10">
        <f>IF(telefony6[[#This Row],[ile_zostalo_abonamentu_pods]]&lt;0,1,0)</f>
        <v>1</v>
      </c>
      <c r="L1759" s="2">
        <f>IF(AND(telefony6[[#This Row],[czyAbonament_pods_sie_skonczyl]]=1,telefony6[[#This Row],[czyStacjonarny]]=1,M1758&lt;=0),IF(M1758&lt;0,TIME(1,40,0)+M1758,TIME(1,40,0)),M1758)</f>
        <v>1.4166666666665245E-2</v>
      </c>
      <c r="M17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7.905092592591173E-3</v>
      </c>
      <c r="N1759" s="10">
        <f>IF(AND(telefony6[[#This Row],[czyAbonament_pods_sie_skonczyl]]=1,telefony6[[#This Row],[czyStacjonarny]]=1,M1758&lt;=0),1,0)</f>
        <v>0</v>
      </c>
      <c r="O1759" s="2">
        <f>IF(AND(telefony6[[#This Row],[czyAbonament_pods_sie_skonczyl]]=1,telefony6[[#This Row],[czyKomorkowe]]=1,P1758&lt;=0),IF(P1758&lt;0,TIME(1,40,0)+P1758-telefony6[[#This Row],[ile_zabraklo_od_podstawy]],TIME(1,40,0)),P1758)</f>
        <v>4.1643518518519468E-2</v>
      </c>
      <c r="P17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59" s="10">
        <f>IF(AND(telefony6[[#This Row],[czyAbonament_pods_sie_skonczyl]]=1,P1758&lt;=0,telefony6[[#This Row],[czyKomorkowe]]=1),1,0)</f>
        <v>0</v>
      </c>
      <c r="R1759">
        <f>IF(LEN(telefony6[[#This Row],[nr]])&gt;=10,1,0)</f>
        <v>0</v>
      </c>
      <c r="S1759">
        <f>MINUTE(IF(telefony6[[#This Row],[czyZagranicczne]]=1,CEILING(telefony6[[#This Row],[długosc_połączenia]],"00:01"),0))</f>
        <v>0</v>
      </c>
    </row>
    <row r="1760" spans="1:19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 s="2">
        <f>telefony6[[#This Row],[zakonczenie]]-telefony6[[#This Row],[rozpoczecie]]</f>
        <v>2.7083333333333126E-3</v>
      </c>
      <c r="F1760" s="2">
        <f t="shared" si="27"/>
        <v>-9.5740046296296413</v>
      </c>
      <c r="G1760">
        <f>IF(LEN(telefony6[[#This Row],[nr]])=7,1,0)</f>
        <v>1</v>
      </c>
      <c r="H1760">
        <f>IF(LEN(telefony6[[#This Row],[nr]])=8,1,0)</f>
        <v>0</v>
      </c>
      <c r="I17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-9.5767129629629739</v>
      </c>
      <c r="J1760" s="2">
        <f>IF(AND(telefony6[[#This Row],[abonament pods przed]]-telefony6[[#This Row],[długosc_połączenia]]&lt;0,I1759&gt;0),-telefony6[[#This Row],[ile_zostalo_abonamentu_pods]],0)</f>
        <v>0</v>
      </c>
      <c r="K1760" s="10">
        <f>IF(telefony6[[#This Row],[ile_zostalo_abonamentu_pods]]&lt;0,1,0)</f>
        <v>1</v>
      </c>
      <c r="L1760" s="2">
        <f>IF(AND(telefony6[[#This Row],[czyAbonament_pods_sie_skonczyl]]=1,telefony6[[#This Row],[czyStacjonarny]]=1,M1759&lt;=0),IF(M1759&lt;0,TIME(1,40,0)+M1759,TIME(1,40,0)),M1759)</f>
        <v>7.905092592591173E-3</v>
      </c>
      <c r="M17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5.1967592592578604E-3</v>
      </c>
      <c r="N1760" s="10">
        <f>IF(AND(telefony6[[#This Row],[czyAbonament_pods_sie_skonczyl]]=1,telefony6[[#This Row],[czyStacjonarny]]=1,M1759&lt;=0),1,0)</f>
        <v>0</v>
      </c>
      <c r="O1760" s="2">
        <f>IF(AND(telefony6[[#This Row],[czyAbonament_pods_sie_skonczyl]]=1,telefony6[[#This Row],[czyKomorkowe]]=1,P1759&lt;=0),IF(P1759&lt;0,TIME(1,40,0)+P1759-telefony6[[#This Row],[ile_zabraklo_od_podstawy]],TIME(1,40,0)),P1759)</f>
        <v>4.1643518518519468E-2</v>
      </c>
      <c r="P17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60" s="10">
        <f>IF(AND(telefony6[[#This Row],[czyAbonament_pods_sie_skonczyl]]=1,P1759&lt;=0,telefony6[[#This Row],[czyKomorkowe]]=1),1,0)</f>
        <v>0</v>
      </c>
      <c r="R1760">
        <f>IF(LEN(telefony6[[#This Row],[nr]])&gt;=10,1,0)</f>
        <v>0</v>
      </c>
      <c r="S1760">
        <f>MINUTE(IF(telefony6[[#This Row],[czyZagranicczne]]=1,CEILING(telefony6[[#This Row],[długosc_połączenia]],"00:01"),0))</f>
        <v>0</v>
      </c>
    </row>
    <row r="1761" spans="1:19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 s="2">
        <f>telefony6[[#This Row],[zakonczenie]]-telefony6[[#This Row],[rozpoczecie]]</f>
        <v>1.979166666666643E-3</v>
      </c>
      <c r="F1761" s="2">
        <f t="shared" si="27"/>
        <v>-9.5767129629629739</v>
      </c>
      <c r="G1761">
        <f>IF(LEN(telefony6[[#This Row],[nr]])=7,1,0)</f>
        <v>0</v>
      </c>
      <c r="H1761">
        <f>IF(LEN(telefony6[[#This Row],[nr]])=8,1,0)</f>
        <v>0</v>
      </c>
      <c r="I17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-9.5786921296296406</v>
      </c>
      <c r="J1761" s="2">
        <f>IF(AND(telefony6[[#This Row],[abonament pods przed]]-telefony6[[#This Row],[długosc_połączenia]]&lt;0,I1760&gt;0),-telefony6[[#This Row],[ile_zostalo_abonamentu_pods]],0)</f>
        <v>0</v>
      </c>
      <c r="K1761" s="10">
        <f>IF(telefony6[[#This Row],[ile_zostalo_abonamentu_pods]]&lt;0,1,0)</f>
        <v>1</v>
      </c>
      <c r="L1761" s="2">
        <f>IF(AND(telefony6[[#This Row],[czyAbonament_pods_sie_skonczyl]]=1,telefony6[[#This Row],[czyStacjonarny]]=1,M1760&lt;=0),IF(M1760&lt;0,TIME(1,40,0)+M1760,TIME(1,40,0)),M1760)</f>
        <v>5.1967592592578604E-3</v>
      </c>
      <c r="M17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5.1967592592578604E-3</v>
      </c>
      <c r="N1761" s="10">
        <f>IF(AND(telefony6[[#This Row],[czyAbonament_pods_sie_skonczyl]]=1,telefony6[[#This Row],[czyStacjonarny]]=1,M1760&lt;=0),1,0)</f>
        <v>0</v>
      </c>
      <c r="O1761" s="2">
        <f>IF(AND(telefony6[[#This Row],[czyAbonament_pods_sie_skonczyl]]=1,telefony6[[#This Row],[czyKomorkowe]]=1,P1760&lt;=0),IF(P1760&lt;0,TIME(1,40,0)+P1760-telefony6[[#This Row],[ile_zabraklo_od_podstawy]],TIME(1,40,0)),P1760)</f>
        <v>4.1643518518519468E-2</v>
      </c>
      <c r="P17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61" s="10">
        <f>IF(AND(telefony6[[#This Row],[czyAbonament_pods_sie_skonczyl]]=1,P1760&lt;=0,telefony6[[#This Row],[czyKomorkowe]]=1),1,0)</f>
        <v>0</v>
      </c>
      <c r="R1761">
        <f>IF(LEN(telefony6[[#This Row],[nr]])&gt;=10,1,0)</f>
        <v>1</v>
      </c>
      <c r="S1761">
        <f>MINUTE(IF(telefony6[[#This Row],[czyZagranicczne]]=1,CEILING(telefony6[[#This Row],[długosc_połączenia]],"00:01"),0))</f>
        <v>3</v>
      </c>
    </row>
    <row r="1762" spans="1:19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 s="2">
        <f>telefony6[[#This Row],[zakonczenie]]-telefony6[[#This Row],[rozpoczecie]]</f>
        <v>4.2824074074071516E-4</v>
      </c>
      <c r="F1762" s="2">
        <f t="shared" si="27"/>
        <v>-9.5786921296296406</v>
      </c>
      <c r="G1762">
        <f>IF(LEN(telefony6[[#This Row],[nr]])=7,1,0)</f>
        <v>1</v>
      </c>
      <c r="H1762">
        <f>IF(LEN(telefony6[[#This Row],[nr]])=8,1,0)</f>
        <v>0</v>
      </c>
      <c r="I17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-9.5791203703703811</v>
      </c>
      <c r="J1762" s="2">
        <f>IF(AND(telefony6[[#This Row],[abonament pods przed]]-telefony6[[#This Row],[długosc_połączenia]]&lt;0,I1761&gt;0),-telefony6[[#This Row],[ile_zostalo_abonamentu_pods]],0)</f>
        <v>0</v>
      </c>
      <c r="K1762" s="10">
        <f>IF(telefony6[[#This Row],[ile_zostalo_abonamentu_pods]]&lt;0,1,0)</f>
        <v>1</v>
      </c>
      <c r="L1762" s="2">
        <f>IF(AND(telefony6[[#This Row],[czyAbonament_pods_sie_skonczyl]]=1,telefony6[[#This Row],[czyStacjonarny]]=1,M1761&lt;=0),IF(M1761&lt;0,TIME(1,40,0)+M1761,TIME(1,40,0)),M1761)</f>
        <v>5.1967592592578604E-3</v>
      </c>
      <c r="M17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4.7685185185171453E-3</v>
      </c>
      <c r="N1762" s="10">
        <f>IF(AND(telefony6[[#This Row],[czyAbonament_pods_sie_skonczyl]]=1,telefony6[[#This Row],[czyStacjonarny]]=1,M1761&lt;=0),1,0)</f>
        <v>0</v>
      </c>
      <c r="O1762" s="2">
        <f>IF(AND(telefony6[[#This Row],[czyAbonament_pods_sie_skonczyl]]=1,telefony6[[#This Row],[czyKomorkowe]]=1,P1761&lt;=0),IF(P1761&lt;0,TIME(1,40,0)+P1761-telefony6[[#This Row],[ile_zabraklo_od_podstawy]],TIME(1,40,0)),P1761)</f>
        <v>4.1643518518519468E-2</v>
      </c>
      <c r="P17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4.1643518518519468E-2</v>
      </c>
      <c r="Q1762" s="10">
        <f>IF(AND(telefony6[[#This Row],[czyAbonament_pods_sie_skonczyl]]=1,P1761&lt;=0,telefony6[[#This Row],[czyKomorkowe]]=1),1,0)</f>
        <v>0</v>
      </c>
      <c r="R1762">
        <f>IF(LEN(telefony6[[#This Row],[nr]])&gt;=10,1,0)</f>
        <v>0</v>
      </c>
      <c r="S1762">
        <f>MINUTE(IF(telefony6[[#This Row],[czyZagranicczne]]=1,CEILING(telefony6[[#This Row],[długosc_połączenia]],"00:01"),0))</f>
        <v>0</v>
      </c>
    </row>
    <row r="1763" spans="1:19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 s="2">
        <f>telefony6[[#This Row],[zakonczenie]]-telefony6[[#This Row],[rozpoczecie]]</f>
        <v>4.2592592592592959E-3</v>
      </c>
      <c r="F1763" s="2">
        <f t="shared" si="27"/>
        <v>-9.5791203703703811</v>
      </c>
      <c r="G1763">
        <f>IF(LEN(telefony6[[#This Row],[nr]])=7,1,0)</f>
        <v>0</v>
      </c>
      <c r="H1763">
        <f>IF(LEN(telefony6[[#This Row],[nr]])=8,1,0)</f>
        <v>1</v>
      </c>
      <c r="I17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-9.5833796296296399</v>
      </c>
      <c r="J1763" s="2">
        <f>IF(AND(telefony6[[#This Row],[abonament pods przed]]-telefony6[[#This Row],[długosc_połączenia]]&lt;0,I1762&gt;0),-telefony6[[#This Row],[ile_zostalo_abonamentu_pods]],0)</f>
        <v>0</v>
      </c>
      <c r="K1763" s="10">
        <f>IF(telefony6[[#This Row],[ile_zostalo_abonamentu_pods]]&lt;0,1,0)</f>
        <v>1</v>
      </c>
      <c r="L1763" s="2">
        <f>IF(AND(telefony6[[#This Row],[czyAbonament_pods_sie_skonczyl]]=1,telefony6[[#This Row],[czyStacjonarny]]=1,M1762&lt;=0),IF(M1762&lt;0,TIME(1,40,0)+M1762,TIME(1,40,0)),M1762)</f>
        <v>4.7685185185171453E-3</v>
      </c>
      <c r="M17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4.7685185185171453E-3</v>
      </c>
      <c r="N1763" s="10">
        <f>IF(AND(telefony6[[#This Row],[czyAbonament_pods_sie_skonczyl]]=1,telefony6[[#This Row],[czyStacjonarny]]=1,M1762&lt;=0),1,0)</f>
        <v>0</v>
      </c>
      <c r="O1763" s="2">
        <f>IF(AND(telefony6[[#This Row],[czyAbonament_pods_sie_skonczyl]]=1,telefony6[[#This Row],[czyKomorkowe]]=1,P1762&lt;=0),IF(P1762&lt;0,TIME(1,40,0)+P1762-telefony6[[#This Row],[ile_zabraklo_od_podstawy]],TIME(1,40,0)),P1762)</f>
        <v>4.1643518518519468E-2</v>
      </c>
      <c r="P17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3.7384259259260172E-2</v>
      </c>
      <c r="Q1763" s="10">
        <f>IF(AND(telefony6[[#This Row],[czyAbonament_pods_sie_skonczyl]]=1,P1762&lt;=0,telefony6[[#This Row],[czyKomorkowe]]=1),1,0)</f>
        <v>0</v>
      </c>
      <c r="R1763">
        <f>IF(LEN(telefony6[[#This Row],[nr]])&gt;=10,1,0)</f>
        <v>0</v>
      </c>
      <c r="S1763">
        <f>MINUTE(IF(telefony6[[#This Row],[czyZagranicczne]]=1,CEILING(telefony6[[#This Row],[długosc_połączenia]],"00:01"),0))</f>
        <v>0</v>
      </c>
    </row>
    <row r="1764" spans="1:19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 s="2">
        <f>telefony6[[#This Row],[zakonczenie]]-telefony6[[#This Row],[rozpoczecie]]</f>
        <v>8.4143518518518534E-3</v>
      </c>
      <c r="F1764" s="2">
        <f t="shared" si="27"/>
        <v>-9.5833796296296399</v>
      </c>
      <c r="G1764">
        <f>IF(LEN(telefony6[[#This Row],[nr]])=7,1,0)</f>
        <v>0</v>
      </c>
      <c r="H1764">
        <f>IF(LEN(telefony6[[#This Row],[nr]])=8,1,0)</f>
        <v>1</v>
      </c>
      <c r="I17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-9.5917939814814925</v>
      </c>
      <c r="J1764" s="2">
        <f>IF(AND(telefony6[[#This Row],[abonament pods przed]]-telefony6[[#This Row],[długosc_połączenia]]&lt;0,I1763&gt;0),-telefony6[[#This Row],[ile_zostalo_abonamentu_pods]],0)</f>
        <v>0</v>
      </c>
      <c r="K1764" s="10">
        <f>IF(telefony6[[#This Row],[ile_zostalo_abonamentu_pods]]&lt;0,1,0)</f>
        <v>1</v>
      </c>
      <c r="L1764" s="2">
        <f>IF(AND(telefony6[[#This Row],[czyAbonament_pods_sie_skonczyl]]=1,telefony6[[#This Row],[czyStacjonarny]]=1,M1763&lt;=0),IF(M1763&lt;0,TIME(1,40,0)+M1763,TIME(1,40,0)),M1763)</f>
        <v>4.7685185185171453E-3</v>
      </c>
      <c r="M17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4.7685185185171453E-3</v>
      </c>
      <c r="N1764" s="10">
        <f>IF(AND(telefony6[[#This Row],[czyAbonament_pods_sie_skonczyl]]=1,telefony6[[#This Row],[czyStacjonarny]]=1,M1763&lt;=0),1,0)</f>
        <v>0</v>
      </c>
      <c r="O1764" s="2">
        <f>IF(AND(telefony6[[#This Row],[czyAbonament_pods_sie_skonczyl]]=1,telefony6[[#This Row],[czyKomorkowe]]=1,P1763&lt;=0),IF(P1763&lt;0,TIME(1,40,0)+P1763-telefony6[[#This Row],[ile_zabraklo_od_podstawy]],TIME(1,40,0)),P1763)</f>
        <v>3.7384259259260172E-2</v>
      </c>
      <c r="P17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2.8969907407408318E-2</v>
      </c>
      <c r="Q1764" s="10">
        <f>IF(AND(telefony6[[#This Row],[czyAbonament_pods_sie_skonczyl]]=1,P1763&lt;=0,telefony6[[#This Row],[czyKomorkowe]]=1),1,0)</f>
        <v>0</v>
      </c>
      <c r="R1764">
        <f>IF(LEN(telefony6[[#This Row],[nr]])&gt;=10,1,0)</f>
        <v>0</v>
      </c>
      <c r="S1764">
        <f>MINUTE(IF(telefony6[[#This Row],[czyZagranicczne]]=1,CEILING(telefony6[[#This Row],[długosc_połączenia]],"00:01"),0))</f>
        <v>0</v>
      </c>
    </row>
    <row r="1765" spans="1:19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 s="2">
        <f>telefony6[[#This Row],[zakonczenie]]-telefony6[[#This Row],[rozpoczecie]]</f>
        <v>4.5717592592592338E-3</v>
      </c>
      <c r="F1765" s="2">
        <f t="shared" si="27"/>
        <v>-9.5917939814814925</v>
      </c>
      <c r="G1765">
        <f>IF(LEN(telefony6[[#This Row],[nr]])=7,1,0)</f>
        <v>1</v>
      </c>
      <c r="H1765">
        <f>IF(LEN(telefony6[[#This Row],[nr]])=8,1,0)</f>
        <v>0</v>
      </c>
      <c r="I17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-9.596365740740751</v>
      </c>
      <c r="J1765" s="2">
        <f>IF(AND(telefony6[[#This Row],[abonament pods przed]]-telefony6[[#This Row],[długosc_połączenia]]&lt;0,I1764&gt;0),-telefony6[[#This Row],[ile_zostalo_abonamentu_pods]],0)</f>
        <v>0</v>
      </c>
      <c r="K1765" s="10">
        <f>IF(telefony6[[#This Row],[ile_zostalo_abonamentu_pods]]&lt;0,1,0)</f>
        <v>1</v>
      </c>
      <c r="L1765" s="2">
        <f>IF(AND(telefony6[[#This Row],[czyAbonament_pods_sie_skonczyl]]=1,telefony6[[#This Row],[czyStacjonarny]]=1,M1764&lt;=0),IF(M1764&lt;0,TIME(1,40,0)+M1764,TIME(1,40,0)),M1764)</f>
        <v>4.7685185185171453E-3</v>
      </c>
      <c r="M17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1.9675925925791149E-4</v>
      </c>
      <c r="N1765" s="10">
        <f>IF(AND(telefony6[[#This Row],[czyAbonament_pods_sie_skonczyl]]=1,telefony6[[#This Row],[czyStacjonarny]]=1,M1764&lt;=0),1,0)</f>
        <v>0</v>
      </c>
      <c r="O1765" s="2">
        <f>IF(AND(telefony6[[#This Row],[czyAbonament_pods_sie_skonczyl]]=1,telefony6[[#This Row],[czyKomorkowe]]=1,P1764&lt;=0),IF(P1764&lt;0,TIME(1,40,0)+P1764-telefony6[[#This Row],[ile_zabraklo_od_podstawy]],TIME(1,40,0)),P1764)</f>
        <v>2.8969907407408318E-2</v>
      </c>
      <c r="P17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2.8969907407408318E-2</v>
      </c>
      <c r="Q1765" s="10">
        <f>IF(AND(telefony6[[#This Row],[czyAbonament_pods_sie_skonczyl]]=1,P1764&lt;=0,telefony6[[#This Row],[czyKomorkowe]]=1),1,0)</f>
        <v>0</v>
      </c>
      <c r="R1765">
        <f>IF(LEN(telefony6[[#This Row],[nr]])&gt;=10,1,0)</f>
        <v>0</v>
      </c>
      <c r="S1765">
        <f>MINUTE(IF(telefony6[[#This Row],[czyZagranicczne]]=1,CEILING(telefony6[[#This Row],[długosc_połączenia]],"00:01"),0))</f>
        <v>0</v>
      </c>
    </row>
    <row r="1766" spans="1:19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 s="2">
        <f>telefony6[[#This Row],[zakonczenie]]-telefony6[[#This Row],[rozpoczecie]]</f>
        <v>7.569444444444462E-3</v>
      </c>
      <c r="F1766" s="2">
        <f t="shared" si="27"/>
        <v>-9.596365740740751</v>
      </c>
      <c r="G1766">
        <f>IF(LEN(telefony6[[#This Row],[nr]])=7,1,0)</f>
        <v>1</v>
      </c>
      <c r="H1766">
        <f>IF(LEN(telefony6[[#This Row],[nr]])=8,1,0)</f>
        <v>0</v>
      </c>
      <c r="I17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-9.6039351851851951</v>
      </c>
      <c r="J1766" s="2">
        <f>IF(AND(telefony6[[#This Row],[abonament pods przed]]-telefony6[[#This Row],[długosc_połączenia]]&lt;0,I1765&gt;0),-telefony6[[#This Row],[ile_zostalo_abonamentu_pods]],0)</f>
        <v>0</v>
      </c>
      <c r="K1766" s="10">
        <f>IF(telefony6[[#This Row],[ile_zostalo_abonamentu_pods]]&lt;0,1,0)</f>
        <v>1</v>
      </c>
      <c r="L1766" s="2">
        <f>IF(AND(telefony6[[#This Row],[czyAbonament_pods_sie_skonczyl]]=1,telefony6[[#This Row],[czyStacjonarny]]=1,M1765&lt;=0),IF(M1765&lt;0,TIME(1,40,0)+M1765,TIME(1,40,0)),M1765)</f>
        <v>1.9675925925791149E-4</v>
      </c>
      <c r="M17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-7.3726851851865505E-3</v>
      </c>
      <c r="N1766" s="10">
        <f>IF(AND(telefony6[[#This Row],[czyAbonament_pods_sie_skonczyl]]=1,telefony6[[#This Row],[czyStacjonarny]]=1,M1765&lt;=0),1,0)</f>
        <v>0</v>
      </c>
      <c r="O1766" s="2">
        <f>IF(AND(telefony6[[#This Row],[czyAbonament_pods_sie_skonczyl]]=1,telefony6[[#This Row],[czyKomorkowe]]=1,P1765&lt;=0),IF(P1765&lt;0,TIME(1,40,0)+P1765-telefony6[[#This Row],[ile_zabraklo_od_podstawy]],TIME(1,40,0)),P1765)</f>
        <v>2.8969907407408318E-2</v>
      </c>
      <c r="P17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2.8969907407408318E-2</v>
      </c>
      <c r="Q1766" s="10">
        <f>IF(AND(telefony6[[#This Row],[czyAbonament_pods_sie_skonczyl]]=1,P1765&lt;=0,telefony6[[#This Row],[czyKomorkowe]]=1),1,0)</f>
        <v>0</v>
      </c>
      <c r="R1766">
        <f>IF(LEN(telefony6[[#This Row],[nr]])&gt;=10,1,0)</f>
        <v>0</v>
      </c>
      <c r="S1766">
        <f>MINUTE(IF(telefony6[[#This Row],[czyZagranicczne]]=1,CEILING(telefony6[[#This Row],[długosc_połączenia]],"00:01"),0))</f>
        <v>0</v>
      </c>
    </row>
    <row r="1767" spans="1:19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 s="2">
        <f>telefony6[[#This Row],[zakonczenie]]-telefony6[[#This Row],[rozpoczecie]]</f>
        <v>9.6643518518518268E-3</v>
      </c>
      <c r="F1767" s="2">
        <f t="shared" si="27"/>
        <v>-9.6039351851851951</v>
      </c>
      <c r="G1767">
        <f>IF(LEN(telefony6[[#This Row],[nr]])=7,1,0)</f>
        <v>1</v>
      </c>
      <c r="H1767">
        <f>IF(LEN(telefony6[[#This Row],[nr]])=8,1,0)</f>
        <v>0</v>
      </c>
      <c r="I17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-9.6135995370370466</v>
      </c>
      <c r="J1767" s="2">
        <f>IF(AND(telefony6[[#This Row],[abonament pods przed]]-telefony6[[#This Row],[długosc_połączenia]]&lt;0,I1766&gt;0),-telefony6[[#This Row],[ile_zostalo_abonamentu_pods]],0)</f>
        <v>0</v>
      </c>
      <c r="K1767" s="10">
        <f>IF(telefony6[[#This Row],[ile_zostalo_abonamentu_pods]]&lt;0,1,0)</f>
        <v>1</v>
      </c>
      <c r="L1767" s="2">
        <f>IF(AND(telefony6[[#This Row],[czyAbonament_pods_sie_skonczyl]]=1,telefony6[[#This Row],[czyStacjonarny]]=1,M1766&lt;=0),IF(M1766&lt;0,TIME(1,40,0)+M1766,TIME(1,40,0)),M1766)</f>
        <v>6.2071759259257897E-2</v>
      </c>
      <c r="M17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5.240740740740607E-2</v>
      </c>
      <c r="N1767" s="10">
        <f>IF(AND(telefony6[[#This Row],[czyAbonament_pods_sie_skonczyl]]=1,telefony6[[#This Row],[czyStacjonarny]]=1,M1766&lt;=0),1,0)</f>
        <v>1</v>
      </c>
      <c r="O1767" s="2">
        <f>IF(AND(telefony6[[#This Row],[czyAbonament_pods_sie_skonczyl]]=1,telefony6[[#This Row],[czyKomorkowe]]=1,P1766&lt;=0),IF(P1766&lt;0,TIME(1,40,0)+P1766-telefony6[[#This Row],[ile_zabraklo_od_podstawy]],TIME(1,40,0)),P1766)</f>
        <v>2.8969907407408318E-2</v>
      </c>
      <c r="P17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2.8969907407408318E-2</v>
      </c>
      <c r="Q1767" s="10">
        <f>IF(AND(telefony6[[#This Row],[czyAbonament_pods_sie_skonczyl]]=1,P1766&lt;=0,telefony6[[#This Row],[czyKomorkowe]]=1),1,0)</f>
        <v>0</v>
      </c>
      <c r="R1767">
        <f>IF(LEN(telefony6[[#This Row],[nr]])&gt;=10,1,0)</f>
        <v>0</v>
      </c>
      <c r="S1767">
        <f>MINUTE(IF(telefony6[[#This Row],[czyZagranicczne]]=1,CEILING(telefony6[[#This Row],[długosc_połączenia]],"00:01"),0))</f>
        <v>0</v>
      </c>
    </row>
    <row r="1768" spans="1:19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 s="2">
        <f>telefony6[[#This Row],[zakonczenie]]-telefony6[[#This Row],[rozpoczecie]]</f>
        <v>1.0729166666666679E-2</v>
      </c>
      <c r="F1768" s="2">
        <f t="shared" si="27"/>
        <v>-9.6135995370370466</v>
      </c>
      <c r="G1768">
        <f>IF(LEN(telefony6[[#This Row],[nr]])=7,1,0)</f>
        <v>1</v>
      </c>
      <c r="H1768">
        <f>IF(LEN(telefony6[[#This Row],[nr]])=8,1,0)</f>
        <v>0</v>
      </c>
      <c r="I17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-9.6243287037037142</v>
      </c>
      <c r="J1768" s="2">
        <f>IF(AND(telefony6[[#This Row],[abonament pods przed]]-telefony6[[#This Row],[długosc_połączenia]]&lt;0,I1767&gt;0),-telefony6[[#This Row],[ile_zostalo_abonamentu_pods]],0)</f>
        <v>0</v>
      </c>
      <c r="K1768" s="10">
        <f>IF(telefony6[[#This Row],[ile_zostalo_abonamentu_pods]]&lt;0,1,0)</f>
        <v>1</v>
      </c>
      <c r="L1768" s="2">
        <f>IF(AND(telefony6[[#This Row],[czyAbonament_pods_sie_skonczyl]]=1,telefony6[[#This Row],[czyStacjonarny]]=1,M1767&lt;=0),IF(M1767&lt;0,TIME(1,40,0)+M1767,TIME(1,40,0)),M1767)</f>
        <v>5.240740740740607E-2</v>
      </c>
      <c r="M17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4.1678240740739392E-2</v>
      </c>
      <c r="N1768" s="10">
        <f>IF(AND(telefony6[[#This Row],[czyAbonament_pods_sie_skonczyl]]=1,telefony6[[#This Row],[czyStacjonarny]]=1,M1767&lt;=0),1,0)</f>
        <v>0</v>
      </c>
      <c r="O1768" s="2">
        <f>IF(AND(telefony6[[#This Row],[czyAbonament_pods_sie_skonczyl]]=1,telefony6[[#This Row],[czyKomorkowe]]=1,P1767&lt;=0),IF(P1767&lt;0,TIME(1,40,0)+P1767-telefony6[[#This Row],[ile_zabraklo_od_podstawy]],TIME(1,40,0)),P1767)</f>
        <v>2.8969907407408318E-2</v>
      </c>
      <c r="P17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2.8969907407408318E-2</v>
      </c>
      <c r="Q1768" s="10">
        <f>IF(AND(telefony6[[#This Row],[czyAbonament_pods_sie_skonczyl]]=1,P1767&lt;=0,telefony6[[#This Row],[czyKomorkowe]]=1),1,0)</f>
        <v>0</v>
      </c>
      <c r="R1768">
        <f>IF(LEN(telefony6[[#This Row],[nr]])&gt;=10,1,0)</f>
        <v>0</v>
      </c>
      <c r="S1768">
        <f>MINUTE(IF(telefony6[[#This Row],[czyZagranicczne]]=1,CEILING(telefony6[[#This Row],[długosc_połączenia]],"00:01"),0))</f>
        <v>0</v>
      </c>
    </row>
    <row r="1769" spans="1:19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 s="2">
        <f>telefony6[[#This Row],[zakonczenie]]-telefony6[[#This Row],[rozpoczecie]]</f>
        <v>7.523148148148584E-4</v>
      </c>
      <c r="F1769" s="2">
        <f t="shared" si="27"/>
        <v>-9.6243287037037142</v>
      </c>
      <c r="G1769">
        <f>IF(LEN(telefony6[[#This Row],[nr]])=7,1,0)</f>
        <v>0</v>
      </c>
      <c r="H1769">
        <f>IF(LEN(telefony6[[#This Row],[nr]])=8,1,0)</f>
        <v>1</v>
      </c>
      <c r="I17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-9.6250810185185287</v>
      </c>
      <c r="J1769" s="2">
        <f>IF(AND(telefony6[[#This Row],[abonament pods przed]]-telefony6[[#This Row],[długosc_połączenia]]&lt;0,I1768&gt;0),-telefony6[[#This Row],[ile_zostalo_abonamentu_pods]],0)</f>
        <v>0</v>
      </c>
      <c r="K1769" s="10">
        <f>IF(telefony6[[#This Row],[ile_zostalo_abonamentu_pods]]&lt;0,1,0)</f>
        <v>1</v>
      </c>
      <c r="L1769" s="2">
        <f>IF(AND(telefony6[[#This Row],[czyAbonament_pods_sie_skonczyl]]=1,telefony6[[#This Row],[czyStacjonarny]]=1,M1768&lt;=0),IF(M1768&lt;0,TIME(1,40,0)+M1768,TIME(1,40,0)),M1768)</f>
        <v>4.1678240740739392E-2</v>
      </c>
      <c r="M17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4.1678240740739392E-2</v>
      </c>
      <c r="N1769" s="10">
        <f>IF(AND(telefony6[[#This Row],[czyAbonament_pods_sie_skonczyl]]=1,telefony6[[#This Row],[czyStacjonarny]]=1,M1768&lt;=0),1,0)</f>
        <v>0</v>
      </c>
      <c r="O1769" s="2">
        <f>IF(AND(telefony6[[#This Row],[czyAbonament_pods_sie_skonczyl]]=1,telefony6[[#This Row],[czyKomorkowe]]=1,P1768&lt;=0),IF(P1768&lt;0,TIME(1,40,0)+P1768-telefony6[[#This Row],[ile_zabraklo_od_podstawy]],TIME(1,40,0)),P1768)</f>
        <v>2.8969907407408318E-2</v>
      </c>
      <c r="P17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2.821759259259346E-2</v>
      </c>
      <c r="Q1769" s="10">
        <f>IF(AND(telefony6[[#This Row],[czyAbonament_pods_sie_skonczyl]]=1,P1768&lt;=0,telefony6[[#This Row],[czyKomorkowe]]=1),1,0)</f>
        <v>0</v>
      </c>
      <c r="R1769">
        <f>IF(LEN(telefony6[[#This Row],[nr]])&gt;=10,1,0)</f>
        <v>0</v>
      </c>
      <c r="S1769">
        <f>MINUTE(IF(telefony6[[#This Row],[czyZagranicczne]]=1,CEILING(telefony6[[#This Row],[długosc_połączenia]],"00:01"),0))</f>
        <v>0</v>
      </c>
    </row>
    <row r="1770" spans="1:19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 s="2">
        <f>telefony6[[#This Row],[zakonczenie]]-telefony6[[#This Row],[rozpoczecie]]</f>
        <v>7.2453703703703187E-3</v>
      </c>
      <c r="F1770" s="2">
        <f t="shared" si="27"/>
        <v>-9.6250810185185287</v>
      </c>
      <c r="G1770">
        <f>IF(LEN(telefony6[[#This Row],[nr]])=7,1,0)</f>
        <v>1</v>
      </c>
      <c r="H1770">
        <f>IF(LEN(telefony6[[#This Row],[nr]])=8,1,0)</f>
        <v>0</v>
      </c>
      <c r="I17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-9.6323263888888988</v>
      </c>
      <c r="J1770" s="2">
        <f>IF(AND(telefony6[[#This Row],[abonament pods przed]]-telefony6[[#This Row],[długosc_połączenia]]&lt;0,I1769&gt;0),-telefony6[[#This Row],[ile_zostalo_abonamentu_pods]],0)</f>
        <v>0</v>
      </c>
      <c r="K1770" s="10">
        <f>IF(telefony6[[#This Row],[ile_zostalo_abonamentu_pods]]&lt;0,1,0)</f>
        <v>1</v>
      </c>
      <c r="L1770" s="2">
        <f>IF(AND(telefony6[[#This Row],[czyAbonament_pods_sie_skonczyl]]=1,telefony6[[#This Row],[czyStacjonarny]]=1,M1769&lt;=0),IF(M1769&lt;0,TIME(1,40,0)+M1769,TIME(1,40,0)),M1769)</f>
        <v>4.1678240740739392E-2</v>
      </c>
      <c r="M17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3.4432870370369073E-2</v>
      </c>
      <c r="N1770" s="10">
        <f>IF(AND(telefony6[[#This Row],[czyAbonament_pods_sie_skonczyl]]=1,telefony6[[#This Row],[czyStacjonarny]]=1,M1769&lt;=0),1,0)</f>
        <v>0</v>
      </c>
      <c r="O1770" s="2">
        <f>IF(AND(telefony6[[#This Row],[czyAbonament_pods_sie_skonczyl]]=1,telefony6[[#This Row],[czyKomorkowe]]=1,P1769&lt;=0),IF(P1769&lt;0,TIME(1,40,0)+P1769-telefony6[[#This Row],[ile_zabraklo_od_podstawy]],TIME(1,40,0)),P1769)</f>
        <v>2.821759259259346E-2</v>
      </c>
      <c r="P17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2.821759259259346E-2</v>
      </c>
      <c r="Q1770" s="10">
        <f>IF(AND(telefony6[[#This Row],[czyAbonament_pods_sie_skonczyl]]=1,P1769&lt;=0,telefony6[[#This Row],[czyKomorkowe]]=1),1,0)</f>
        <v>0</v>
      </c>
      <c r="R1770">
        <f>IF(LEN(telefony6[[#This Row],[nr]])&gt;=10,1,0)</f>
        <v>0</v>
      </c>
      <c r="S1770">
        <f>MINUTE(IF(telefony6[[#This Row],[czyZagranicczne]]=1,CEILING(telefony6[[#This Row],[długosc_połączenia]],"00:01"),0))</f>
        <v>0</v>
      </c>
    </row>
    <row r="1771" spans="1:19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 s="2">
        <f>telefony6[[#This Row],[zakonczenie]]-telefony6[[#This Row],[rozpoczecie]]</f>
        <v>8.3680555555555314E-3</v>
      </c>
      <c r="F1771" s="2">
        <f t="shared" si="27"/>
        <v>-9.6323263888888988</v>
      </c>
      <c r="G1771">
        <f>IF(LEN(telefony6[[#This Row],[nr]])=7,1,0)</f>
        <v>1</v>
      </c>
      <c r="H1771">
        <f>IF(LEN(telefony6[[#This Row],[nr]])=8,1,0)</f>
        <v>0</v>
      </c>
      <c r="I17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-9.6406944444444544</v>
      </c>
      <c r="J1771" s="2">
        <f>IF(AND(telefony6[[#This Row],[abonament pods przed]]-telefony6[[#This Row],[długosc_połączenia]]&lt;0,I1770&gt;0),-telefony6[[#This Row],[ile_zostalo_abonamentu_pods]],0)</f>
        <v>0</v>
      </c>
      <c r="K1771" s="10">
        <f>IF(telefony6[[#This Row],[ile_zostalo_abonamentu_pods]]&lt;0,1,0)</f>
        <v>1</v>
      </c>
      <c r="L1771" s="2">
        <f>IF(AND(telefony6[[#This Row],[czyAbonament_pods_sie_skonczyl]]=1,telefony6[[#This Row],[czyStacjonarny]]=1,M1770&lt;=0),IF(M1770&lt;0,TIME(1,40,0)+M1770,TIME(1,40,0)),M1770)</f>
        <v>3.4432870370369073E-2</v>
      </c>
      <c r="M17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2.6064814814813542E-2</v>
      </c>
      <c r="N1771" s="10">
        <f>IF(AND(telefony6[[#This Row],[czyAbonament_pods_sie_skonczyl]]=1,telefony6[[#This Row],[czyStacjonarny]]=1,M1770&lt;=0),1,0)</f>
        <v>0</v>
      </c>
      <c r="O1771" s="2">
        <f>IF(AND(telefony6[[#This Row],[czyAbonament_pods_sie_skonczyl]]=1,telefony6[[#This Row],[czyKomorkowe]]=1,P1770&lt;=0),IF(P1770&lt;0,TIME(1,40,0)+P1770-telefony6[[#This Row],[ile_zabraklo_od_podstawy]],TIME(1,40,0)),P1770)</f>
        <v>2.821759259259346E-2</v>
      </c>
      <c r="P17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2.821759259259346E-2</v>
      </c>
      <c r="Q1771" s="10">
        <f>IF(AND(telefony6[[#This Row],[czyAbonament_pods_sie_skonczyl]]=1,P1770&lt;=0,telefony6[[#This Row],[czyKomorkowe]]=1),1,0)</f>
        <v>0</v>
      </c>
      <c r="R1771">
        <f>IF(LEN(telefony6[[#This Row],[nr]])&gt;=10,1,0)</f>
        <v>0</v>
      </c>
      <c r="S1771">
        <f>MINUTE(IF(telefony6[[#This Row],[czyZagranicczne]]=1,CEILING(telefony6[[#This Row],[długosc_połączenia]],"00:01"),0))</f>
        <v>0</v>
      </c>
    </row>
    <row r="1772" spans="1:19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 s="2">
        <f>telefony6[[#This Row],[zakonczenie]]-telefony6[[#This Row],[rozpoczecie]]</f>
        <v>9.4791666666667052E-3</v>
      </c>
      <c r="F1772" s="2">
        <f t="shared" si="27"/>
        <v>-9.6406944444444544</v>
      </c>
      <c r="G1772">
        <f>IF(LEN(telefony6[[#This Row],[nr]])=7,1,0)</f>
        <v>1</v>
      </c>
      <c r="H1772">
        <f>IF(LEN(telefony6[[#This Row],[nr]])=8,1,0)</f>
        <v>0</v>
      </c>
      <c r="I17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-9.6501736111111214</v>
      </c>
      <c r="J1772" s="2">
        <f>IF(AND(telefony6[[#This Row],[abonament pods przed]]-telefony6[[#This Row],[długosc_połączenia]]&lt;0,I1771&gt;0),-telefony6[[#This Row],[ile_zostalo_abonamentu_pods]],0)</f>
        <v>0</v>
      </c>
      <c r="K1772" s="10">
        <f>IF(telefony6[[#This Row],[ile_zostalo_abonamentu_pods]]&lt;0,1,0)</f>
        <v>1</v>
      </c>
      <c r="L1772" s="2">
        <f>IF(AND(telefony6[[#This Row],[czyAbonament_pods_sie_skonczyl]]=1,telefony6[[#This Row],[czyStacjonarny]]=1,M1771&lt;=0),IF(M1771&lt;0,TIME(1,40,0)+M1771,TIME(1,40,0)),M1771)</f>
        <v>2.6064814814813542E-2</v>
      </c>
      <c r="M17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1.6585648148146837E-2</v>
      </c>
      <c r="N1772" s="10">
        <f>IF(AND(telefony6[[#This Row],[czyAbonament_pods_sie_skonczyl]]=1,telefony6[[#This Row],[czyStacjonarny]]=1,M1771&lt;=0),1,0)</f>
        <v>0</v>
      </c>
      <c r="O1772" s="2">
        <f>IF(AND(telefony6[[#This Row],[czyAbonament_pods_sie_skonczyl]]=1,telefony6[[#This Row],[czyKomorkowe]]=1,P1771&lt;=0),IF(P1771&lt;0,TIME(1,40,0)+P1771-telefony6[[#This Row],[ile_zabraklo_od_podstawy]],TIME(1,40,0)),P1771)</f>
        <v>2.821759259259346E-2</v>
      </c>
      <c r="P17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2.821759259259346E-2</v>
      </c>
      <c r="Q1772" s="10">
        <f>IF(AND(telefony6[[#This Row],[czyAbonament_pods_sie_skonczyl]]=1,P1771&lt;=0,telefony6[[#This Row],[czyKomorkowe]]=1),1,0)</f>
        <v>0</v>
      </c>
      <c r="R1772">
        <f>IF(LEN(telefony6[[#This Row],[nr]])&gt;=10,1,0)</f>
        <v>0</v>
      </c>
      <c r="S1772">
        <f>MINUTE(IF(telefony6[[#This Row],[czyZagranicczne]]=1,CEILING(telefony6[[#This Row],[długosc_połączenia]],"00:01"),0))</f>
        <v>0</v>
      </c>
    </row>
    <row r="1773" spans="1:19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 s="2">
        <f>telefony6[[#This Row],[zakonczenie]]-telefony6[[#This Row],[rozpoczecie]]</f>
        <v>6.1921296296296169E-3</v>
      </c>
      <c r="F1773" s="2">
        <f t="shared" si="27"/>
        <v>-9.6501736111111214</v>
      </c>
      <c r="G1773">
        <f>IF(LEN(telefony6[[#This Row],[nr]])=7,1,0)</f>
        <v>0</v>
      </c>
      <c r="H1773">
        <f>IF(LEN(telefony6[[#This Row],[nr]])=8,1,0)</f>
        <v>1</v>
      </c>
      <c r="I17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-9.6563657407407515</v>
      </c>
      <c r="J1773" s="2">
        <f>IF(AND(telefony6[[#This Row],[abonament pods przed]]-telefony6[[#This Row],[długosc_połączenia]]&lt;0,I1772&gt;0),-telefony6[[#This Row],[ile_zostalo_abonamentu_pods]],0)</f>
        <v>0</v>
      </c>
      <c r="K1773" s="10">
        <f>IF(telefony6[[#This Row],[ile_zostalo_abonamentu_pods]]&lt;0,1,0)</f>
        <v>1</v>
      </c>
      <c r="L1773" s="2">
        <f>IF(AND(telefony6[[#This Row],[czyAbonament_pods_sie_skonczyl]]=1,telefony6[[#This Row],[czyStacjonarny]]=1,M1772&lt;=0),IF(M1772&lt;0,TIME(1,40,0)+M1772,TIME(1,40,0)),M1772)</f>
        <v>1.6585648148146837E-2</v>
      </c>
      <c r="M17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1.6585648148146837E-2</v>
      </c>
      <c r="N1773" s="10">
        <f>IF(AND(telefony6[[#This Row],[czyAbonament_pods_sie_skonczyl]]=1,telefony6[[#This Row],[czyStacjonarny]]=1,M1772&lt;=0),1,0)</f>
        <v>0</v>
      </c>
      <c r="O1773" s="2">
        <f>IF(AND(telefony6[[#This Row],[czyAbonament_pods_sie_skonczyl]]=1,telefony6[[#This Row],[czyKomorkowe]]=1,P1772&lt;=0),IF(P1772&lt;0,TIME(1,40,0)+P1772-telefony6[[#This Row],[ile_zabraklo_od_podstawy]],TIME(1,40,0)),P1772)</f>
        <v>2.821759259259346E-2</v>
      </c>
      <c r="P17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2.2025462962963843E-2</v>
      </c>
      <c r="Q1773" s="10">
        <f>IF(AND(telefony6[[#This Row],[czyAbonament_pods_sie_skonczyl]]=1,P1772&lt;=0,telefony6[[#This Row],[czyKomorkowe]]=1),1,0)</f>
        <v>0</v>
      </c>
      <c r="R1773">
        <f>IF(LEN(telefony6[[#This Row],[nr]])&gt;=10,1,0)</f>
        <v>0</v>
      </c>
      <c r="S1773">
        <f>MINUTE(IF(telefony6[[#This Row],[czyZagranicczne]]=1,CEILING(telefony6[[#This Row],[długosc_połączenia]],"00:01"),0))</f>
        <v>0</v>
      </c>
    </row>
    <row r="1774" spans="1:19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 s="2">
        <f>telefony6[[#This Row],[zakonczenie]]-telefony6[[#This Row],[rozpoczecie]]</f>
        <v>5.8680555555555292E-3</v>
      </c>
      <c r="F1774" s="2">
        <f t="shared" si="27"/>
        <v>-9.6563657407407515</v>
      </c>
      <c r="G1774">
        <f>IF(LEN(telefony6[[#This Row],[nr]])=7,1,0)</f>
        <v>1</v>
      </c>
      <c r="H1774">
        <f>IF(LEN(telefony6[[#This Row],[nr]])=8,1,0)</f>
        <v>0</v>
      </c>
      <c r="I17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-9.6622337962963076</v>
      </c>
      <c r="J1774" s="2">
        <f>IF(AND(telefony6[[#This Row],[abonament pods przed]]-telefony6[[#This Row],[długosc_połączenia]]&lt;0,I1773&gt;0),-telefony6[[#This Row],[ile_zostalo_abonamentu_pods]],0)</f>
        <v>0</v>
      </c>
      <c r="K1774" s="10">
        <f>IF(telefony6[[#This Row],[ile_zostalo_abonamentu_pods]]&lt;0,1,0)</f>
        <v>1</v>
      </c>
      <c r="L1774" s="2">
        <f>IF(AND(telefony6[[#This Row],[czyAbonament_pods_sie_skonczyl]]=1,telefony6[[#This Row],[czyStacjonarny]]=1,M1773&lt;=0),IF(M1773&lt;0,TIME(1,40,0)+M1773,TIME(1,40,0)),M1773)</f>
        <v>1.6585648148146837E-2</v>
      </c>
      <c r="M17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1.0717592592591307E-2</v>
      </c>
      <c r="N1774" s="10">
        <f>IF(AND(telefony6[[#This Row],[czyAbonament_pods_sie_skonczyl]]=1,telefony6[[#This Row],[czyStacjonarny]]=1,M1773&lt;=0),1,0)</f>
        <v>0</v>
      </c>
      <c r="O1774" s="2">
        <f>IF(AND(telefony6[[#This Row],[czyAbonament_pods_sie_skonczyl]]=1,telefony6[[#This Row],[czyKomorkowe]]=1,P1773&lt;=0),IF(P1773&lt;0,TIME(1,40,0)+P1773-telefony6[[#This Row],[ile_zabraklo_od_podstawy]],TIME(1,40,0)),P1773)</f>
        <v>2.2025462962963843E-2</v>
      </c>
      <c r="P17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2.2025462962963843E-2</v>
      </c>
      <c r="Q1774" s="10">
        <f>IF(AND(telefony6[[#This Row],[czyAbonament_pods_sie_skonczyl]]=1,P1773&lt;=0,telefony6[[#This Row],[czyKomorkowe]]=1),1,0)</f>
        <v>0</v>
      </c>
      <c r="R1774">
        <f>IF(LEN(telefony6[[#This Row],[nr]])&gt;=10,1,0)</f>
        <v>0</v>
      </c>
      <c r="S1774">
        <f>MINUTE(IF(telefony6[[#This Row],[czyZagranicczne]]=1,CEILING(telefony6[[#This Row],[długosc_połączenia]],"00:01"),0))</f>
        <v>0</v>
      </c>
    </row>
    <row r="1775" spans="1:19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 s="2">
        <f>telefony6[[#This Row],[zakonczenie]]-telefony6[[#This Row],[rozpoczecie]]</f>
        <v>1.0578703703703674E-2</v>
      </c>
      <c r="F1775" s="2">
        <f t="shared" si="27"/>
        <v>-9.6622337962963076</v>
      </c>
      <c r="G1775">
        <f>IF(LEN(telefony6[[#This Row],[nr]])=7,1,0)</f>
        <v>1</v>
      </c>
      <c r="H1775">
        <f>IF(LEN(telefony6[[#This Row],[nr]])=8,1,0)</f>
        <v>0</v>
      </c>
      <c r="I17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-9.6728125000000116</v>
      </c>
      <c r="J1775" s="2">
        <f>IF(AND(telefony6[[#This Row],[abonament pods przed]]-telefony6[[#This Row],[długosc_połączenia]]&lt;0,I1774&gt;0),-telefony6[[#This Row],[ile_zostalo_abonamentu_pods]],0)</f>
        <v>0</v>
      </c>
      <c r="K1775" s="10">
        <f>IF(telefony6[[#This Row],[ile_zostalo_abonamentu_pods]]&lt;0,1,0)</f>
        <v>1</v>
      </c>
      <c r="L1775" s="2">
        <f>IF(AND(telefony6[[#This Row],[czyAbonament_pods_sie_skonczyl]]=1,telefony6[[#This Row],[czyStacjonarny]]=1,M1774&lt;=0),IF(M1774&lt;0,TIME(1,40,0)+M1774,TIME(1,40,0)),M1774)</f>
        <v>1.0717592592591307E-2</v>
      </c>
      <c r="M17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1.3888888888763384E-4</v>
      </c>
      <c r="N1775" s="10">
        <f>IF(AND(telefony6[[#This Row],[czyAbonament_pods_sie_skonczyl]]=1,telefony6[[#This Row],[czyStacjonarny]]=1,M1774&lt;=0),1,0)</f>
        <v>0</v>
      </c>
      <c r="O1775" s="2">
        <f>IF(AND(telefony6[[#This Row],[czyAbonament_pods_sie_skonczyl]]=1,telefony6[[#This Row],[czyKomorkowe]]=1,P1774&lt;=0),IF(P1774&lt;0,TIME(1,40,0)+P1774-telefony6[[#This Row],[ile_zabraklo_od_podstawy]],TIME(1,40,0)),P1774)</f>
        <v>2.2025462962963843E-2</v>
      </c>
      <c r="P17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2.2025462962963843E-2</v>
      </c>
      <c r="Q1775" s="10">
        <f>IF(AND(telefony6[[#This Row],[czyAbonament_pods_sie_skonczyl]]=1,P1774&lt;=0,telefony6[[#This Row],[czyKomorkowe]]=1),1,0)</f>
        <v>0</v>
      </c>
      <c r="R1775">
        <f>IF(LEN(telefony6[[#This Row],[nr]])&gt;=10,1,0)</f>
        <v>0</v>
      </c>
      <c r="S1775">
        <f>MINUTE(IF(telefony6[[#This Row],[czyZagranicczne]]=1,CEILING(telefony6[[#This Row],[długosc_połączenia]],"00:01"),0))</f>
        <v>0</v>
      </c>
    </row>
    <row r="1776" spans="1:19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 s="2">
        <f>telefony6[[#This Row],[zakonczenie]]-telefony6[[#This Row],[rozpoczecie]]</f>
        <v>9.8611111111110983E-3</v>
      </c>
      <c r="F1776" s="2">
        <f t="shared" si="27"/>
        <v>-9.6728125000000116</v>
      </c>
      <c r="G1776">
        <f>IF(LEN(telefony6[[#This Row],[nr]])=7,1,0)</f>
        <v>0</v>
      </c>
      <c r="H1776">
        <f>IF(LEN(telefony6[[#This Row],[nr]])=8,1,0)</f>
        <v>1</v>
      </c>
      <c r="I17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-9.682673611111122</v>
      </c>
      <c r="J1776" s="2">
        <f>IF(AND(telefony6[[#This Row],[abonament pods przed]]-telefony6[[#This Row],[długosc_połączenia]]&lt;0,I1775&gt;0),-telefony6[[#This Row],[ile_zostalo_abonamentu_pods]],0)</f>
        <v>0</v>
      </c>
      <c r="K1776" s="10">
        <f>IF(telefony6[[#This Row],[ile_zostalo_abonamentu_pods]]&lt;0,1,0)</f>
        <v>1</v>
      </c>
      <c r="L1776" s="2">
        <f>IF(AND(telefony6[[#This Row],[czyAbonament_pods_sie_skonczyl]]=1,telefony6[[#This Row],[czyStacjonarny]]=1,M1775&lt;=0),IF(M1775&lt;0,TIME(1,40,0)+M1775,TIME(1,40,0)),M1775)</f>
        <v>1.3888888888763384E-4</v>
      </c>
      <c r="M17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1.3888888888763384E-4</v>
      </c>
      <c r="N1776" s="10">
        <f>IF(AND(telefony6[[#This Row],[czyAbonament_pods_sie_skonczyl]]=1,telefony6[[#This Row],[czyStacjonarny]]=1,M1775&lt;=0),1,0)</f>
        <v>0</v>
      </c>
      <c r="O1776" s="2">
        <f>IF(AND(telefony6[[#This Row],[czyAbonament_pods_sie_skonczyl]]=1,telefony6[[#This Row],[czyKomorkowe]]=1,P1775&lt;=0),IF(P1775&lt;0,TIME(1,40,0)+P1775-telefony6[[#This Row],[ile_zabraklo_od_podstawy]],TIME(1,40,0)),P1775)</f>
        <v>2.2025462962963843E-2</v>
      </c>
      <c r="P17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1.2164351851852745E-2</v>
      </c>
      <c r="Q1776" s="10">
        <f>IF(AND(telefony6[[#This Row],[czyAbonament_pods_sie_skonczyl]]=1,P1775&lt;=0,telefony6[[#This Row],[czyKomorkowe]]=1),1,0)</f>
        <v>0</v>
      </c>
      <c r="R1776">
        <f>IF(LEN(telefony6[[#This Row],[nr]])&gt;=10,1,0)</f>
        <v>0</v>
      </c>
      <c r="S1776">
        <f>MINUTE(IF(telefony6[[#This Row],[czyZagranicczne]]=1,CEILING(telefony6[[#This Row],[długosc_połączenia]],"00:01"),0))</f>
        <v>0</v>
      </c>
    </row>
    <row r="1777" spans="1:19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 s="2">
        <f>telefony6[[#This Row],[zakonczenie]]-telefony6[[#This Row],[rozpoczecie]]</f>
        <v>1.0995370370370794E-3</v>
      </c>
      <c r="F1777" s="2">
        <f t="shared" si="27"/>
        <v>-9.682673611111122</v>
      </c>
      <c r="G1777">
        <f>IF(LEN(telefony6[[#This Row],[nr]])=7,1,0)</f>
        <v>1</v>
      </c>
      <c r="H1777">
        <f>IF(LEN(telefony6[[#This Row],[nr]])=8,1,0)</f>
        <v>0</v>
      </c>
      <c r="I17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-9.683773148148159</v>
      </c>
      <c r="J1777" s="2">
        <f>IF(AND(telefony6[[#This Row],[abonament pods przed]]-telefony6[[#This Row],[długosc_połączenia]]&lt;0,I1776&gt;0),-telefony6[[#This Row],[ile_zostalo_abonamentu_pods]],0)</f>
        <v>0</v>
      </c>
      <c r="K1777" s="10">
        <f>IF(telefony6[[#This Row],[ile_zostalo_abonamentu_pods]]&lt;0,1,0)</f>
        <v>1</v>
      </c>
      <c r="L1777" s="2">
        <f>IF(AND(telefony6[[#This Row],[czyAbonament_pods_sie_skonczyl]]=1,telefony6[[#This Row],[czyStacjonarny]]=1,M1776&lt;=0),IF(M1776&lt;0,TIME(1,40,0)+M1776,TIME(1,40,0)),M1776)</f>
        <v>1.3888888888763384E-4</v>
      </c>
      <c r="M17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-9.6064814814944555E-4</v>
      </c>
      <c r="N1777" s="10">
        <f>IF(AND(telefony6[[#This Row],[czyAbonament_pods_sie_skonczyl]]=1,telefony6[[#This Row],[czyStacjonarny]]=1,M1776&lt;=0),1,0)</f>
        <v>0</v>
      </c>
      <c r="O1777" s="2">
        <f>IF(AND(telefony6[[#This Row],[czyAbonament_pods_sie_skonczyl]]=1,telefony6[[#This Row],[czyKomorkowe]]=1,P1776&lt;=0),IF(P1776&lt;0,TIME(1,40,0)+P1776-telefony6[[#This Row],[ile_zabraklo_od_podstawy]],TIME(1,40,0)),P1776)</f>
        <v>1.2164351851852745E-2</v>
      </c>
      <c r="P17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1.2164351851852745E-2</v>
      </c>
      <c r="Q1777" s="10">
        <f>IF(AND(telefony6[[#This Row],[czyAbonament_pods_sie_skonczyl]]=1,P1776&lt;=0,telefony6[[#This Row],[czyKomorkowe]]=1),1,0)</f>
        <v>0</v>
      </c>
      <c r="R1777">
        <f>IF(LEN(telefony6[[#This Row],[nr]])&gt;=10,1,0)</f>
        <v>0</v>
      </c>
      <c r="S1777">
        <f>MINUTE(IF(telefony6[[#This Row],[czyZagranicczne]]=1,CEILING(telefony6[[#This Row],[długosc_połączenia]],"00:01"),0))</f>
        <v>0</v>
      </c>
    </row>
    <row r="1778" spans="1:19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 s="2">
        <f>telefony6[[#This Row],[zakonczenie]]-telefony6[[#This Row],[rozpoczecie]]</f>
        <v>1.8634259259259212E-3</v>
      </c>
      <c r="F1778" s="2">
        <f t="shared" si="27"/>
        <v>-9.683773148148159</v>
      </c>
      <c r="G1778">
        <f>IF(LEN(telefony6[[#This Row],[nr]])=7,1,0)</f>
        <v>0</v>
      </c>
      <c r="H1778">
        <f>IF(LEN(telefony6[[#This Row],[nr]])=8,1,0)</f>
        <v>1</v>
      </c>
      <c r="I17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-9.6856365740740848</v>
      </c>
      <c r="J1778" s="2">
        <f>IF(AND(telefony6[[#This Row],[abonament pods przed]]-telefony6[[#This Row],[długosc_połączenia]]&lt;0,I1777&gt;0),-telefony6[[#This Row],[ile_zostalo_abonamentu_pods]],0)</f>
        <v>0</v>
      </c>
      <c r="K1778" s="10">
        <f>IF(telefony6[[#This Row],[ile_zostalo_abonamentu_pods]]&lt;0,1,0)</f>
        <v>1</v>
      </c>
      <c r="L1778" s="2">
        <f>IF(AND(telefony6[[#This Row],[czyAbonament_pods_sie_skonczyl]]=1,telefony6[[#This Row],[czyStacjonarny]]=1,M1777&lt;=0),IF(M1777&lt;0,TIME(1,40,0)+M1777,TIME(1,40,0)),M1777)</f>
        <v>-9.6064814814944555E-4</v>
      </c>
      <c r="M17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-9.6064814814944555E-4</v>
      </c>
      <c r="N1778" s="10">
        <f>IF(AND(telefony6[[#This Row],[czyAbonament_pods_sie_skonczyl]]=1,telefony6[[#This Row],[czyStacjonarny]]=1,M1777&lt;=0),1,0)</f>
        <v>0</v>
      </c>
      <c r="O1778" s="2">
        <f>IF(AND(telefony6[[#This Row],[czyAbonament_pods_sie_skonczyl]]=1,telefony6[[#This Row],[czyKomorkowe]]=1,P1777&lt;=0),IF(P1777&lt;0,TIME(1,40,0)+P1777-telefony6[[#This Row],[ile_zabraklo_od_podstawy]],TIME(1,40,0)),P1777)</f>
        <v>1.2164351851852745E-2</v>
      </c>
      <c r="P17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1.0300925925926824E-2</v>
      </c>
      <c r="Q1778" s="10">
        <f>IF(AND(telefony6[[#This Row],[czyAbonament_pods_sie_skonczyl]]=1,P1777&lt;=0,telefony6[[#This Row],[czyKomorkowe]]=1),1,0)</f>
        <v>0</v>
      </c>
      <c r="R1778">
        <f>IF(LEN(telefony6[[#This Row],[nr]])&gt;=10,1,0)</f>
        <v>0</v>
      </c>
      <c r="S1778">
        <f>MINUTE(IF(telefony6[[#This Row],[czyZagranicczne]]=1,CEILING(telefony6[[#This Row],[długosc_połączenia]],"00:01"),0))</f>
        <v>0</v>
      </c>
    </row>
    <row r="1779" spans="1:19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 s="2">
        <f>telefony6[[#This Row],[zakonczenie]]-telefony6[[#This Row],[rozpoczecie]]</f>
        <v>3.5879629629629317E-3</v>
      </c>
      <c r="F1779" s="2">
        <f t="shared" si="27"/>
        <v>-9.6856365740740848</v>
      </c>
      <c r="G1779">
        <f>IF(LEN(telefony6[[#This Row],[nr]])=7,1,0)</f>
        <v>1</v>
      </c>
      <c r="H1779">
        <f>IF(LEN(telefony6[[#This Row],[nr]])=8,1,0)</f>
        <v>0</v>
      </c>
      <c r="I17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-9.6892245370370471</v>
      </c>
      <c r="J1779" s="2">
        <f>IF(AND(telefony6[[#This Row],[abonament pods przed]]-telefony6[[#This Row],[długosc_połączenia]]&lt;0,I1778&gt;0),-telefony6[[#This Row],[ile_zostalo_abonamentu_pods]],0)</f>
        <v>0</v>
      </c>
      <c r="K1779" s="10">
        <f>IF(telefony6[[#This Row],[ile_zostalo_abonamentu_pods]]&lt;0,1,0)</f>
        <v>1</v>
      </c>
      <c r="L1779" s="2">
        <f>IF(AND(telefony6[[#This Row],[czyAbonament_pods_sie_skonczyl]]=1,telefony6[[#This Row],[czyStacjonarny]]=1,M1778&lt;=0),IF(M1778&lt;0,TIME(1,40,0)+M1778,TIME(1,40,0)),M1778)</f>
        <v>6.8483796296295002E-2</v>
      </c>
      <c r="M17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6.489583333333207E-2</v>
      </c>
      <c r="N1779" s="10">
        <f>IF(AND(telefony6[[#This Row],[czyAbonament_pods_sie_skonczyl]]=1,telefony6[[#This Row],[czyStacjonarny]]=1,M1778&lt;=0),1,0)</f>
        <v>1</v>
      </c>
      <c r="O1779" s="2">
        <f>IF(AND(telefony6[[#This Row],[czyAbonament_pods_sie_skonczyl]]=1,telefony6[[#This Row],[czyKomorkowe]]=1,P1778&lt;=0),IF(P1778&lt;0,TIME(1,40,0)+P1778-telefony6[[#This Row],[ile_zabraklo_od_podstawy]],TIME(1,40,0)),P1778)</f>
        <v>1.0300925925926824E-2</v>
      </c>
      <c r="P17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1.0300925925926824E-2</v>
      </c>
      <c r="Q1779" s="10">
        <f>IF(AND(telefony6[[#This Row],[czyAbonament_pods_sie_skonczyl]]=1,P1778&lt;=0,telefony6[[#This Row],[czyKomorkowe]]=1),1,0)</f>
        <v>0</v>
      </c>
      <c r="R1779">
        <f>IF(LEN(telefony6[[#This Row],[nr]])&gt;=10,1,0)</f>
        <v>0</v>
      </c>
      <c r="S1779">
        <f>MINUTE(IF(telefony6[[#This Row],[czyZagranicczne]]=1,CEILING(telefony6[[#This Row],[długosc_połączenia]],"00:01"),0))</f>
        <v>0</v>
      </c>
    </row>
    <row r="1780" spans="1:19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 s="2">
        <f>telefony6[[#This Row],[zakonczenie]]-telefony6[[#This Row],[rozpoczecie]]</f>
        <v>1.0243055555555547E-2</v>
      </c>
      <c r="F1780" s="2">
        <f t="shared" si="27"/>
        <v>-9.6892245370370471</v>
      </c>
      <c r="G1780">
        <f>IF(LEN(telefony6[[#This Row],[nr]])=7,1,0)</f>
        <v>1</v>
      </c>
      <c r="H1780">
        <f>IF(LEN(telefony6[[#This Row],[nr]])=8,1,0)</f>
        <v>0</v>
      </c>
      <c r="I17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-9.6994675925926028</v>
      </c>
      <c r="J1780" s="2">
        <f>IF(AND(telefony6[[#This Row],[abonament pods przed]]-telefony6[[#This Row],[długosc_połączenia]]&lt;0,I1779&gt;0),-telefony6[[#This Row],[ile_zostalo_abonamentu_pods]],0)</f>
        <v>0</v>
      </c>
      <c r="K1780" s="10">
        <f>IF(telefony6[[#This Row],[ile_zostalo_abonamentu_pods]]&lt;0,1,0)</f>
        <v>1</v>
      </c>
      <c r="L1780" s="2">
        <f>IF(AND(telefony6[[#This Row],[czyAbonament_pods_sie_skonczyl]]=1,telefony6[[#This Row],[czyStacjonarny]]=1,M1779&lt;=0),IF(M1779&lt;0,TIME(1,40,0)+M1779,TIME(1,40,0)),M1779)</f>
        <v>6.489583333333207E-2</v>
      </c>
      <c r="M17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5.4652777777776523E-2</v>
      </c>
      <c r="N1780" s="10">
        <f>IF(AND(telefony6[[#This Row],[czyAbonament_pods_sie_skonczyl]]=1,telefony6[[#This Row],[czyStacjonarny]]=1,M1779&lt;=0),1,0)</f>
        <v>0</v>
      </c>
      <c r="O1780" s="2">
        <f>IF(AND(telefony6[[#This Row],[czyAbonament_pods_sie_skonczyl]]=1,telefony6[[#This Row],[czyKomorkowe]]=1,P1779&lt;=0),IF(P1779&lt;0,TIME(1,40,0)+P1779-telefony6[[#This Row],[ile_zabraklo_od_podstawy]],TIME(1,40,0)),P1779)</f>
        <v>1.0300925925926824E-2</v>
      </c>
      <c r="P17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1.0300925925926824E-2</v>
      </c>
      <c r="Q1780" s="10">
        <f>IF(AND(telefony6[[#This Row],[czyAbonament_pods_sie_skonczyl]]=1,P1779&lt;=0,telefony6[[#This Row],[czyKomorkowe]]=1),1,0)</f>
        <v>0</v>
      </c>
      <c r="R1780">
        <f>IF(LEN(telefony6[[#This Row],[nr]])&gt;=10,1,0)</f>
        <v>0</v>
      </c>
      <c r="S1780">
        <f>MINUTE(IF(telefony6[[#This Row],[czyZagranicczne]]=1,CEILING(telefony6[[#This Row],[długosc_połączenia]],"00:01"),0))</f>
        <v>0</v>
      </c>
    </row>
    <row r="1781" spans="1:19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 s="2">
        <f>telefony6[[#This Row],[zakonczenie]]-telefony6[[#This Row],[rozpoczecie]]</f>
        <v>8.3217592592592093E-3</v>
      </c>
      <c r="F1781" s="2">
        <f t="shared" si="27"/>
        <v>-9.6994675925926028</v>
      </c>
      <c r="G1781">
        <f>IF(LEN(telefony6[[#This Row],[nr]])=7,1,0)</f>
        <v>0</v>
      </c>
      <c r="H1781">
        <f>IF(LEN(telefony6[[#This Row],[nr]])=8,1,0)</f>
        <v>1</v>
      </c>
      <c r="I17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-9.7077893518518614</v>
      </c>
      <c r="J1781" s="2">
        <f>IF(AND(telefony6[[#This Row],[abonament pods przed]]-telefony6[[#This Row],[długosc_połączenia]]&lt;0,I1780&gt;0),-telefony6[[#This Row],[ile_zostalo_abonamentu_pods]],0)</f>
        <v>0</v>
      </c>
      <c r="K1781" s="10">
        <f>IF(telefony6[[#This Row],[ile_zostalo_abonamentu_pods]]&lt;0,1,0)</f>
        <v>1</v>
      </c>
      <c r="L1781" s="2">
        <f>IF(AND(telefony6[[#This Row],[czyAbonament_pods_sie_skonczyl]]=1,telefony6[[#This Row],[czyStacjonarny]]=1,M1780&lt;=0),IF(M1780&lt;0,TIME(1,40,0)+M1780,TIME(1,40,0)),M1780)</f>
        <v>5.4652777777776523E-2</v>
      </c>
      <c r="M17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5.4652777777776523E-2</v>
      </c>
      <c r="N1781" s="10">
        <f>IF(AND(telefony6[[#This Row],[czyAbonament_pods_sie_skonczyl]]=1,telefony6[[#This Row],[czyStacjonarny]]=1,M1780&lt;=0),1,0)</f>
        <v>0</v>
      </c>
      <c r="O1781" s="2">
        <f>IF(AND(telefony6[[#This Row],[czyAbonament_pods_sie_skonczyl]]=1,telefony6[[#This Row],[czyKomorkowe]]=1,P1780&lt;=0),IF(P1780&lt;0,TIME(1,40,0)+P1780-telefony6[[#This Row],[ile_zabraklo_od_podstawy]],TIME(1,40,0)),P1780)</f>
        <v>1.0300925925926824E-2</v>
      </c>
      <c r="P17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1.9791666666676144E-3</v>
      </c>
      <c r="Q1781" s="10">
        <f>IF(AND(telefony6[[#This Row],[czyAbonament_pods_sie_skonczyl]]=1,P1780&lt;=0,telefony6[[#This Row],[czyKomorkowe]]=1),1,0)</f>
        <v>0</v>
      </c>
      <c r="R1781">
        <f>IF(LEN(telefony6[[#This Row],[nr]])&gt;=10,1,0)</f>
        <v>0</v>
      </c>
      <c r="S1781">
        <f>MINUTE(IF(telefony6[[#This Row],[czyZagranicczne]]=1,CEILING(telefony6[[#This Row],[długosc_połączenia]],"00:01"),0))</f>
        <v>0</v>
      </c>
    </row>
    <row r="1782" spans="1:19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 s="2">
        <f>telefony6[[#This Row],[zakonczenie]]-telefony6[[#This Row],[rozpoczecie]]</f>
        <v>6.2847222222222054E-3</v>
      </c>
      <c r="F1782" s="2">
        <f t="shared" si="27"/>
        <v>-9.7077893518518614</v>
      </c>
      <c r="G1782">
        <f>IF(LEN(telefony6[[#This Row],[nr]])=7,1,0)</f>
        <v>0</v>
      </c>
      <c r="H1782">
        <f>IF(LEN(telefony6[[#This Row],[nr]])=8,1,0)</f>
        <v>1</v>
      </c>
      <c r="I17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-9.7140740740740839</v>
      </c>
      <c r="J1782" s="2">
        <f>IF(AND(telefony6[[#This Row],[abonament pods przed]]-telefony6[[#This Row],[długosc_połączenia]]&lt;0,I1781&gt;0),-telefony6[[#This Row],[ile_zostalo_abonamentu_pods]],0)</f>
        <v>0</v>
      </c>
      <c r="K1782" s="10">
        <f>IF(telefony6[[#This Row],[ile_zostalo_abonamentu_pods]]&lt;0,1,0)</f>
        <v>1</v>
      </c>
      <c r="L1782" s="2">
        <f>IF(AND(telefony6[[#This Row],[czyAbonament_pods_sie_skonczyl]]=1,telefony6[[#This Row],[czyStacjonarny]]=1,M1781&lt;=0),IF(M1781&lt;0,TIME(1,40,0)+M1781,TIME(1,40,0)),M1781)</f>
        <v>5.4652777777776523E-2</v>
      </c>
      <c r="M17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5.4652777777776523E-2</v>
      </c>
      <c r="N1782" s="10">
        <f>IF(AND(telefony6[[#This Row],[czyAbonament_pods_sie_skonczyl]]=1,telefony6[[#This Row],[czyStacjonarny]]=1,M1781&lt;=0),1,0)</f>
        <v>0</v>
      </c>
      <c r="O1782" s="2">
        <f>IF(AND(telefony6[[#This Row],[czyAbonament_pods_sie_skonczyl]]=1,telefony6[[#This Row],[czyKomorkowe]]=1,P1781&lt;=0),IF(P1781&lt;0,TIME(1,40,0)+P1781-telefony6[[#This Row],[ile_zabraklo_od_podstawy]],TIME(1,40,0)),P1781)</f>
        <v>1.9791666666676144E-3</v>
      </c>
      <c r="P17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2" s="10">
        <f>IF(AND(telefony6[[#This Row],[czyAbonament_pods_sie_skonczyl]]=1,P1781&lt;=0,telefony6[[#This Row],[czyKomorkowe]]=1),1,0)</f>
        <v>0</v>
      </c>
      <c r="R1782">
        <f>IF(LEN(telefony6[[#This Row],[nr]])&gt;=10,1,0)</f>
        <v>0</v>
      </c>
      <c r="S1782">
        <f>MINUTE(IF(telefony6[[#This Row],[czyZagranicczne]]=1,CEILING(telefony6[[#This Row],[długosc_połączenia]],"00:01"),0))</f>
        <v>0</v>
      </c>
    </row>
    <row r="1783" spans="1:19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 s="2">
        <f>telefony6[[#This Row],[zakonczenie]]-telefony6[[#This Row],[rozpoczecie]]</f>
        <v>5.5902777777777635E-3</v>
      </c>
      <c r="F1783" s="2">
        <f t="shared" si="27"/>
        <v>-9.7140740740740839</v>
      </c>
      <c r="G1783">
        <f>IF(LEN(telefony6[[#This Row],[nr]])=7,1,0)</f>
        <v>1</v>
      </c>
      <c r="H1783">
        <f>IF(LEN(telefony6[[#This Row],[nr]])=8,1,0)</f>
        <v>0</v>
      </c>
      <c r="I17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-9.7196643518518613</v>
      </c>
      <c r="J1783" s="2">
        <f>IF(AND(telefony6[[#This Row],[abonament pods przed]]-telefony6[[#This Row],[długosc_połączenia]]&lt;0,I1782&gt;0),-telefony6[[#This Row],[ile_zostalo_abonamentu_pods]],0)</f>
        <v>0</v>
      </c>
      <c r="K1783" s="10">
        <f>IF(telefony6[[#This Row],[ile_zostalo_abonamentu_pods]]&lt;0,1,0)</f>
        <v>1</v>
      </c>
      <c r="L1783" s="2">
        <f>IF(AND(telefony6[[#This Row],[czyAbonament_pods_sie_skonczyl]]=1,telefony6[[#This Row],[czyStacjonarny]]=1,M1782&lt;=0),IF(M1782&lt;0,TIME(1,40,0)+M1782,TIME(1,40,0)),M1782)</f>
        <v>5.4652777777776523E-2</v>
      </c>
      <c r="M17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4.906249999999876E-2</v>
      </c>
      <c r="N1783" s="10">
        <f>IF(AND(telefony6[[#This Row],[czyAbonament_pods_sie_skonczyl]]=1,telefony6[[#This Row],[czyStacjonarny]]=1,M1782&lt;=0),1,0)</f>
        <v>0</v>
      </c>
      <c r="O1783" s="2">
        <f>IF(AND(telefony6[[#This Row],[czyAbonament_pods_sie_skonczyl]]=1,telefony6[[#This Row],[czyKomorkowe]]=1,P1782&lt;=0),IF(P1782&lt;0,TIME(1,40,0)+P1782-telefony6[[#This Row],[ile_zabraklo_od_podstawy]],TIME(1,40,0)),P1782)</f>
        <v>-4.305555555554591E-3</v>
      </c>
      <c r="P17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3" s="10">
        <f>IF(AND(telefony6[[#This Row],[czyAbonament_pods_sie_skonczyl]]=1,P1782&lt;=0,telefony6[[#This Row],[czyKomorkowe]]=1),1,0)</f>
        <v>0</v>
      </c>
      <c r="R1783">
        <f>IF(LEN(telefony6[[#This Row],[nr]])&gt;=10,1,0)</f>
        <v>0</v>
      </c>
      <c r="S1783">
        <f>MINUTE(IF(telefony6[[#This Row],[czyZagranicczne]]=1,CEILING(telefony6[[#This Row],[długosc_połączenia]],"00:01"),0))</f>
        <v>0</v>
      </c>
    </row>
    <row r="1784" spans="1:19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 s="2">
        <f>telefony6[[#This Row],[zakonczenie]]-telefony6[[#This Row],[rozpoczecie]]</f>
        <v>8.6458333333333526E-3</v>
      </c>
      <c r="F1784" s="2">
        <f t="shared" si="27"/>
        <v>-9.7196643518518613</v>
      </c>
      <c r="G1784">
        <f>IF(LEN(telefony6[[#This Row],[nr]])=7,1,0)</f>
        <v>1</v>
      </c>
      <c r="H1784">
        <f>IF(LEN(telefony6[[#This Row],[nr]])=8,1,0)</f>
        <v>0</v>
      </c>
      <c r="I17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-9.7283101851851939</v>
      </c>
      <c r="J1784" s="2">
        <f>IF(AND(telefony6[[#This Row],[abonament pods przed]]-telefony6[[#This Row],[długosc_połączenia]]&lt;0,I1783&gt;0),-telefony6[[#This Row],[ile_zostalo_abonamentu_pods]],0)</f>
        <v>0</v>
      </c>
      <c r="K1784" s="10">
        <f>IF(telefony6[[#This Row],[ile_zostalo_abonamentu_pods]]&lt;0,1,0)</f>
        <v>1</v>
      </c>
      <c r="L1784" s="2">
        <f>IF(AND(telefony6[[#This Row],[czyAbonament_pods_sie_skonczyl]]=1,telefony6[[#This Row],[czyStacjonarny]]=1,M1783&lt;=0),IF(M1783&lt;0,TIME(1,40,0)+M1783,TIME(1,40,0)),M1783)</f>
        <v>4.906249999999876E-2</v>
      </c>
      <c r="M17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4.0416666666665407E-2</v>
      </c>
      <c r="N1784" s="10">
        <f>IF(AND(telefony6[[#This Row],[czyAbonament_pods_sie_skonczyl]]=1,telefony6[[#This Row],[czyStacjonarny]]=1,M1783&lt;=0),1,0)</f>
        <v>0</v>
      </c>
      <c r="O1784" s="2">
        <f>IF(AND(telefony6[[#This Row],[czyAbonament_pods_sie_skonczyl]]=1,telefony6[[#This Row],[czyKomorkowe]]=1,P1783&lt;=0),IF(P1783&lt;0,TIME(1,40,0)+P1783-telefony6[[#This Row],[ile_zabraklo_od_podstawy]],TIME(1,40,0)),P1783)</f>
        <v>-4.305555555554591E-3</v>
      </c>
      <c r="P17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4" s="10">
        <f>IF(AND(telefony6[[#This Row],[czyAbonament_pods_sie_skonczyl]]=1,P1783&lt;=0,telefony6[[#This Row],[czyKomorkowe]]=1),1,0)</f>
        <v>0</v>
      </c>
      <c r="R1784">
        <f>IF(LEN(telefony6[[#This Row],[nr]])&gt;=10,1,0)</f>
        <v>0</v>
      </c>
      <c r="S1784">
        <f>MINUTE(IF(telefony6[[#This Row],[czyZagranicczne]]=1,CEILING(telefony6[[#This Row],[długosc_połączenia]],"00:01"),0))</f>
        <v>0</v>
      </c>
    </row>
    <row r="1785" spans="1:19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 s="2">
        <f>telefony6[[#This Row],[zakonczenie]]-telefony6[[#This Row],[rozpoczecie]]</f>
        <v>1.0312500000000002E-2</v>
      </c>
      <c r="F1785" s="2">
        <f t="shared" si="27"/>
        <v>-9.7283101851851939</v>
      </c>
      <c r="G1785">
        <f>IF(LEN(telefony6[[#This Row],[nr]])=7,1,0)</f>
        <v>1</v>
      </c>
      <c r="H1785">
        <f>IF(LEN(telefony6[[#This Row],[nr]])=8,1,0)</f>
        <v>0</v>
      </c>
      <c r="I17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-9.7386226851851934</v>
      </c>
      <c r="J1785" s="2">
        <f>IF(AND(telefony6[[#This Row],[abonament pods przed]]-telefony6[[#This Row],[długosc_połączenia]]&lt;0,I1784&gt;0),-telefony6[[#This Row],[ile_zostalo_abonamentu_pods]],0)</f>
        <v>0</v>
      </c>
      <c r="K1785" s="10">
        <f>IF(telefony6[[#This Row],[ile_zostalo_abonamentu_pods]]&lt;0,1,0)</f>
        <v>1</v>
      </c>
      <c r="L1785" s="2">
        <f>IF(AND(telefony6[[#This Row],[czyAbonament_pods_sie_skonczyl]]=1,telefony6[[#This Row],[czyStacjonarny]]=1,M1784&lt;=0),IF(M1784&lt;0,TIME(1,40,0)+M1784,TIME(1,40,0)),M1784)</f>
        <v>4.0416666666665407E-2</v>
      </c>
      <c r="M17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3.0104166666665405E-2</v>
      </c>
      <c r="N1785" s="10">
        <f>IF(AND(telefony6[[#This Row],[czyAbonament_pods_sie_skonczyl]]=1,telefony6[[#This Row],[czyStacjonarny]]=1,M1784&lt;=0),1,0)</f>
        <v>0</v>
      </c>
      <c r="O1785" s="2">
        <f>IF(AND(telefony6[[#This Row],[czyAbonament_pods_sie_skonczyl]]=1,telefony6[[#This Row],[czyKomorkowe]]=1,P1784&lt;=0),IF(P1784&lt;0,TIME(1,40,0)+P1784-telefony6[[#This Row],[ile_zabraklo_od_podstawy]],TIME(1,40,0)),P1784)</f>
        <v>-4.305555555554591E-3</v>
      </c>
      <c r="P17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5" s="10">
        <f>IF(AND(telefony6[[#This Row],[czyAbonament_pods_sie_skonczyl]]=1,P1784&lt;=0,telefony6[[#This Row],[czyKomorkowe]]=1),1,0)</f>
        <v>0</v>
      </c>
      <c r="R1785">
        <f>IF(LEN(telefony6[[#This Row],[nr]])&gt;=10,1,0)</f>
        <v>0</v>
      </c>
      <c r="S1785">
        <f>MINUTE(IF(telefony6[[#This Row],[czyZagranicczne]]=1,CEILING(telefony6[[#This Row],[długosc_połączenia]],"00:01"),0))</f>
        <v>0</v>
      </c>
    </row>
    <row r="1786" spans="1:19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 s="2">
        <f>telefony6[[#This Row],[zakonczenie]]-telefony6[[#This Row],[rozpoczecie]]</f>
        <v>3.7037037037035425E-4</v>
      </c>
      <c r="F1786" s="2">
        <f t="shared" si="27"/>
        <v>-9.7386226851851934</v>
      </c>
      <c r="G1786">
        <f>IF(LEN(telefony6[[#This Row],[nr]])=7,1,0)</f>
        <v>1</v>
      </c>
      <c r="H1786">
        <f>IF(LEN(telefony6[[#This Row],[nr]])=8,1,0)</f>
        <v>0</v>
      </c>
      <c r="I17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-9.7389930555555644</v>
      </c>
      <c r="J1786" s="2">
        <f>IF(AND(telefony6[[#This Row],[abonament pods przed]]-telefony6[[#This Row],[długosc_połączenia]]&lt;0,I1785&gt;0),-telefony6[[#This Row],[ile_zostalo_abonamentu_pods]],0)</f>
        <v>0</v>
      </c>
      <c r="K1786" s="10">
        <f>IF(telefony6[[#This Row],[ile_zostalo_abonamentu_pods]]&lt;0,1,0)</f>
        <v>1</v>
      </c>
      <c r="L1786" s="2">
        <f>IF(AND(telefony6[[#This Row],[czyAbonament_pods_sie_skonczyl]]=1,telefony6[[#This Row],[czyStacjonarny]]=1,M1785&lt;=0),IF(M1785&lt;0,TIME(1,40,0)+M1785,TIME(1,40,0)),M1785)</f>
        <v>3.0104166666665405E-2</v>
      </c>
      <c r="M17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2.9733796296295051E-2</v>
      </c>
      <c r="N1786" s="10">
        <f>IF(AND(telefony6[[#This Row],[czyAbonament_pods_sie_skonczyl]]=1,telefony6[[#This Row],[czyStacjonarny]]=1,M1785&lt;=0),1,0)</f>
        <v>0</v>
      </c>
      <c r="O1786" s="2">
        <f>IF(AND(telefony6[[#This Row],[czyAbonament_pods_sie_skonczyl]]=1,telefony6[[#This Row],[czyKomorkowe]]=1,P1785&lt;=0),IF(P1785&lt;0,TIME(1,40,0)+P1785-telefony6[[#This Row],[ile_zabraklo_od_podstawy]],TIME(1,40,0)),P1785)</f>
        <v>-4.305555555554591E-3</v>
      </c>
      <c r="P17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6" s="10">
        <f>IF(AND(telefony6[[#This Row],[czyAbonament_pods_sie_skonczyl]]=1,P1785&lt;=0,telefony6[[#This Row],[czyKomorkowe]]=1),1,0)</f>
        <v>0</v>
      </c>
      <c r="R1786">
        <f>IF(LEN(telefony6[[#This Row],[nr]])&gt;=10,1,0)</f>
        <v>0</v>
      </c>
      <c r="S1786">
        <f>MINUTE(IF(telefony6[[#This Row],[czyZagranicczne]]=1,CEILING(telefony6[[#This Row],[długosc_połączenia]],"00:01"),0))</f>
        <v>0</v>
      </c>
    </row>
    <row r="1787" spans="1:19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 s="2">
        <f>telefony6[[#This Row],[zakonczenie]]-telefony6[[#This Row],[rozpoczecie]]</f>
        <v>5.0347222222222321E-3</v>
      </c>
      <c r="F1787" s="2">
        <f t="shared" si="27"/>
        <v>-9.7389930555555644</v>
      </c>
      <c r="G1787">
        <f>IF(LEN(telefony6[[#This Row],[nr]])=7,1,0)</f>
        <v>1</v>
      </c>
      <c r="H1787">
        <f>IF(LEN(telefony6[[#This Row],[nr]])=8,1,0)</f>
        <v>0</v>
      </c>
      <c r="I17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-9.7440277777777862</v>
      </c>
      <c r="J1787" s="2">
        <f>IF(AND(telefony6[[#This Row],[abonament pods przed]]-telefony6[[#This Row],[długosc_połączenia]]&lt;0,I1786&gt;0),-telefony6[[#This Row],[ile_zostalo_abonamentu_pods]],0)</f>
        <v>0</v>
      </c>
      <c r="K1787" s="10">
        <f>IF(telefony6[[#This Row],[ile_zostalo_abonamentu_pods]]&lt;0,1,0)</f>
        <v>1</v>
      </c>
      <c r="L1787" s="2">
        <f>IF(AND(telefony6[[#This Row],[czyAbonament_pods_sie_skonczyl]]=1,telefony6[[#This Row],[czyStacjonarny]]=1,M1786&lt;=0),IF(M1786&lt;0,TIME(1,40,0)+M1786,TIME(1,40,0)),M1786)</f>
        <v>2.9733796296295051E-2</v>
      </c>
      <c r="M17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2.4699074074072819E-2</v>
      </c>
      <c r="N1787" s="10">
        <f>IF(AND(telefony6[[#This Row],[czyAbonament_pods_sie_skonczyl]]=1,telefony6[[#This Row],[czyStacjonarny]]=1,M1786&lt;=0),1,0)</f>
        <v>0</v>
      </c>
      <c r="O1787" s="2">
        <f>IF(AND(telefony6[[#This Row],[czyAbonament_pods_sie_skonczyl]]=1,telefony6[[#This Row],[czyKomorkowe]]=1,P1786&lt;=0),IF(P1786&lt;0,TIME(1,40,0)+P1786-telefony6[[#This Row],[ile_zabraklo_od_podstawy]],TIME(1,40,0)),P1786)</f>
        <v>-4.305555555554591E-3</v>
      </c>
      <c r="P17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7" s="10">
        <f>IF(AND(telefony6[[#This Row],[czyAbonament_pods_sie_skonczyl]]=1,P1786&lt;=0,telefony6[[#This Row],[czyKomorkowe]]=1),1,0)</f>
        <v>0</v>
      </c>
      <c r="R1787">
        <f>IF(LEN(telefony6[[#This Row],[nr]])&gt;=10,1,0)</f>
        <v>0</v>
      </c>
      <c r="S1787">
        <f>MINUTE(IF(telefony6[[#This Row],[czyZagranicczne]]=1,CEILING(telefony6[[#This Row],[długosc_połączenia]],"00:01"),0))</f>
        <v>0</v>
      </c>
    </row>
    <row r="1788" spans="1:19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 s="2">
        <f>telefony6[[#This Row],[zakonczenie]]-telefony6[[#This Row],[rozpoczecie]]</f>
        <v>2.8009259259259567E-3</v>
      </c>
      <c r="F1788" s="2">
        <f t="shared" si="27"/>
        <v>-9.7440277777777862</v>
      </c>
      <c r="G1788">
        <f>IF(LEN(telefony6[[#This Row],[nr]])=7,1,0)</f>
        <v>1</v>
      </c>
      <c r="H1788">
        <f>IF(LEN(telefony6[[#This Row],[nr]])=8,1,0)</f>
        <v>0</v>
      </c>
      <c r="I17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-9.7468287037037129</v>
      </c>
      <c r="J1788" s="2">
        <f>IF(AND(telefony6[[#This Row],[abonament pods przed]]-telefony6[[#This Row],[długosc_połączenia]]&lt;0,I1787&gt;0),-telefony6[[#This Row],[ile_zostalo_abonamentu_pods]],0)</f>
        <v>0</v>
      </c>
      <c r="K1788" s="10">
        <f>IF(telefony6[[#This Row],[ile_zostalo_abonamentu_pods]]&lt;0,1,0)</f>
        <v>1</v>
      </c>
      <c r="L1788" s="2">
        <f>IF(AND(telefony6[[#This Row],[czyAbonament_pods_sie_skonczyl]]=1,telefony6[[#This Row],[czyStacjonarny]]=1,M1787&lt;=0),IF(M1787&lt;0,TIME(1,40,0)+M1787,TIME(1,40,0)),M1787)</f>
        <v>2.4699074074072819E-2</v>
      </c>
      <c r="M17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2.1898148148146862E-2</v>
      </c>
      <c r="N1788" s="10">
        <f>IF(AND(telefony6[[#This Row],[czyAbonament_pods_sie_skonczyl]]=1,telefony6[[#This Row],[czyStacjonarny]]=1,M1787&lt;=0),1,0)</f>
        <v>0</v>
      </c>
      <c r="O1788" s="2">
        <f>IF(AND(telefony6[[#This Row],[czyAbonament_pods_sie_skonczyl]]=1,telefony6[[#This Row],[czyKomorkowe]]=1,P1787&lt;=0),IF(P1787&lt;0,TIME(1,40,0)+P1787-telefony6[[#This Row],[ile_zabraklo_od_podstawy]],TIME(1,40,0)),P1787)</f>
        <v>-4.305555555554591E-3</v>
      </c>
      <c r="P17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8" s="10">
        <f>IF(AND(telefony6[[#This Row],[czyAbonament_pods_sie_skonczyl]]=1,P1787&lt;=0,telefony6[[#This Row],[czyKomorkowe]]=1),1,0)</f>
        <v>0</v>
      </c>
      <c r="R1788">
        <f>IF(LEN(telefony6[[#This Row],[nr]])&gt;=10,1,0)</f>
        <v>0</v>
      </c>
      <c r="S1788">
        <f>MINUTE(IF(telefony6[[#This Row],[czyZagranicczne]]=1,CEILING(telefony6[[#This Row],[długosc_połączenia]],"00:01"),0))</f>
        <v>0</v>
      </c>
    </row>
    <row r="1789" spans="1:19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 s="2">
        <f>telefony6[[#This Row],[zakonczenie]]-telefony6[[#This Row],[rozpoczecie]]</f>
        <v>6.0532407407407618E-3</v>
      </c>
      <c r="F1789" s="2">
        <f t="shared" si="27"/>
        <v>-9.7468287037037129</v>
      </c>
      <c r="G1789">
        <f>IF(LEN(telefony6[[#This Row],[nr]])=7,1,0)</f>
        <v>1</v>
      </c>
      <c r="H1789">
        <f>IF(LEN(telefony6[[#This Row],[nr]])=8,1,0)</f>
        <v>0</v>
      </c>
      <c r="I17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-9.7528819444444537</v>
      </c>
      <c r="J1789" s="2">
        <f>IF(AND(telefony6[[#This Row],[abonament pods przed]]-telefony6[[#This Row],[długosc_połączenia]]&lt;0,I1788&gt;0),-telefony6[[#This Row],[ile_zostalo_abonamentu_pods]],0)</f>
        <v>0</v>
      </c>
      <c r="K1789" s="10">
        <f>IF(telefony6[[#This Row],[ile_zostalo_abonamentu_pods]]&lt;0,1,0)</f>
        <v>1</v>
      </c>
      <c r="L1789" s="2">
        <f>IF(AND(telefony6[[#This Row],[czyAbonament_pods_sie_skonczyl]]=1,telefony6[[#This Row],[czyStacjonarny]]=1,M1788&lt;=0),IF(M1788&lt;0,TIME(1,40,0)+M1788,TIME(1,40,0)),M1788)</f>
        <v>2.1898148148146862E-2</v>
      </c>
      <c r="M17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1.58449074074061E-2</v>
      </c>
      <c r="N1789" s="10">
        <f>IF(AND(telefony6[[#This Row],[czyAbonament_pods_sie_skonczyl]]=1,telefony6[[#This Row],[czyStacjonarny]]=1,M1788&lt;=0),1,0)</f>
        <v>0</v>
      </c>
      <c r="O1789" s="2">
        <f>IF(AND(telefony6[[#This Row],[czyAbonament_pods_sie_skonczyl]]=1,telefony6[[#This Row],[czyKomorkowe]]=1,P1788&lt;=0),IF(P1788&lt;0,TIME(1,40,0)+P1788-telefony6[[#This Row],[ile_zabraklo_od_podstawy]],TIME(1,40,0)),P1788)</f>
        <v>-4.305555555554591E-3</v>
      </c>
      <c r="P17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89" s="10">
        <f>IF(AND(telefony6[[#This Row],[czyAbonament_pods_sie_skonczyl]]=1,P1788&lt;=0,telefony6[[#This Row],[czyKomorkowe]]=1),1,0)</f>
        <v>0</v>
      </c>
      <c r="R1789">
        <f>IF(LEN(telefony6[[#This Row],[nr]])&gt;=10,1,0)</f>
        <v>0</v>
      </c>
      <c r="S1789">
        <f>MINUTE(IF(telefony6[[#This Row],[czyZagranicczne]]=1,CEILING(telefony6[[#This Row],[długosc_połączenia]],"00:01"),0))</f>
        <v>0</v>
      </c>
    </row>
    <row r="1790" spans="1:19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 s="2">
        <f>telefony6[[#This Row],[zakonczenie]]-telefony6[[#This Row],[rozpoczecie]]</f>
        <v>8.159722222222221E-3</v>
      </c>
      <c r="F1790" s="2">
        <f t="shared" si="27"/>
        <v>-9.7528819444444537</v>
      </c>
      <c r="G1790">
        <f>IF(LEN(telefony6[[#This Row],[nr]])=7,1,0)</f>
        <v>1</v>
      </c>
      <c r="H1790">
        <f>IF(LEN(telefony6[[#This Row],[nr]])=8,1,0)</f>
        <v>0</v>
      </c>
      <c r="I17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-9.7610416666666762</v>
      </c>
      <c r="J1790" s="2">
        <f>IF(AND(telefony6[[#This Row],[abonament pods przed]]-telefony6[[#This Row],[długosc_połączenia]]&lt;0,I1789&gt;0),-telefony6[[#This Row],[ile_zostalo_abonamentu_pods]],0)</f>
        <v>0</v>
      </c>
      <c r="K1790" s="10">
        <f>IF(telefony6[[#This Row],[ile_zostalo_abonamentu_pods]]&lt;0,1,0)</f>
        <v>1</v>
      </c>
      <c r="L1790" s="2">
        <f>IF(AND(telefony6[[#This Row],[czyAbonament_pods_sie_skonczyl]]=1,telefony6[[#This Row],[czyStacjonarny]]=1,M1789&lt;=0),IF(M1789&lt;0,TIME(1,40,0)+M1789,TIME(1,40,0)),M1789)</f>
        <v>1.58449074074061E-2</v>
      </c>
      <c r="M17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7.6851851851838793E-3</v>
      </c>
      <c r="N1790" s="10">
        <f>IF(AND(telefony6[[#This Row],[czyAbonament_pods_sie_skonczyl]]=1,telefony6[[#This Row],[czyStacjonarny]]=1,M1789&lt;=0),1,0)</f>
        <v>0</v>
      </c>
      <c r="O1790" s="2">
        <f>IF(AND(telefony6[[#This Row],[czyAbonament_pods_sie_skonczyl]]=1,telefony6[[#This Row],[czyKomorkowe]]=1,P1789&lt;=0),IF(P1789&lt;0,TIME(1,40,0)+P1789-telefony6[[#This Row],[ile_zabraklo_od_podstawy]],TIME(1,40,0)),P1789)</f>
        <v>-4.305555555554591E-3</v>
      </c>
      <c r="P17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90" s="10">
        <f>IF(AND(telefony6[[#This Row],[czyAbonament_pods_sie_skonczyl]]=1,P1789&lt;=0,telefony6[[#This Row],[czyKomorkowe]]=1),1,0)</f>
        <v>0</v>
      </c>
      <c r="R1790">
        <f>IF(LEN(telefony6[[#This Row],[nr]])&gt;=10,1,0)</f>
        <v>0</v>
      </c>
      <c r="S1790">
        <f>MINUTE(IF(telefony6[[#This Row],[czyZagranicczne]]=1,CEILING(telefony6[[#This Row],[długosc_połączenia]],"00:01"),0))</f>
        <v>0</v>
      </c>
    </row>
    <row r="1791" spans="1:19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 s="2">
        <f>telefony6[[#This Row],[zakonczenie]]-telefony6[[#This Row],[rozpoczecie]]</f>
        <v>9.1203703703703343E-3</v>
      </c>
      <c r="F1791" s="2">
        <f t="shared" si="27"/>
        <v>-9.7610416666666762</v>
      </c>
      <c r="G1791">
        <f>IF(LEN(telefony6[[#This Row],[nr]])=7,1,0)</f>
        <v>0</v>
      </c>
      <c r="H1791">
        <f>IF(LEN(telefony6[[#This Row],[nr]])=8,1,0)</f>
        <v>0</v>
      </c>
      <c r="I17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-9.7701620370370463</v>
      </c>
      <c r="J1791" s="2">
        <f>IF(AND(telefony6[[#This Row],[abonament pods przed]]-telefony6[[#This Row],[długosc_połączenia]]&lt;0,I1790&gt;0),-telefony6[[#This Row],[ile_zostalo_abonamentu_pods]],0)</f>
        <v>0</v>
      </c>
      <c r="K1791" s="10">
        <f>IF(telefony6[[#This Row],[ile_zostalo_abonamentu_pods]]&lt;0,1,0)</f>
        <v>1</v>
      </c>
      <c r="L1791" s="2">
        <f>IF(AND(telefony6[[#This Row],[czyAbonament_pods_sie_skonczyl]]=1,telefony6[[#This Row],[czyStacjonarny]]=1,M1790&lt;=0),IF(M1790&lt;0,TIME(1,40,0)+M1790,TIME(1,40,0)),M1790)</f>
        <v>7.6851851851838793E-3</v>
      </c>
      <c r="M17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7.6851851851838793E-3</v>
      </c>
      <c r="N1791" s="10">
        <f>IF(AND(telefony6[[#This Row],[czyAbonament_pods_sie_skonczyl]]=1,telefony6[[#This Row],[czyStacjonarny]]=1,M1790&lt;=0),1,0)</f>
        <v>0</v>
      </c>
      <c r="O1791" s="2">
        <f>IF(AND(telefony6[[#This Row],[czyAbonament_pods_sie_skonczyl]]=1,telefony6[[#This Row],[czyKomorkowe]]=1,P1790&lt;=0),IF(P1790&lt;0,TIME(1,40,0)+P1790-telefony6[[#This Row],[ile_zabraklo_od_podstawy]],TIME(1,40,0)),P1790)</f>
        <v>-4.305555555554591E-3</v>
      </c>
      <c r="P17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91" s="10">
        <f>IF(AND(telefony6[[#This Row],[czyAbonament_pods_sie_skonczyl]]=1,P1790&lt;=0,telefony6[[#This Row],[czyKomorkowe]]=1),1,0)</f>
        <v>0</v>
      </c>
      <c r="R1791">
        <f>IF(LEN(telefony6[[#This Row],[nr]])&gt;=10,1,0)</f>
        <v>1</v>
      </c>
      <c r="S1791">
        <f>MINUTE(IF(telefony6[[#This Row],[czyZagranicczne]]=1,CEILING(telefony6[[#This Row],[długosc_połączenia]],"00:01"),0))</f>
        <v>14</v>
      </c>
    </row>
    <row r="1792" spans="1:19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 s="2">
        <f>telefony6[[#This Row],[zakonczenie]]-telefony6[[#This Row],[rozpoczecie]]</f>
        <v>3.3680555555555824E-3</v>
      </c>
      <c r="F1792" s="2">
        <f t="shared" si="27"/>
        <v>-9.7701620370370463</v>
      </c>
      <c r="G1792">
        <f>IF(LEN(telefony6[[#This Row],[nr]])=7,1,0)</f>
        <v>1</v>
      </c>
      <c r="H1792">
        <f>IF(LEN(telefony6[[#This Row],[nr]])=8,1,0)</f>
        <v>0</v>
      </c>
      <c r="I17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-9.7735300925926012</v>
      </c>
      <c r="J1792" s="2">
        <f>IF(AND(telefony6[[#This Row],[abonament pods przed]]-telefony6[[#This Row],[długosc_połączenia]]&lt;0,I1791&gt;0),-telefony6[[#This Row],[ile_zostalo_abonamentu_pods]],0)</f>
        <v>0</v>
      </c>
      <c r="K1792" s="10">
        <f>IF(telefony6[[#This Row],[ile_zostalo_abonamentu_pods]]&lt;0,1,0)</f>
        <v>1</v>
      </c>
      <c r="L1792" s="2">
        <f>IF(AND(telefony6[[#This Row],[czyAbonament_pods_sie_skonczyl]]=1,telefony6[[#This Row],[czyStacjonarny]]=1,M1791&lt;=0),IF(M1791&lt;0,TIME(1,40,0)+M1791,TIME(1,40,0)),M1791)</f>
        <v>7.6851851851838793E-3</v>
      </c>
      <c r="M17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4.3171296296282968E-3</v>
      </c>
      <c r="N1792" s="10">
        <f>IF(AND(telefony6[[#This Row],[czyAbonament_pods_sie_skonczyl]]=1,telefony6[[#This Row],[czyStacjonarny]]=1,M1791&lt;=0),1,0)</f>
        <v>0</v>
      </c>
      <c r="O1792" s="2">
        <f>IF(AND(telefony6[[#This Row],[czyAbonament_pods_sie_skonczyl]]=1,telefony6[[#This Row],[czyKomorkowe]]=1,P1791&lt;=0),IF(P1791&lt;0,TIME(1,40,0)+P1791-telefony6[[#This Row],[ile_zabraklo_od_podstawy]],TIME(1,40,0)),P1791)</f>
        <v>-4.305555555554591E-3</v>
      </c>
      <c r="P17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-4.305555555554591E-3</v>
      </c>
      <c r="Q1792" s="10">
        <f>IF(AND(telefony6[[#This Row],[czyAbonament_pods_sie_skonczyl]]=1,P1791&lt;=0,telefony6[[#This Row],[czyKomorkowe]]=1),1,0)</f>
        <v>0</v>
      </c>
      <c r="R1792">
        <f>IF(LEN(telefony6[[#This Row],[nr]])&gt;=10,1,0)</f>
        <v>0</v>
      </c>
      <c r="S1792">
        <f>MINUTE(IF(telefony6[[#This Row],[czyZagranicczne]]=1,CEILING(telefony6[[#This Row],[długosc_połączenia]],"00:01"),0))</f>
        <v>0</v>
      </c>
    </row>
    <row r="1793" spans="1:19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 s="2">
        <f>telefony6[[#This Row],[zakonczenie]]-telefony6[[#This Row],[rozpoczecie]]</f>
        <v>8.946759259259307E-3</v>
      </c>
      <c r="F1793" s="2">
        <f t="shared" si="27"/>
        <v>-9.7735300925926012</v>
      </c>
      <c r="G1793">
        <f>IF(LEN(telefony6[[#This Row],[nr]])=7,1,0)</f>
        <v>0</v>
      </c>
      <c r="H1793">
        <f>IF(LEN(telefony6[[#This Row],[nr]])=8,1,0)</f>
        <v>1</v>
      </c>
      <c r="I17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-9.782476851851861</v>
      </c>
      <c r="J1793" s="2">
        <f>IF(AND(telefony6[[#This Row],[abonament pods przed]]-telefony6[[#This Row],[długosc_połączenia]]&lt;0,I1792&gt;0),-telefony6[[#This Row],[ile_zostalo_abonamentu_pods]],0)</f>
        <v>0</v>
      </c>
      <c r="K1793" s="10">
        <f>IF(telefony6[[#This Row],[ile_zostalo_abonamentu_pods]]&lt;0,1,0)</f>
        <v>1</v>
      </c>
      <c r="L1793" s="2">
        <f>IF(AND(telefony6[[#This Row],[czyAbonament_pods_sie_skonczyl]]=1,telefony6[[#This Row],[czyStacjonarny]]=1,M1792&lt;=0),IF(M1792&lt;0,TIME(1,40,0)+M1792,TIME(1,40,0)),M1792)</f>
        <v>4.3171296296282968E-3</v>
      </c>
      <c r="M17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4.3171296296282968E-3</v>
      </c>
      <c r="N1793" s="10">
        <f>IF(AND(telefony6[[#This Row],[czyAbonament_pods_sie_skonczyl]]=1,telefony6[[#This Row],[czyStacjonarny]]=1,M1792&lt;=0),1,0)</f>
        <v>0</v>
      </c>
      <c r="O1793" s="2">
        <f>IF(AND(telefony6[[#This Row],[czyAbonament_pods_sie_skonczyl]]=1,telefony6[[#This Row],[czyKomorkowe]]=1,P1792&lt;=0),IF(P1792&lt;0,TIME(1,40,0)+P1792-telefony6[[#This Row],[ile_zabraklo_od_podstawy]],TIME(1,40,0)),P1792)</f>
        <v>6.5138888888889857E-2</v>
      </c>
      <c r="P17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5.6192129629630549E-2</v>
      </c>
      <c r="Q1793" s="10">
        <f>IF(AND(telefony6[[#This Row],[czyAbonament_pods_sie_skonczyl]]=1,P1792&lt;=0,telefony6[[#This Row],[czyKomorkowe]]=1),1,0)</f>
        <v>1</v>
      </c>
      <c r="R1793">
        <f>IF(LEN(telefony6[[#This Row],[nr]])&gt;=10,1,0)</f>
        <v>0</v>
      </c>
      <c r="S1793">
        <f>MINUTE(IF(telefony6[[#This Row],[czyZagranicczne]]=1,CEILING(telefony6[[#This Row],[długosc_połączenia]],"00:01"),0))</f>
        <v>0</v>
      </c>
    </row>
    <row r="1794" spans="1:19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 s="2">
        <f>telefony6[[#This Row],[zakonczenie]]-telefony6[[#This Row],[rozpoczecie]]</f>
        <v>4.0624999999999689E-3</v>
      </c>
      <c r="F1794" s="2">
        <f t="shared" si="27"/>
        <v>-9.782476851851861</v>
      </c>
      <c r="G1794">
        <f>IF(LEN(telefony6[[#This Row],[nr]])=7,1,0)</f>
        <v>0</v>
      </c>
      <c r="H1794">
        <f>IF(LEN(telefony6[[#This Row],[nr]])=8,1,0)</f>
        <v>1</v>
      </c>
      <c r="I17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-9.7865393518518609</v>
      </c>
      <c r="J1794" s="2">
        <f>IF(AND(telefony6[[#This Row],[abonament pods przed]]-telefony6[[#This Row],[długosc_połączenia]]&lt;0,I1793&gt;0),-telefony6[[#This Row],[ile_zostalo_abonamentu_pods]],0)</f>
        <v>0</v>
      </c>
      <c r="K1794" s="10">
        <f>IF(telefony6[[#This Row],[ile_zostalo_abonamentu_pods]]&lt;0,1,0)</f>
        <v>1</v>
      </c>
      <c r="L1794" s="2">
        <f>IF(AND(telefony6[[#This Row],[czyAbonament_pods_sie_skonczyl]]=1,telefony6[[#This Row],[czyStacjonarny]]=1,M1793&lt;=0),IF(M1793&lt;0,TIME(1,40,0)+M1793,TIME(1,40,0)),M1793)</f>
        <v>4.3171296296282968E-3</v>
      </c>
      <c r="M17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4.3171296296282968E-3</v>
      </c>
      <c r="N1794" s="10">
        <f>IF(AND(telefony6[[#This Row],[czyAbonament_pods_sie_skonczyl]]=1,telefony6[[#This Row],[czyStacjonarny]]=1,M1793&lt;=0),1,0)</f>
        <v>0</v>
      </c>
      <c r="O1794" s="2">
        <f>IF(AND(telefony6[[#This Row],[czyAbonament_pods_sie_skonczyl]]=1,telefony6[[#This Row],[czyKomorkowe]]=1,P1793&lt;=0),IF(P1793&lt;0,TIME(1,40,0)+P1793-telefony6[[#This Row],[ile_zabraklo_od_podstawy]],TIME(1,40,0)),P1793)</f>
        <v>5.6192129629630549E-2</v>
      </c>
      <c r="P17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5.2129629629630581E-2</v>
      </c>
      <c r="Q1794" s="10">
        <f>IF(AND(telefony6[[#This Row],[czyAbonament_pods_sie_skonczyl]]=1,P1793&lt;=0,telefony6[[#This Row],[czyKomorkowe]]=1),1,0)</f>
        <v>0</v>
      </c>
      <c r="R1794">
        <f>IF(LEN(telefony6[[#This Row],[nr]])&gt;=10,1,0)</f>
        <v>0</v>
      </c>
      <c r="S1794">
        <f>MINUTE(IF(telefony6[[#This Row],[czyZagranicczne]]=1,CEILING(telefony6[[#This Row],[długosc_połączenia]],"00:01"),0))</f>
        <v>0</v>
      </c>
    </row>
    <row r="1795" spans="1:19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 s="2">
        <f>telefony6[[#This Row],[zakonczenie]]-telefony6[[#This Row],[rozpoczecie]]</f>
        <v>2.5462962962963243E-3</v>
      </c>
      <c r="F1795" s="2">
        <f t="shared" si="27"/>
        <v>-9.7865393518518609</v>
      </c>
      <c r="G1795">
        <f>IF(LEN(telefony6[[#This Row],[nr]])=7,1,0)</f>
        <v>1</v>
      </c>
      <c r="H1795">
        <f>IF(LEN(telefony6[[#This Row],[nr]])=8,1,0)</f>
        <v>0</v>
      </c>
      <c r="I17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-9.7890856481481574</v>
      </c>
      <c r="J1795" s="2">
        <f>IF(AND(telefony6[[#This Row],[abonament pods przed]]-telefony6[[#This Row],[długosc_połączenia]]&lt;0,I1794&gt;0),-telefony6[[#This Row],[ile_zostalo_abonamentu_pods]],0)</f>
        <v>0</v>
      </c>
      <c r="K1795" s="10">
        <f>IF(telefony6[[#This Row],[ile_zostalo_abonamentu_pods]]&lt;0,1,0)</f>
        <v>1</v>
      </c>
      <c r="L1795" s="2">
        <f>IF(AND(telefony6[[#This Row],[czyAbonament_pods_sie_skonczyl]]=1,telefony6[[#This Row],[czyStacjonarny]]=1,M1794&lt;=0),IF(M1794&lt;0,TIME(1,40,0)+M1794,TIME(1,40,0)),M1794)</f>
        <v>4.3171296296282968E-3</v>
      </c>
      <c r="M17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1.7708333333319726E-3</v>
      </c>
      <c r="N1795" s="10">
        <f>IF(AND(telefony6[[#This Row],[czyAbonament_pods_sie_skonczyl]]=1,telefony6[[#This Row],[czyStacjonarny]]=1,M1794&lt;=0),1,0)</f>
        <v>0</v>
      </c>
      <c r="O1795" s="2">
        <f>IF(AND(telefony6[[#This Row],[czyAbonament_pods_sie_skonczyl]]=1,telefony6[[#This Row],[czyKomorkowe]]=1,P1794&lt;=0),IF(P1794&lt;0,TIME(1,40,0)+P1794-telefony6[[#This Row],[ile_zabraklo_od_podstawy]],TIME(1,40,0)),P1794)</f>
        <v>5.2129629629630581E-2</v>
      </c>
      <c r="P17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5.2129629629630581E-2</v>
      </c>
      <c r="Q1795" s="10">
        <f>IF(AND(telefony6[[#This Row],[czyAbonament_pods_sie_skonczyl]]=1,P1794&lt;=0,telefony6[[#This Row],[czyKomorkowe]]=1),1,0)</f>
        <v>0</v>
      </c>
      <c r="R1795">
        <f>IF(LEN(telefony6[[#This Row],[nr]])&gt;=10,1,0)</f>
        <v>0</v>
      </c>
      <c r="S1795">
        <f>MINUTE(IF(telefony6[[#This Row],[czyZagranicczne]]=1,CEILING(telefony6[[#This Row],[długosc_połączenia]],"00:01"),0))</f>
        <v>0</v>
      </c>
    </row>
    <row r="1796" spans="1:19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 s="2">
        <f>telefony6[[#This Row],[zakonczenie]]-telefony6[[#This Row],[rozpoczecie]]</f>
        <v>3.0092592592600997E-4</v>
      </c>
      <c r="F1796" s="2">
        <f t="shared" ref="F1796:F1859" si="28">I1795</f>
        <v>-9.7890856481481574</v>
      </c>
      <c r="G1796">
        <f>IF(LEN(telefony6[[#This Row],[nr]])=7,1,0)</f>
        <v>0</v>
      </c>
      <c r="H1796">
        <f>IF(LEN(telefony6[[#This Row],[nr]])=8,1,0)</f>
        <v>1</v>
      </c>
      <c r="I17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-9.7893865740740829</v>
      </c>
      <c r="J1796" s="2">
        <f>IF(AND(telefony6[[#This Row],[abonament pods przed]]-telefony6[[#This Row],[długosc_połączenia]]&lt;0,I1795&gt;0),-telefony6[[#This Row],[ile_zostalo_abonamentu_pods]],0)</f>
        <v>0</v>
      </c>
      <c r="K1796" s="10">
        <f>IF(telefony6[[#This Row],[ile_zostalo_abonamentu_pods]]&lt;0,1,0)</f>
        <v>1</v>
      </c>
      <c r="L1796" s="2">
        <f>IF(AND(telefony6[[#This Row],[czyAbonament_pods_sie_skonczyl]]=1,telefony6[[#This Row],[czyStacjonarny]]=1,M1795&lt;=0),IF(M1795&lt;0,TIME(1,40,0)+M1795,TIME(1,40,0)),M1795)</f>
        <v>1.7708333333319726E-3</v>
      </c>
      <c r="M17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1.7708333333319726E-3</v>
      </c>
      <c r="N1796" s="10">
        <f>IF(AND(telefony6[[#This Row],[czyAbonament_pods_sie_skonczyl]]=1,telefony6[[#This Row],[czyStacjonarny]]=1,M1795&lt;=0),1,0)</f>
        <v>0</v>
      </c>
      <c r="O1796" s="2">
        <f>IF(AND(telefony6[[#This Row],[czyAbonament_pods_sie_skonczyl]]=1,telefony6[[#This Row],[czyKomorkowe]]=1,P1795&lt;=0),IF(P1795&lt;0,TIME(1,40,0)+P1795-telefony6[[#This Row],[ile_zabraklo_od_podstawy]],TIME(1,40,0)),P1795)</f>
        <v>5.2129629629630581E-2</v>
      </c>
      <c r="P17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5.1828703703704571E-2</v>
      </c>
      <c r="Q1796" s="10">
        <f>IF(AND(telefony6[[#This Row],[czyAbonament_pods_sie_skonczyl]]=1,P1795&lt;=0,telefony6[[#This Row],[czyKomorkowe]]=1),1,0)</f>
        <v>0</v>
      </c>
      <c r="R1796">
        <f>IF(LEN(telefony6[[#This Row],[nr]])&gt;=10,1,0)</f>
        <v>0</v>
      </c>
      <c r="S1796">
        <f>MINUTE(IF(telefony6[[#This Row],[czyZagranicczne]]=1,CEILING(telefony6[[#This Row],[długosc_połączenia]],"00:01"),0))</f>
        <v>0</v>
      </c>
    </row>
    <row r="1797" spans="1:19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 s="2">
        <f>telefony6[[#This Row],[zakonczenie]]-telefony6[[#This Row],[rozpoczecie]]</f>
        <v>5.6249999999999911E-3</v>
      </c>
      <c r="F1797" s="2">
        <f t="shared" si="28"/>
        <v>-9.7893865740740829</v>
      </c>
      <c r="G1797">
        <f>IF(LEN(telefony6[[#This Row],[nr]])=7,1,0)</f>
        <v>1</v>
      </c>
      <c r="H1797">
        <f>IF(LEN(telefony6[[#This Row],[nr]])=8,1,0)</f>
        <v>0</v>
      </c>
      <c r="I17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-9.7950115740740831</v>
      </c>
      <c r="J1797" s="2">
        <f>IF(AND(telefony6[[#This Row],[abonament pods przed]]-telefony6[[#This Row],[długosc_połączenia]]&lt;0,I1796&gt;0),-telefony6[[#This Row],[ile_zostalo_abonamentu_pods]],0)</f>
        <v>0</v>
      </c>
      <c r="K1797" s="10">
        <f>IF(telefony6[[#This Row],[ile_zostalo_abonamentu_pods]]&lt;0,1,0)</f>
        <v>1</v>
      </c>
      <c r="L1797" s="2">
        <f>IF(AND(telefony6[[#This Row],[czyAbonament_pods_sie_skonczyl]]=1,telefony6[[#This Row],[czyStacjonarny]]=1,M1796&lt;=0),IF(M1796&lt;0,TIME(1,40,0)+M1796,TIME(1,40,0)),M1796)</f>
        <v>1.7708333333319726E-3</v>
      </c>
      <c r="M17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-3.8541666666680185E-3</v>
      </c>
      <c r="N1797" s="10">
        <f>IF(AND(telefony6[[#This Row],[czyAbonament_pods_sie_skonczyl]]=1,telefony6[[#This Row],[czyStacjonarny]]=1,M1796&lt;=0),1,0)</f>
        <v>0</v>
      </c>
      <c r="O1797" s="2">
        <f>IF(AND(telefony6[[#This Row],[czyAbonament_pods_sie_skonczyl]]=1,telefony6[[#This Row],[czyKomorkowe]]=1,P1796&lt;=0),IF(P1796&lt;0,TIME(1,40,0)+P1796-telefony6[[#This Row],[ile_zabraklo_od_podstawy]],TIME(1,40,0)),P1796)</f>
        <v>5.1828703703704571E-2</v>
      </c>
      <c r="P17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5.1828703703704571E-2</v>
      </c>
      <c r="Q1797" s="10">
        <f>IF(AND(telefony6[[#This Row],[czyAbonament_pods_sie_skonczyl]]=1,P1796&lt;=0,telefony6[[#This Row],[czyKomorkowe]]=1),1,0)</f>
        <v>0</v>
      </c>
      <c r="R1797">
        <f>IF(LEN(telefony6[[#This Row],[nr]])&gt;=10,1,0)</f>
        <v>0</v>
      </c>
      <c r="S1797">
        <f>MINUTE(IF(telefony6[[#This Row],[czyZagranicczne]]=1,CEILING(telefony6[[#This Row],[długosc_połączenia]],"00:01"),0))</f>
        <v>0</v>
      </c>
    </row>
    <row r="1798" spans="1:19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 s="2">
        <f>telefony6[[#This Row],[zakonczenie]]-telefony6[[#This Row],[rozpoczecie]]</f>
        <v>5.9606481481481177E-3</v>
      </c>
      <c r="F1798" s="2">
        <f t="shared" si="28"/>
        <v>-9.7950115740740831</v>
      </c>
      <c r="G1798">
        <f>IF(LEN(telefony6[[#This Row],[nr]])=7,1,0)</f>
        <v>0</v>
      </c>
      <c r="H1798">
        <f>IF(LEN(telefony6[[#This Row],[nr]])=8,1,0)</f>
        <v>1</v>
      </c>
      <c r="I17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-9.8009722222222315</v>
      </c>
      <c r="J1798" s="2">
        <f>IF(AND(telefony6[[#This Row],[abonament pods przed]]-telefony6[[#This Row],[długosc_połączenia]]&lt;0,I1797&gt;0),-telefony6[[#This Row],[ile_zostalo_abonamentu_pods]],0)</f>
        <v>0</v>
      </c>
      <c r="K1798" s="10">
        <f>IF(telefony6[[#This Row],[ile_zostalo_abonamentu_pods]]&lt;0,1,0)</f>
        <v>1</v>
      </c>
      <c r="L1798" s="2">
        <f>IF(AND(telefony6[[#This Row],[czyAbonament_pods_sie_skonczyl]]=1,telefony6[[#This Row],[czyStacjonarny]]=1,M1797&lt;=0),IF(M1797&lt;0,TIME(1,40,0)+M1797,TIME(1,40,0)),M1797)</f>
        <v>-3.8541666666680185E-3</v>
      </c>
      <c r="M17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-3.8541666666680185E-3</v>
      </c>
      <c r="N1798" s="10">
        <f>IF(AND(telefony6[[#This Row],[czyAbonament_pods_sie_skonczyl]]=1,telefony6[[#This Row],[czyStacjonarny]]=1,M1797&lt;=0),1,0)</f>
        <v>0</v>
      </c>
      <c r="O1798" s="2">
        <f>IF(AND(telefony6[[#This Row],[czyAbonament_pods_sie_skonczyl]]=1,telefony6[[#This Row],[czyKomorkowe]]=1,P1797&lt;=0),IF(P1797&lt;0,TIME(1,40,0)+P1797-telefony6[[#This Row],[ile_zabraklo_od_podstawy]],TIME(1,40,0)),P1797)</f>
        <v>5.1828703703704571E-2</v>
      </c>
      <c r="P17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798" s="10">
        <f>IF(AND(telefony6[[#This Row],[czyAbonament_pods_sie_skonczyl]]=1,P1797&lt;=0,telefony6[[#This Row],[czyKomorkowe]]=1),1,0)</f>
        <v>0</v>
      </c>
      <c r="R1798">
        <f>IF(LEN(telefony6[[#This Row],[nr]])&gt;=10,1,0)</f>
        <v>0</v>
      </c>
      <c r="S1798">
        <f>MINUTE(IF(telefony6[[#This Row],[czyZagranicczne]]=1,CEILING(telefony6[[#This Row],[długosc_połączenia]],"00:01"),0))</f>
        <v>0</v>
      </c>
    </row>
    <row r="1799" spans="1:19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 s="2">
        <f>telefony6[[#This Row],[zakonczenie]]-telefony6[[#This Row],[rozpoczecie]]</f>
        <v>7.2569444444444686E-3</v>
      </c>
      <c r="F1799" s="2">
        <f t="shared" si="28"/>
        <v>-9.8009722222222315</v>
      </c>
      <c r="G1799">
        <f>IF(LEN(telefony6[[#This Row],[nr]])=7,1,0)</f>
        <v>1</v>
      </c>
      <c r="H1799">
        <f>IF(LEN(telefony6[[#This Row],[nr]])=8,1,0)</f>
        <v>0</v>
      </c>
      <c r="I17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-9.8082291666666759</v>
      </c>
      <c r="J1799" s="2">
        <f>IF(AND(telefony6[[#This Row],[abonament pods przed]]-telefony6[[#This Row],[długosc_połączenia]]&lt;0,I1798&gt;0),-telefony6[[#This Row],[ile_zostalo_abonamentu_pods]],0)</f>
        <v>0</v>
      </c>
      <c r="K1799" s="10">
        <f>IF(telefony6[[#This Row],[ile_zostalo_abonamentu_pods]]&lt;0,1,0)</f>
        <v>1</v>
      </c>
      <c r="L1799" s="2">
        <f>IF(AND(telefony6[[#This Row],[czyAbonament_pods_sie_skonczyl]]=1,telefony6[[#This Row],[czyStacjonarny]]=1,M1798&lt;=0),IF(M1798&lt;0,TIME(1,40,0)+M1798,TIME(1,40,0)),M1798)</f>
        <v>6.5590277777776429E-2</v>
      </c>
      <c r="M17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5.833333333333196E-2</v>
      </c>
      <c r="N1799" s="10">
        <f>IF(AND(telefony6[[#This Row],[czyAbonament_pods_sie_skonczyl]]=1,telefony6[[#This Row],[czyStacjonarny]]=1,M1798&lt;=0),1,0)</f>
        <v>1</v>
      </c>
      <c r="O1799" s="2">
        <f>IF(AND(telefony6[[#This Row],[czyAbonament_pods_sie_skonczyl]]=1,telefony6[[#This Row],[czyKomorkowe]]=1,P1798&lt;=0),IF(P1798&lt;0,TIME(1,40,0)+P1798-telefony6[[#This Row],[ile_zabraklo_od_podstawy]],TIME(1,40,0)),P1798)</f>
        <v>4.5868055555556453E-2</v>
      </c>
      <c r="P17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799" s="10">
        <f>IF(AND(telefony6[[#This Row],[czyAbonament_pods_sie_skonczyl]]=1,P1798&lt;=0,telefony6[[#This Row],[czyKomorkowe]]=1),1,0)</f>
        <v>0</v>
      </c>
      <c r="R1799">
        <f>IF(LEN(telefony6[[#This Row],[nr]])&gt;=10,1,0)</f>
        <v>0</v>
      </c>
      <c r="S1799">
        <f>MINUTE(IF(telefony6[[#This Row],[czyZagranicczne]]=1,CEILING(telefony6[[#This Row],[długosc_połączenia]],"00:01"),0))</f>
        <v>0</v>
      </c>
    </row>
    <row r="1800" spans="1:19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 s="2">
        <f>telefony6[[#This Row],[zakonczenie]]-telefony6[[#This Row],[rozpoczecie]]</f>
        <v>9.3518518518518334E-3</v>
      </c>
      <c r="F1800" s="2">
        <f t="shared" si="28"/>
        <v>-9.8082291666666759</v>
      </c>
      <c r="G1800">
        <f>IF(LEN(telefony6[[#This Row],[nr]])=7,1,0)</f>
        <v>1</v>
      </c>
      <c r="H1800">
        <f>IF(LEN(telefony6[[#This Row],[nr]])=8,1,0)</f>
        <v>0</v>
      </c>
      <c r="I18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-9.8175810185185277</v>
      </c>
      <c r="J1800" s="2">
        <f>IF(AND(telefony6[[#This Row],[abonament pods przed]]-telefony6[[#This Row],[długosc_połączenia]]&lt;0,I1799&gt;0),-telefony6[[#This Row],[ile_zostalo_abonamentu_pods]],0)</f>
        <v>0</v>
      </c>
      <c r="K1800" s="10">
        <f>IF(telefony6[[#This Row],[ile_zostalo_abonamentu_pods]]&lt;0,1,0)</f>
        <v>1</v>
      </c>
      <c r="L1800" s="2">
        <f>IF(AND(telefony6[[#This Row],[czyAbonament_pods_sie_skonczyl]]=1,telefony6[[#This Row],[czyStacjonarny]]=1,M1799&lt;=0),IF(M1799&lt;0,TIME(1,40,0)+M1799,TIME(1,40,0)),M1799)</f>
        <v>5.833333333333196E-2</v>
      </c>
      <c r="M18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4.8981481481480127E-2</v>
      </c>
      <c r="N1800" s="10">
        <f>IF(AND(telefony6[[#This Row],[czyAbonament_pods_sie_skonczyl]]=1,telefony6[[#This Row],[czyStacjonarny]]=1,M1799&lt;=0),1,0)</f>
        <v>0</v>
      </c>
      <c r="O1800" s="2">
        <f>IF(AND(telefony6[[#This Row],[czyAbonament_pods_sie_skonczyl]]=1,telefony6[[#This Row],[czyKomorkowe]]=1,P1799&lt;=0),IF(P1799&lt;0,TIME(1,40,0)+P1799-telefony6[[#This Row],[ile_zabraklo_od_podstawy]],TIME(1,40,0)),P1799)</f>
        <v>4.5868055555556453E-2</v>
      </c>
      <c r="P18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0" s="10">
        <f>IF(AND(telefony6[[#This Row],[czyAbonament_pods_sie_skonczyl]]=1,P1799&lt;=0,telefony6[[#This Row],[czyKomorkowe]]=1),1,0)</f>
        <v>0</v>
      </c>
      <c r="R1800">
        <f>IF(LEN(telefony6[[#This Row],[nr]])&gt;=10,1,0)</f>
        <v>0</v>
      </c>
      <c r="S1800">
        <f>MINUTE(IF(telefony6[[#This Row],[czyZagranicczne]]=1,CEILING(telefony6[[#This Row],[długosc_połączenia]],"00:01"),0))</f>
        <v>0</v>
      </c>
    </row>
    <row r="1801" spans="1:19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 s="2">
        <f>telefony6[[#This Row],[zakonczenie]]-telefony6[[#This Row],[rozpoczecie]]</f>
        <v>4.6412037037036891E-3</v>
      </c>
      <c r="F1801" s="2">
        <f t="shared" si="28"/>
        <v>-9.8175810185185277</v>
      </c>
      <c r="G1801">
        <f>IF(LEN(telefony6[[#This Row],[nr]])=7,1,0)</f>
        <v>1</v>
      </c>
      <c r="H1801">
        <f>IF(LEN(telefony6[[#This Row],[nr]])=8,1,0)</f>
        <v>0</v>
      </c>
      <c r="I18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-9.8222222222222317</v>
      </c>
      <c r="J1801" s="2">
        <f>IF(AND(telefony6[[#This Row],[abonament pods przed]]-telefony6[[#This Row],[długosc_połączenia]]&lt;0,I1800&gt;0),-telefony6[[#This Row],[ile_zostalo_abonamentu_pods]],0)</f>
        <v>0</v>
      </c>
      <c r="K1801" s="10">
        <f>IF(telefony6[[#This Row],[ile_zostalo_abonamentu_pods]]&lt;0,1,0)</f>
        <v>1</v>
      </c>
      <c r="L1801" s="2">
        <f>IF(AND(telefony6[[#This Row],[czyAbonament_pods_sie_skonczyl]]=1,telefony6[[#This Row],[czyStacjonarny]]=1,M1800&lt;=0),IF(M1800&lt;0,TIME(1,40,0)+M1800,TIME(1,40,0)),M1800)</f>
        <v>4.8981481481480127E-2</v>
      </c>
      <c r="M18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4.4340277777776438E-2</v>
      </c>
      <c r="N1801" s="10">
        <f>IF(AND(telefony6[[#This Row],[czyAbonament_pods_sie_skonczyl]]=1,telefony6[[#This Row],[czyStacjonarny]]=1,M1800&lt;=0),1,0)</f>
        <v>0</v>
      </c>
      <c r="O1801" s="2">
        <f>IF(AND(telefony6[[#This Row],[czyAbonament_pods_sie_skonczyl]]=1,telefony6[[#This Row],[czyKomorkowe]]=1,P1800&lt;=0),IF(P1800&lt;0,TIME(1,40,0)+P1800-telefony6[[#This Row],[ile_zabraklo_od_podstawy]],TIME(1,40,0)),P1800)</f>
        <v>4.5868055555556453E-2</v>
      </c>
      <c r="P18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1" s="10">
        <f>IF(AND(telefony6[[#This Row],[czyAbonament_pods_sie_skonczyl]]=1,P1800&lt;=0,telefony6[[#This Row],[czyKomorkowe]]=1),1,0)</f>
        <v>0</v>
      </c>
      <c r="R1801">
        <f>IF(LEN(telefony6[[#This Row],[nr]])&gt;=10,1,0)</f>
        <v>0</v>
      </c>
      <c r="S1801">
        <f>MINUTE(IF(telefony6[[#This Row],[czyZagranicczne]]=1,CEILING(telefony6[[#This Row],[długosc_połączenia]],"00:01"),0))</f>
        <v>0</v>
      </c>
    </row>
    <row r="1802" spans="1:19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 s="2">
        <f>telefony6[[#This Row],[zakonczenie]]-telefony6[[#This Row],[rozpoczecie]]</f>
        <v>8.2523148148148096E-3</v>
      </c>
      <c r="F1802" s="2">
        <f t="shared" si="28"/>
        <v>-9.8222222222222317</v>
      </c>
      <c r="G1802">
        <f>IF(LEN(telefony6[[#This Row],[nr]])=7,1,0)</f>
        <v>0</v>
      </c>
      <c r="H1802">
        <f>IF(LEN(telefony6[[#This Row],[nr]])=8,1,0)</f>
        <v>0</v>
      </c>
      <c r="I18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-9.8304745370370465</v>
      </c>
      <c r="J1802" s="2">
        <f>IF(AND(telefony6[[#This Row],[abonament pods przed]]-telefony6[[#This Row],[długosc_połączenia]]&lt;0,I1801&gt;0),-telefony6[[#This Row],[ile_zostalo_abonamentu_pods]],0)</f>
        <v>0</v>
      </c>
      <c r="K1802" s="10">
        <f>IF(telefony6[[#This Row],[ile_zostalo_abonamentu_pods]]&lt;0,1,0)</f>
        <v>1</v>
      </c>
      <c r="L1802" s="2">
        <f>IF(AND(telefony6[[#This Row],[czyAbonament_pods_sie_skonczyl]]=1,telefony6[[#This Row],[czyStacjonarny]]=1,M1801&lt;=0),IF(M1801&lt;0,TIME(1,40,0)+M1801,TIME(1,40,0)),M1801)</f>
        <v>4.4340277777776438E-2</v>
      </c>
      <c r="M18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4.4340277777776438E-2</v>
      </c>
      <c r="N1802" s="10">
        <f>IF(AND(telefony6[[#This Row],[czyAbonament_pods_sie_skonczyl]]=1,telefony6[[#This Row],[czyStacjonarny]]=1,M1801&lt;=0),1,0)</f>
        <v>0</v>
      </c>
      <c r="O1802" s="2">
        <f>IF(AND(telefony6[[#This Row],[czyAbonament_pods_sie_skonczyl]]=1,telefony6[[#This Row],[czyKomorkowe]]=1,P1801&lt;=0),IF(P1801&lt;0,TIME(1,40,0)+P1801-telefony6[[#This Row],[ile_zabraklo_od_podstawy]],TIME(1,40,0)),P1801)</f>
        <v>4.5868055555556453E-2</v>
      </c>
      <c r="P18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2" s="10">
        <f>IF(AND(telefony6[[#This Row],[czyAbonament_pods_sie_skonczyl]]=1,P1801&lt;=0,telefony6[[#This Row],[czyKomorkowe]]=1),1,0)</f>
        <v>0</v>
      </c>
      <c r="R1802">
        <f>IF(LEN(telefony6[[#This Row],[nr]])&gt;=10,1,0)</f>
        <v>1</v>
      </c>
      <c r="S1802">
        <f>MINUTE(IF(telefony6[[#This Row],[czyZagranicczne]]=1,CEILING(telefony6[[#This Row],[długosc_połączenia]],"00:01"),0))</f>
        <v>12</v>
      </c>
    </row>
    <row r="1803" spans="1:19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 s="2">
        <f>telefony6[[#This Row],[zakonczenie]]-telefony6[[#This Row],[rozpoczecie]]</f>
        <v>8.2638888888889594E-3</v>
      </c>
      <c r="F1803" s="2">
        <f t="shared" si="28"/>
        <v>-9.8304745370370465</v>
      </c>
      <c r="G1803">
        <f>IF(LEN(telefony6[[#This Row],[nr]])=7,1,0)</f>
        <v>1</v>
      </c>
      <c r="H1803">
        <f>IF(LEN(telefony6[[#This Row],[nr]])=8,1,0)</f>
        <v>0</v>
      </c>
      <c r="I18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-9.8387384259259356</v>
      </c>
      <c r="J1803" s="2">
        <f>IF(AND(telefony6[[#This Row],[abonament pods przed]]-telefony6[[#This Row],[długosc_połączenia]]&lt;0,I1802&gt;0),-telefony6[[#This Row],[ile_zostalo_abonamentu_pods]],0)</f>
        <v>0</v>
      </c>
      <c r="K1803" s="10">
        <f>IF(telefony6[[#This Row],[ile_zostalo_abonamentu_pods]]&lt;0,1,0)</f>
        <v>1</v>
      </c>
      <c r="L1803" s="2">
        <f>IF(AND(telefony6[[#This Row],[czyAbonament_pods_sie_skonczyl]]=1,telefony6[[#This Row],[czyStacjonarny]]=1,M1802&lt;=0),IF(M1802&lt;0,TIME(1,40,0)+M1802,TIME(1,40,0)),M1802)</f>
        <v>4.4340277777776438E-2</v>
      </c>
      <c r="M18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3.6076388888887478E-2</v>
      </c>
      <c r="N1803" s="10">
        <f>IF(AND(telefony6[[#This Row],[czyAbonament_pods_sie_skonczyl]]=1,telefony6[[#This Row],[czyStacjonarny]]=1,M1802&lt;=0),1,0)</f>
        <v>0</v>
      </c>
      <c r="O1803" s="2">
        <f>IF(AND(telefony6[[#This Row],[czyAbonament_pods_sie_skonczyl]]=1,telefony6[[#This Row],[czyKomorkowe]]=1,P1802&lt;=0),IF(P1802&lt;0,TIME(1,40,0)+P1802-telefony6[[#This Row],[ile_zabraklo_od_podstawy]],TIME(1,40,0)),P1802)</f>
        <v>4.5868055555556453E-2</v>
      </c>
      <c r="P18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3" s="10">
        <f>IF(AND(telefony6[[#This Row],[czyAbonament_pods_sie_skonczyl]]=1,P1802&lt;=0,telefony6[[#This Row],[czyKomorkowe]]=1),1,0)</f>
        <v>0</v>
      </c>
      <c r="R1803">
        <f>IF(LEN(telefony6[[#This Row],[nr]])&gt;=10,1,0)</f>
        <v>0</v>
      </c>
      <c r="S1803">
        <f>MINUTE(IF(telefony6[[#This Row],[czyZagranicczne]]=1,CEILING(telefony6[[#This Row],[długosc_połączenia]],"00:01"),0))</f>
        <v>0</v>
      </c>
    </row>
    <row r="1804" spans="1:19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 s="2">
        <f>telefony6[[#This Row],[zakonczenie]]-telefony6[[#This Row],[rozpoczecie]]</f>
        <v>7.9050925925926441E-3</v>
      </c>
      <c r="F1804" s="2">
        <f t="shared" si="28"/>
        <v>-9.8387384259259356</v>
      </c>
      <c r="G1804">
        <f>IF(LEN(telefony6[[#This Row],[nr]])=7,1,0)</f>
        <v>1</v>
      </c>
      <c r="H1804">
        <f>IF(LEN(telefony6[[#This Row],[nr]])=8,1,0)</f>
        <v>0</v>
      </c>
      <c r="I18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-9.8466435185185279</v>
      </c>
      <c r="J1804" s="2">
        <f>IF(AND(telefony6[[#This Row],[abonament pods przed]]-telefony6[[#This Row],[długosc_połączenia]]&lt;0,I1803&gt;0),-telefony6[[#This Row],[ile_zostalo_abonamentu_pods]],0)</f>
        <v>0</v>
      </c>
      <c r="K1804" s="10">
        <f>IF(telefony6[[#This Row],[ile_zostalo_abonamentu_pods]]&lt;0,1,0)</f>
        <v>1</v>
      </c>
      <c r="L1804" s="2">
        <f>IF(AND(telefony6[[#This Row],[czyAbonament_pods_sie_skonczyl]]=1,telefony6[[#This Row],[czyStacjonarny]]=1,M1803&lt;=0),IF(M1803&lt;0,TIME(1,40,0)+M1803,TIME(1,40,0)),M1803)</f>
        <v>3.6076388888887478E-2</v>
      </c>
      <c r="M18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2.8171296296294834E-2</v>
      </c>
      <c r="N1804" s="10">
        <f>IF(AND(telefony6[[#This Row],[czyAbonament_pods_sie_skonczyl]]=1,telefony6[[#This Row],[czyStacjonarny]]=1,M1803&lt;=0),1,0)</f>
        <v>0</v>
      </c>
      <c r="O1804" s="2">
        <f>IF(AND(telefony6[[#This Row],[czyAbonament_pods_sie_skonczyl]]=1,telefony6[[#This Row],[czyKomorkowe]]=1,P1803&lt;=0),IF(P1803&lt;0,TIME(1,40,0)+P1803-telefony6[[#This Row],[ile_zabraklo_od_podstawy]],TIME(1,40,0)),P1803)</f>
        <v>4.5868055555556453E-2</v>
      </c>
      <c r="P18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4" s="10">
        <f>IF(AND(telefony6[[#This Row],[czyAbonament_pods_sie_skonczyl]]=1,P1803&lt;=0,telefony6[[#This Row],[czyKomorkowe]]=1),1,0)</f>
        <v>0</v>
      </c>
      <c r="R1804">
        <f>IF(LEN(telefony6[[#This Row],[nr]])&gt;=10,1,0)</f>
        <v>0</v>
      </c>
      <c r="S1804">
        <f>MINUTE(IF(telefony6[[#This Row],[czyZagranicczne]]=1,CEILING(telefony6[[#This Row],[długosc_połączenia]],"00:01"),0))</f>
        <v>0</v>
      </c>
    </row>
    <row r="1805" spans="1:19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 s="2">
        <f>telefony6[[#This Row],[zakonczenie]]-telefony6[[#This Row],[rozpoczecie]]</f>
        <v>6.724537037037015E-3</v>
      </c>
      <c r="F1805" s="2">
        <f t="shared" si="28"/>
        <v>-9.8466435185185279</v>
      </c>
      <c r="G1805">
        <f>IF(LEN(telefony6[[#This Row],[nr]])=7,1,0)</f>
        <v>1</v>
      </c>
      <c r="H1805">
        <f>IF(LEN(telefony6[[#This Row],[nr]])=8,1,0)</f>
        <v>0</v>
      </c>
      <c r="I18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-9.8533680555555652</v>
      </c>
      <c r="J1805" s="2">
        <f>IF(AND(telefony6[[#This Row],[abonament pods przed]]-telefony6[[#This Row],[długosc_połączenia]]&lt;0,I1804&gt;0),-telefony6[[#This Row],[ile_zostalo_abonamentu_pods]],0)</f>
        <v>0</v>
      </c>
      <c r="K1805" s="10">
        <f>IF(telefony6[[#This Row],[ile_zostalo_abonamentu_pods]]&lt;0,1,0)</f>
        <v>1</v>
      </c>
      <c r="L1805" s="2">
        <f>IF(AND(telefony6[[#This Row],[czyAbonament_pods_sie_skonczyl]]=1,telefony6[[#This Row],[czyStacjonarny]]=1,M1804&lt;=0),IF(M1804&lt;0,TIME(1,40,0)+M1804,TIME(1,40,0)),M1804)</f>
        <v>2.8171296296294834E-2</v>
      </c>
      <c r="M18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2.1446759259257819E-2</v>
      </c>
      <c r="N1805" s="10">
        <f>IF(AND(telefony6[[#This Row],[czyAbonament_pods_sie_skonczyl]]=1,telefony6[[#This Row],[czyStacjonarny]]=1,M1804&lt;=0),1,0)</f>
        <v>0</v>
      </c>
      <c r="O1805" s="2">
        <f>IF(AND(telefony6[[#This Row],[czyAbonament_pods_sie_skonczyl]]=1,telefony6[[#This Row],[czyKomorkowe]]=1,P1804&lt;=0),IF(P1804&lt;0,TIME(1,40,0)+P1804-telefony6[[#This Row],[ile_zabraklo_od_podstawy]],TIME(1,40,0)),P1804)</f>
        <v>4.5868055555556453E-2</v>
      </c>
      <c r="P18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4.5868055555556453E-2</v>
      </c>
      <c r="Q1805" s="10">
        <f>IF(AND(telefony6[[#This Row],[czyAbonament_pods_sie_skonczyl]]=1,P1804&lt;=0,telefony6[[#This Row],[czyKomorkowe]]=1),1,0)</f>
        <v>0</v>
      </c>
      <c r="R1805">
        <f>IF(LEN(telefony6[[#This Row],[nr]])&gt;=10,1,0)</f>
        <v>0</v>
      </c>
      <c r="S1805">
        <f>MINUTE(IF(telefony6[[#This Row],[czyZagranicczne]]=1,CEILING(telefony6[[#This Row],[długosc_połączenia]],"00:01"),0))</f>
        <v>0</v>
      </c>
    </row>
    <row r="1806" spans="1:19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 s="2">
        <f>telefony6[[#This Row],[zakonczenie]]-telefony6[[#This Row],[rozpoczecie]]</f>
        <v>2.1875000000000089E-3</v>
      </c>
      <c r="F1806" s="2">
        <f t="shared" si="28"/>
        <v>-9.8533680555555652</v>
      </c>
      <c r="G1806">
        <f>IF(LEN(telefony6[[#This Row],[nr]])=7,1,0)</f>
        <v>0</v>
      </c>
      <c r="H1806">
        <f>IF(LEN(telefony6[[#This Row],[nr]])=8,1,0)</f>
        <v>1</v>
      </c>
      <c r="I18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-9.855555555555565</v>
      </c>
      <c r="J1806" s="2">
        <f>IF(AND(telefony6[[#This Row],[abonament pods przed]]-telefony6[[#This Row],[długosc_połączenia]]&lt;0,I1805&gt;0),-telefony6[[#This Row],[ile_zostalo_abonamentu_pods]],0)</f>
        <v>0</v>
      </c>
      <c r="K1806" s="10">
        <f>IF(telefony6[[#This Row],[ile_zostalo_abonamentu_pods]]&lt;0,1,0)</f>
        <v>1</v>
      </c>
      <c r="L1806" s="2">
        <f>IF(AND(telefony6[[#This Row],[czyAbonament_pods_sie_skonczyl]]=1,telefony6[[#This Row],[czyStacjonarny]]=1,M1805&lt;=0),IF(M1805&lt;0,TIME(1,40,0)+M1805,TIME(1,40,0)),M1805)</f>
        <v>2.1446759259257819E-2</v>
      </c>
      <c r="M18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2.1446759259257819E-2</v>
      </c>
      <c r="N1806" s="10">
        <f>IF(AND(telefony6[[#This Row],[czyAbonament_pods_sie_skonczyl]]=1,telefony6[[#This Row],[czyStacjonarny]]=1,M1805&lt;=0),1,0)</f>
        <v>0</v>
      </c>
      <c r="O1806" s="2">
        <f>IF(AND(telefony6[[#This Row],[czyAbonament_pods_sie_skonczyl]]=1,telefony6[[#This Row],[czyKomorkowe]]=1,P1805&lt;=0),IF(P1805&lt;0,TIME(1,40,0)+P1805-telefony6[[#This Row],[ile_zabraklo_od_podstawy]],TIME(1,40,0)),P1805)</f>
        <v>4.5868055555556453E-2</v>
      </c>
      <c r="P18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4.3680555555556444E-2</v>
      </c>
      <c r="Q1806" s="10">
        <f>IF(AND(telefony6[[#This Row],[czyAbonament_pods_sie_skonczyl]]=1,P1805&lt;=0,telefony6[[#This Row],[czyKomorkowe]]=1),1,0)</f>
        <v>0</v>
      </c>
      <c r="R1806">
        <f>IF(LEN(telefony6[[#This Row],[nr]])&gt;=10,1,0)</f>
        <v>0</v>
      </c>
      <c r="S1806">
        <f>MINUTE(IF(telefony6[[#This Row],[czyZagranicczne]]=1,CEILING(telefony6[[#This Row],[długosc_połączenia]],"00:01"),0))</f>
        <v>0</v>
      </c>
    </row>
    <row r="1807" spans="1:19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 s="2">
        <f>telefony6[[#This Row],[zakonczenie]]-telefony6[[#This Row],[rozpoczecie]]</f>
        <v>1.0416666666666741E-2</v>
      </c>
      <c r="F1807" s="2">
        <f t="shared" si="28"/>
        <v>-9.855555555555565</v>
      </c>
      <c r="G1807">
        <f>IF(LEN(telefony6[[#This Row],[nr]])=7,1,0)</f>
        <v>1</v>
      </c>
      <c r="H1807">
        <f>IF(LEN(telefony6[[#This Row],[nr]])=8,1,0)</f>
        <v>0</v>
      </c>
      <c r="I18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-9.865972222222231</v>
      </c>
      <c r="J1807" s="2">
        <f>IF(AND(telefony6[[#This Row],[abonament pods przed]]-telefony6[[#This Row],[długosc_połączenia]]&lt;0,I1806&gt;0),-telefony6[[#This Row],[ile_zostalo_abonamentu_pods]],0)</f>
        <v>0</v>
      </c>
      <c r="K1807" s="10">
        <f>IF(telefony6[[#This Row],[ile_zostalo_abonamentu_pods]]&lt;0,1,0)</f>
        <v>1</v>
      </c>
      <c r="L1807" s="2">
        <f>IF(AND(telefony6[[#This Row],[czyAbonament_pods_sie_skonczyl]]=1,telefony6[[#This Row],[czyStacjonarny]]=1,M1806&lt;=0),IF(M1806&lt;0,TIME(1,40,0)+M1806,TIME(1,40,0)),M1806)</f>
        <v>2.1446759259257819E-2</v>
      </c>
      <c r="M18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1.1030092592591079E-2</v>
      </c>
      <c r="N1807" s="10">
        <f>IF(AND(telefony6[[#This Row],[czyAbonament_pods_sie_skonczyl]]=1,telefony6[[#This Row],[czyStacjonarny]]=1,M1806&lt;=0),1,0)</f>
        <v>0</v>
      </c>
      <c r="O1807" s="2">
        <f>IF(AND(telefony6[[#This Row],[czyAbonament_pods_sie_skonczyl]]=1,telefony6[[#This Row],[czyKomorkowe]]=1,P1806&lt;=0),IF(P1806&lt;0,TIME(1,40,0)+P1806-telefony6[[#This Row],[ile_zabraklo_od_podstawy]],TIME(1,40,0)),P1806)</f>
        <v>4.3680555555556444E-2</v>
      </c>
      <c r="P18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4.3680555555556444E-2</v>
      </c>
      <c r="Q1807" s="10">
        <f>IF(AND(telefony6[[#This Row],[czyAbonament_pods_sie_skonczyl]]=1,P1806&lt;=0,telefony6[[#This Row],[czyKomorkowe]]=1),1,0)</f>
        <v>0</v>
      </c>
      <c r="R1807">
        <f>IF(LEN(telefony6[[#This Row],[nr]])&gt;=10,1,0)</f>
        <v>0</v>
      </c>
      <c r="S1807">
        <f>MINUTE(IF(telefony6[[#This Row],[czyZagranicczne]]=1,CEILING(telefony6[[#This Row],[długosc_połączenia]],"00:01"),0))</f>
        <v>0</v>
      </c>
    </row>
    <row r="1808" spans="1:19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 s="2">
        <f>telefony6[[#This Row],[zakonczenie]]-telefony6[[#This Row],[rozpoczecie]]</f>
        <v>3.7384259259259922E-3</v>
      </c>
      <c r="F1808" s="2">
        <f t="shared" si="28"/>
        <v>-9.865972222222231</v>
      </c>
      <c r="G1808">
        <f>IF(LEN(telefony6[[#This Row],[nr]])=7,1,0)</f>
        <v>1</v>
      </c>
      <c r="H1808">
        <f>IF(LEN(telefony6[[#This Row],[nr]])=8,1,0)</f>
        <v>0</v>
      </c>
      <c r="I18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-9.8697106481481569</v>
      </c>
      <c r="J1808" s="2">
        <f>IF(AND(telefony6[[#This Row],[abonament pods przed]]-telefony6[[#This Row],[długosc_połączenia]]&lt;0,I1807&gt;0),-telefony6[[#This Row],[ile_zostalo_abonamentu_pods]],0)</f>
        <v>0</v>
      </c>
      <c r="K1808" s="10">
        <f>IF(telefony6[[#This Row],[ile_zostalo_abonamentu_pods]]&lt;0,1,0)</f>
        <v>1</v>
      </c>
      <c r="L1808" s="2">
        <f>IF(AND(telefony6[[#This Row],[czyAbonament_pods_sie_skonczyl]]=1,telefony6[[#This Row],[czyStacjonarny]]=1,M1807&lt;=0),IF(M1807&lt;0,TIME(1,40,0)+M1807,TIME(1,40,0)),M1807)</f>
        <v>1.1030092592591079E-2</v>
      </c>
      <c r="M18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7.2916666666650864E-3</v>
      </c>
      <c r="N1808" s="10">
        <f>IF(AND(telefony6[[#This Row],[czyAbonament_pods_sie_skonczyl]]=1,telefony6[[#This Row],[czyStacjonarny]]=1,M1807&lt;=0),1,0)</f>
        <v>0</v>
      </c>
      <c r="O1808" s="2">
        <f>IF(AND(telefony6[[#This Row],[czyAbonament_pods_sie_skonczyl]]=1,telefony6[[#This Row],[czyKomorkowe]]=1,P1807&lt;=0),IF(P1807&lt;0,TIME(1,40,0)+P1807-telefony6[[#This Row],[ile_zabraklo_od_podstawy]],TIME(1,40,0)),P1807)</f>
        <v>4.3680555555556444E-2</v>
      </c>
      <c r="P18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4.3680555555556444E-2</v>
      </c>
      <c r="Q1808" s="10">
        <f>IF(AND(telefony6[[#This Row],[czyAbonament_pods_sie_skonczyl]]=1,P1807&lt;=0,telefony6[[#This Row],[czyKomorkowe]]=1),1,0)</f>
        <v>0</v>
      </c>
      <c r="R1808">
        <f>IF(LEN(telefony6[[#This Row],[nr]])&gt;=10,1,0)</f>
        <v>0</v>
      </c>
      <c r="S1808">
        <f>MINUTE(IF(telefony6[[#This Row],[czyZagranicczne]]=1,CEILING(telefony6[[#This Row],[długosc_połączenia]],"00:01"),0))</f>
        <v>0</v>
      </c>
    </row>
    <row r="1809" spans="1:19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 s="2">
        <f>telefony6[[#This Row],[zakonczenie]]-telefony6[[#This Row],[rozpoczecie]]</f>
        <v>7.9282407407407218E-3</v>
      </c>
      <c r="F1809" s="2">
        <f t="shared" si="28"/>
        <v>-9.8697106481481569</v>
      </c>
      <c r="G1809">
        <f>IF(LEN(telefony6[[#This Row],[nr]])=7,1,0)</f>
        <v>0</v>
      </c>
      <c r="H1809">
        <f>IF(LEN(telefony6[[#This Row],[nr]])=8,1,0)</f>
        <v>1</v>
      </c>
      <c r="I18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-9.8776388888888977</v>
      </c>
      <c r="J1809" s="2">
        <f>IF(AND(telefony6[[#This Row],[abonament pods przed]]-telefony6[[#This Row],[długosc_połączenia]]&lt;0,I1808&gt;0),-telefony6[[#This Row],[ile_zostalo_abonamentu_pods]],0)</f>
        <v>0</v>
      </c>
      <c r="K1809" s="10">
        <f>IF(telefony6[[#This Row],[ile_zostalo_abonamentu_pods]]&lt;0,1,0)</f>
        <v>1</v>
      </c>
      <c r="L1809" s="2">
        <f>IF(AND(telefony6[[#This Row],[czyAbonament_pods_sie_skonczyl]]=1,telefony6[[#This Row],[czyStacjonarny]]=1,M1808&lt;=0),IF(M1808&lt;0,TIME(1,40,0)+M1808,TIME(1,40,0)),M1808)</f>
        <v>7.2916666666650864E-3</v>
      </c>
      <c r="M18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7.2916666666650864E-3</v>
      </c>
      <c r="N1809" s="10">
        <f>IF(AND(telefony6[[#This Row],[czyAbonament_pods_sie_skonczyl]]=1,telefony6[[#This Row],[czyStacjonarny]]=1,M1808&lt;=0),1,0)</f>
        <v>0</v>
      </c>
      <c r="O1809" s="2">
        <f>IF(AND(telefony6[[#This Row],[czyAbonament_pods_sie_skonczyl]]=1,telefony6[[#This Row],[czyKomorkowe]]=1,P1808&lt;=0),IF(P1808&lt;0,TIME(1,40,0)+P1808-telefony6[[#This Row],[ile_zabraklo_od_podstawy]],TIME(1,40,0)),P1808)</f>
        <v>4.3680555555556444E-2</v>
      </c>
      <c r="P18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3.5752314814815722E-2</v>
      </c>
      <c r="Q1809" s="10">
        <f>IF(AND(telefony6[[#This Row],[czyAbonament_pods_sie_skonczyl]]=1,P1808&lt;=0,telefony6[[#This Row],[czyKomorkowe]]=1),1,0)</f>
        <v>0</v>
      </c>
      <c r="R1809">
        <f>IF(LEN(telefony6[[#This Row],[nr]])&gt;=10,1,0)</f>
        <v>0</v>
      </c>
      <c r="S1809">
        <f>MINUTE(IF(telefony6[[#This Row],[czyZagranicczne]]=1,CEILING(telefony6[[#This Row],[długosc_połączenia]],"00:01"),0))</f>
        <v>0</v>
      </c>
    </row>
    <row r="1810" spans="1:19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 s="2">
        <f>telefony6[[#This Row],[zakonczenie]]-telefony6[[#This Row],[rozpoczecie]]</f>
        <v>4.2824074074077068E-4</v>
      </c>
      <c r="F1810" s="2">
        <f t="shared" si="28"/>
        <v>-9.8776388888888977</v>
      </c>
      <c r="G1810">
        <f>IF(LEN(telefony6[[#This Row],[nr]])=7,1,0)</f>
        <v>0</v>
      </c>
      <c r="H1810">
        <f>IF(LEN(telefony6[[#This Row],[nr]])=8,1,0)</f>
        <v>1</v>
      </c>
      <c r="I18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-9.8780671296296383</v>
      </c>
      <c r="J1810" s="2">
        <f>IF(AND(telefony6[[#This Row],[abonament pods przed]]-telefony6[[#This Row],[długosc_połączenia]]&lt;0,I1809&gt;0),-telefony6[[#This Row],[ile_zostalo_abonamentu_pods]],0)</f>
        <v>0</v>
      </c>
      <c r="K1810" s="10">
        <f>IF(telefony6[[#This Row],[ile_zostalo_abonamentu_pods]]&lt;0,1,0)</f>
        <v>1</v>
      </c>
      <c r="L1810" s="2">
        <f>IF(AND(telefony6[[#This Row],[czyAbonament_pods_sie_skonczyl]]=1,telefony6[[#This Row],[czyStacjonarny]]=1,M1809&lt;=0),IF(M1809&lt;0,TIME(1,40,0)+M1809,TIME(1,40,0)),M1809)</f>
        <v>7.2916666666650864E-3</v>
      </c>
      <c r="M18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7.2916666666650864E-3</v>
      </c>
      <c r="N1810" s="10">
        <f>IF(AND(telefony6[[#This Row],[czyAbonament_pods_sie_skonczyl]]=1,telefony6[[#This Row],[czyStacjonarny]]=1,M1809&lt;=0),1,0)</f>
        <v>0</v>
      </c>
      <c r="O1810" s="2">
        <f>IF(AND(telefony6[[#This Row],[czyAbonament_pods_sie_skonczyl]]=1,telefony6[[#This Row],[czyKomorkowe]]=1,P1809&lt;=0),IF(P1809&lt;0,TIME(1,40,0)+P1809-telefony6[[#This Row],[ile_zabraklo_od_podstawy]],TIME(1,40,0)),P1809)</f>
        <v>3.5752314814815722E-2</v>
      </c>
      <c r="P18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0" s="10">
        <f>IF(AND(telefony6[[#This Row],[czyAbonament_pods_sie_skonczyl]]=1,P1809&lt;=0,telefony6[[#This Row],[czyKomorkowe]]=1),1,0)</f>
        <v>0</v>
      </c>
      <c r="R1810">
        <f>IF(LEN(telefony6[[#This Row],[nr]])&gt;=10,1,0)</f>
        <v>0</v>
      </c>
      <c r="S1810">
        <f>MINUTE(IF(telefony6[[#This Row],[czyZagranicczne]]=1,CEILING(telefony6[[#This Row],[długosc_połączenia]],"00:01"),0))</f>
        <v>0</v>
      </c>
    </row>
    <row r="1811" spans="1:19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 s="2">
        <f>telefony6[[#This Row],[zakonczenie]]-telefony6[[#This Row],[rozpoczecie]]</f>
        <v>8.9814814814814792E-3</v>
      </c>
      <c r="F1811" s="2">
        <f t="shared" si="28"/>
        <v>-9.8780671296296383</v>
      </c>
      <c r="G1811">
        <f>IF(LEN(telefony6[[#This Row],[nr]])=7,1,0)</f>
        <v>1</v>
      </c>
      <c r="H1811">
        <f>IF(LEN(telefony6[[#This Row],[nr]])=8,1,0)</f>
        <v>0</v>
      </c>
      <c r="I18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-9.8870486111111191</v>
      </c>
      <c r="J1811" s="2">
        <f>IF(AND(telefony6[[#This Row],[abonament pods przed]]-telefony6[[#This Row],[długosc_połączenia]]&lt;0,I1810&gt;0),-telefony6[[#This Row],[ile_zostalo_abonamentu_pods]],0)</f>
        <v>0</v>
      </c>
      <c r="K1811" s="10">
        <f>IF(telefony6[[#This Row],[ile_zostalo_abonamentu_pods]]&lt;0,1,0)</f>
        <v>1</v>
      </c>
      <c r="L1811" s="2">
        <f>IF(AND(telefony6[[#This Row],[czyAbonament_pods_sie_skonczyl]]=1,telefony6[[#This Row],[czyStacjonarny]]=1,M1810&lt;=0),IF(M1810&lt;0,TIME(1,40,0)+M1810,TIME(1,40,0)),M1810)</f>
        <v>7.2916666666650864E-3</v>
      </c>
      <c r="M18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-1.6898148148163927E-3</v>
      </c>
      <c r="N1811" s="10">
        <f>IF(AND(telefony6[[#This Row],[czyAbonament_pods_sie_skonczyl]]=1,telefony6[[#This Row],[czyStacjonarny]]=1,M1810&lt;=0),1,0)</f>
        <v>0</v>
      </c>
      <c r="O1811" s="2">
        <f>IF(AND(telefony6[[#This Row],[czyAbonament_pods_sie_skonczyl]]=1,telefony6[[#This Row],[czyKomorkowe]]=1,P1810&lt;=0),IF(P1810&lt;0,TIME(1,40,0)+P1810-telefony6[[#This Row],[ile_zabraklo_od_podstawy]],TIME(1,40,0)),P1810)</f>
        <v>3.5324074074074951E-2</v>
      </c>
      <c r="P18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1" s="10">
        <f>IF(AND(telefony6[[#This Row],[czyAbonament_pods_sie_skonczyl]]=1,P1810&lt;=0,telefony6[[#This Row],[czyKomorkowe]]=1),1,0)</f>
        <v>0</v>
      </c>
      <c r="R1811">
        <f>IF(LEN(telefony6[[#This Row],[nr]])&gt;=10,1,0)</f>
        <v>0</v>
      </c>
      <c r="S1811">
        <f>MINUTE(IF(telefony6[[#This Row],[czyZagranicczne]]=1,CEILING(telefony6[[#This Row],[długosc_połączenia]],"00:01"),0))</f>
        <v>0</v>
      </c>
    </row>
    <row r="1812" spans="1:19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 s="2">
        <f>telefony6[[#This Row],[zakonczenie]]-telefony6[[#This Row],[rozpoczecie]]</f>
        <v>1.0335648148148135E-2</v>
      </c>
      <c r="F1812" s="2">
        <f t="shared" si="28"/>
        <v>-9.8870486111111191</v>
      </c>
      <c r="G1812">
        <f>IF(LEN(telefony6[[#This Row],[nr]])=7,1,0)</f>
        <v>1</v>
      </c>
      <c r="H1812">
        <f>IF(LEN(telefony6[[#This Row],[nr]])=8,1,0)</f>
        <v>0</v>
      </c>
      <c r="I18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-9.8973842592592671</v>
      </c>
      <c r="J1812" s="2">
        <f>IF(AND(telefony6[[#This Row],[abonament pods przed]]-telefony6[[#This Row],[długosc_połączenia]]&lt;0,I1811&gt;0),-telefony6[[#This Row],[ile_zostalo_abonamentu_pods]],0)</f>
        <v>0</v>
      </c>
      <c r="K1812" s="10">
        <f>IF(telefony6[[#This Row],[ile_zostalo_abonamentu_pods]]&lt;0,1,0)</f>
        <v>1</v>
      </c>
      <c r="L1812" s="2">
        <f>IF(AND(telefony6[[#This Row],[czyAbonament_pods_sie_skonczyl]]=1,telefony6[[#This Row],[czyStacjonarny]]=1,M1811&lt;=0),IF(M1811&lt;0,TIME(1,40,0)+M1811,TIME(1,40,0)),M1811)</f>
        <v>6.7754629629628055E-2</v>
      </c>
      <c r="M18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5.7418981481479919E-2</v>
      </c>
      <c r="N1812" s="10">
        <f>IF(AND(telefony6[[#This Row],[czyAbonament_pods_sie_skonczyl]]=1,telefony6[[#This Row],[czyStacjonarny]]=1,M1811&lt;=0),1,0)</f>
        <v>1</v>
      </c>
      <c r="O1812" s="2">
        <f>IF(AND(telefony6[[#This Row],[czyAbonament_pods_sie_skonczyl]]=1,telefony6[[#This Row],[czyKomorkowe]]=1,P1811&lt;=0),IF(P1811&lt;0,TIME(1,40,0)+P1811-telefony6[[#This Row],[ile_zabraklo_od_podstawy]],TIME(1,40,0)),P1811)</f>
        <v>3.5324074074074951E-2</v>
      </c>
      <c r="P18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2" s="10">
        <f>IF(AND(telefony6[[#This Row],[czyAbonament_pods_sie_skonczyl]]=1,P1811&lt;=0,telefony6[[#This Row],[czyKomorkowe]]=1),1,0)</f>
        <v>0</v>
      </c>
      <c r="R1812">
        <f>IF(LEN(telefony6[[#This Row],[nr]])&gt;=10,1,0)</f>
        <v>0</v>
      </c>
      <c r="S1812">
        <f>MINUTE(IF(telefony6[[#This Row],[czyZagranicczne]]=1,CEILING(telefony6[[#This Row],[długosc_połączenia]],"00:01"),0))</f>
        <v>0</v>
      </c>
    </row>
    <row r="1813" spans="1:19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 s="2">
        <f>telefony6[[#This Row],[zakonczenie]]-telefony6[[#This Row],[rozpoczecie]]</f>
        <v>1.0289351851851869E-2</v>
      </c>
      <c r="F1813" s="2">
        <f t="shared" si="28"/>
        <v>-9.8973842592592671</v>
      </c>
      <c r="G1813">
        <f>IF(LEN(telefony6[[#This Row],[nr]])=7,1,0)</f>
        <v>1</v>
      </c>
      <c r="H1813">
        <f>IF(LEN(telefony6[[#This Row],[nr]])=8,1,0)</f>
        <v>0</v>
      </c>
      <c r="I18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-9.9076736111111181</v>
      </c>
      <c r="J1813" s="2">
        <f>IF(AND(telefony6[[#This Row],[abonament pods przed]]-telefony6[[#This Row],[długosc_połączenia]]&lt;0,I1812&gt;0),-telefony6[[#This Row],[ile_zostalo_abonamentu_pods]],0)</f>
        <v>0</v>
      </c>
      <c r="K1813" s="10">
        <f>IF(telefony6[[#This Row],[ile_zostalo_abonamentu_pods]]&lt;0,1,0)</f>
        <v>1</v>
      </c>
      <c r="L1813" s="2">
        <f>IF(AND(telefony6[[#This Row],[czyAbonament_pods_sie_skonczyl]]=1,telefony6[[#This Row],[czyStacjonarny]]=1,M1812&lt;=0),IF(M1812&lt;0,TIME(1,40,0)+M1812,TIME(1,40,0)),M1812)</f>
        <v>5.7418981481479919E-2</v>
      </c>
      <c r="M18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4.712962962962805E-2</v>
      </c>
      <c r="N1813" s="10">
        <f>IF(AND(telefony6[[#This Row],[czyAbonament_pods_sie_skonczyl]]=1,telefony6[[#This Row],[czyStacjonarny]]=1,M1812&lt;=0),1,0)</f>
        <v>0</v>
      </c>
      <c r="O1813" s="2">
        <f>IF(AND(telefony6[[#This Row],[czyAbonament_pods_sie_skonczyl]]=1,telefony6[[#This Row],[czyKomorkowe]]=1,P1812&lt;=0),IF(P1812&lt;0,TIME(1,40,0)+P1812-telefony6[[#This Row],[ile_zabraklo_od_podstawy]],TIME(1,40,0)),P1812)</f>
        <v>3.5324074074074951E-2</v>
      </c>
      <c r="P18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3" s="10">
        <f>IF(AND(telefony6[[#This Row],[czyAbonament_pods_sie_skonczyl]]=1,P1812&lt;=0,telefony6[[#This Row],[czyKomorkowe]]=1),1,0)</f>
        <v>0</v>
      </c>
      <c r="R1813">
        <f>IF(LEN(telefony6[[#This Row],[nr]])&gt;=10,1,0)</f>
        <v>0</v>
      </c>
      <c r="S1813">
        <f>MINUTE(IF(telefony6[[#This Row],[czyZagranicczne]]=1,CEILING(telefony6[[#This Row],[długosc_połączenia]],"00:01"),0))</f>
        <v>0</v>
      </c>
    </row>
    <row r="1814" spans="1:19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 s="2">
        <f>telefony6[[#This Row],[zakonczenie]]-telefony6[[#This Row],[rozpoczecie]]</f>
        <v>6.1921296296296724E-3</v>
      </c>
      <c r="F1814" s="2">
        <f t="shared" si="28"/>
        <v>-9.9076736111111181</v>
      </c>
      <c r="G1814">
        <f>IF(LEN(telefony6[[#This Row],[nr]])=7,1,0)</f>
        <v>1</v>
      </c>
      <c r="H1814">
        <f>IF(LEN(telefony6[[#This Row],[nr]])=8,1,0)</f>
        <v>0</v>
      </c>
      <c r="I18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-9.9138657407407482</v>
      </c>
      <c r="J1814" s="2">
        <f>IF(AND(telefony6[[#This Row],[abonament pods przed]]-telefony6[[#This Row],[długosc_połączenia]]&lt;0,I1813&gt;0),-telefony6[[#This Row],[ile_zostalo_abonamentu_pods]],0)</f>
        <v>0</v>
      </c>
      <c r="K1814" s="10">
        <f>IF(telefony6[[#This Row],[ile_zostalo_abonamentu_pods]]&lt;0,1,0)</f>
        <v>1</v>
      </c>
      <c r="L1814" s="2">
        <f>IF(AND(telefony6[[#This Row],[czyAbonament_pods_sie_skonczyl]]=1,telefony6[[#This Row],[czyStacjonarny]]=1,M1813&lt;=0),IF(M1813&lt;0,TIME(1,40,0)+M1813,TIME(1,40,0)),M1813)</f>
        <v>4.712962962962805E-2</v>
      </c>
      <c r="M18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4.0937499999998378E-2</v>
      </c>
      <c r="N1814" s="10">
        <f>IF(AND(telefony6[[#This Row],[czyAbonament_pods_sie_skonczyl]]=1,telefony6[[#This Row],[czyStacjonarny]]=1,M1813&lt;=0),1,0)</f>
        <v>0</v>
      </c>
      <c r="O1814" s="2">
        <f>IF(AND(telefony6[[#This Row],[czyAbonament_pods_sie_skonczyl]]=1,telefony6[[#This Row],[czyKomorkowe]]=1,P1813&lt;=0),IF(P1813&lt;0,TIME(1,40,0)+P1813-telefony6[[#This Row],[ile_zabraklo_od_podstawy]],TIME(1,40,0)),P1813)</f>
        <v>3.5324074074074951E-2</v>
      </c>
      <c r="P18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4" s="10">
        <f>IF(AND(telefony6[[#This Row],[czyAbonament_pods_sie_skonczyl]]=1,P1813&lt;=0,telefony6[[#This Row],[czyKomorkowe]]=1),1,0)</f>
        <v>0</v>
      </c>
      <c r="R1814">
        <f>IF(LEN(telefony6[[#This Row],[nr]])&gt;=10,1,0)</f>
        <v>0</v>
      </c>
      <c r="S1814">
        <f>MINUTE(IF(telefony6[[#This Row],[czyZagranicczne]]=1,CEILING(telefony6[[#This Row],[długosc_połączenia]],"00:01"),0))</f>
        <v>0</v>
      </c>
    </row>
    <row r="1815" spans="1:19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 s="2">
        <f>telefony6[[#This Row],[zakonczenie]]-telefony6[[#This Row],[rozpoczecie]]</f>
        <v>6.3888888888888884E-3</v>
      </c>
      <c r="F1815" s="2">
        <f t="shared" si="28"/>
        <v>-9.9138657407407482</v>
      </c>
      <c r="G1815">
        <f>IF(LEN(telefony6[[#This Row],[nr]])=7,1,0)</f>
        <v>1</v>
      </c>
      <c r="H1815">
        <f>IF(LEN(telefony6[[#This Row],[nr]])=8,1,0)</f>
        <v>0</v>
      </c>
      <c r="I18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-9.9202546296296372</v>
      </c>
      <c r="J1815" s="2">
        <f>IF(AND(telefony6[[#This Row],[abonament pods przed]]-telefony6[[#This Row],[długosc_połączenia]]&lt;0,I1814&gt;0),-telefony6[[#This Row],[ile_zostalo_abonamentu_pods]],0)</f>
        <v>0</v>
      </c>
      <c r="K1815" s="10">
        <f>IF(telefony6[[#This Row],[ile_zostalo_abonamentu_pods]]&lt;0,1,0)</f>
        <v>1</v>
      </c>
      <c r="L1815" s="2">
        <f>IF(AND(telefony6[[#This Row],[czyAbonament_pods_sie_skonczyl]]=1,telefony6[[#This Row],[czyStacjonarny]]=1,M1814&lt;=0),IF(M1814&lt;0,TIME(1,40,0)+M1814,TIME(1,40,0)),M1814)</f>
        <v>4.0937499999998378E-2</v>
      </c>
      <c r="M18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3.454861111110949E-2</v>
      </c>
      <c r="N1815" s="10">
        <f>IF(AND(telefony6[[#This Row],[czyAbonament_pods_sie_skonczyl]]=1,telefony6[[#This Row],[czyStacjonarny]]=1,M1814&lt;=0),1,0)</f>
        <v>0</v>
      </c>
      <c r="O1815" s="2">
        <f>IF(AND(telefony6[[#This Row],[czyAbonament_pods_sie_skonczyl]]=1,telefony6[[#This Row],[czyKomorkowe]]=1,P1814&lt;=0),IF(P1814&lt;0,TIME(1,40,0)+P1814-telefony6[[#This Row],[ile_zabraklo_od_podstawy]],TIME(1,40,0)),P1814)</f>
        <v>3.5324074074074951E-2</v>
      </c>
      <c r="P18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5" s="10">
        <f>IF(AND(telefony6[[#This Row],[czyAbonament_pods_sie_skonczyl]]=1,P1814&lt;=0,telefony6[[#This Row],[czyKomorkowe]]=1),1,0)</f>
        <v>0</v>
      </c>
      <c r="R1815">
        <f>IF(LEN(telefony6[[#This Row],[nr]])&gt;=10,1,0)</f>
        <v>0</v>
      </c>
      <c r="S1815">
        <f>MINUTE(IF(telefony6[[#This Row],[czyZagranicczne]]=1,CEILING(telefony6[[#This Row],[długosc_połączenia]],"00:01"),0))</f>
        <v>0</v>
      </c>
    </row>
    <row r="1816" spans="1:19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 s="2">
        <f>telefony6[[#This Row],[zakonczenie]]-telefony6[[#This Row],[rozpoczecie]]</f>
        <v>7.7777777777777724E-3</v>
      </c>
      <c r="F1816" s="2">
        <f t="shared" si="28"/>
        <v>-9.9202546296296372</v>
      </c>
      <c r="G1816">
        <f>IF(LEN(telefony6[[#This Row],[nr]])=7,1,0)</f>
        <v>1</v>
      </c>
      <c r="H1816">
        <f>IF(LEN(telefony6[[#This Row],[nr]])=8,1,0)</f>
        <v>0</v>
      </c>
      <c r="I18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-9.9280324074074144</v>
      </c>
      <c r="J1816" s="2">
        <f>IF(AND(telefony6[[#This Row],[abonament pods przed]]-telefony6[[#This Row],[długosc_połączenia]]&lt;0,I1815&gt;0),-telefony6[[#This Row],[ile_zostalo_abonamentu_pods]],0)</f>
        <v>0</v>
      </c>
      <c r="K1816" s="10">
        <f>IF(telefony6[[#This Row],[ile_zostalo_abonamentu_pods]]&lt;0,1,0)</f>
        <v>1</v>
      </c>
      <c r="L1816" s="2">
        <f>IF(AND(telefony6[[#This Row],[czyAbonament_pods_sie_skonczyl]]=1,telefony6[[#This Row],[czyStacjonarny]]=1,M1815&lt;=0),IF(M1815&lt;0,TIME(1,40,0)+M1815,TIME(1,40,0)),M1815)</f>
        <v>3.454861111110949E-2</v>
      </c>
      <c r="M18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2.6770833333331717E-2</v>
      </c>
      <c r="N1816" s="10">
        <f>IF(AND(telefony6[[#This Row],[czyAbonament_pods_sie_skonczyl]]=1,telefony6[[#This Row],[czyStacjonarny]]=1,M1815&lt;=0),1,0)</f>
        <v>0</v>
      </c>
      <c r="O1816" s="2">
        <f>IF(AND(telefony6[[#This Row],[czyAbonament_pods_sie_skonczyl]]=1,telefony6[[#This Row],[czyKomorkowe]]=1,P1815&lt;=0),IF(P1815&lt;0,TIME(1,40,0)+P1815-telefony6[[#This Row],[ile_zabraklo_od_podstawy]],TIME(1,40,0)),P1815)</f>
        <v>3.5324074074074951E-2</v>
      </c>
      <c r="P18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6" s="10">
        <f>IF(AND(telefony6[[#This Row],[czyAbonament_pods_sie_skonczyl]]=1,P1815&lt;=0,telefony6[[#This Row],[czyKomorkowe]]=1),1,0)</f>
        <v>0</v>
      </c>
      <c r="R1816">
        <f>IF(LEN(telefony6[[#This Row],[nr]])&gt;=10,1,0)</f>
        <v>0</v>
      </c>
      <c r="S1816">
        <f>MINUTE(IF(telefony6[[#This Row],[czyZagranicczne]]=1,CEILING(telefony6[[#This Row],[długosc_połączenia]],"00:01"),0))</f>
        <v>0</v>
      </c>
    </row>
    <row r="1817" spans="1:19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 s="2">
        <f>telefony6[[#This Row],[zakonczenie]]-telefony6[[#This Row],[rozpoczecie]]</f>
        <v>6.5509259259259878E-3</v>
      </c>
      <c r="F1817" s="2">
        <f t="shared" si="28"/>
        <v>-9.9280324074074144</v>
      </c>
      <c r="G1817">
        <f>IF(LEN(telefony6[[#This Row],[nr]])=7,1,0)</f>
        <v>0</v>
      </c>
      <c r="H1817">
        <f>IF(LEN(telefony6[[#This Row],[nr]])=8,1,0)</f>
        <v>0</v>
      </c>
      <c r="I18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-9.9345833333333395</v>
      </c>
      <c r="J1817" s="2">
        <f>IF(AND(telefony6[[#This Row],[abonament pods przed]]-telefony6[[#This Row],[długosc_połączenia]]&lt;0,I1816&gt;0),-telefony6[[#This Row],[ile_zostalo_abonamentu_pods]],0)</f>
        <v>0</v>
      </c>
      <c r="K1817" s="10">
        <f>IF(telefony6[[#This Row],[ile_zostalo_abonamentu_pods]]&lt;0,1,0)</f>
        <v>1</v>
      </c>
      <c r="L1817" s="2">
        <f>IF(AND(telefony6[[#This Row],[czyAbonament_pods_sie_skonczyl]]=1,telefony6[[#This Row],[czyStacjonarny]]=1,M1816&lt;=0),IF(M1816&lt;0,TIME(1,40,0)+M1816,TIME(1,40,0)),M1816)</f>
        <v>2.6770833333331717E-2</v>
      </c>
      <c r="M18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2.6770833333331717E-2</v>
      </c>
      <c r="N1817" s="10">
        <f>IF(AND(telefony6[[#This Row],[czyAbonament_pods_sie_skonczyl]]=1,telefony6[[#This Row],[czyStacjonarny]]=1,M1816&lt;=0),1,0)</f>
        <v>0</v>
      </c>
      <c r="O1817" s="2">
        <f>IF(AND(telefony6[[#This Row],[czyAbonament_pods_sie_skonczyl]]=1,telefony6[[#This Row],[czyKomorkowe]]=1,P1816&lt;=0),IF(P1816&lt;0,TIME(1,40,0)+P1816-telefony6[[#This Row],[ile_zabraklo_od_podstawy]],TIME(1,40,0)),P1816)</f>
        <v>3.5324074074074951E-2</v>
      </c>
      <c r="P18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3.5324074074074951E-2</v>
      </c>
      <c r="Q1817" s="10">
        <f>IF(AND(telefony6[[#This Row],[czyAbonament_pods_sie_skonczyl]]=1,P1816&lt;=0,telefony6[[#This Row],[czyKomorkowe]]=1),1,0)</f>
        <v>0</v>
      </c>
      <c r="R1817">
        <f>IF(LEN(telefony6[[#This Row],[nr]])&gt;=10,1,0)</f>
        <v>1</v>
      </c>
      <c r="S1817">
        <f>MINUTE(IF(telefony6[[#This Row],[czyZagranicczne]]=1,CEILING(telefony6[[#This Row],[długosc_połączenia]],"00:01"),0))</f>
        <v>10</v>
      </c>
    </row>
    <row r="1818" spans="1:19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 s="2">
        <f>telefony6[[#This Row],[zakonczenie]]-telefony6[[#This Row],[rozpoczecie]]</f>
        <v>3.6226851851851594E-3</v>
      </c>
      <c r="F1818" s="2">
        <f t="shared" si="28"/>
        <v>-9.9345833333333395</v>
      </c>
      <c r="G1818">
        <f>IF(LEN(telefony6[[#This Row],[nr]])=7,1,0)</f>
        <v>0</v>
      </c>
      <c r="H1818">
        <f>IF(LEN(telefony6[[#This Row],[nr]])=8,1,0)</f>
        <v>1</v>
      </c>
      <c r="I18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-9.9382060185185246</v>
      </c>
      <c r="J1818" s="2">
        <f>IF(AND(telefony6[[#This Row],[abonament pods przed]]-telefony6[[#This Row],[długosc_połączenia]]&lt;0,I1817&gt;0),-telefony6[[#This Row],[ile_zostalo_abonamentu_pods]],0)</f>
        <v>0</v>
      </c>
      <c r="K1818" s="10">
        <f>IF(telefony6[[#This Row],[ile_zostalo_abonamentu_pods]]&lt;0,1,0)</f>
        <v>1</v>
      </c>
      <c r="L1818" s="2">
        <f>IF(AND(telefony6[[#This Row],[czyAbonament_pods_sie_skonczyl]]=1,telefony6[[#This Row],[czyStacjonarny]]=1,M1817&lt;=0),IF(M1817&lt;0,TIME(1,40,0)+M1817,TIME(1,40,0)),M1817)</f>
        <v>2.6770833333331717E-2</v>
      </c>
      <c r="M18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2.6770833333331717E-2</v>
      </c>
      <c r="N1818" s="10">
        <f>IF(AND(telefony6[[#This Row],[czyAbonament_pods_sie_skonczyl]]=1,telefony6[[#This Row],[czyStacjonarny]]=1,M1817&lt;=0),1,0)</f>
        <v>0</v>
      </c>
      <c r="O1818" s="2">
        <f>IF(AND(telefony6[[#This Row],[czyAbonament_pods_sie_skonczyl]]=1,telefony6[[#This Row],[czyKomorkowe]]=1,P1817&lt;=0),IF(P1817&lt;0,TIME(1,40,0)+P1817-telefony6[[#This Row],[ile_zabraklo_od_podstawy]],TIME(1,40,0)),P1817)</f>
        <v>3.5324074074074951E-2</v>
      </c>
      <c r="P18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3.1701388888889792E-2</v>
      </c>
      <c r="Q1818" s="10">
        <f>IF(AND(telefony6[[#This Row],[czyAbonament_pods_sie_skonczyl]]=1,P1817&lt;=0,telefony6[[#This Row],[czyKomorkowe]]=1),1,0)</f>
        <v>0</v>
      </c>
      <c r="R1818">
        <f>IF(LEN(telefony6[[#This Row],[nr]])&gt;=10,1,0)</f>
        <v>0</v>
      </c>
      <c r="S1818">
        <f>MINUTE(IF(telefony6[[#This Row],[czyZagranicczne]]=1,CEILING(telefony6[[#This Row],[długosc_połączenia]],"00:01"),0))</f>
        <v>0</v>
      </c>
    </row>
    <row r="1819" spans="1:19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 s="2">
        <f>telefony6[[#This Row],[zakonczenie]]-telefony6[[#This Row],[rozpoczecie]]</f>
        <v>1.4351851851852615E-3</v>
      </c>
      <c r="F1819" s="2">
        <f t="shared" si="28"/>
        <v>-9.9382060185185246</v>
      </c>
      <c r="G1819">
        <f>IF(LEN(telefony6[[#This Row],[nr]])=7,1,0)</f>
        <v>0</v>
      </c>
      <c r="H1819">
        <f>IF(LEN(telefony6[[#This Row],[nr]])=8,1,0)</f>
        <v>1</v>
      </c>
      <c r="I18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-9.9396412037037098</v>
      </c>
      <c r="J1819" s="2">
        <f>IF(AND(telefony6[[#This Row],[abonament pods przed]]-telefony6[[#This Row],[długosc_połączenia]]&lt;0,I1818&gt;0),-telefony6[[#This Row],[ile_zostalo_abonamentu_pods]],0)</f>
        <v>0</v>
      </c>
      <c r="K1819" s="10">
        <f>IF(telefony6[[#This Row],[ile_zostalo_abonamentu_pods]]&lt;0,1,0)</f>
        <v>1</v>
      </c>
      <c r="L1819" s="2">
        <f>IF(AND(telefony6[[#This Row],[czyAbonament_pods_sie_skonczyl]]=1,telefony6[[#This Row],[czyStacjonarny]]=1,M1818&lt;=0),IF(M1818&lt;0,TIME(1,40,0)+M1818,TIME(1,40,0)),M1818)</f>
        <v>2.6770833333331717E-2</v>
      </c>
      <c r="M18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2.6770833333331717E-2</v>
      </c>
      <c r="N1819" s="10">
        <f>IF(AND(telefony6[[#This Row],[czyAbonament_pods_sie_skonczyl]]=1,telefony6[[#This Row],[czyStacjonarny]]=1,M1818&lt;=0),1,0)</f>
        <v>0</v>
      </c>
      <c r="O1819" s="2">
        <f>IF(AND(telefony6[[#This Row],[czyAbonament_pods_sie_skonczyl]]=1,telefony6[[#This Row],[czyKomorkowe]]=1,P1818&lt;=0),IF(P1818&lt;0,TIME(1,40,0)+P1818-telefony6[[#This Row],[ile_zabraklo_od_podstawy]],TIME(1,40,0)),P1818)</f>
        <v>3.1701388888889792E-2</v>
      </c>
      <c r="P18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3.0266203703704531E-2</v>
      </c>
      <c r="Q1819" s="10">
        <f>IF(AND(telefony6[[#This Row],[czyAbonament_pods_sie_skonczyl]]=1,P1818&lt;=0,telefony6[[#This Row],[czyKomorkowe]]=1),1,0)</f>
        <v>0</v>
      </c>
      <c r="R1819">
        <f>IF(LEN(telefony6[[#This Row],[nr]])&gt;=10,1,0)</f>
        <v>0</v>
      </c>
      <c r="S1819">
        <f>MINUTE(IF(telefony6[[#This Row],[czyZagranicczne]]=1,CEILING(telefony6[[#This Row],[długosc_połączenia]],"00:01"),0))</f>
        <v>0</v>
      </c>
    </row>
    <row r="1820" spans="1:19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 s="2">
        <f>telefony6[[#This Row],[zakonczenie]]-telefony6[[#This Row],[rozpoczecie]]</f>
        <v>1.08449074074074E-2</v>
      </c>
      <c r="F1820" s="2">
        <f t="shared" si="28"/>
        <v>-9.9396412037037098</v>
      </c>
      <c r="G1820">
        <f>IF(LEN(telefony6[[#This Row],[nr]])=7,1,0)</f>
        <v>1</v>
      </c>
      <c r="H1820">
        <f>IF(LEN(telefony6[[#This Row],[nr]])=8,1,0)</f>
        <v>0</v>
      </c>
      <c r="I18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-9.9504861111111165</v>
      </c>
      <c r="J1820" s="2">
        <f>IF(AND(telefony6[[#This Row],[abonament pods przed]]-telefony6[[#This Row],[długosc_połączenia]]&lt;0,I1819&gt;0),-telefony6[[#This Row],[ile_zostalo_abonamentu_pods]],0)</f>
        <v>0</v>
      </c>
      <c r="K1820" s="10">
        <f>IF(telefony6[[#This Row],[ile_zostalo_abonamentu_pods]]&lt;0,1,0)</f>
        <v>1</v>
      </c>
      <c r="L1820" s="2">
        <f>IF(AND(telefony6[[#This Row],[czyAbonament_pods_sie_skonczyl]]=1,telefony6[[#This Row],[czyStacjonarny]]=1,M1819&lt;=0),IF(M1819&lt;0,TIME(1,40,0)+M1819,TIME(1,40,0)),M1819)</f>
        <v>2.6770833333331717E-2</v>
      </c>
      <c r="M18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1.5925925925924317E-2</v>
      </c>
      <c r="N1820" s="10">
        <f>IF(AND(telefony6[[#This Row],[czyAbonament_pods_sie_skonczyl]]=1,telefony6[[#This Row],[czyStacjonarny]]=1,M1819&lt;=0),1,0)</f>
        <v>0</v>
      </c>
      <c r="O1820" s="2">
        <f>IF(AND(telefony6[[#This Row],[czyAbonament_pods_sie_skonczyl]]=1,telefony6[[#This Row],[czyKomorkowe]]=1,P1819&lt;=0),IF(P1819&lt;0,TIME(1,40,0)+P1819-telefony6[[#This Row],[ile_zabraklo_od_podstawy]],TIME(1,40,0)),P1819)</f>
        <v>3.0266203703704531E-2</v>
      </c>
      <c r="P18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3.0266203703704531E-2</v>
      </c>
      <c r="Q1820" s="10">
        <f>IF(AND(telefony6[[#This Row],[czyAbonament_pods_sie_skonczyl]]=1,P1819&lt;=0,telefony6[[#This Row],[czyKomorkowe]]=1),1,0)</f>
        <v>0</v>
      </c>
      <c r="R1820">
        <f>IF(LEN(telefony6[[#This Row],[nr]])&gt;=10,1,0)</f>
        <v>0</v>
      </c>
      <c r="S1820">
        <f>MINUTE(IF(telefony6[[#This Row],[czyZagranicczne]]=1,CEILING(telefony6[[#This Row],[długosc_połączenia]],"00:01"),0))</f>
        <v>0</v>
      </c>
    </row>
    <row r="1821" spans="1:19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 s="2">
        <f>telefony6[[#This Row],[zakonczenie]]-telefony6[[#This Row],[rozpoczecie]]</f>
        <v>1.3194444444444287E-3</v>
      </c>
      <c r="F1821" s="2">
        <f t="shared" si="28"/>
        <v>-9.9504861111111165</v>
      </c>
      <c r="G1821">
        <f>IF(LEN(telefony6[[#This Row],[nr]])=7,1,0)</f>
        <v>1</v>
      </c>
      <c r="H1821">
        <f>IF(LEN(telefony6[[#This Row],[nr]])=8,1,0)</f>
        <v>0</v>
      </c>
      <c r="I18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-9.9518055555555609</v>
      </c>
      <c r="J1821" s="2">
        <f>IF(AND(telefony6[[#This Row],[abonament pods przed]]-telefony6[[#This Row],[długosc_połączenia]]&lt;0,I1820&gt;0),-telefony6[[#This Row],[ile_zostalo_abonamentu_pods]],0)</f>
        <v>0</v>
      </c>
      <c r="K1821" s="10">
        <f>IF(telefony6[[#This Row],[ile_zostalo_abonamentu_pods]]&lt;0,1,0)</f>
        <v>1</v>
      </c>
      <c r="L1821" s="2">
        <f>IF(AND(telefony6[[#This Row],[czyAbonament_pods_sie_skonczyl]]=1,telefony6[[#This Row],[czyStacjonarny]]=1,M1820&lt;=0),IF(M1820&lt;0,TIME(1,40,0)+M1820,TIME(1,40,0)),M1820)</f>
        <v>1.5925925925924317E-2</v>
      </c>
      <c r="M18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1.4606481481479888E-2</v>
      </c>
      <c r="N1821" s="10">
        <f>IF(AND(telefony6[[#This Row],[czyAbonament_pods_sie_skonczyl]]=1,telefony6[[#This Row],[czyStacjonarny]]=1,M1820&lt;=0),1,0)</f>
        <v>0</v>
      </c>
      <c r="O1821" s="2">
        <f>IF(AND(telefony6[[#This Row],[czyAbonament_pods_sie_skonczyl]]=1,telefony6[[#This Row],[czyKomorkowe]]=1,P1820&lt;=0),IF(P1820&lt;0,TIME(1,40,0)+P1820-telefony6[[#This Row],[ile_zabraklo_od_podstawy]],TIME(1,40,0)),P1820)</f>
        <v>3.0266203703704531E-2</v>
      </c>
      <c r="P18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3.0266203703704531E-2</v>
      </c>
      <c r="Q1821" s="10">
        <f>IF(AND(telefony6[[#This Row],[czyAbonament_pods_sie_skonczyl]]=1,P1820&lt;=0,telefony6[[#This Row],[czyKomorkowe]]=1),1,0)</f>
        <v>0</v>
      </c>
      <c r="R1821">
        <f>IF(LEN(telefony6[[#This Row],[nr]])&gt;=10,1,0)</f>
        <v>0</v>
      </c>
      <c r="S1821">
        <f>MINUTE(IF(telefony6[[#This Row],[czyZagranicczne]]=1,CEILING(telefony6[[#This Row],[długosc_połączenia]],"00:01"),0))</f>
        <v>0</v>
      </c>
    </row>
    <row r="1822" spans="1:19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 s="2">
        <f>telefony6[[#This Row],[zakonczenie]]-telefony6[[#This Row],[rozpoczecie]]</f>
        <v>8.1481481481481266E-3</v>
      </c>
      <c r="F1822" s="2">
        <f t="shared" si="28"/>
        <v>-9.9518055555555609</v>
      </c>
      <c r="G1822">
        <f>IF(LEN(telefony6[[#This Row],[nr]])=7,1,0)</f>
        <v>0</v>
      </c>
      <c r="H1822">
        <f>IF(LEN(telefony6[[#This Row],[nr]])=8,1,0)</f>
        <v>1</v>
      </c>
      <c r="I18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-9.9599537037037091</v>
      </c>
      <c r="J1822" s="2">
        <f>IF(AND(telefony6[[#This Row],[abonament pods przed]]-telefony6[[#This Row],[długosc_połączenia]]&lt;0,I1821&gt;0),-telefony6[[#This Row],[ile_zostalo_abonamentu_pods]],0)</f>
        <v>0</v>
      </c>
      <c r="K1822" s="10">
        <f>IF(telefony6[[#This Row],[ile_zostalo_abonamentu_pods]]&lt;0,1,0)</f>
        <v>1</v>
      </c>
      <c r="L1822" s="2">
        <f>IF(AND(telefony6[[#This Row],[czyAbonament_pods_sie_skonczyl]]=1,telefony6[[#This Row],[czyStacjonarny]]=1,M1821&lt;=0),IF(M1821&lt;0,TIME(1,40,0)+M1821,TIME(1,40,0)),M1821)</f>
        <v>1.4606481481479888E-2</v>
      </c>
      <c r="M18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1.4606481481479888E-2</v>
      </c>
      <c r="N1822" s="10">
        <f>IF(AND(telefony6[[#This Row],[czyAbonament_pods_sie_skonczyl]]=1,telefony6[[#This Row],[czyStacjonarny]]=1,M1821&lt;=0),1,0)</f>
        <v>0</v>
      </c>
      <c r="O1822" s="2">
        <f>IF(AND(telefony6[[#This Row],[czyAbonament_pods_sie_skonczyl]]=1,telefony6[[#This Row],[czyKomorkowe]]=1,P1821&lt;=0),IF(P1821&lt;0,TIME(1,40,0)+P1821-telefony6[[#This Row],[ile_zabraklo_od_podstawy]],TIME(1,40,0)),P1821)</f>
        <v>3.0266203703704531E-2</v>
      </c>
      <c r="P18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2.2118055555556404E-2</v>
      </c>
      <c r="Q1822" s="10">
        <f>IF(AND(telefony6[[#This Row],[czyAbonament_pods_sie_skonczyl]]=1,P1821&lt;=0,telefony6[[#This Row],[czyKomorkowe]]=1),1,0)</f>
        <v>0</v>
      </c>
      <c r="R1822">
        <f>IF(LEN(telefony6[[#This Row],[nr]])&gt;=10,1,0)</f>
        <v>0</v>
      </c>
      <c r="S1822">
        <f>MINUTE(IF(telefony6[[#This Row],[czyZagranicczne]]=1,CEILING(telefony6[[#This Row],[długosc_połączenia]],"00:01"),0))</f>
        <v>0</v>
      </c>
    </row>
    <row r="1823" spans="1:19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 s="2">
        <f>telefony6[[#This Row],[zakonczenie]]-telefony6[[#This Row],[rozpoczecie]]</f>
        <v>4.5138888888884843E-4</v>
      </c>
      <c r="F1823" s="2">
        <f t="shared" si="28"/>
        <v>-9.9599537037037091</v>
      </c>
      <c r="G1823">
        <f>IF(LEN(telefony6[[#This Row],[nr]])=7,1,0)</f>
        <v>0</v>
      </c>
      <c r="H1823">
        <f>IF(LEN(telefony6[[#This Row],[nr]])=8,1,0)</f>
        <v>0</v>
      </c>
      <c r="I18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-9.9604050925925982</v>
      </c>
      <c r="J1823" s="2">
        <f>IF(AND(telefony6[[#This Row],[abonament pods przed]]-telefony6[[#This Row],[długosc_połączenia]]&lt;0,I1822&gt;0),-telefony6[[#This Row],[ile_zostalo_abonamentu_pods]],0)</f>
        <v>0</v>
      </c>
      <c r="K1823" s="10">
        <f>IF(telefony6[[#This Row],[ile_zostalo_abonamentu_pods]]&lt;0,1,0)</f>
        <v>1</v>
      </c>
      <c r="L1823" s="2">
        <f>IF(AND(telefony6[[#This Row],[czyAbonament_pods_sie_skonczyl]]=1,telefony6[[#This Row],[czyStacjonarny]]=1,M1822&lt;=0),IF(M1822&lt;0,TIME(1,40,0)+M1822,TIME(1,40,0)),M1822)</f>
        <v>1.4606481481479888E-2</v>
      </c>
      <c r="M18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1.4606481481479888E-2</v>
      </c>
      <c r="N1823" s="10">
        <f>IF(AND(telefony6[[#This Row],[czyAbonament_pods_sie_skonczyl]]=1,telefony6[[#This Row],[czyStacjonarny]]=1,M1822&lt;=0),1,0)</f>
        <v>0</v>
      </c>
      <c r="O1823" s="2">
        <f>IF(AND(telefony6[[#This Row],[czyAbonament_pods_sie_skonczyl]]=1,telefony6[[#This Row],[czyKomorkowe]]=1,P1822&lt;=0),IF(P1822&lt;0,TIME(1,40,0)+P1822-telefony6[[#This Row],[ile_zabraklo_od_podstawy]],TIME(1,40,0)),P1822)</f>
        <v>2.2118055555556404E-2</v>
      </c>
      <c r="P18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2.2118055555556404E-2</v>
      </c>
      <c r="Q1823" s="10">
        <f>IF(AND(telefony6[[#This Row],[czyAbonament_pods_sie_skonczyl]]=1,P1822&lt;=0,telefony6[[#This Row],[czyKomorkowe]]=1),1,0)</f>
        <v>0</v>
      </c>
      <c r="R1823">
        <f>IF(LEN(telefony6[[#This Row],[nr]])&gt;=10,1,0)</f>
        <v>1</v>
      </c>
      <c r="S1823">
        <f>MINUTE(IF(telefony6[[#This Row],[czyZagranicczne]]=1,CEILING(telefony6[[#This Row],[długosc_połączenia]],"00:01"),0))</f>
        <v>1</v>
      </c>
    </row>
    <row r="1824" spans="1:19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 s="2">
        <f>telefony6[[#This Row],[zakonczenie]]-telefony6[[#This Row],[rozpoczecie]]</f>
        <v>5.4282407407406641E-3</v>
      </c>
      <c r="F1824" s="2">
        <f t="shared" si="28"/>
        <v>-9.9604050925925982</v>
      </c>
      <c r="G1824">
        <f>IF(LEN(telefony6[[#This Row],[nr]])=7,1,0)</f>
        <v>1</v>
      </c>
      <c r="H1824">
        <f>IF(LEN(telefony6[[#This Row],[nr]])=8,1,0)</f>
        <v>0</v>
      </c>
      <c r="I18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-9.9658333333333395</v>
      </c>
      <c r="J1824" s="2">
        <f>IF(AND(telefony6[[#This Row],[abonament pods przed]]-telefony6[[#This Row],[długosc_połączenia]]&lt;0,I1823&gt;0),-telefony6[[#This Row],[ile_zostalo_abonamentu_pods]],0)</f>
        <v>0</v>
      </c>
      <c r="K1824" s="10">
        <f>IF(telefony6[[#This Row],[ile_zostalo_abonamentu_pods]]&lt;0,1,0)</f>
        <v>1</v>
      </c>
      <c r="L1824" s="2">
        <f>IF(AND(telefony6[[#This Row],[czyAbonament_pods_sie_skonczyl]]=1,telefony6[[#This Row],[czyStacjonarny]]=1,M1823&lt;=0),IF(M1823&lt;0,TIME(1,40,0)+M1823,TIME(1,40,0)),M1823)</f>
        <v>1.4606481481479888E-2</v>
      </c>
      <c r="M18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9.1782407407392241E-3</v>
      </c>
      <c r="N1824" s="10">
        <f>IF(AND(telefony6[[#This Row],[czyAbonament_pods_sie_skonczyl]]=1,telefony6[[#This Row],[czyStacjonarny]]=1,M1823&lt;=0),1,0)</f>
        <v>0</v>
      </c>
      <c r="O1824" s="2">
        <f>IF(AND(telefony6[[#This Row],[czyAbonament_pods_sie_skonczyl]]=1,telefony6[[#This Row],[czyKomorkowe]]=1,P1823&lt;=0),IF(P1823&lt;0,TIME(1,40,0)+P1823-telefony6[[#This Row],[ile_zabraklo_od_podstawy]],TIME(1,40,0)),P1823)</f>
        <v>2.2118055555556404E-2</v>
      </c>
      <c r="P18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2.2118055555556404E-2</v>
      </c>
      <c r="Q1824" s="10">
        <f>IF(AND(telefony6[[#This Row],[czyAbonament_pods_sie_skonczyl]]=1,P1823&lt;=0,telefony6[[#This Row],[czyKomorkowe]]=1),1,0)</f>
        <v>0</v>
      </c>
      <c r="R1824">
        <f>IF(LEN(telefony6[[#This Row],[nr]])&gt;=10,1,0)</f>
        <v>0</v>
      </c>
      <c r="S1824">
        <f>MINUTE(IF(telefony6[[#This Row],[czyZagranicczne]]=1,CEILING(telefony6[[#This Row],[długosc_połączenia]],"00:01"),0))</f>
        <v>0</v>
      </c>
    </row>
    <row r="1825" spans="1:19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 s="2">
        <f>telefony6[[#This Row],[zakonczenie]]-telefony6[[#This Row],[rozpoczecie]]</f>
        <v>7.0486111111111027E-3</v>
      </c>
      <c r="F1825" s="2">
        <f t="shared" si="28"/>
        <v>-9.9658333333333395</v>
      </c>
      <c r="G1825">
        <f>IF(LEN(telefony6[[#This Row],[nr]])=7,1,0)</f>
        <v>1</v>
      </c>
      <c r="H1825">
        <f>IF(LEN(telefony6[[#This Row],[nr]])=8,1,0)</f>
        <v>0</v>
      </c>
      <c r="I18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-9.9728819444444508</v>
      </c>
      <c r="J1825" s="2">
        <f>IF(AND(telefony6[[#This Row],[abonament pods przed]]-telefony6[[#This Row],[długosc_połączenia]]&lt;0,I1824&gt;0),-telefony6[[#This Row],[ile_zostalo_abonamentu_pods]],0)</f>
        <v>0</v>
      </c>
      <c r="K1825" s="10">
        <f>IF(telefony6[[#This Row],[ile_zostalo_abonamentu_pods]]&lt;0,1,0)</f>
        <v>1</v>
      </c>
      <c r="L1825" s="2">
        <f>IF(AND(telefony6[[#This Row],[czyAbonament_pods_sie_skonczyl]]=1,telefony6[[#This Row],[czyStacjonarny]]=1,M1824&lt;=0),IF(M1824&lt;0,TIME(1,40,0)+M1824,TIME(1,40,0)),M1824)</f>
        <v>9.1782407407392241E-3</v>
      </c>
      <c r="M18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2.1296296296281214E-3</v>
      </c>
      <c r="N1825" s="10">
        <f>IF(AND(telefony6[[#This Row],[czyAbonament_pods_sie_skonczyl]]=1,telefony6[[#This Row],[czyStacjonarny]]=1,M1824&lt;=0),1,0)</f>
        <v>0</v>
      </c>
      <c r="O1825" s="2">
        <f>IF(AND(telefony6[[#This Row],[czyAbonament_pods_sie_skonczyl]]=1,telefony6[[#This Row],[czyKomorkowe]]=1,P1824&lt;=0),IF(P1824&lt;0,TIME(1,40,0)+P1824-telefony6[[#This Row],[ile_zabraklo_od_podstawy]],TIME(1,40,0)),P1824)</f>
        <v>2.2118055555556404E-2</v>
      </c>
      <c r="P18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2.2118055555556404E-2</v>
      </c>
      <c r="Q1825" s="10">
        <f>IF(AND(telefony6[[#This Row],[czyAbonament_pods_sie_skonczyl]]=1,P1824&lt;=0,telefony6[[#This Row],[czyKomorkowe]]=1),1,0)</f>
        <v>0</v>
      </c>
      <c r="R1825">
        <f>IF(LEN(telefony6[[#This Row],[nr]])&gt;=10,1,0)</f>
        <v>0</v>
      </c>
      <c r="S1825">
        <f>MINUTE(IF(telefony6[[#This Row],[czyZagranicczne]]=1,CEILING(telefony6[[#This Row],[długosc_połączenia]],"00:01"),0))</f>
        <v>0</v>
      </c>
    </row>
    <row r="1826" spans="1:19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 s="2">
        <f>telefony6[[#This Row],[zakonczenie]]-telefony6[[#This Row],[rozpoczecie]]</f>
        <v>6.2499999999998668E-4</v>
      </c>
      <c r="F1826" s="2">
        <f t="shared" si="28"/>
        <v>-9.9728819444444508</v>
      </c>
      <c r="G1826">
        <f>IF(LEN(telefony6[[#This Row],[nr]])=7,1,0)</f>
        <v>0</v>
      </c>
      <c r="H1826">
        <f>IF(LEN(telefony6[[#This Row],[nr]])=8,1,0)</f>
        <v>1</v>
      </c>
      <c r="I18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-9.9735069444444502</v>
      </c>
      <c r="J1826" s="2">
        <f>IF(AND(telefony6[[#This Row],[abonament pods przed]]-telefony6[[#This Row],[długosc_połączenia]]&lt;0,I1825&gt;0),-telefony6[[#This Row],[ile_zostalo_abonamentu_pods]],0)</f>
        <v>0</v>
      </c>
      <c r="K1826" s="10">
        <f>IF(telefony6[[#This Row],[ile_zostalo_abonamentu_pods]]&lt;0,1,0)</f>
        <v>1</v>
      </c>
      <c r="L1826" s="2">
        <f>IF(AND(telefony6[[#This Row],[czyAbonament_pods_sie_skonczyl]]=1,telefony6[[#This Row],[czyStacjonarny]]=1,M1825&lt;=0),IF(M1825&lt;0,TIME(1,40,0)+M1825,TIME(1,40,0)),M1825)</f>
        <v>2.1296296296281214E-3</v>
      </c>
      <c r="M18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2.1296296296281214E-3</v>
      </c>
      <c r="N1826" s="10">
        <f>IF(AND(telefony6[[#This Row],[czyAbonament_pods_sie_skonczyl]]=1,telefony6[[#This Row],[czyStacjonarny]]=1,M1825&lt;=0),1,0)</f>
        <v>0</v>
      </c>
      <c r="O1826" s="2">
        <f>IF(AND(telefony6[[#This Row],[czyAbonament_pods_sie_skonczyl]]=1,telefony6[[#This Row],[czyKomorkowe]]=1,P1825&lt;=0),IF(P1825&lt;0,TIME(1,40,0)+P1825-telefony6[[#This Row],[ile_zabraklo_od_podstawy]],TIME(1,40,0)),P1825)</f>
        <v>2.2118055555556404E-2</v>
      </c>
      <c r="P18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2.1493055555556417E-2</v>
      </c>
      <c r="Q1826" s="10">
        <f>IF(AND(telefony6[[#This Row],[czyAbonament_pods_sie_skonczyl]]=1,P1825&lt;=0,telefony6[[#This Row],[czyKomorkowe]]=1),1,0)</f>
        <v>0</v>
      </c>
      <c r="R1826">
        <f>IF(LEN(telefony6[[#This Row],[nr]])&gt;=10,1,0)</f>
        <v>0</v>
      </c>
      <c r="S1826">
        <f>MINUTE(IF(telefony6[[#This Row],[czyZagranicczne]]=1,CEILING(telefony6[[#This Row],[długosc_połączenia]],"00:01"),0))</f>
        <v>0</v>
      </c>
    </row>
    <row r="1827" spans="1:19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 s="2">
        <f>telefony6[[#This Row],[zakonczenie]]-telefony6[[#This Row],[rozpoczecie]]</f>
        <v>2.6851851851852349E-3</v>
      </c>
      <c r="F1827" s="2">
        <f t="shared" si="28"/>
        <v>-9.9735069444444502</v>
      </c>
      <c r="G1827">
        <f>IF(LEN(telefony6[[#This Row],[nr]])=7,1,0)</f>
        <v>1</v>
      </c>
      <c r="H1827">
        <f>IF(LEN(telefony6[[#This Row],[nr]])=8,1,0)</f>
        <v>0</v>
      </c>
      <c r="I18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-9.9761921296296361</v>
      </c>
      <c r="J1827" s="2">
        <f>IF(AND(telefony6[[#This Row],[abonament pods przed]]-telefony6[[#This Row],[długosc_połączenia]]&lt;0,I1826&gt;0),-telefony6[[#This Row],[ile_zostalo_abonamentu_pods]],0)</f>
        <v>0</v>
      </c>
      <c r="K1827" s="10">
        <f>IF(telefony6[[#This Row],[ile_zostalo_abonamentu_pods]]&lt;0,1,0)</f>
        <v>1</v>
      </c>
      <c r="L1827" s="2">
        <f>IF(AND(telefony6[[#This Row],[czyAbonament_pods_sie_skonczyl]]=1,telefony6[[#This Row],[czyStacjonarny]]=1,M1826&lt;=0),IF(M1826&lt;0,TIME(1,40,0)+M1826,TIME(1,40,0)),M1826)</f>
        <v>2.1296296296281214E-3</v>
      </c>
      <c r="M18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-5.5555555555711345E-4</v>
      </c>
      <c r="N1827" s="10">
        <f>IF(AND(telefony6[[#This Row],[czyAbonament_pods_sie_skonczyl]]=1,telefony6[[#This Row],[czyStacjonarny]]=1,M1826&lt;=0),1,0)</f>
        <v>0</v>
      </c>
      <c r="O1827" s="2">
        <f>IF(AND(telefony6[[#This Row],[czyAbonament_pods_sie_skonczyl]]=1,telefony6[[#This Row],[czyKomorkowe]]=1,P1826&lt;=0),IF(P1826&lt;0,TIME(1,40,0)+P1826-telefony6[[#This Row],[ile_zabraklo_od_podstawy]],TIME(1,40,0)),P1826)</f>
        <v>2.1493055555556417E-2</v>
      </c>
      <c r="P18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2.1493055555556417E-2</v>
      </c>
      <c r="Q1827" s="10">
        <f>IF(AND(telefony6[[#This Row],[czyAbonament_pods_sie_skonczyl]]=1,P1826&lt;=0,telefony6[[#This Row],[czyKomorkowe]]=1),1,0)</f>
        <v>0</v>
      </c>
      <c r="R1827">
        <f>IF(LEN(telefony6[[#This Row],[nr]])&gt;=10,1,0)</f>
        <v>0</v>
      </c>
      <c r="S1827">
        <f>MINUTE(IF(telefony6[[#This Row],[czyZagranicczne]]=1,CEILING(telefony6[[#This Row],[długosc_połączenia]],"00:01"),0))</f>
        <v>0</v>
      </c>
    </row>
    <row r="1828" spans="1:19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 s="2">
        <f>telefony6[[#This Row],[zakonczenie]]-telefony6[[#This Row],[rozpoczecie]]</f>
        <v>8.206018518518432E-3</v>
      </c>
      <c r="F1828" s="2">
        <f t="shared" si="28"/>
        <v>-9.9761921296296361</v>
      </c>
      <c r="G1828">
        <f>IF(LEN(telefony6[[#This Row],[nr]])=7,1,0)</f>
        <v>0</v>
      </c>
      <c r="H1828">
        <f>IF(LEN(telefony6[[#This Row],[nr]])=8,1,0)</f>
        <v>1</v>
      </c>
      <c r="I18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-9.9843981481481539</v>
      </c>
      <c r="J1828" s="2">
        <f>IF(AND(telefony6[[#This Row],[abonament pods przed]]-telefony6[[#This Row],[długosc_połączenia]]&lt;0,I1827&gt;0),-telefony6[[#This Row],[ile_zostalo_abonamentu_pods]],0)</f>
        <v>0</v>
      </c>
      <c r="K1828" s="10">
        <f>IF(telefony6[[#This Row],[ile_zostalo_abonamentu_pods]]&lt;0,1,0)</f>
        <v>1</v>
      </c>
      <c r="L1828" s="2">
        <f>IF(AND(telefony6[[#This Row],[czyAbonament_pods_sie_skonczyl]]=1,telefony6[[#This Row],[czyStacjonarny]]=1,M1827&lt;=0),IF(M1827&lt;0,TIME(1,40,0)+M1827,TIME(1,40,0)),M1827)</f>
        <v>-5.5555555555711345E-4</v>
      </c>
      <c r="M18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-5.5555555555711345E-4</v>
      </c>
      <c r="N1828" s="10">
        <f>IF(AND(telefony6[[#This Row],[czyAbonament_pods_sie_skonczyl]]=1,telefony6[[#This Row],[czyStacjonarny]]=1,M1827&lt;=0),1,0)</f>
        <v>0</v>
      </c>
      <c r="O1828" s="2">
        <f>IF(AND(telefony6[[#This Row],[czyAbonament_pods_sie_skonczyl]]=1,telefony6[[#This Row],[czyKomorkowe]]=1,P1827&lt;=0),IF(P1827&lt;0,TIME(1,40,0)+P1827-telefony6[[#This Row],[ile_zabraklo_od_podstawy]],TIME(1,40,0)),P1827)</f>
        <v>2.1493055555556417E-2</v>
      </c>
      <c r="P18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28" s="10">
        <f>IF(AND(telefony6[[#This Row],[czyAbonament_pods_sie_skonczyl]]=1,P1827&lt;=0,telefony6[[#This Row],[czyKomorkowe]]=1),1,0)</f>
        <v>0</v>
      </c>
      <c r="R1828">
        <f>IF(LEN(telefony6[[#This Row],[nr]])&gt;=10,1,0)</f>
        <v>0</v>
      </c>
      <c r="S1828">
        <f>MINUTE(IF(telefony6[[#This Row],[czyZagranicczne]]=1,CEILING(telefony6[[#This Row],[długosc_połączenia]],"00:01"),0))</f>
        <v>0</v>
      </c>
    </row>
    <row r="1829" spans="1:19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 s="2">
        <f>telefony6[[#This Row],[zakonczenie]]-telefony6[[#This Row],[rozpoczecie]]</f>
        <v>1.0821759259259212E-2</v>
      </c>
      <c r="F1829" s="2">
        <f t="shared" si="28"/>
        <v>-9.9843981481481539</v>
      </c>
      <c r="G1829">
        <f>IF(LEN(telefony6[[#This Row],[nr]])=7,1,0)</f>
        <v>1</v>
      </c>
      <c r="H1829">
        <f>IF(LEN(telefony6[[#This Row],[nr]])=8,1,0)</f>
        <v>0</v>
      </c>
      <c r="I18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-9.9952199074074137</v>
      </c>
      <c r="J1829" s="2">
        <f>IF(AND(telefony6[[#This Row],[abonament pods przed]]-telefony6[[#This Row],[długosc_połączenia]]&lt;0,I1828&gt;0),-telefony6[[#This Row],[ile_zostalo_abonamentu_pods]],0)</f>
        <v>0</v>
      </c>
      <c r="K1829" s="10">
        <f>IF(telefony6[[#This Row],[ile_zostalo_abonamentu_pods]]&lt;0,1,0)</f>
        <v>1</v>
      </c>
      <c r="L1829" s="2">
        <f>IF(AND(telefony6[[#This Row],[czyAbonament_pods_sie_skonczyl]]=1,telefony6[[#This Row],[czyStacjonarny]]=1,M1828&lt;=0),IF(M1828&lt;0,TIME(1,40,0)+M1828,TIME(1,40,0)),M1828)</f>
        <v>6.8888888888887334E-2</v>
      </c>
      <c r="M18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5.8067129629628123E-2</v>
      </c>
      <c r="N1829" s="10">
        <f>IF(AND(telefony6[[#This Row],[czyAbonament_pods_sie_skonczyl]]=1,telefony6[[#This Row],[czyStacjonarny]]=1,M1828&lt;=0),1,0)</f>
        <v>1</v>
      </c>
      <c r="O1829" s="2">
        <f>IF(AND(telefony6[[#This Row],[czyAbonament_pods_sie_skonczyl]]=1,telefony6[[#This Row],[czyKomorkowe]]=1,P1828&lt;=0),IF(P1828&lt;0,TIME(1,40,0)+P1828-telefony6[[#This Row],[ile_zabraklo_od_podstawy]],TIME(1,40,0)),P1828)</f>
        <v>1.3287037037037985E-2</v>
      </c>
      <c r="P18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29" s="10">
        <f>IF(AND(telefony6[[#This Row],[czyAbonament_pods_sie_skonczyl]]=1,P1828&lt;=0,telefony6[[#This Row],[czyKomorkowe]]=1),1,0)</f>
        <v>0</v>
      </c>
      <c r="R1829">
        <f>IF(LEN(telefony6[[#This Row],[nr]])&gt;=10,1,0)</f>
        <v>0</v>
      </c>
      <c r="S1829">
        <f>MINUTE(IF(telefony6[[#This Row],[czyZagranicczne]]=1,CEILING(telefony6[[#This Row],[długosc_połączenia]],"00:01"),0))</f>
        <v>0</v>
      </c>
    </row>
    <row r="1830" spans="1:19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 s="2">
        <f>telefony6[[#This Row],[zakonczenie]]-telefony6[[#This Row],[rozpoczecie]]</f>
        <v>6.2037037037037113E-3</v>
      </c>
      <c r="F1830" s="2">
        <f t="shared" si="28"/>
        <v>-9.9952199074074137</v>
      </c>
      <c r="G1830">
        <f>IF(LEN(telefony6[[#This Row],[nr]])=7,1,0)</f>
        <v>1</v>
      </c>
      <c r="H1830">
        <f>IF(LEN(telefony6[[#This Row],[nr]])=8,1,0)</f>
        <v>0</v>
      </c>
      <c r="I18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-10.001423611111118</v>
      </c>
      <c r="J1830" s="2">
        <f>IF(AND(telefony6[[#This Row],[abonament pods przed]]-telefony6[[#This Row],[długosc_połączenia]]&lt;0,I1829&gt;0),-telefony6[[#This Row],[ile_zostalo_abonamentu_pods]],0)</f>
        <v>0</v>
      </c>
      <c r="K1830" s="10">
        <f>IF(telefony6[[#This Row],[ile_zostalo_abonamentu_pods]]&lt;0,1,0)</f>
        <v>1</v>
      </c>
      <c r="L1830" s="2">
        <f>IF(AND(telefony6[[#This Row],[czyAbonament_pods_sie_skonczyl]]=1,telefony6[[#This Row],[czyStacjonarny]]=1,M1829&lt;=0),IF(M1829&lt;0,TIME(1,40,0)+M1829,TIME(1,40,0)),M1829)</f>
        <v>5.8067129629628123E-2</v>
      </c>
      <c r="M18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5.1863425925924411E-2</v>
      </c>
      <c r="N1830" s="10">
        <f>IF(AND(telefony6[[#This Row],[czyAbonament_pods_sie_skonczyl]]=1,telefony6[[#This Row],[czyStacjonarny]]=1,M1829&lt;=0),1,0)</f>
        <v>0</v>
      </c>
      <c r="O1830" s="2">
        <f>IF(AND(telefony6[[#This Row],[czyAbonament_pods_sie_skonczyl]]=1,telefony6[[#This Row],[czyKomorkowe]]=1,P1829&lt;=0),IF(P1829&lt;0,TIME(1,40,0)+P1829-telefony6[[#This Row],[ile_zabraklo_od_podstawy]],TIME(1,40,0)),P1829)</f>
        <v>1.3287037037037985E-2</v>
      </c>
      <c r="P18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0" s="10">
        <f>IF(AND(telefony6[[#This Row],[czyAbonament_pods_sie_skonczyl]]=1,P1829&lt;=0,telefony6[[#This Row],[czyKomorkowe]]=1),1,0)</f>
        <v>0</v>
      </c>
      <c r="R1830">
        <f>IF(LEN(telefony6[[#This Row],[nr]])&gt;=10,1,0)</f>
        <v>0</v>
      </c>
      <c r="S1830">
        <f>MINUTE(IF(telefony6[[#This Row],[czyZagranicczne]]=1,CEILING(telefony6[[#This Row],[długosc_połączenia]],"00:01"),0))</f>
        <v>0</v>
      </c>
    </row>
    <row r="1831" spans="1:19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 s="2">
        <f>telefony6[[#This Row],[zakonczenie]]-telefony6[[#This Row],[rozpoczecie]]</f>
        <v>1.0752314814814867E-2</v>
      </c>
      <c r="F1831" s="2">
        <f t="shared" si="28"/>
        <v>-10.001423611111118</v>
      </c>
      <c r="G1831">
        <f>IF(LEN(telefony6[[#This Row],[nr]])=7,1,0)</f>
        <v>1</v>
      </c>
      <c r="H1831">
        <f>IF(LEN(telefony6[[#This Row],[nr]])=8,1,0)</f>
        <v>0</v>
      </c>
      <c r="I18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-10.012175925925932</v>
      </c>
      <c r="J1831" s="2">
        <f>IF(AND(telefony6[[#This Row],[abonament pods przed]]-telefony6[[#This Row],[długosc_połączenia]]&lt;0,I1830&gt;0),-telefony6[[#This Row],[ile_zostalo_abonamentu_pods]],0)</f>
        <v>0</v>
      </c>
      <c r="K1831" s="10">
        <f>IF(telefony6[[#This Row],[ile_zostalo_abonamentu_pods]]&lt;0,1,0)</f>
        <v>1</v>
      </c>
      <c r="L1831" s="2">
        <f>IF(AND(telefony6[[#This Row],[czyAbonament_pods_sie_skonczyl]]=1,telefony6[[#This Row],[czyStacjonarny]]=1,M1830&lt;=0),IF(M1830&lt;0,TIME(1,40,0)+M1830,TIME(1,40,0)),M1830)</f>
        <v>5.1863425925924411E-2</v>
      </c>
      <c r="M18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4.1111111111109544E-2</v>
      </c>
      <c r="N1831" s="10">
        <f>IF(AND(telefony6[[#This Row],[czyAbonament_pods_sie_skonczyl]]=1,telefony6[[#This Row],[czyStacjonarny]]=1,M1830&lt;=0),1,0)</f>
        <v>0</v>
      </c>
      <c r="O1831" s="2">
        <f>IF(AND(telefony6[[#This Row],[czyAbonament_pods_sie_skonczyl]]=1,telefony6[[#This Row],[czyKomorkowe]]=1,P1830&lt;=0),IF(P1830&lt;0,TIME(1,40,0)+P1830-telefony6[[#This Row],[ile_zabraklo_od_podstawy]],TIME(1,40,0)),P1830)</f>
        <v>1.3287037037037985E-2</v>
      </c>
      <c r="P18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1" s="10">
        <f>IF(AND(telefony6[[#This Row],[czyAbonament_pods_sie_skonczyl]]=1,P1830&lt;=0,telefony6[[#This Row],[czyKomorkowe]]=1),1,0)</f>
        <v>0</v>
      </c>
      <c r="R1831">
        <f>IF(LEN(telefony6[[#This Row],[nr]])&gt;=10,1,0)</f>
        <v>0</v>
      </c>
      <c r="S1831">
        <f>MINUTE(IF(telefony6[[#This Row],[czyZagranicczne]]=1,CEILING(telefony6[[#This Row],[długosc_połączenia]],"00:01"),0))</f>
        <v>0</v>
      </c>
    </row>
    <row r="1832" spans="1:19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 s="2">
        <f>telefony6[[#This Row],[zakonczenie]]-telefony6[[#This Row],[rozpoczecie]]</f>
        <v>6.828703703704031E-4</v>
      </c>
      <c r="F1832" s="2">
        <f t="shared" si="28"/>
        <v>-10.012175925925932</v>
      </c>
      <c r="G1832">
        <f>IF(LEN(telefony6[[#This Row],[nr]])=7,1,0)</f>
        <v>1</v>
      </c>
      <c r="H1832">
        <f>IF(LEN(telefony6[[#This Row],[nr]])=8,1,0)</f>
        <v>0</v>
      </c>
      <c r="I18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-10.012858796296303</v>
      </c>
      <c r="J1832" s="2">
        <f>IF(AND(telefony6[[#This Row],[abonament pods przed]]-telefony6[[#This Row],[długosc_połączenia]]&lt;0,I1831&gt;0),-telefony6[[#This Row],[ile_zostalo_abonamentu_pods]],0)</f>
        <v>0</v>
      </c>
      <c r="K1832" s="10">
        <f>IF(telefony6[[#This Row],[ile_zostalo_abonamentu_pods]]&lt;0,1,0)</f>
        <v>1</v>
      </c>
      <c r="L1832" s="2">
        <f>IF(AND(telefony6[[#This Row],[czyAbonament_pods_sie_skonczyl]]=1,telefony6[[#This Row],[czyStacjonarny]]=1,M1831&lt;=0),IF(M1831&lt;0,TIME(1,40,0)+M1831,TIME(1,40,0)),M1831)</f>
        <v>4.1111111111109544E-2</v>
      </c>
      <c r="M18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4.0428240740739141E-2</v>
      </c>
      <c r="N1832" s="10">
        <f>IF(AND(telefony6[[#This Row],[czyAbonament_pods_sie_skonczyl]]=1,telefony6[[#This Row],[czyStacjonarny]]=1,M1831&lt;=0),1,0)</f>
        <v>0</v>
      </c>
      <c r="O1832" s="2">
        <f>IF(AND(telefony6[[#This Row],[czyAbonament_pods_sie_skonczyl]]=1,telefony6[[#This Row],[czyKomorkowe]]=1,P1831&lt;=0),IF(P1831&lt;0,TIME(1,40,0)+P1831-telefony6[[#This Row],[ile_zabraklo_od_podstawy]],TIME(1,40,0)),P1831)</f>
        <v>1.3287037037037985E-2</v>
      </c>
      <c r="P18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2" s="10">
        <f>IF(AND(telefony6[[#This Row],[czyAbonament_pods_sie_skonczyl]]=1,P1831&lt;=0,telefony6[[#This Row],[czyKomorkowe]]=1),1,0)</f>
        <v>0</v>
      </c>
      <c r="R1832">
        <f>IF(LEN(telefony6[[#This Row],[nr]])&gt;=10,1,0)</f>
        <v>0</v>
      </c>
      <c r="S1832">
        <f>MINUTE(IF(telefony6[[#This Row],[czyZagranicczne]]=1,CEILING(telefony6[[#This Row],[długosc_połączenia]],"00:01"),0))</f>
        <v>0</v>
      </c>
    </row>
    <row r="1833" spans="1:19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 s="2">
        <f>telefony6[[#This Row],[zakonczenie]]-telefony6[[#This Row],[rozpoczecie]]</f>
        <v>4.3171296296296013E-3</v>
      </c>
      <c r="F1833" s="2">
        <f t="shared" si="28"/>
        <v>-10.012858796296303</v>
      </c>
      <c r="G1833">
        <f>IF(LEN(telefony6[[#This Row],[nr]])=7,1,0)</f>
        <v>1</v>
      </c>
      <c r="H1833">
        <f>IF(LEN(telefony6[[#This Row],[nr]])=8,1,0)</f>
        <v>0</v>
      </c>
      <c r="I18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-10.017175925925933</v>
      </c>
      <c r="J1833" s="2">
        <f>IF(AND(telefony6[[#This Row],[abonament pods przed]]-telefony6[[#This Row],[długosc_połączenia]]&lt;0,I1832&gt;0),-telefony6[[#This Row],[ile_zostalo_abonamentu_pods]],0)</f>
        <v>0</v>
      </c>
      <c r="K1833" s="10">
        <f>IF(telefony6[[#This Row],[ile_zostalo_abonamentu_pods]]&lt;0,1,0)</f>
        <v>1</v>
      </c>
      <c r="L1833" s="2">
        <f>IF(AND(telefony6[[#This Row],[czyAbonament_pods_sie_skonczyl]]=1,telefony6[[#This Row],[czyStacjonarny]]=1,M1832&lt;=0),IF(M1832&lt;0,TIME(1,40,0)+M1832,TIME(1,40,0)),M1832)</f>
        <v>4.0428240740739141E-2</v>
      </c>
      <c r="M18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3.611111111110954E-2</v>
      </c>
      <c r="N1833" s="10">
        <f>IF(AND(telefony6[[#This Row],[czyAbonament_pods_sie_skonczyl]]=1,telefony6[[#This Row],[czyStacjonarny]]=1,M1832&lt;=0),1,0)</f>
        <v>0</v>
      </c>
      <c r="O1833" s="2">
        <f>IF(AND(telefony6[[#This Row],[czyAbonament_pods_sie_skonczyl]]=1,telefony6[[#This Row],[czyKomorkowe]]=1,P1832&lt;=0),IF(P1832&lt;0,TIME(1,40,0)+P1832-telefony6[[#This Row],[ile_zabraklo_od_podstawy]],TIME(1,40,0)),P1832)</f>
        <v>1.3287037037037985E-2</v>
      </c>
      <c r="P18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3" s="10">
        <f>IF(AND(telefony6[[#This Row],[czyAbonament_pods_sie_skonczyl]]=1,P1832&lt;=0,telefony6[[#This Row],[czyKomorkowe]]=1),1,0)</f>
        <v>0</v>
      </c>
      <c r="R1833">
        <f>IF(LEN(telefony6[[#This Row],[nr]])&gt;=10,1,0)</f>
        <v>0</v>
      </c>
      <c r="S1833">
        <f>MINUTE(IF(telefony6[[#This Row],[czyZagranicczne]]=1,CEILING(telefony6[[#This Row],[długosc_połączenia]],"00:01"),0))</f>
        <v>0</v>
      </c>
    </row>
    <row r="1834" spans="1:19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 s="2">
        <f>telefony6[[#This Row],[zakonczenie]]-telefony6[[#This Row],[rozpoczecie]]</f>
        <v>9.9074074074074758E-3</v>
      </c>
      <c r="F1834" s="2">
        <f t="shared" si="28"/>
        <v>-10.017175925925933</v>
      </c>
      <c r="G1834">
        <f>IF(LEN(telefony6[[#This Row],[nr]])=7,1,0)</f>
        <v>1</v>
      </c>
      <c r="H1834">
        <f>IF(LEN(telefony6[[#This Row],[nr]])=8,1,0)</f>
        <v>0</v>
      </c>
      <c r="I18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-10.027083333333341</v>
      </c>
      <c r="J1834" s="2">
        <f>IF(AND(telefony6[[#This Row],[abonament pods przed]]-telefony6[[#This Row],[długosc_połączenia]]&lt;0,I1833&gt;0),-telefony6[[#This Row],[ile_zostalo_abonamentu_pods]],0)</f>
        <v>0</v>
      </c>
      <c r="K1834" s="10">
        <f>IF(telefony6[[#This Row],[ile_zostalo_abonamentu_pods]]&lt;0,1,0)</f>
        <v>1</v>
      </c>
      <c r="L1834" s="2">
        <f>IF(AND(telefony6[[#This Row],[czyAbonament_pods_sie_skonczyl]]=1,telefony6[[#This Row],[czyStacjonarny]]=1,M1833&lt;=0),IF(M1833&lt;0,TIME(1,40,0)+M1833,TIME(1,40,0)),M1833)</f>
        <v>3.611111111110954E-2</v>
      </c>
      <c r="M18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2.6203703703702064E-2</v>
      </c>
      <c r="N1834" s="10">
        <f>IF(AND(telefony6[[#This Row],[czyAbonament_pods_sie_skonczyl]]=1,telefony6[[#This Row],[czyStacjonarny]]=1,M1833&lt;=0),1,0)</f>
        <v>0</v>
      </c>
      <c r="O1834" s="2">
        <f>IF(AND(telefony6[[#This Row],[czyAbonament_pods_sie_skonczyl]]=1,telefony6[[#This Row],[czyKomorkowe]]=1,P1833&lt;=0),IF(P1833&lt;0,TIME(1,40,0)+P1833-telefony6[[#This Row],[ile_zabraklo_od_podstawy]],TIME(1,40,0)),P1833)</f>
        <v>1.3287037037037985E-2</v>
      </c>
      <c r="P18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4" s="10">
        <f>IF(AND(telefony6[[#This Row],[czyAbonament_pods_sie_skonczyl]]=1,P1833&lt;=0,telefony6[[#This Row],[czyKomorkowe]]=1),1,0)</f>
        <v>0</v>
      </c>
      <c r="R1834">
        <f>IF(LEN(telefony6[[#This Row],[nr]])&gt;=10,1,0)</f>
        <v>0</v>
      </c>
      <c r="S1834">
        <f>MINUTE(IF(telefony6[[#This Row],[czyZagranicczne]]=1,CEILING(telefony6[[#This Row],[długosc_połączenia]],"00:01"),0))</f>
        <v>0</v>
      </c>
    </row>
    <row r="1835" spans="1:19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 s="2">
        <f>telefony6[[#This Row],[zakonczenie]]-telefony6[[#This Row],[rozpoczecie]]</f>
        <v>9.8379629629629095E-3</v>
      </c>
      <c r="F1835" s="2">
        <f t="shared" si="28"/>
        <v>-10.027083333333341</v>
      </c>
      <c r="G1835">
        <f>IF(LEN(telefony6[[#This Row],[nr]])=7,1,0)</f>
        <v>1</v>
      </c>
      <c r="H1835">
        <f>IF(LEN(telefony6[[#This Row],[nr]])=8,1,0)</f>
        <v>0</v>
      </c>
      <c r="I18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-10.036921296296304</v>
      </c>
      <c r="J1835" s="2">
        <f>IF(AND(telefony6[[#This Row],[abonament pods przed]]-telefony6[[#This Row],[długosc_połączenia]]&lt;0,I1834&gt;0),-telefony6[[#This Row],[ile_zostalo_abonamentu_pods]],0)</f>
        <v>0</v>
      </c>
      <c r="K1835" s="10">
        <f>IF(telefony6[[#This Row],[ile_zostalo_abonamentu_pods]]&lt;0,1,0)</f>
        <v>1</v>
      </c>
      <c r="L1835" s="2">
        <f>IF(AND(telefony6[[#This Row],[czyAbonament_pods_sie_skonczyl]]=1,telefony6[[#This Row],[czyStacjonarny]]=1,M1834&lt;=0),IF(M1834&lt;0,TIME(1,40,0)+M1834,TIME(1,40,0)),M1834)</f>
        <v>2.6203703703702064E-2</v>
      </c>
      <c r="M18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1.6365740740739154E-2</v>
      </c>
      <c r="N1835" s="10">
        <f>IF(AND(telefony6[[#This Row],[czyAbonament_pods_sie_skonczyl]]=1,telefony6[[#This Row],[czyStacjonarny]]=1,M1834&lt;=0),1,0)</f>
        <v>0</v>
      </c>
      <c r="O1835" s="2">
        <f>IF(AND(telefony6[[#This Row],[czyAbonament_pods_sie_skonczyl]]=1,telefony6[[#This Row],[czyKomorkowe]]=1,P1834&lt;=0),IF(P1834&lt;0,TIME(1,40,0)+P1834-telefony6[[#This Row],[ile_zabraklo_od_podstawy]],TIME(1,40,0)),P1834)</f>
        <v>1.3287037037037985E-2</v>
      </c>
      <c r="P18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5" s="10">
        <f>IF(AND(telefony6[[#This Row],[czyAbonament_pods_sie_skonczyl]]=1,P1834&lt;=0,telefony6[[#This Row],[czyKomorkowe]]=1),1,0)</f>
        <v>0</v>
      </c>
      <c r="R1835">
        <f>IF(LEN(telefony6[[#This Row],[nr]])&gt;=10,1,0)</f>
        <v>0</v>
      </c>
      <c r="S1835">
        <f>MINUTE(IF(telefony6[[#This Row],[czyZagranicczne]]=1,CEILING(telefony6[[#This Row],[długosc_połączenia]],"00:01"),0))</f>
        <v>0</v>
      </c>
    </row>
    <row r="1836" spans="1:19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 s="2">
        <f>telefony6[[#This Row],[zakonczenie]]-telefony6[[#This Row],[rozpoczecie]]</f>
        <v>1.142361111111112E-2</v>
      </c>
      <c r="F1836" s="2">
        <f t="shared" si="28"/>
        <v>-10.036921296296304</v>
      </c>
      <c r="G1836">
        <f>IF(LEN(telefony6[[#This Row],[nr]])=7,1,0)</f>
        <v>1</v>
      </c>
      <c r="H1836">
        <f>IF(LEN(telefony6[[#This Row],[nr]])=8,1,0)</f>
        <v>0</v>
      </c>
      <c r="I18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-10.048344907407415</v>
      </c>
      <c r="J1836" s="2">
        <f>IF(AND(telefony6[[#This Row],[abonament pods przed]]-telefony6[[#This Row],[długosc_połączenia]]&lt;0,I1835&gt;0),-telefony6[[#This Row],[ile_zostalo_abonamentu_pods]],0)</f>
        <v>0</v>
      </c>
      <c r="K1836" s="10">
        <f>IF(telefony6[[#This Row],[ile_zostalo_abonamentu_pods]]&lt;0,1,0)</f>
        <v>1</v>
      </c>
      <c r="L1836" s="2">
        <f>IF(AND(telefony6[[#This Row],[czyAbonament_pods_sie_skonczyl]]=1,telefony6[[#This Row],[czyStacjonarny]]=1,M1835&lt;=0),IF(M1835&lt;0,TIME(1,40,0)+M1835,TIME(1,40,0)),M1835)</f>
        <v>1.6365740740739154E-2</v>
      </c>
      <c r="M18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4.9421296296280337E-3</v>
      </c>
      <c r="N1836" s="10">
        <f>IF(AND(telefony6[[#This Row],[czyAbonament_pods_sie_skonczyl]]=1,telefony6[[#This Row],[czyStacjonarny]]=1,M1835&lt;=0),1,0)</f>
        <v>0</v>
      </c>
      <c r="O1836" s="2">
        <f>IF(AND(telefony6[[#This Row],[czyAbonament_pods_sie_skonczyl]]=1,telefony6[[#This Row],[czyKomorkowe]]=1,P1835&lt;=0),IF(P1835&lt;0,TIME(1,40,0)+P1835-telefony6[[#This Row],[ile_zabraklo_od_podstawy]],TIME(1,40,0)),P1835)</f>
        <v>1.3287037037037985E-2</v>
      </c>
      <c r="P18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6" s="10">
        <f>IF(AND(telefony6[[#This Row],[czyAbonament_pods_sie_skonczyl]]=1,P1835&lt;=0,telefony6[[#This Row],[czyKomorkowe]]=1),1,0)</f>
        <v>0</v>
      </c>
      <c r="R1836">
        <f>IF(LEN(telefony6[[#This Row],[nr]])&gt;=10,1,0)</f>
        <v>0</v>
      </c>
      <c r="S1836">
        <f>MINUTE(IF(telefony6[[#This Row],[czyZagranicczne]]=1,CEILING(telefony6[[#This Row],[długosc_połączenia]],"00:01"),0))</f>
        <v>0</v>
      </c>
    </row>
    <row r="1837" spans="1:19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 s="2">
        <f>telefony6[[#This Row],[zakonczenie]]-telefony6[[#This Row],[rozpoczecie]]</f>
        <v>7.0601851851859188E-4</v>
      </c>
      <c r="F1837" s="2">
        <f t="shared" si="28"/>
        <v>-10.048344907407415</v>
      </c>
      <c r="G1837">
        <f>IF(LEN(telefony6[[#This Row],[nr]])=7,1,0)</f>
        <v>1</v>
      </c>
      <c r="H1837">
        <f>IF(LEN(telefony6[[#This Row],[nr]])=8,1,0)</f>
        <v>0</v>
      </c>
      <c r="I18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-10.049050925925934</v>
      </c>
      <c r="J1837" s="2">
        <f>IF(AND(telefony6[[#This Row],[abonament pods przed]]-telefony6[[#This Row],[długosc_połączenia]]&lt;0,I1836&gt;0),-telefony6[[#This Row],[ile_zostalo_abonamentu_pods]],0)</f>
        <v>0</v>
      </c>
      <c r="K1837" s="10">
        <f>IF(telefony6[[#This Row],[ile_zostalo_abonamentu_pods]]&lt;0,1,0)</f>
        <v>1</v>
      </c>
      <c r="L1837" s="2">
        <f>IF(AND(telefony6[[#This Row],[czyAbonament_pods_sie_skonczyl]]=1,telefony6[[#This Row],[czyStacjonarny]]=1,M1836&lt;=0),IF(M1836&lt;0,TIME(1,40,0)+M1836,TIME(1,40,0)),M1836)</f>
        <v>4.9421296296280337E-3</v>
      </c>
      <c r="M18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4.2361111111094418E-3</v>
      </c>
      <c r="N1837" s="10">
        <f>IF(AND(telefony6[[#This Row],[czyAbonament_pods_sie_skonczyl]]=1,telefony6[[#This Row],[czyStacjonarny]]=1,M1836&lt;=0),1,0)</f>
        <v>0</v>
      </c>
      <c r="O1837" s="2">
        <f>IF(AND(telefony6[[#This Row],[czyAbonament_pods_sie_skonczyl]]=1,telefony6[[#This Row],[czyKomorkowe]]=1,P1836&lt;=0),IF(P1836&lt;0,TIME(1,40,0)+P1836-telefony6[[#This Row],[ile_zabraklo_od_podstawy]],TIME(1,40,0)),P1836)</f>
        <v>1.3287037037037985E-2</v>
      </c>
      <c r="P18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7" s="10">
        <f>IF(AND(telefony6[[#This Row],[czyAbonament_pods_sie_skonczyl]]=1,P1836&lt;=0,telefony6[[#This Row],[czyKomorkowe]]=1),1,0)</f>
        <v>0</v>
      </c>
      <c r="R1837">
        <f>IF(LEN(telefony6[[#This Row],[nr]])&gt;=10,1,0)</f>
        <v>0</v>
      </c>
      <c r="S1837">
        <f>MINUTE(IF(telefony6[[#This Row],[czyZagranicczne]]=1,CEILING(telefony6[[#This Row],[długosc_połączenia]],"00:01"),0))</f>
        <v>0</v>
      </c>
    </row>
    <row r="1838" spans="1:19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 s="2">
        <f>telefony6[[#This Row],[zakonczenie]]-telefony6[[#This Row],[rozpoczecie]]</f>
        <v>2.2337962962962754E-3</v>
      </c>
      <c r="F1838" s="2">
        <f t="shared" si="28"/>
        <v>-10.049050925925934</v>
      </c>
      <c r="G1838">
        <f>IF(LEN(telefony6[[#This Row],[nr]])=7,1,0)</f>
        <v>1</v>
      </c>
      <c r="H1838">
        <f>IF(LEN(telefony6[[#This Row],[nr]])=8,1,0)</f>
        <v>0</v>
      </c>
      <c r="I18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-10.051284722222231</v>
      </c>
      <c r="J1838" s="2">
        <f>IF(AND(telefony6[[#This Row],[abonament pods przed]]-telefony6[[#This Row],[długosc_połączenia]]&lt;0,I1837&gt;0),-telefony6[[#This Row],[ile_zostalo_abonamentu_pods]],0)</f>
        <v>0</v>
      </c>
      <c r="K1838" s="10">
        <f>IF(telefony6[[#This Row],[ile_zostalo_abonamentu_pods]]&lt;0,1,0)</f>
        <v>1</v>
      </c>
      <c r="L1838" s="2">
        <f>IF(AND(telefony6[[#This Row],[czyAbonament_pods_sie_skonczyl]]=1,telefony6[[#This Row],[czyStacjonarny]]=1,M1837&lt;=0),IF(M1837&lt;0,TIME(1,40,0)+M1837,TIME(1,40,0)),M1837)</f>
        <v>4.2361111111094418E-3</v>
      </c>
      <c r="M18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2.0023148148131664E-3</v>
      </c>
      <c r="N1838" s="10">
        <f>IF(AND(telefony6[[#This Row],[czyAbonament_pods_sie_skonczyl]]=1,telefony6[[#This Row],[czyStacjonarny]]=1,M1837&lt;=0),1,0)</f>
        <v>0</v>
      </c>
      <c r="O1838" s="2">
        <f>IF(AND(telefony6[[#This Row],[czyAbonament_pods_sie_skonczyl]]=1,telefony6[[#This Row],[czyKomorkowe]]=1,P1837&lt;=0),IF(P1837&lt;0,TIME(1,40,0)+P1837-telefony6[[#This Row],[ile_zabraklo_od_podstawy]],TIME(1,40,0)),P1837)</f>
        <v>1.3287037037037985E-2</v>
      </c>
      <c r="P18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8" s="10">
        <f>IF(AND(telefony6[[#This Row],[czyAbonament_pods_sie_skonczyl]]=1,P1837&lt;=0,telefony6[[#This Row],[czyKomorkowe]]=1),1,0)</f>
        <v>0</v>
      </c>
      <c r="R1838">
        <f>IF(LEN(telefony6[[#This Row],[nr]])&gt;=10,1,0)</f>
        <v>0</v>
      </c>
      <c r="S1838">
        <f>MINUTE(IF(telefony6[[#This Row],[czyZagranicczne]]=1,CEILING(telefony6[[#This Row],[długosc_połączenia]],"00:01"),0))</f>
        <v>0</v>
      </c>
    </row>
    <row r="1839" spans="1:19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 s="2">
        <f>telefony6[[#This Row],[zakonczenie]]-telefony6[[#This Row],[rozpoczecie]]</f>
        <v>6.5046296296296102E-3</v>
      </c>
      <c r="F1839" s="2">
        <f t="shared" si="28"/>
        <v>-10.051284722222231</v>
      </c>
      <c r="G1839">
        <f>IF(LEN(telefony6[[#This Row],[nr]])=7,1,0)</f>
        <v>1</v>
      </c>
      <c r="H1839">
        <f>IF(LEN(telefony6[[#This Row],[nr]])=8,1,0)</f>
        <v>0</v>
      </c>
      <c r="I18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-10.057789351851861</v>
      </c>
      <c r="J1839" s="2">
        <f>IF(AND(telefony6[[#This Row],[abonament pods przed]]-telefony6[[#This Row],[długosc_połączenia]]&lt;0,I1838&gt;0),-telefony6[[#This Row],[ile_zostalo_abonamentu_pods]],0)</f>
        <v>0</v>
      </c>
      <c r="K1839" s="10">
        <f>IF(telefony6[[#This Row],[ile_zostalo_abonamentu_pods]]&lt;0,1,0)</f>
        <v>1</v>
      </c>
      <c r="L1839" s="2">
        <f>IF(AND(telefony6[[#This Row],[czyAbonament_pods_sie_skonczyl]]=1,telefony6[[#This Row],[czyStacjonarny]]=1,M1838&lt;=0),IF(M1838&lt;0,TIME(1,40,0)+M1838,TIME(1,40,0)),M1838)</f>
        <v>2.0023148148131664E-3</v>
      </c>
      <c r="M18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-4.5023148148164438E-3</v>
      </c>
      <c r="N1839" s="10">
        <f>IF(AND(telefony6[[#This Row],[czyAbonament_pods_sie_skonczyl]]=1,telefony6[[#This Row],[czyStacjonarny]]=1,M1838&lt;=0),1,0)</f>
        <v>0</v>
      </c>
      <c r="O1839" s="2">
        <f>IF(AND(telefony6[[#This Row],[czyAbonament_pods_sie_skonczyl]]=1,telefony6[[#This Row],[czyKomorkowe]]=1,P1838&lt;=0),IF(P1838&lt;0,TIME(1,40,0)+P1838-telefony6[[#This Row],[ile_zabraklo_od_podstawy]],TIME(1,40,0)),P1838)</f>
        <v>1.3287037037037985E-2</v>
      </c>
      <c r="P18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39" s="10">
        <f>IF(AND(telefony6[[#This Row],[czyAbonament_pods_sie_skonczyl]]=1,P1838&lt;=0,telefony6[[#This Row],[czyKomorkowe]]=1),1,0)</f>
        <v>0</v>
      </c>
      <c r="R1839">
        <f>IF(LEN(telefony6[[#This Row],[nr]])&gt;=10,1,0)</f>
        <v>0</v>
      </c>
      <c r="S1839">
        <f>MINUTE(IF(telefony6[[#This Row],[czyZagranicczne]]=1,CEILING(telefony6[[#This Row],[długosc_połączenia]],"00:01"),0))</f>
        <v>0</v>
      </c>
    </row>
    <row r="1840" spans="1:19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 s="2">
        <f>telefony6[[#This Row],[zakonczenie]]-telefony6[[#This Row],[rozpoczecie]]</f>
        <v>3.472222222222765E-5</v>
      </c>
      <c r="F1840" s="2">
        <f t="shared" si="28"/>
        <v>-10.057789351851861</v>
      </c>
      <c r="G1840">
        <f>IF(LEN(telefony6[[#This Row],[nr]])=7,1,0)</f>
        <v>1</v>
      </c>
      <c r="H1840">
        <f>IF(LEN(telefony6[[#This Row],[nr]])=8,1,0)</f>
        <v>0</v>
      </c>
      <c r="I18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-10.057824074074084</v>
      </c>
      <c r="J1840" s="2">
        <f>IF(AND(telefony6[[#This Row],[abonament pods przed]]-telefony6[[#This Row],[długosc_połączenia]]&lt;0,I1839&gt;0),-telefony6[[#This Row],[ile_zostalo_abonamentu_pods]],0)</f>
        <v>0</v>
      </c>
      <c r="K1840" s="10">
        <f>IF(telefony6[[#This Row],[ile_zostalo_abonamentu_pods]]&lt;0,1,0)</f>
        <v>1</v>
      </c>
      <c r="L1840" s="2">
        <f>IF(AND(telefony6[[#This Row],[czyAbonament_pods_sie_skonczyl]]=1,telefony6[[#This Row],[czyStacjonarny]]=1,M1839&lt;=0),IF(M1839&lt;0,TIME(1,40,0)+M1839,TIME(1,40,0)),M1839)</f>
        <v>6.4942129629628004E-2</v>
      </c>
      <c r="M18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6.4907407407405776E-2</v>
      </c>
      <c r="N1840" s="10">
        <f>IF(AND(telefony6[[#This Row],[czyAbonament_pods_sie_skonczyl]]=1,telefony6[[#This Row],[czyStacjonarny]]=1,M1839&lt;=0),1,0)</f>
        <v>1</v>
      </c>
      <c r="O1840" s="2">
        <f>IF(AND(telefony6[[#This Row],[czyAbonament_pods_sie_skonczyl]]=1,telefony6[[#This Row],[czyKomorkowe]]=1,P1839&lt;=0),IF(P1839&lt;0,TIME(1,40,0)+P1839-telefony6[[#This Row],[ile_zabraklo_od_podstawy]],TIME(1,40,0)),P1839)</f>
        <v>1.3287037037037985E-2</v>
      </c>
      <c r="P18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1.3287037037037985E-2</v>
      </c>
      <c r="Q1840" s="10">
        <f>IF(AND(telefony6[[#This Row],[czyAbonament_pods_sie_skonczyl]]=1,P1839&lt;=0,telefony6[[#This Row],[czyKomorkowe]]=1),1,0)</f>
        <v>0</v>
      </c>
      <c r="R1840">
        <f>IF(LEN(telefony6[[#This Row],[nr]])&gt;=10,1,0)</f>
        <v>0</v>
      </c>
      <c r="S1840">
        <f>MINUTE(IF(telefony6[[#This Row],[czyZagranicczne]]=1,CEILING(telefony6[[#This Row],[długosc_połączenia]],"00:01"),0))</f>
        <v>0</v>
      </c>
    </row>
    <row r="1841" spans="1:19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 s="2">
        <f>telefony6[[#This Row],[zakonczenie]]-telefony6[[#This Row],[rozpoczecie]]</f>
        <v>3.4953703703703987E-3</v>
      </c>
      <c r="F1841" s="2">
        <f t="shared" si="28"/>
        <v>-10.057824074074084</v>
      </c>
      <c r="G1841">
        <f>IF(LEN(telefony6[[#This Row],[nr]])=7,1,0)</f>
        <v>0</v>
      </c>
      <c r="H1841">
        <f>IF(LEN(telefony6[[#This Row],[nr]])=8,1,0)</f>
        <v>1</v>
      </c>
      <c r="I18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-10.061319444444454</v>
      </c>
      <c r="J1841" s="2">
        <f>IF(AND(telefony6[[#This Row],[abonament pods przed]]-telefony6[[#This Row],[długosc_połączenia]]&lt;0,I1840&gt;0),-telefony6[[#This Row],[ile_zostalo_abonamentu_pods]],0)</f>
        <v>0</v>
      </c>
      <c r="K1841" s="10">
        <f>IF(telefony6[[#This Row],[ile_zostalo_abonamentu_pods]]&lt;0,1,0)</f>
        <v>1</v>
      </c>
      <c r="L1841" s="2">
        <f>IF(AND(telefony6[[#This Row],[czyAbonament_pods_sie_skonczyl]]=1,telefony6[[#This Row],[czyStacjonarny]]=1,M1840&lt;=0),IF(M1840&lt;0,TIME(1,40,0)+M1840,TIME(1,40,0)),M1840)</f>
        <v>6.4907407407405776E-2</v>
      </c>
      <c r="M18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6.4907407407405776E-2</v>
      </c>
      <c r="N1841" s="10">
        <f>IF(AND(telefony6[[#This Row],[czyAbonament_pods_sie_skonczyl]]=1,telefony6[[#This Row],[czyStacjonarny]]=1,M1840&lt;=0),1,0)</f>
        <v>0</v>
      </c>
      <c r="O1841" s="2">
        <f>IF(AND(telefony6[[#This Row],[czyAbonament_pods_sie_skonczyl]]=1,telefony6[[#This Row],[czyKomorkowe]]=1,P1840&lt;=0),IF(P1840&lt;0,TIME(1,40,0)+P1840-telefony6[[#This Row],[ile_zabraklo_od_podstawy]],TIME(1,40,0)),P1840)</f>
        <v>1.3287037037037985E-2</v>
      </c>
      <c r="P18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9.7916666666675867E-3</v>
      </c>
      <c r="Q1841" s="10">
        <f>IF(AND(telefony6[[#This Row],[czyAbonament_pods_sie_skonczyl]]=1,P1840&lt;=0,telefony6[[#This Row],[czyKomorkowe]]=1),1,0)</f>
        <v>0</v>
      </c>
      <c r="R1841">
        <f>IF(LEN(telefony6[[#This Row],[nr]])&gt;=10,1,0)</f>
        <v>0</v>
      </c>
      <c r="S1841">
        <f>MINUTE(IF(telefony6[[#This Row],[czyZagranicczne]]=1,CEILING(telefony6[[#This Row],[długosc_połączenia]],"00:01"),0))</f>
        <v>0</v>
      </c>
    </row>
    <row r="1842" spans="1:19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 s="2">
        <f>telefony6[[#This Row],[zakonczenie]]-telefony6[[#This Row],[rozpoczecie]]</f>
        <v>9.5023148148148384E-3</v>
      </c>
      <c r="F1842" s="2">
        <f t="shared" si="28"/>
        <v>-10.061319444444454</v>
      </c>
      <c r="G1842">
        <f>IF(LEN(telefony6[[#This Row],[nr]])=7,1,0)</f>
        <v>0</v>
      </c>
      <c r="H1842">
        <f>IF(LEN(telefony6[[#This Row],[nr]])=8,1,0)</f>
        <v>1</v>
      </c>
      <c r="I18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-10.070821759259269</v>
      </c>
      <c r="J1842" s="2">
        <f>IF(AND(telefony6[[#This Row],[abonament pods przed]]-telefony6[[#This Row],[długosc_połączenia]]&lt;0,I1841&gt;0),-telefony6[[#This Row],[ile_zostalo_abonamentu_pods]],0)</f>
        <v>0</v>
      </c>
      <c r="K1842" s="10">
        <f>IF(telefony6[[#This Row],[ile_zostalo_abonamentu_pods]]&lt;0,1,0)</f>
        <v>1</v>
      </c>
      <c r="L1842" s="2">
        <f>IF(AND(telefony6[[#This Row],[czyAbonament_pods_sie_skonczyl]]=1,telefony6[[#This Row],[czyStacjonarny]]=1,M1841&lt;=0),IF(M1841&lt;0,TIME(1,40,0)+M1841,TIME(1,40,0)),M1841)</f>
        <v>6.4907407407405776E-2</v>
      </c>
      <c r="M18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6.4907407407405776E-2</v>
      </c>
      <c r="N1842" s="10">
        <f>IF(AND(telefony6[[#This Row],[czyAbonament_pods_sie_skonczyl]]=1,telefony6[[#This Row],[czyStacjonarny]]=1,M1841&lt;=0),1,0)</f>
        <v>0</v>
      </c>
      <c r="O1842" s="2">
        <f>IF(AND(telefony6[[#This Row],[czyAbonament_pods_sie_skonczyl]]=1,telefony6[[#This Row],[czyKomorkowe]]=1,P1841&lt;=0),IF(P1841&lt;0,TIME(1,40,0)+P1841-telefony6[[#This Row],[ile_zabraklo_od_podstawy]],TIME(1,40,0)),P1841)</f>
        <v>9.7916666666675867E-3</v>
      </c>
      <c r="P18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2" s="10">
        <f>IF(AND(telefony6[[#This Row],[czyAbonament_pods_sie_skonczyl]]=1,P1841&lt;=0,telefony6[[#This Row],[czyKomorkowe]]=1),1,0)</f>
        <v>0</v>
      </c>
      <c r="R1842">
        <f>IF(LEN(telefony6[[#This Row],[nr]])&gt;=10,1,0)</f>
        <v>0</v>
      </c>
      <c r="S1842">
        <f>MINUTE(IF(telefony6[[#This Row],[czyZagranicczne]]=1,CEILING(telefony6[[#This Row],[długosc_połączenia]],"00:01"),0))</f>
        <v>0</v>
      </c>
    </row>
    <row r="1843" spans="1:19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 s="2">
        <f>telefony6[[#This Row],[zakonczenie]]-telefony6[[#This Row],[rozpoczecie]]</f>
        <v>8.1018518518549687E-5</v>
      </c>
      <c r="F1843" s="2">
        <f t="shared" si="28"/>
        <v>-10.070821759259269</v>
      </c>
      <c r="G1843">
        <f>IF(LEN(telefony6[[#This Row],[nr]])=7,1,0)</f>
        <v>0</v>
      </c>
      <c r="H1843">
        <f>IF(LEN(telefony6[[#This Row],[nr]])=8,1,0)</f>
        <v>0</v>
      </c>
      <c r="I18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-10.070902777777787</v>
      </c>
      <c r="J1843" s="2">
        <f>IF(AND(telefony6[[#This Row],[abonament pods przed]]-telefony6[[#This Row],[długosc_połączenia]]&lt;0,I1842&gt;0),-telefony6[[#This Row],[ile_zostalo_abonamentu_pods]],0)</f>
        <v>0</v>
      </c>
      <c r="K1843" s="10">
        <f>IF(telefony6[[#This Row],[ile_zostalo_abonamentu_pods]]&lt;0,1,0)</f>
        <v>1</v>
      </c>
      <c r="L1843" s="2">
        <f>IF(AND(telefony6[[#This Row],[czyAbonament_pods_sie_skonczyl]]=1,telefony6[[#This Row],[czyStacjonarny]]=1,M1842&lt;=0),IF(M1842&lt;0,TIME(1,40,0)+M1842,TIME(1,40,0)),M1842)</f>
        <v>6.4907407407405776E-2</v>
      </c>
      <c r="M18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6.4907407407405776E-2</v>
      </c>
      <c r="N1843" s="10">
        <f>IF(AND(telefony6[[#This Row],[czyAbonament_pods_sie_skonczyl]]=1,telefony6[[#This Row],[czyStacjonarny]]=1,M1842&lt;=0),1,0)</f>
        <v>0</v>
      </c>
      <c r="O1843" s="2">
        <f>IF(AND(telefony6[[#This Row],[czyAbonament_pods_sie_skonczyl]]=1,telefony6[[#This Row],[czyKomorkowe]]=1,P1842&lt;=0),IF(P1842&lt;0,TIME(1,40,0)+P1842-telefony6[[#This Row],[ile_zabraklo_od_podstawy]],TIME(1,40,0)),P1842)</f>
        <v>2.8935185185274825E-4</v>
      </c>
      <c r="P18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3" s="10">
        <f>IF(AND(telefony6[[#This Row],[czyAbonament_pods_sie_skonczyl]]=1,P1842&lt;=0,telefony6[[#This Row],[czyKomorkowe]]=1),1,0)</f>
        <v>0</v>
      </c>
      <c r="R1843">
        <f>IF(LEN(telefony6[[#This Row],[nr]])&gt;=10,1,0)</f>
        <v>1</v>
      </c>
      <c r="S1843">
        <f>MINUTE(IF(telefony6[[#This Row],[czyZagranicczne]]=1,CEILING(telefony6[[#This Row],[długosc_połączenia]],"00:01"),0))</f>
        <v>1</v>
      </c>
    </row>
    <row r="1844" spans="1:19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 s="2">
        <f>telefony6[[#This Row],[zakonczenie]]-telefony6[[#This Row],[rozpoczecie]]</f>
        <v>5.7638888888889017E-3</v>
      </c>
      <c r="F1844" s="2">
        <f t="shared" si="28"/>
        <v>-10.070902777777787</v>
      </c>
      <c r="G1844">
        <f>IF(LEN(telefony6[[#This Row],[nr]])=7,1,0)</f>
        <v>0</v>
      </c>
      <c r="H1844">
        <f>IF(LEN(telefony6[[#This Row],[nr]])=8,1,0)</f>
        <v>0</v>
      </c>
      <c r="I18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-10.076666666666677</v>
      </c>
      <c r="J1844" s="2">
        <f>IF(AND(telefony6[[#This Row],[abonament pods przed]]-telefony6[[#This Row],[długosc_połączenia]]&lt;0,I1843&gt;0),-telefony6[[#This Row],[ile_zostalo_abonamentu_pods]],0)</f>
        <v>0</v>
      </c>
      <c r="K1844" s="10">
        <f>IF(telefony6[[#This Row],[ile_zostalo_abonamentu_pods]]&lt;0,1,0)</f>
        <v>1</v>
      </c>
      <c r="L1844" s="2">
        <f>IF(AND(telefony6[[#This Row],[czyAbonament_pods_sie_skonczyl]]=1,telefony6[[#This Row],[czyStacjonarny]]=1,M1843&lt;=0),IF(M1843&lt;0,TIME(1,40,0)+M1843,TIME(1,40,0)),M1843)</f>
        <v>6.4907407407405776E-2</v>
      </c>
      <c r="M18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6.4907407407405776E-2</v>
      </c>
      <c r="N1844" s="10">
        <f>IF(AND(telefony6[[#This Row],[czyAbonament_pods_sie_skonczyl]]=1,telefony6[[#This Row],[czyStacjonarny]]=1,M1843&lt;=0),1,0)</f>
        <v>0</v>
      </c>
      <c r="O1844" s="2">
        <f>IF(AND(telefony6[[#This Row],[czyAbonament_pods_sie_skonczyl]]=1,telefony6[[#This Row],[czyKomorkowe]]=1,P1843&lt;=0),IF(P1843&lt;0,TIME(1,40,0)+P1843-telefony6[[#This Row],[ile_zabraklo_od_podstawy]],TIME(1,40,0)),P1843)</f>
        <v>2.8935185185274825E-4</v>
      </c>
      <c r="P18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4" s="10">
        <f>IF(AND(telefony6[[#This Row],[czyAbonament_pods_sie_skonczyl]]=1,P1843&lt;=0,telefony6[[#This Row],[czyKomorkowe]]=1),1,0)</f>
        <v>0</v>
      </c>
      <c r="R1844">
        <f>IF(LEN(telefony6[[#This Row],[nr]])&gt;=10,1,0)</f>
        <v>1</v>
      </c>
      <c r="S1844">
        <f>MINUTE(IF(telefony6[[#This Row],[czyZagranicczne]]=1,CEILING(telefony6[[#This Row],[długosc_połączenia]],"00:01"),0))</f>
        <v>9</v>
      </c>
    </row>
    <row r="1845" spans="1:19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 s="2">
        <f>telefony6[[#This Row],[zakonczenie]]-telefony6[[#This Row],[rozpoczecie]]</f>
        <v>9.9537037037036868E-3</v>
      </c>
      <c r="F1845" s="2">
        <f t="shared" si="28"/>
        <v>-10.076666666666677</v>
      </c>
      <c r="G1845">
        <f>IF(LEN(telefony6[[#This Row],[nr]])=7,1,0)</f>
        <v>1</v>
      </c>
      <c r="H1845">
        <f>IF(LEN(telefony6[[#This Row],[nr]])=8,1,0)</f>
        <v>0</v>
      </c>
      <c r="I18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-10.086620370370381</v>
      </c>
      <c r="J1845" s="2">
        <f>IF(AND(telefony6[[#This Row],[abonament pods przed]]-telefony6[[#This Row],[długosc_połączenia]]&lt;0,I1844&gt;0),-telefony6[[#This Row],[ile_zostalo_abonamentu_pods]],0)</f>
        <v>0</v>
      </c>
      <c r="K1845" s="10">
        <f>IF(telefony6[[#This Row],[ile_zostalo_abonamentu_pods]]&lt;0,1,0)</f>
        <v>1</v>
      </c>
      <c r="L1845" s="2">
        <f>IF(AND(telefony6[[#This Row],[czyAbonament_pods_sie_skonczyl]]=1,telefony6[[#This Row],[czyStacjonarny]]=1,M1844&lt;=0),IF(M1844&lt;0,TIME(1,40,0)+M1844,TIME(1,40,0)),M1844)</f>
        <v>6.4907407407405776E-2</v>
      </c>
      <c r="M18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5.4953703703702089E-2</v>
      </c>
      <c r="N1845" s="10">
        <f>IF(AND(telefony6[[#This Row],[czyAbonament_pods_sie_skonczyl]]=1,telefony6[[#This Row],[czyStacjonarny]]=1,M1844&lt;=0),1,0)</f>
        <v>0</v>
      </c>
      <c r="O1845" s="2">
        <f>IF(AND(telefony6[[#This Row],[czyAbonament_pods_sie_skonczyl]]=1,telefony6[[#This Row],[czyKomorkowe]]=1,P1844&lt;=0),IF(P1844&lt;0,TIME(1,40,0)+P1844-telefony6[[#This Row],[ile_zabraklo_od_podstawy]],TIME(1,40,0)),P1844)</f>
        <v>2.8935185185274825E-4</v>
      </c>
      <c r="P18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5" s="10">
        <f>IF(AND(telefony6[[#This Row],[czyAbonament_pods_sie_skonczyl]]=1,P1844&lt;=0,telefony6[[#This Row],[czyKomorkowe]]=1),1,0)</f>
        <v>0</v>
      </c>
      <c r="R1845">
        <f>IF(LEN(telefony6[[#This Row],[nr]])&gt;=10,1,0)</f>
        <v>0</v>
      </c>
      <c r="S1845">
        <f>MINUTE(IF(telefony6[[#This Row],[czyZagranicczne]]=1,CEILING(telefony6[[#This Row],[długosc_połączenia]],"00:01"),0))</f>
        <v>0</v>
      </c>
    </row>
    <row r="1846" spans="1:19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 s="2">
        <f>telefony6[[#This Row],[zakonczenie]]-telefony6[[#This Row],[rozpoczecie]]</f>
        <v>2.9166666666666785E-3</v>
      </c>
      <c r="F1846" s="2">
        <f t="shared" si="28"/>
        <v>-10.086620370370381</v>
      </c>
      <c r="G1846">
        <f>IF(LEN(telefony6[[#This Row],[nr]])=7,1,0)</f>
        <v>1</v>
      </c>
      <c r="H1846">
        <f>IF(LEN(telefony6[[#This Row],[nr]])=8,1,0)</f>
        <v>0</v>
      </c>
      <c r="I18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-10.089537037037047</v>
      </c>
      <c r="J1846" s="2">
        <f>IF(AND(telefony6[[#This Row],[abonament pods przed]]-telefony6[[#This Row],[długosc_połączenia]]&lt;0,I1845&gt;0),-telefony6[[#This Row],[ile_zostalo_abonamentu_pods]],0)</f>
        <v>0</v>
      </c>
      <c r="K1846" s="10">
        <f>IF(telefony6[[#This Row],[ile_zostalo_abonamentu_pods]]&lt;0,1,0)</f>
        <v>1</v>
      </c>
      <c r="L1846" s="2">
        <f>IF(AND(telefony6[[#This Row],[czyAbonament_pods_sie_skonczyl]]=1,telefony6[[#This Row],[czyStacjonarny]]=1,M1845&lt;=0),IF(M1845&lt;0,TIME(1,40,0)+M1845,TIME(1,40,0)),M1845)</f>
        <v>5.4953703703702089E-2</v>
      </c>
      <c r="M18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5.2037037037035411E-2</v>
      </c>
      <c r="N1846" s="10">
        <f>IF(AND(telefony6[[#This Row],[czyAbonament_pods_sie_skonczyl]]=1,telefony6[[#This Row],[czyStacjonarny]]=1,M1845&lt;=0),1,0)</f>
        <v>0</v>
      </c>
      <c r="O1846" s="2">
        <f>IF(AND(telefony6[[#This Row],[czyAbonament_pods_sie_skonczyl]]=1,telefony6[[#This Row],[czyKomorkowe]]=1,P1845&lt;=0),IF(P1845&lt;0,TIME(1,40,0)+P1845-telefony6[[#This Row],[ile_zabraklo_od_podstawy]],TIME(1,40,0)),P1845)</f>
        <v>2.8935185185274825E-4</v>
      </c>
      <c r="P18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6" s="10">
        <f>IF(AND(telefony6[[#This Row],[czyAbonament_pods_sie_skonczyl]]=1,P1845&lt;=0,telefony6[[#This Row],[czyKomorkowe]]=1),1,0)</f>
        <v>0</v>
      </c>
      <c r="R1846">
        <f>IF(LEN(telefony6[[#This Row],[nr]])&gt;=10,1,0)</f>
        <v>0</v>
      </c>
      <c r="S1846">
        <f>MINUTE(IF(telefony6[[#This Row],[czyZagranicczne]]=1,CEILING(telefony6[[#This Row],[długosc_połączenia]],"00:01"),0))</f>
        <v>0</v>
      </c>
    </row>
    <row r="1847" spans="1:19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 s="2">
        <f>telefony6[[#This Row],[zakonczenie]]-telefony6[[#This Row],[rozpoczecie]]</f>
        <v>2.5347222222222299E-3</v>
      </c>
      <c r="F1847" s="2">
        <f t="shared" si="28"/>
        <v>-10.089537037037047</v>
      </c>
      <c r="G1847">
        <f>IF(LEN(telefony6[[#This Row],[nr]])=7,1,0)</f>
        <v>1</v>
      </c>
      <c r="H1847">
        <f>IF(LEN(telefony6[[#This Row],[nr]])=8,1,0)</f>
        <v>0</v>
      </c>
      <c r="I18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-10.092071759259269</v>
      </c>
      <c r="J1847" s="2">
        <f>IF(AND(telefony6[[#This Row],[abonament pods przed]]-telefony6[[#This Row],[długosc_połączenia]]&lt;0,I1846&gt;0),-telefony6[[#This Row],[ile_zostalo_abonamentu_pods]],0)</f>
        <v>0</v>
      </c>
      <c r="K1847" s="10">
        <f>IF(telefony6[[#This Row],[ile_zostalo_abonamentu_pods]]&lt;0,1,0)</f>
        <v>1</v>
      </c>
      <c r="L1847" s="2">
        <f>IF(AND(telefony6[[#This Row],[czyAbonament_pods_sie_skonczyl]]=1,telefony6[[#This Row],[czyStacjonarny]]=1,M1846&lt;=0),IF(M1846&lt;0,TIME(1,40,0)+M1846,TIME(1,40,0)),M1846)</f>
        <v>5.2037037037035411E-2</v>
      </c>
      <c r="M18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4.9502314814813181E-2</v>
      </c>
      <c r="N1847" s="10">
        <f>IF(AND(telefony6[[#This Row],[czyAbonament_pods_sie_skonczyl]]=1,telefony6[[#This Row],[czyStacjonarny]]=1,M1846&lt;=0),1,0)</f>
        <v>0</v>
      </c>
      <c r="O1847" s="2">
        <f>IF(AND(telefony6[[#This Row],[czyAbonament_pods_sie_skonczyl]]=1,telefony6[[#This Row],[czyKomorkowe]]=1,P1846&lt;=0),IF(P1846&lt;0,TIME(1,40,0)+P1846-telefony6[[#This Row],[ile_zabraklo_od_podstawy]],TIME(1,40,0)),P1846)</f>
        <v>2.8935185185274825E-4</v>
      </c>
      <c r="P18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7" s="10">
        <f>IF(AND(telefony6[[#This Row],[czyAbonament_pods_sie_skonczyl]]=1,P1846&lt;=0,telefony6[[#This Row],[czyKomorkowe]]=1),1,0)</f>
        <v>0</v>
      </c>
      <c r="R1847">
        <f>IF(LEN(telefony6[[#This Row],[nr]])&gt;=10,1,0)</f>
        <v>0</v>
      </c>
      <c r="S1847">
        <f>MINUTE(IF(telefony6[[#This Row],[czyZagranicczne]]=1,CEILING(telefony6[[#This Row],[długosc_połączenia]],"00:01"),0))</f>
        <v>0</v>
      </c>
    </row>
    <row r="1848" spans="1:19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 s="2">
        <f>telefony6[[#This Row],[zakonczenie]]-telefony6[[#This Row],[rozpoczecie]]</f>
        <v>7.6388888888889173E-3</v>
      </c>
      <c r="F1848" s="2">
        <f t="shared" si="28"/>
        <v>-10.092071759259269</v>
      </c>
      <c r="G1848">
        <f>IF(LEN(telefony6[[#This Row],[nr]])=7,1,0)</f>
        <v>1</v>
      </c>
      <c r="H1848">
        <f>IF(LEN(telefony6[[#This Row],[nr]])=8,1,0)</f>
        <v>0</v>
      </c>
      <c r="I18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-10.099710648148159</v>
      </c>
      <c r="J1848" s="2">
        <f>IF(AND(telefony6[[#This Row],[abonament pods przed]]-telefony6[[#This Row],[długosc_połączenia]]&lt;0,I1847&gt;0),-telefony6[[#This Row],[ile_zostalo_abonamentu_pods]],0)</f>
        <v>0</v>
      </c>
      <c r="K1848" s="10">
        <f>IF(telefony6[[#This Row],[ile_zostalo_abonamentu_pods]]&lt;0,1,0)</f>
        <v>1</v>
      </c>
      <c r="L1848" s="2">
        <f>IF(AND(telefony6[[#This Row],[czyAbonament_pods_sie_skonczyl]]=1,telefony6[[#This Row],[czyStacjonarny]]=1,M1847&lt;=0),IF(M1847&lt;0,TIME(1,40,0)+M1847,TIME(1,40,0)),M1847)</f>
        <v>4.9502314814813181E-2</v>
      </c>
      <c r="M18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4.1863425925924264E-2</v>
      </c>
      <c r="N1848" s="10">
        <f>IF(AND(telefony6[[#This Row],[czyAbonament_pods_sie_skonczyl]]=1,telefony6[[#This Row],[czyStacjonarny]]=1,M1847&lt;=0),1,0)</f>
        <v>0</v>
      </c>
      <c r="O1848" s="2">
        <f>IF(AND(telefony6[[#This Row],[czyAbonament_pods_sie_skonczyl]]=1,telefony6[[#This Row],[czyKomorkowe]]=1,P1847&lt;=0),IF(P1847&lt;0,TIME(1,40,0)+P1847-telefony6[[#This Row],[ile_zabraklo_od_podstawy]],TIME(1,40,0)),P1847)</f>
        <v>2.8935185185274825E-4</v>
      </c>
      <c r="P18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2.8935185185274825E-4</v>
      </c>
      <c r="Q1848" s="10">
        <f>IF(AND(telefony6[[#This Row],[czyAbonament_pods_sie_skonczyl]]=1,P1847&lt;=0,telefony6[[#This Row],[czyKomorkowe]]=1),1,0)</f>
        <v>0</v>
      </c>
      <c r="R1848">
        <f>IF(LEN(telefony6[[#This Row],[nr]])&gt;=10,1,0)</f>
        <v>0</v>
      </c>
      <c r="S1848">
        <f>MINUTE(IF(telefony6[[#This Row],[czyZagranicczne]]=1,CEILING(telefony6[[#This Row],[długosc_połączenia]],"00:01"),0))</f>
        <v>0</v>
      </c>
    </row>
    <row r="1849" spans="1:19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 s="2">
        <f>telefony6[[#This Row],[zakonczenie]]-telefony6[[#This Row],[rozpoczecie]]</f>
        <v>7.7430555555555447E-3</v>
      </c>
      <c r="F1849" s="2">
        <f t="shared" si="28"/>
        <v>-10.099710648148159</v>
      </c>
      <c r="G1849">
        <f>IF(LEN(telefony6[[#This Row],[nr]])=7,1,0)</f>
        <v>0</v>
      </c>
      <c r="H1849">
        <f>IF(LEN(telefony6[[#This Row],[nr]])=8,1,0)</f>
        <v>1</v>
      </c>
      <c r="I18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-10.107453703703715</v>
      </c>
      <c r="J1849" s="2">
        <f>IF(AND(telefony6[[#This Row],[abonament pods przed]]-telefony6[[#This Row],[długosc_połączenia]]&lt;0,I1848&gt;0),-telefony6[[#This Row],[ile_zostalo_abonamentu_pods]],0)</f>
        <v>0</v>
      </c>
      <c r="K1849" s="10">
        <f>IF(telefony6[[#This Row],[ile_zostalo_abonamentu_pods]]&lt;0,1,0)</f>
        <v>1</v>
      </c>
      <c r="L1849" s="2">
        <f>IF(AND(telefony6[[#This Row],[czyAbonament_pods_sie_skonczyl]]=1,telefony6[[#This Row],[czyStacjonarny]]=1,M1848&lt;=0),IF(M1848&lt;0,TIME(1,40,0)+M1848,TIME(1,40,0)),M1848)</f>
        <v>4.1863425925924264E-2</v>
      </c>
      <c r="M18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4.1863425925924264E-2</v>
      </c>
      <c r="N1849" s="10">
        <f>IF(AND(telefony6[[#This Row],[czyAbonament_pods_sie_skonczyl]]=1,telefony6[[#This Row],[czyStacjonarny]]=1,M1848&lt;=0),1,0)</f>
        <v>0</v>
      </c>
      <c r="O1849" s="2">
        <f>IF(AND(telefony6[[#This Row],[czyAbonament_pods_sie_skonczyl]]=1,telefony6[[#This Row],[czyKomorkowe]]=1,P1848&lt;=0),IF(P1848&lt;0,TIME(1,40,0)+P1848-telefony6[[#This Row],[ile_zabraklo_od_podstawy]],TIME(1,40,0)),P1848)</f>
        <v>2.8935185185274825E-4</v>
      </c>
      <c r="P18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-7.4537037037027964E-3</v>
      </c>
      <c r="Q1849" s="10">
        <f>IF(AND(telefony6[[#This Row],[czyAbonament_pods_sie_skonczyl]]=1,P1848&lt;=0,telefony6[[#This Row],[czyKomorkowe]]=1),1,0)</f>
        <v>0</v>
      </c>
      <c r="R1849">
        <f>IF(LEN(telefony6[[#This Row],[nr]])&gt;=10,1,0)</f>
        <v>0</v>
      </c>
      <c r="S1849">
        <f>MINUTE(IF(telefony6[[#This Row],[czyZagranicczne]]=1,CEILING(telefony6[[#This Row],[długosc_połączenia]],"00:01"),0))</f>
        <v>0</v>
      </c>
    </row>
    <row r="1850" spans="1:19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 s="2">
        <f>telefony6[[#This Row],[zakonczenie]]-telefony6[[#This Row],[rozpoczecie]]</f>
        <v>4.7106481481481444E-3</v>
      </c>
      <c r="F1850" s="2">
        <f t="shared" si="28"/>
        <v>-10.107453703703715</v>
      </c>
      <c r="G1850">
        <f>IF(LEN(telefony6[[#This Row],[nr]])=7,1,0)</f>
        <v>1</v>
      </c>
      <c r="H1850">
        <f>IF(LEN(telefony6[[#This Row],[nr]])=8,1,0)</f>
        <v>0</v>
      </c>
      <c r="I18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-10.112164351851863</v>
      </c>
      <c r="J1850" s="2">
        <f>IF(AND(telefony6[[#This Row],[abonament pods przed]]-telefony6[[#This Row],[długosc_połączenia]]&lt;0,I1849&gt;0),-telefony6[[#This Row],[ile_zostalo_abonamentu_pods]],0)</f>
        <v>0</v>
      </c>
      <c r="K1850" s="10">
        <f>IF(telefony6[[#This Row],[ile_zostalo_abonamentu_pods]]&lt;0,1,0)</f>
        <v>1</v>
      </c>
      <c r="L1850" s="2">
        <f>IF(AND(telefony6[[#This Row],[czyAbonament_pods_sie_skonczyl]]=1,telefony6[[#This Row],[czyStacjonarny]]=1,M1849&lt;=0),IF(M1849&lt;0,TIME(1,40,0)+M1849,TIME(1,40,0)),M1849)</f>
        <v>4.1863425925924264E-2</v>
      </c>
      <c r="M18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3.7152777777776119E-2</v>
      </c>
      <c r="N1850" s="10">
        <f>IF(AND(telefony6[[#This Row],[czyAbonament_pods_sie_skonczyl]]=1,telefony6[[#This Row],[czyStacjonarny]]=1,M1849&lt;=0),1,0)</f>
        <v>0</v>
      </c>
      <c r="O1850" s="2">
        <f>IF(AND(telefony6[[#This Row],[czyAbonament_pods_sie_skonczyl]]=1,telefony6[[#This Row],[czyKomorkowe]]=1,P1849&lt;=0),IF(P1849&lt;0,TIME(1,40,0)+P1849-telefony6[[#This Row],[ile_zabraklo_od_podstawy]],TIME(1,40,0)),P1849)</f>
        <v>-7.4537037037027964E-3</v>
      </c>
      <c r="P18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-7.4537037037027964E-3</v>
      </c>
      <c r="Q1850" s="10">
        <f>IF(AND(telefony6[[#This Row],[czyAbonament_pods_sie_skonczyl]]=1,P1849&lt;=0,telefony6[[#This Row],[czyKomorkowe]]=1),1,0)</f>
        <v>0</v>
      </c>
      <c r="R1850">
        <f>IF(LEN(telefony6[[#This Row],[nr]])&gt;=10,1,0)</f>
        <v>0</v>
      </c>
      <c r="S1850">
        <f>MINUTE(IF(telefony6[[#This Row],[czyZagranicczne]]=1,CEILING(telefony6[[#This Row],[długosc_połączenia]],"00:01"),0))</f>
        <v>0</v>
      </c>
    </row>
    <row r="1851" spans="1:19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 s="2">
        <f>telefony6[[#This Row],[zakonczenie]]-telefony6[[#This Row],[rozpoczecie]]</f>
        <v>2.9282407407407174E-3</v>
      </c>
      <c r="F1851" s="2">
        <f t="shared" si="28"/>
        <v>-10.112164351851863</v>
      </c>
      <c r="G1851">
        <f>IF(LEN(telefony6[[#This Row],[nr]])=7,1,0)</f>
        <v>1</v>
      </c>
      <c r="H1851">
        <f>IF(LEN(telefony6[[#This Row],[nr]])=8,1,0)</f>
        <v>0</v>
      </c>
      <c r="I18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-10.115092592592603</v>
      </c>
      <c r="J1851" s="2">
        <f>IF(AND(telefony6[[#This Row],[abonament pods przed]]-telefony6[[#This Row],[długosc_połączenia]]&lt;0,I1850&gt;0),-telefony6[[#This Row],[ile_zostalo_abonamentu_pods]],0)</f>
        <v>0</v>
      </c>
      <c r="K1851" s="10">
        <f>IF(telefony6[[#This Row],[ile_zostalo_abonamentu_pods]]&lt;0,1,0)</f>
        <v>1</v>
      </c>
      <c r="L1851" s="2">
        <f>IF(AND(telefony6[[#This Row],[czyAbonament_pods_sie_skonczyl]]=1,telefony6[[#This Row],[czyStacjonarny]]=1,M1850&lt;=0),IF(M1850&lt;0,TIME(1,40,0)+M1850,TIME(1,40,0)),M1850)</f>
        <v>3.7152777777776119E-2</v>
      </c>
      <c r="M18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3.4224537037035402E-2</v>
      </c>
      <c r="N1851" s="10">
        <f>IF(AND(telefony6[[#This Row],[czyAbonament_pods_sie_skonczyl]]=1,telefony6[[#This Row],[czyStacjonarny]]=1,M1850&lt;=0),1,0)</f>
        <v>0</v>
      </c>
      <c r="O1851" s="2">
        <f>IF(AND(telefony6[[#This Row],[czyAbonament_pods_sie_skonczyl]]=1,telefony6[[#This Row],[czyKomorkowe]]=1,P1850&lt;=0),IF(P1850&lt;0,TIME(1,40,0)+P1850-telefony6[[#This Row],[ile_zabraklo_od_podstawy]],TIME(1,40,0)),P1850)</f>
        <v>-7.4537037037027964E-3</v>
      </c>
      <c r="P18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-7.4537037037027964E-3</v>
      </c>
      <c r="Q1851" s="10">
        <f>IF(AND(telefony6[[#This Row],[czyAbonament_pods_sie_skonczyl]]=1,P1850&lt;=0,telefony6[[#This Row],[czyKomorkowe]]=1),1,0)</f>
        <v>0</v>
      </c>
      <c r="R1851">
        <f>IF(LEN(telefony6[[#This Row],[nr]])&gt;=10,1,0)</f>
        <v>0</v>
      </c>
      <c r="S1851">
        <f>MINUTE(IF(telefony6[[#This Row],[czyZagranicczne]]=1,CEILING(telefony6[[#This Row],[długosc_połączenia]],"00:01"),0))</f>
        <v>0</v>
      </c>
    </row>
    <row r="1852" spans="1:19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 s="2">
        <f>telefony6[[#This Row],[zakonczenie]]-telefony6[[#This Row],[rozpoczecie]]</f>
        <v>1.071759259259264E-2</v>
      </c>
      <c r="F1852" s="2">
        <f t="shared" si="28"/>
        <v>-10.115092592592603</v>
      </c>
      <c r="G1852">
        <f>IF(LEN(telefony6[[#This Row],[nr]])=7,1,0)</f>
        <v>1</v>
      </c>
      <c r="H1852">
        <f>IF(LEN(telefony6[[#This Row],[nr]])=8,1,0)</f>
        <v>0</v>
      </c>
      <c r="I18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-10.125810185185196</v>
      </c>
      <c r="J1852" s="2">
        <f>IF(AND(telefony6[[#This Row],[abonament pods przed]]-telefony6[[#This Row],[długosc_połączenia]]&lt;0,I1851&gt;0),-telefony6[[#This Row],[ile_zostalo_abonamentu_pods]],0)</f>
        <v>0</v>
      </c>
      <c r="K1852" s="10">
        <f>IF(telefony6[[#This Row],[ile_zostalo_abonamentu_pods]]&lt;0,1,0)</f>
        <v>1</v>
      </c>
      <c r="L1852" s="2">
        <f>IF(AND(telefony6[[#This Row],[czyAbonament_pods_sie_skonczyl]]=1,telefony6[[#This Row],[czyStacjonarny]]=1,M1851&lt;=0),IF(M1851&lt;0,TIME(1,40,0)+M1851,TIME(1,40,0)),M1851)</f>
        <v>3.4224537037035402E-2</v>
      </c>
      <c r="M18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2.3506944444442762E-2</v>
      </c>
      <c r="N1852" s="10">
        <f>IF(AND(telefony6[[#This Row],[czyAbonament_pods_sie_skonczyl]]=1,telefony6[[#This Row],[czyStacjonarny]]=1,M1851&lt;=0),1,0)</f>
        <v>0</v>
      </c>
      <c r="O1852" s="2">
        <f>IF(AND(telefony6[[#This Row],[czyAbonament_pods_sie_skonczyl]]=1,telefony6[[#This Row],[czyKomorkowe]]=1,P1851&lt;=0),IF(P1851&lt;0,TIME(1,40,0)+P1851-telefony6[[#This Row],[ile_zabraklo_od_podstawy]],TIME(1,40,0)),P1851)</f>
        <v>-7.4537037037027964E-3</v>
      </c>
      <c r="P18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-7.4537037037027964E-3</v>
      </c>
      <c r="Q1852" s="10">
        <f>IF(AND(telefony6[[#This Row],[czyAbonament_pods_sie_skonczyl]]=1,P1851&lt;=0,telefony6[[#This Row],[czyKomorkowe]]=1),1,0)</f>
        <v>0</v>
      </c>
      <c r="R1852">
        <f>IF(LEN(telefony6[[#This Row],[nr]])&gt;=10,1,0)</f>
        <v>0</v>
      </c>
      <c r="S1852">
        <f>MINUTE(IF(telefony6[[#This Row],[czyZagranicczne]]=1,CEILING(telefony6[[#This Row],[długosc_połączenia]],"00:01"),0))</f>
        <v>0</v>
      </c>
    </row>
    <row r="1853" spans="1:19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 s="2">
        <f>telefony6[[#This Row],[zakonczenie]]-telefony6[[#This Row],[rozpoczecie]]</f>
        <v>8.7615740740740744E-3</v>
      </c>
      <c r="F1853" s="2">
        <f t="shared" si="28"/>
        <v>-10.125810185185196</v>
      </c>
      <c r="G1853">
        <f>IF(LEN(telefony6[[#This Row],[nr]])=7,1,0)</f>
        <v>1</v>
      </c>
      <c r="H1853">
        <f>IF(LEN(telefony6[[#This Row],[nr]])=8,1,0)</f>
        <v>0</v>
      </c>
      <c r="I18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-10.13457175925927</v>
      </c>
      <c r="J1853" s="2">
        <f>IF(AND(telefony6[[#This Row],[abonament pods przed]]-telefony6[[#This Row],[długosc_połączenia]]&lt;0,I1852&gt;0),-telefony6[[#This Row],[ile_zostalo_abonamentu_pods]],0)</f>
        <v>0</v>
      </c>
      <c r="K1853" s="10">
        <f>IF(telefony6[[#This Row],[ile_zostalo_abonamentu_pods]]&lt;0,1,0)</f>
        <v>1</v>
      </c>
      <c r="L1853" s="2">
        <f>IF(AND(telefony6[[#This Row],[czyAbonament_pods_sie_skonczyl]]=1,telefony6[[#This Row],[czyStacjonarny]]=1,M1852&lt;=0),IF(M1852&lt;0,TIME(1,40,0)+M1852,TIME(1,40,0)),M1852)</f>
        <v>2.3506944444442762E-2</v>
      </c>
      <c r="M18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1.4745370370368688E-2</v>
      </c>
      <c r="N1853" s="10">
        <f>IF(AND(telefony6[[#This Row],[czyAbonament_pods_sie_skonczyl]]=1,telefony6[[#This Row],[czyStacjonarny]]=1,M1852&lt;=0),1,0)</f>
        <v>0</v>
      </c>
      <c r="O1853" s="2">
        <f>IF(AND(telefony6[[#This Row],[czyAbonament_pods_sie_skonczyl]]=1,telefony6[[#This Row],[czyKomorkowe]]=1,P1852&lt;=0),IF(P1852&lt;0,TIME(1,40,0)+P1852-telefony6[[#This Row],[ile_zabraklo_od_podstawy]],TIME(1,40,0)),P1852)</f>
        <v>-7.4537037037027964E-3</v>
      </c>
      <c r="P18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-7.4537037037027964E-3</v>
      </c>
      <c r="Q1853" s="10">
        <f>IF(AND(telefony6[[#This Row],[czyAbonament_pods_sie_skonczyl]]=1,P1852&lt;=0,telefony6[[#This Row],[czyKomorkowe]]=1),1,0)</f>
        <v>0</v>
      </c>
      <c r="R1853">
        <f>IF(LEN(telefony6[[#This Row],[nr]])&gt;=10,1,0)</f>
        <v>0</v>
      </c>
      <c r="S1853">
        <f>MINUTE(IF(telefony6[[#This Row],[czyZagranicczne]]=1,CEILING(telefony6[[#This Row],[długosc_połączenia]],"00:01"),0))</f>
        <v>0</v>
      </c>
    </row>
    <row r="1854" spans="1:19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 s="2">
        <f>telefony6[[#This Row],[zakonczenie]]-telefony6[[#This Row],[rozpoczecie]]</f>
        <v>7.9050925925925886E-3</v>
      </c>
      <c r="F1854" s="2">
        <f t="shared" si="28"/>
        <v>-10.13457175925927</v>
      </c>
      <c r="G1854">
        <f>IF(LEN(telefony6[[#This Row],[nr]])=7,1,0)</f>
        <v>0</v>
      </c>
      <c r="H1854">
        <f>IF(LEN(telefony6[[#This Row],[nr]])=8,1,0)</f>
        <v>1</v>
      </c>
      <c r="I18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-10.142476851851862</v>
      </c>
      <c r="J1854" s="2">
        <f>IF(AND(telefony6[[#This Row],[abonament pods przed]]-telefony6[[#This Row],[długosc_połączenia]]&lt;0,I1853&gt;0),-telefony6[[#This Row],[ile_zostalo_abonamentu_pods]],0)</f>
        <v>0</v>
      </c>
      <c r="K1854" s="10">
        <f>IF(telefony6[[#This Row],[ile_zostalo_abonamentu_pods]]&lt;0,1,0)</f>
        <v>1</v>
      </c>
      <c r="L1854" s="2">
        <f>IF(AND(telefony6[[#This Row],[czyAbonament_pods_sie_skonczyl]]=1,telefony6[[#This Row],[czyStacjonarny]]=1,M1853&lt;=0),IF(M1853&lt;0,TIME(1,40,0)+M1853,TIME(1,40,0)),M1853)</f>
        <v>1.4745370370368688E-2</v>
      </c>
      <c r="M18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1.4745370370368688E-2</v>
      </c>
      <c r="N1854" s="10">
        <f>IF(AND(telefony6[[#This Row],[czyAbonament_pods_sie_skonczyl]]=1,telefony6[[#This Row],[czyStacjonarny]]=1,M1853&lt;=0),1,0)</f>
        <v>0</v>
      </c>
      <c r="O1854" s="2">
        <f>IF(AND(telefony6[[#This Row],[czyAbonament_pods_sie_skonczyl]]=1,telefony6[[#This Row],[czyKomorkowe]]=1,P1853&lt;=0),IF(P1853&lt;0,TIME(1,40,0)+P1853-telefony6[[#This Row],[ile_zabraklo_od_podstawy]],TIME(1,40,0)),P1853)</f>
        <v>6.1990740740741651E-2</v>
      </c>
      <c r="P18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5.4085648148149063E-2</v>
      </c>
      <c r="Q1854" s="10">
        <f>IF(AND(telefony6[[#This Row],[czyAbonament_pods_sie_skonczyl]]=1,P1853&lt;=0,telefony6[[#This Row],[czyKomorkowe]]=1),1,0)</f>
        <v>1</v>
      </c>
      <c r="R1854">
        <f>IF(LEN(telefony6[[#This Row],[nr]])&gt;=10,1,0)</f>
        <v>0</v>
      </c>
      <c r="S1854">
        <f>MINUTE(IF(telefony6[[#This Row],[czyZagranicczne]]=1,CEILING(telefony6[[#This Row],[długosc_połączenia]],"00:01"),0))</f>
        <v>0</v>
      </c>
    </row>
    <row r="1855" spans="1:19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 s="2">
        <f>telefony6[[#This Row],[zakonczenie]]-telefony6[[#This Row],[rozpoczecie]]</f>
        <v>7.9861111111112493E-4</v>
      </c>
      <c r="F1855" s="2">
        <f t="shared" si="28"/>
        <v>-10.142476851851862</v>
      </c>
      <c r="G1855">
        <f>IF(LEN(telefony6[[#This Row],[nr]])=7,1,0)</f>
        <v>1</v>
      </c>
      <c r="H1855">
        <f>IF(LEN(telefony6[[#This Row],[nr]])=8,1,0)</f>
        <v>0</v>
      </c>
      <c r="I18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-10.143275462962974</v>
      </c>
      <c r="J1855" s="2">
        <f>IF(AND(telefony6[[#This Row],[abonament pods przed]]-telefony6[[#This Row],[długosc_połączenia]]&lt;0,I1854&gt;0),-telefony6[[#This Row],[ile_zostalo_abonamentu_pods]],0)</f>
        <v>0</v>
      </c>
      <c r="K1855" s="10">
        <f>IF(telefony6[[#This Row],[ile_zostalo_abonamentu_pods]]&lt;0,1,0)</f>
        <v>1</v>
      </c>
      <c r="L1855" s="2">
        <f>IF(AND(telefony6[[#This Row],[czyAbonament_pods_sie_skonczyl]]=1,telefony6[[#This Row],[czyStacjonarny]]=1,M1854&lt;=0),IF(M1854&lt;0,TIME(1,40,0)+M1854,TIME(1,40,0)),M1854)</f>
        <v>1.4745370370368688E-2</v>
      </c>
      <c r="M18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1.3946759259257563E-2</v>
      </c>
      <c r="N1855" s="10">
        <f>IF(AND(telefony6[[#This Row],[czyAbonament_pods_sie_skonczyl]]=1,telefony6[[#This Row],[czyStacjonarny]]=1,M1854&lt;=0),1,0)</f>
        <v>0</v>
      </c>
      <c r="O1855" s="2">
        <f>IF(AND(telefony6[[#This Row],[czyAbonament_pods_sie_skonczyl]]=1,telefony6[[#This Row],[czyKomorkowe]]=1,P1854&lt;=0),IF(P1854&lt;0,TIME(1,40,0)+P1854-telefony6[[#This Row],[ile_zabraklo_od_podstawy]],TIME(1,40,0)),P1854)</f>
        <v>5.4085648148149063E-2</v>
      </c>
      <c r="P18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5.4085648148149063E-2</v>
      </c>
      <c r="Q1855" s="10">
        <f>IF(AND(telefony6[[#This Row],[czyAbonament_pods_sie_skonczyl]]=1,P1854&lt;=0,telefony6[[#This Row],[czyKomorkowe]]=1),1,0)</f>
        <v>0</v>
      </c>
      <c r="R1855">
        <f>IF(LEN(telefony6[[#This Row],[nr]])&gt;=10,1,0)</f>
        <v>0</v>
      </c>
      <c r="S1855">
        <f>MINUTE(IF(telefony6[[#This Row],[czyZagranicczne]]=1,CEILING(telefony6[[#This Row],[długosc_połączenia]],"00:01"),0))</f>
        <v>0</v>
      </c>
    </row>
    <row r="1856" spans="1:19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 s="2">
        <f>telefony6[[#This Row],[zakonczenie]]-telefony6[[#This Row],[rozpoczecie]]</f>
        <v>5.9606481481481177E-3</v>
      </c>
      <c r="F1856" s="2">
        <f t="shared" si="28"/>
        <v>-10.143275462962974</v>
      </c>
      <c r="G1856">
        <f>IF(LEN(telefony6[[#This Row],[nr]])=7,1,0)</f>
        <v>1</v>
      </c>
      <c r="H1856">
        <f>IF(LEN(telefony6[[#This Row],[nr]])=8,1,0)</f>
        <v>0</v>
      </c>
      <c r="I18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-10.149236111111122</v>
      </c>
      <c r="J1856" s="2">
        <f>IF(AND(telefony6[[#This Row],[abonament pods przed]]-telefony6[[#This Row],[długosc_połączenia]]&lt;0,I1855&gt;0),-telefony6[[#This Row],[ile_zostalo_abonamentu_pods]],0)</f>
        <v>0</v>
      </c>
      <c r="K1856" s="10">
        <f>IF(telefony6[[#This Row],[ile_zostalo_abonamentu_pods]]&lt;0,1,0)</f>
        <v>1</v>
      </c>
      <c r="L1856" s="2">
        <f>IF(AND(telefony6[[#This Row],[czyAbonament_pods_sie_skonczyl]]=1,telefony6[[#This Row],[czyStacjonarny]]=1,M1855&lt;=0),IF(M1855&lt;0,TIME(1,40,0)+M1855,TIME(1,40,0)),M1855)</f>
        <v>1.3946759259257563E-2</v>
      </c>
      <c r="M18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7.9861111111094452E-3</v>
      </c>
      <c r="N1856" s="10">
        <f>IF(AND(telefony6[[#This Row],[czyAbonament_pods_sie_skonczyl]]=1,telefony6[[#This Row],[czyStacjonarny]]=1,M1855&lt;=0),1,0)</f>
        <v>0</v>
      </c>
      <c r="O1856" s="2">
        <f>IF(AND(telefony6[[#This Row],[czyAbonament_pods_sie_skonczyl]]=1,telefony6[[#This Row],[czyKomorkowe]]=1,P1855&lt;=0),IF(P1855&lt;0,TIME(1,40,0)+P1855-telefony6[[#This Row],[ile_zabraklo_od_podstawy]],TIME(1,40,0)),P1855)</f>
        <v>5.4085648148149063E-2</v>
      </c>
      <c r="P18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5.4085648148149063E-2</v>
      </c>
      <c r="Q1856" s="10">
        <f>IF(AND(telefony6[[#This Row],[czyAbonament_pods_sie_skonczyl]]=1,P1855&lt;=0,telefony6[[#This Row],[czyKomorkowe]]=1),1,0)</f>
        <v>0</v>
      </c>
      <c r="R1856">
        <f>IF(LEN(telefony6[[#This Row],[nr]])&gt;=10,1,0)</f>
        <v>0</v>
      </c>
      <c r="S1856">
        <f>MINUTE(IF(telefony6[[#This Row],[czyZagranicczne]]=1,CEILING(telefony6[[#This Row],[długosc_połączenia]],"00:01"),0))</f>
        <v>0</v>
      </c>
    </row>
    <row r="1857" spans="1:19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 s="2">
        <f>telefony6[[#This Row],[zakonczenie]]-telefony6[[#This Row],[rozpoczecie]]</f>
        <v>7.7777777777777724E-3</v>
      </c>
      <c r="F1857" s="2">
        <f t="shared" si="28"/>
        <v>-10.149236111111122</v>
      </c>
      <c r="G1857">
        <f>IF(LEN(telefony6[[#This Row],[nr]])=7,1,0)</f>
        <v>1</v>
      </c>
      <c r="H1857">
        <f>IF(LEN(telefony6[[#This Row],[nr]])=8,1,0)</f>
        <v>0</v>
      </c>
      <c r="I18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-10.157013888888899</v>
      </c>
      <c r="J1857" s="2">
        <f>IF(AND(telefony6[[#This Row],[abonament pods przed]]-telefony6[[#This Row],[długosc_połączenia]]&lt;0,I1856&gt;0),-telefony6[[#This Row],[ile_zostalo_abonamentu_pods]],0)</f>
        <v>0</v>
      </c>
      <c r="K1857" s="10">
        <f>IF(telefony6[[#This Row],[ile_zostalo_abonamentu_pods]]&lt;0,1,0)</f>
        <v>1</v>
      </c>
      <c r="L1857" s="2">
        <f>IF(AND(telefony6[[#This Row],[czyAbonament_pods_sie_skonczyl]]=1,telefony6[[#This Row],[czyStacjonarny]]=1,M1856&lt;=0),IF(M1856&lt;0,TIME(1,40,0)+M1856,TIME(1,40,0)),M1856)</f>
        <v>7.9861111111094452E-3</v>
      </c>
      <c r="M18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2.0833333333167281E-4</v>
      </c>
      <c r="N1857" s="10">
        <f>IF(AND(telefony6[[#This Row],[czyAbonament_pods_sie_skonczyl]]=1,telefony6[[#This Row],[czyStacjonarny]]=1,M1856&lt;=0),1,0)</f>
        <v>0</v>
      </c>
      <c r="O1857" s="2">
        <f>IF(AND(telefony6[[#This Row],[czyAbonament_pods_sie_skonczyl]]=1,telefony6[[#This Row],[czyKomorkowe]]=1,P1856&lt;=0),IF(P1856&lt;0,TIME(1,40,0)+P1856-telefony6[[#This Row],[ile_zabraklo_od_podstawy]],TIME(1,40,0)),P1856)</f>
        <v>5.4085648148149063E-2</v>
      </c>
      <c r="P18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5.4085648148149063E-2</v>
      </c>
      <c r="Q1857" s="10">
        <f>IF(AND(telefony6[[#This Row],[czyAbonament_pods_sie_skonczyl]]=1,P1856&lt;=0,telefony6[[#This Row],[czyKomorkowe]]=1),1,0)</f>
        <v>0</v>
      </c>
      <c r="R1857">
        <f>IF(LEN(telefony6[[#This Row],[nr]])&gt;=10,1,0)</f>
        <v>0</v>
      </c>
      <c r="S1857">
        <f>MINUTE(IF(telefony6[[#This Row],[czyZagranicczne]]=1,CEILING(telefony6[[#This Row],[długosc_połączenia]],"00:01"),0))</f>
        <v>0</v>
      </c>
    </row>
    <row r="1858" spans="1:19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 s="2">
        <f>telefony6[[#This Row],[zakonczenie]]-telefony6[[#This Row],[rozpoczecie]]</f>
        <v>4.2245370370370683E-3</v>
      </c>
      <c r="F1858" s="2">
        <f t="shared" si="28"/>
        <v>-10.157013888888899</v>
      </c>
      <c r="G1858">
        <f>IF(LEN(telefony6[[#This Row],[nr]])=7,1,0)</f>
        <v>0</v>
      </c>
      <c r="H1858">
        <f>IF(LEN(telefony6[[#This Row],[nr]])=8,1,0)</f>
        <v>1</v>
      </c>
      <c r="I18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-10.161238425925937</v>
      </c>
      <c r="J1858" s="2">
        <f>IF(AND(telefony6[[#This Row],[abonament pods przed]]-telefony6[[#This Row],[długosc_połączenia]]&lt;0,I1857&gt;0),-telefony6[[#This Row],[ile_zostalo_abonamentu_pods]],0)</f>
        <v>0</v>
      </c>
      <c r="K1858" s="10">
        <f>IF(telefony6[[#This Row],[ile_zostalo_abonamentu_pods]]&lt;0,1,0)</f>
        <v>1</v>
      </c>
      <c r="L1858" s="2">
        <f>IF(AND(telefony6[[#This Row],[czyAbonament_pods_sie_skonczyl]]=1,telefony6[[#This Row],[czyStacjonarny]]=1,M1857&lt;=0),IF(M1857&lt;0,TIME(1,40,0)+M1857,TIME(1,40,0)),M1857)</f>
        <v>2.0833333333167281E-4</v>
      </c>
      <c r="M18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2.0833333333167281E-4</v>
      </c>
      <c r="N1858" s="10">
        <f>IF(AND(telefony6[[#This Row],[czyAbonament_pods_sie_skonczyl]]=1,telefony6[[#This Row],[czyStacjonarny]]=1,M1857&lt;=0),1,0)</f>
        <v>0</v>
      </c>
      <c r="O1858" s="2">
        <f>IF(AND(telefony6[[#This Row],[czyAbonament_pods_sie_skonczyl]]=1,telefony6[[#This Row],[czyKomorkowe]]=1,P1857&lt;=0),IF(P1857&lt;0,TIME(1,40,0)+P1857-telefony6[[#This Row],[ile_zabraklo_od_podstawy]],TIME(1,40,0)),P1857)</f>
        <v>5.4085648148149063E-2</v>
      </c>
      <c r="P18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58" s="10">
        <f>IF(AND(telefony6[[#This Row],[czyAbonament_pods_sie_skonczyl]]=1,P1857&lt;=0,telefony6[[#This Row],[czyKomorkowe]]=1),1,0)</f>
        <v>0</v>
      </c>
      <c r="R1858">
        <f>IF(LEN(telefony6[[#This Row],[nr]])&gt;=10,1,0)</f>
        <v>0</v>
      </c>
      <c r="S1858">
        <f>MINUTE(IF(telefony6[[#This Row],[czyZagranicczne]]=1,CEILING(telefony6[[#This Row],[długosc_połączenia]],"00:01"),0))</f>
        <v>0</v>
      </c>
    </row>
    <row r="1859" spans="1:19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 s="2">
        <f>telefony6[[#This Row],[zakonczenie]]-telefony6[[#This Row],[rozpoczecie]]</f>
        <v>8.7731481481481688E-3</v>
      </c>
      <c r="F1859" s="2">
        <f t="shared" si="28"/>
        <v>-10.161238425925937</v>
      </c>
      <c r="G1859">
        <f>IF(LEN(telefony6[[#This Row],[nr]])=7,1,0)</f>
        <v>1</v>
      </c>
      <c r="H1859">
        <f>IF(LEN(telefony6[[#This Row],[nr]])=8,1,0)</f>
        <v>0</v>
      </c>
      <c r="I18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-10.170011574074085</v>
      </c>
      <c r="J1859" s="2">
        <f>IF(AND(telefony6[[#This Row],[abonament pods przed]]-telefony6[[#This Row],[długosc_połączenia]]&lt;0,I1858&gt;0),-telefony6[[#This Row],[ile_zostalo_abonamentu_pods]],0)</f>
        <v>0</v>
      </c>
      <c r="K1859" s="10">
        <f>IF(telefony6[[#This Row],[ile_zostalo_abonamentu_pods]]&lt;0,1,0)</f>
        <v>1</v>
      </c>
      <c r="L1859" s="2">
        <f>IF(AND(telefony6[[#This Row],[czyAbonament_pods_sie_skonczyl]]=1,telefony6[[#This Row],[czyStacjonarny]]=1,M1858&lt;=0),IF(M1858&lt;0,TIME(1,40,0)+M1858,TIME(1,40,0)),M1858)</f>
        <v>2.0833333333167281E-4</v>
      </c>
      <c r="M18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-8.564814814816496E-3</v>
      </c>
      <c r="N1859" s="10">
        <f>IF(AND(telefony6[[#This Row],[czyAbonament_pods_sie_skonczyl]]=1,telefony6[[#This Row],[czyStacjonarny]]=1,M1858&lt;=0),1,0)</f>
        <v>0</v>
      </c>
      <c r="O1859" s="2">
        <f>IF(AND(telefony6[[#This Row],[czyAbonament_pods_sie_skonczyl]]=1,telefony6[[#This Row],[czyKomorkowe]]=1,P1858&lt;=0),IF(P1858&lt;0,TIME(1,40,0)+P1858-telefony6[[#This Row],[ile_zabraklo_od_podstawy]],TIME(1,40,0)),P1858)</f>
        <v>4.9861111111111994E-2</v>
      </c>
      <c r="P18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59" s="10">
        <f>IF(AND(telefony6[[#This Row],[czyAbonament_pods_sie_skonczyl]]=1,P1858&lt;=0,telefony6[[#This Row],[czyKomorkowe]]=1),1,0)</f>
        <v>0</v>
      </c>
      <c r="R1859">
        <f>IF(LEN(telefony6[[#This Row],[nr]])&gt;=10,1,0)</f>
        <v>0</v>
      </c>
      <c r="S1859">
        <f>MINUTE(IF(telefony6[[#This Row],[czyZagranicczne]]=1,CEILING(telefony6[[#This Row],[długosc_połączenia]],"00:01"),0))</f>
        <v>0</v>
      </c>
    </row>
    <row r="1860" spans="1:19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 s="2">
        <f>telefony6[[#This Row],[zakonczenie]]-telefony6[[#This Row],[rozpoczecie]]</f>
        <v>9.8495370370370594E-3</v>
      </c>
      <c r="F1860" s="2">
        <f t="shared" ref="F1860:F1923" si="29">I1859</f>
        <v>-10.170011574074085</v>
      </c>
      <c r="G1860">
        <f>IF(LEN(telefony6[[#This Row],[nr]])=7,1,0)</f>
        <v>1</v>
      </c>
      <c r="H1860">
        <f>IF(LEN(telefony6[[#This Row],[nr]])=8,1,0)</f>
        <v>0</v>
      </c>
      <c r="I18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-10.179861111111123</v>
      </c>
      <c r="J1860" s="2">
        <f>IF(AND(telefony6[[#This Row],[abonament pods przed]]-telefony6[[#This Row],[długosc_połączenia]]&lt;0,I1859&gt;0),-telefony6[[#This Row],[ile_zostalo_abonamentu_pods]],0)</f>
        <v>0</v>
      </c>
      <c r="K1860" s="10">
        <f>IF(telefony6[[#This Row],[ile_zostalo_abonamentu_pods]]&lt;0,1,0)</f>
        <v>1</v>
      </c>
      <c r="L1860" s="2">
        <f>IF(AND(telefony6[[#This Row],[czyAbonament_pods_sie_skonczyl]]=1,telefony6[[#This Row],[czyStacjonarny]]=1,M1859&lt;=0),IF(M1859&lt;0,TIME(1,40,0)+M1859,TIME(1,40,0)),M1859)</f>
        <v>6.0879629629627952E-2</v>
      </c>
      <c r="M18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5.1030092592590892E-2</v>
      </c>
      <c r="N1860" s="10">
        <f>IF(AND(telefony6[[#This Row],[czyAbonament_pods_sie_skonczyl]]=1,telefony6[[#This Row],[czyStacjonarny]]=1,M1859&lt;=0),1,0)</f>
        <v>1</v>
      </c>
      <c r="O1860" s="2">
        <f>IF(AND(telefony6[[#This Row],[czyAbonament_pods_sie_skonczyl]]=1,telefony6[[#This Row],[czyKomorkowe]]=1,P1859&lt;=0),IF(P1859&lt;0,TIME(1,40,0)+P1859-telefony6[[#This Row],[ile_zabraklo_od_podstawy]],TIME(1,40,0)),P1859)</f>
        <v>4.9861111111111994E-2</v>
      </c>
      <c r="P18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0" s="10">
        <f>IF(AND(telefony6[[#This Row],[czyAbonament_pods_sie_skonczyl]]=1,P1859&lt;=0,telefony6[[#This Row],[czyKomorkowe]]=1),1,0)</f>
        <v>0</v>
      </c>
      <c r="R1860">
        <f>IF(LEN(telefony6[[#This Row],[nr]])&gt;=10,1,0)</f>
        <v>0</v>
      </c>
      <c r="S1860">
        <f>MINUTE(IF(telefony6[[#This Row],[czyZagranicczne]]=1,CEILING(telefony6[[#This Row],[długosc_połączenia]],"00:01"),0))</f>
        <v>0</v>
      </c>
    </row>
    <row r="1861" spans="1:19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 s="2">
        <f>telefony6[[#This Row],[zakonczenie]]-telefony6[[#This Row],[rozpoczecie]]</f>
        <v>7.4537037037037401E-3</v>
      </c>
      <c r="F1861" s="2">
        <f t="shared" si="29"/>
        <v>-10.179861111111123</v>
      </c>
      <c r="G1861">
        <f>IF(LEN(telefony6[[#This Row],[nr]])=7,1,0)</f>
        <v>1</v>
      </c>
      <c r="H1861">
        <f>IF(LEN(telefony6[[#This Row],[nr]])=8,1,0)</f>
        <v>0</v>
      </c>
      <c r="I18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-10.187314814814826</v>
      </c>
      <c r="J1861" s="2">
        <f>IF(AND(telefony6[[#This Row],[abonament pods przed]]-telefony6[[#This Row],[długosc_połączenia]]&lt;0,I1860&gt;0),-telefony6[[#This Row],[ile_zostalo_abonamentu_pods]],0)</f>
        <v>0</v>
      </c>
      <c r="K1861" s="10">
        <f>IF(telefony6[[#This Row],[ile_zostalo_abonamentu_pods]]&lt;0,1,0)</f>
        <v>1</v>
      </c>
      <c r="L1861" s="2">
        <f>IF(AND(telefony6[[#This Row],[czyAbonament_pods_sie_skonczyl]]=1,telefony6[[#This Row],[czyStacjonarny]]=1,M1860&lt;=0),IF(M1860&lt;0,TIME(1,40,0)+M1860,TIME(1,40,0)),M1860)</f>
        <v>5.1030092592590892E-2</v>
      </c>
      <c r="M18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4.3576388888887152E-2</v>
      </c>
      <c r="N1861" s="10">
        <f>IF(AND(telefony6[[#This Row],[czyAbonament_pods_sie_skonczyl]]=1,telefony6[[#This Row],[czyStacjonarny]]=1,M1860&lt;=0),1,0)</f>
        <v>0</v>
      </c>
      <c r="O1861" s="2">
        <f>IF(AND(telefony6[[#This Row],[czyAbonament_pods_sie_skonczyl]]=1,telefony6[[#This Row],[czyKomorkowe]]=1,P1860&lt;=0),IF(P1860&lt;0,TIME(1,40,0)+P1860-telefony6[[#This Row],[ile_zabraklo_od_podstawy]],TIME(1,40,0)),P1860)</f>
        <v>4.9861111111111994E-2</v>
      </c>
      <c r="P18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1" s="10">
        <f>IF(AND(telefony6[[#This Row],[czyAbonament_pods_sie_skonczyl]]=1,P1860&lt;=0,telefony6[[#This Row],[czyKomorkowe]]=1),1,0)</f>
        <v>0</v>
      </c>
      <c r="R1861">
        <f>IF(LEN(telefony6[[#This Row],[nr]])&gt;=10,1,0)</f>
        <v>0</v>
      </c>
      <c r="S1861">
        <f>MINUTE(IF(telefony6[[#This Row],[czyZagranicczne]]=1,CEILING(telefony6[[#This Row],[długosc_połączenia]],"00:01"),0))</f>
        <v>0</v>
      </c>
    </row>
    <row r="1862" spans="1:19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 s="2">
        <f>telefony6[[#This Row],[zakonczenie]]-telefony6[[#This Row],[rozpoczecie]]</f>
        <v>1.5856481481481555E-3</v>
      </c>
      <c r="F1862" s="2">
        <f t="shared" si="29"/>
        <v>-10.187314814814826</v>
      </c>
      <c r="G1862">
        <f>IF(LEN(telefony6[[#This Row],[nr]])=7,1,0)</f>
        <v>1</v>
      </c>
      <c r="H1862">
        <f>IF(LEN(telefony6[[#This Row],[nr]])=8,1,0)</f>
        <v>0</v>
      </c>
      <c r="I18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-10.188900462962975</v>
      </c>
      <c r="J1862" s="2">
        <f>IF(AND(telefony6[[#This Row],[abonament pods przed]]-telefony6[[#This Row],[długosc_połączenia]]&lt;0,I1861&gt;0),-telefony6[[#This Row],[ile_zostalo_abonamentu_pods]],0)</f>
        <v>0</v>
      </c>
      <c r="K1862" s="10">
        <f>IF(telefony6[[#This Row],[ile_zostalo_abonamentu_pods]]&lt;0,1,0)</f>
        <v>1</v>
      </c>
      <c r="L1862" s="2">
        <f>IF(AND(telefony6[[#This Row],[czyAbonament_pods_sie_skonczyl]]=1,telefony6[[#This Row],[czyStacjonarny]]=1,M1861&lt;=0),IF(M1861&lt;0,TIME(1,40,0)+M1861,TIME(1,40,0)),M1861)</f>
        <v>4.3576388888887152E-2</v>
      </c>
      <c r="M18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4.1990740740738997E-2</v>
      </c>
      <c r="N1862" s="10">
        <f>IF(AND(telefony6[[#This Row],[czyAbonament_pods_sie_skonczyl]]=1,telefony6[[#This Row],[czyStacjonarny]]=1,M1861&lt;=0),1,0)</f>
        <v>0</v>
      </c>
      <c r="O1862" s="2">
        <f>IF(AND(telefony6[[#This Row],[czyAbonament_pods_sie_skonczyl]]=1,telefony6[[#This Row],[czyKomorkowe]]=1,P1861&lt;=0),IF(P1861&lt;0,TIME(1,40,0)+P1861-telefony6[[#This Row],[ile_zabraklo_od_podstawy]],TIME(1,40,0)),P1861)</f>
        <v>4.9861111111111994E-2</v>
      </c>
      <c r="P18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2" s="10">
        <f>IF(AND(telefony6[[#This Row],[czyAbonament_pods_sie_skonczyl]]=1,P1861&lt;=0,telefony6[[#This Row],[czyKomorkowe]]=1),1,0)</f>
        <v>0</v>
      </c>
      <c r="R1862">
        <f>IF(LEN(telefony6[[#This Row],[nr]])&gt;=10,1,0)</f>
        <v>0</v>
      </c>
      <c r="S1862">
        <f>MINUTE(IF(telefony6[[#This Row],[czyZagranicczne]]=1,CEILING(telefony6[[#This Row],[długosc_połączenia]],"00:01"),0))</f>
        <v>0</v>
      </c>
    </row>
    <row r="1863" spans="1:19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 s="2">
        <f>telefony6[[#This Row],[zakonczenie]]-telefony6[[#This Row],[rozpoczecie]]</f>
        <v>5.1273148148148207E-3</v>
      </c>
      <c r="F1863" s="2">
        <f t="shared" si="29"/>
        <v>-10.188900462962975</v>
      </c>
      <c r="G1863">
        <f>IF(LEN(telefony6[[#This Row],[nr]])=7,1,0)</f>
        <v>1</v>
      </c>
      <c r="H1863">
        <f>IF(LEN(telefony6[[#This Row],[nr]])=8,1,0)</f>
        <v>0</v>
      </c>
      <c r="I18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-10.194027777777789</v>
      </c>
      <c r="J1863" s="2">
        <f>IF(AND(telefony6[[#This Row],[abonament pods przed]]-telefony6[[#This Row],[długosc_połączenia]]&lt;0,I1862&gt;0),-telefony6[[#This Row],[ile_zostalo_abonamentu_pods]],0)</f>
        <v>0</v>
      </c>
      <c r="K1863" s="10">
        <f>IF(telefony6[[#This Row],[ile_zostalo_abonamentu_pods]]&lt;0,1,0)</f>
        <v>1</v>
      </c>
      <c r="L1863" s="2">
        <f>IF(AND(telefony6[[#This Row],[czyAbonament_pods_sie_skonczyl]]=1,telefony6[[#This Row],[czyStacjonarny]]=1,M1862&lt;=0),IF(M1862&lt;0,TIME(1,40,0)+M1862,TIME(1,40,0)),M1862)</f>
        <v>4.1990740740738997E-2</v>
      </c>
      <c r="M18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3.6863425925924176E-2</v>
      </c>
      <c r="N1863" s="10">
        <f>IF(AND(telefony6[[#This Row],[czyAbonament_pods_sie_skonczyl]]=1,telefony6[[#This Row],[czyStacjonarny]]=1,M1862&lt;=0),1,0)</f>
        <v>0</v>
      </c>
      <c r="O1863" s="2">
        <f>IF(AND(telefony6[[#This Row],[czyAbonament_pods_sie_skonczyl]]=1,telefony6[[#This Row],[czyKomorkowe]]=1,P1862&lt;=0),IF(P1862&lt;0,TIME(1,40,0)+P1862-telefony6[[#This Row],[ile_zabraklo_od_podstawy]],TIME(1,40,0)),P1862)</f>
        <v>4.9861111111111994E-2</v>
      </c>
      <c r="P18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3" s="10">
        <f>IF(AND(telefony6[[#This Row],[czyAbonament_pods_sie_skonczyl]]=1,P1862&lt;=0,telefony6[[#This Row],[czyKomorkowe]]=1),1,0)</f>
        <v>0</v>
      </c>
      <c r="R1863">
        <f>IF(LEN(telefony6[[#This Row],[nr]])&gt;=10,1,0)</f>
        <v>0</v>
      </c>
      <c r="S1863">
        <f>MINUTE(IF(telefony6[[#This Row],[czyZagranicczne]]=1,CEILING(telefony6[[#This Row],[długosc_połączenia]],"00:01"),0))</f>
        <v>0</v>
      </c>
    </row>
    <row r="1864" spans="1:19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 s="2">
        <f>telefony6[[#This Row],[zakonczenie]]-telefony6[[#This Row],[rozpoczecie]]</f>
        <v>8.3333333333335258E-4</v>
      </c>
      <c r="F1864" s="2">
        <f t="shared" si="29"/>
        <v>-10.194027777777789</v>
      </c>
      <c r="G1864">
        <f>IF(LEN(telefony6[[#This Row],[nr]])=7,1,0)</f>
        <v>1</v>
      </c>
      <c r="H1864">
        <f>IF(LEN(telefony6[[#This Row],[nr]])=8,1,0)</f>
        <v>0</v>
      </c>
      <c r="I18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-10.194861111111122</v>
      </c>
      <c r="J1864" s="2">
        <f>IF(AND(telefony6[[#This Row],[abonament pods przed]]-telefony6[[#This Row],[długosc_połączenia]]&lt;0,I1863&gt;0),-telefony6[[#This Row],[ile_zostalo_abonamentu_pods]],0)</f>
        <v>0</v>
      </c>
      <c r="K1864" s="10">
        <f>IF(telefony6[[#This Row],[ile_zostalo_abonamentu_pods]]&lt;0,1,0)</f>
        <v>1</v>
      </c>
      <c r="L1864" s="2">
        <f>IF(AND(telefony6[[#This Row],[czyAbonament_pods_sie_skonczyl]]=1,telefony6[[#This Row],[czyStacjonarny]]=1,M1863&lt;=0),IF(M1863&lt;0,TIME(1,40,0)+M1863,TIME(1,40,0)),M1863)</f>
        <v>3.6863425925924176E-2</v>
      </c>
      <c r="M18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3.6030092592590823E-2</v>
      </c>
      <c r="N1864" s="10">
        <f>IF(AND(telefony6[[#This Row],[czyAbonament_pods_sie_skonczyl]]=1,telefony6[[#This Row],[czyStacjonarny]]=1,M1863&lt;=0),1,0)</f>
        <v>0</v>
      </c>
      <c r="O1864" s="2">
        <f>IF(AND(telefony6[[#This Row],[czyAbonament_pods_sie_skonczyl]]=1,telefony6[[#This Row],[czyKomorkowe]]=1,P1863&lt;=0),IF(P1863&lt;0,TIME(1,40,0)+P1863-telefony6[[#This Row],[ile_zabraklo_od_podstawy]],TIME(1,40,0)),P1863)</f>
        <v>4.9861111111111994E-2</v>
      </c>
      <c r="P18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4" s="10">
        <f>IF(AND(telefony6[[#This Row],[czyAbonament_pods_sie_skonczyl]]=1,P1863&lt;=0,telefony6[[#This Row],[czyKomorkowe]]=1),1,0)</f>
        <v>0</v>
      </c>
      <c r="R1864">
        <f>IF(LEN(telefony6[[#This Row],[nr]])&gt;=10,1,0)</f>
        <v>0</v>
      </c>
      <c r="S1864">
        <f>MINUTE(IF(telefony6[[#This Row],[czyZagranicczne]]=1,CEILING(telefony6[[#This Row],[długosc_połączenia]],"00:01"),0))</f>
        <v>0</v>
      </c>
    </row>
    <row r="1865" spans="1:19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 s="2">
        <f>telefony6[[#This Row],[zakonczenie]]-telefony6[[#This Row],[rozpoczecie]]</f>
        <v>4.6527777777777835E-3</v>
      </c>
      <c r="F1865" s="2">
        <f t="shared" si="29"/>
        <v>-10.194861111111122</v>
      </c>
      <c r="G1865">
        <f>IF(LEN(telefony6[[#This Row],[nr]])=7,1,0)</f>
        <v>1</v>
      </c>
      <c r="H1865">
        <f>IF(LEN(telefony6[[#This Row],[nr]])=8,1,0)</f>
        <v>0</v>
      </c>
      <c r="I18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-10.1995138888889</v>
      </c>
      <c r="J1865" s="2">
        <f>IF(AND(telefony6[[#This Row],[abonament pods przed]]-telefony6[[#This Row],[długosc_połączenia]]&lt;0,I1864&gt;0),-telefony6[[#This Row],[ile_zostalo_abonamentu_pods]],0)</f>
        <v>0</v>
      </c>
      <c r="K1865" s="10">
        <f>IF(telefony6[[#This Row],[ile_zostalo_abonamentu_pods]]&lt;0,1,0)</f>
        <v>1</v>
      </c>
      <c r="L1865" s="2">
        <f>IF(AND(telefony6[[#This Row],[czyAbonament_pods_sie_skonczyl]]=1,telefony6[[#This Row],[czyStacjonarny]]=1,M1864&lt;=0),IF(M1864&lt;0,TIME(1,40,0)+M1864,TIME(1,40,0)),M1864)</f>
        <v>3.6030092592590823E-2</v>
      </c>
      <c r="M18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3.137731481481304E-2</v>
      </c>
      <c r="N1865" s="10">
        <f>IF(AND(telefony6[[#This Row],[czyAbonament_pods_sie_skonczyl]]=1,telefony6[[#This Row],[czyStacjonarny]]=1,M1864&lt;=0),1,0)</f>
        <v>0</v>
      </c>
      <c r="O1865" s="2">
        <f>IF(AND(telefony6[[#This Row],[czyAbonament_pods_sie_skonczyl]]=1,telefony6[[#This Row],[czyKomorkowe]]=1,P1864&lt;=0),IF(P1864&lt;0,TIME(1,40,0)+P1864-telefony6[[#This Row],[ile_zabraklo_od_podstawy]],TIME(1,40,0)),P1864)</f>
        <v>4.9861111111111994E-2</v>
      </c>
      <c r="P18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5" s="10">
        <f>IF(AND(telefony6[[#This Row],[czyAbonament_pods_sie_skonczyl]]=1,P1864&lt;=0,telefony6[[#This Row],[czyKomorkowe]]=1),1,0)</f>
        <v>0</v>
      </c>
      <c r="R1865">
        <f>IF(LEN(telefony6[[#This Row],[nr]])&gt;=10,1,0)</f>
        <v>0</v>
      </c>
      <c r="S1865">
        <f>MINUTE(IF(telefony6[[#This Row],[czyZagranicczne]]=1,CEILING(telefony6[[#This Row],[długosc_połączenia]],"00:01"),0))</f>
        <v>0</v>
      </c>
    </row>
    <row r="1866" spans="1:19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 s="2">
        <f>telefony6[[#This Row],[zakonczenie]]-telefony6[[#This Row],[rozpoczecie]]</f>
        <v>3.0092592592589895E-4</v>
      </c>
      <c r="F1866" s="2">
        <f t="shared" si="29"/>
        <v>-10.1995138888889</v>
      </c>
      <c r="G1866">
        <f>IF(LEN(telefony6[[#This Row],[nr]])=7,1,0)</f>
        <v>1</v>
      </c>
      <c r="H1866">
        <f>IF(LEN(telefony6[[#This Row],[nr]])=8,1,0)</f>
        <v>0</v>
      </c>
      <c r="I18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-10.199814814814825</v>
      </c>
      <c r="J1866" s="2">
        <f>IF(AND(telefony6[[#This Row],[abonament pods przed]]-telefony6[[#This Row],[długosc_połączenia]]&lt;0,I1865&gt;0),-telefony6[[#This Row],[ile_zostalo_abonamentu_pods]],0)</f>
        <v>0</v>
      </c>
      <c r="K1866" s="10">
        <f>IF(telefony6[[#This Row],[ile_zostalo_abonamentu_pods]]&lt;0,1,0)</f>
        <v>1</v>
      </c>
      <c r="L1866" s="2">
        <f>IF(AND(telefony6[[#This Row],[czyAbonament_pods_sie_skonczyl]]=1,telefony6[[#This Row],[czyStacjonarny]]=1,M1865&lt;=0),IF(M1865&lt;0,TIME(1,40,0)+M1865,TIME(1,40,0)),M1865)</f>
        <v>3.137731481481304E-2</v>
      </c>
      <c r="M18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3.1076388888887141E-2</v>
      </c>
      <c r="N1866" s="10">
        <f>IF(AND(telefony6[[#This Row],[czyAbonament_pods_sie_skonczyl]]=1,telefony6[[#This Row],[czyStacjonarny]]=1,M1865&lt;=0),1,0)</f>
        <v>0</v>
      </c>
      <c r="O1866" s="2">
        <f>IF(AND(telefony6[[#This Row],[czyAbonament_pods_sie_skonczyl]]=1,telefony6[[#This Row],[czyKomorkowe]]=1,P1865&lt;=0),IF(P1865&lt;0,TIME(1,40,0)+P1865-telefony6[[#This Row],[ile_zabraklo_od_podstawy]],TIME(1,40,0)),P1865)</f>
        <v>4.9861111111111994E-2</v>
      </c>
      <c r="P18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6" s="10">
        <f>IF(AND(telefony6[[#This Row],[czyAbonament_pods_sie_skonczyl]]=1,P1865&lt;=0,telefony6[[#This Row],[czyKomorkowe]]=1),1,0)</f>
        <v>0</v>
      </c>
      <c r="R1866">
        <f>IF(LEN(telefony6[[#This Row],[nr]])&gt;=10,1,0)</f>
        <v>0</v>
      </c>
      <c r="S1866">
        <f>MINUTE(IF(telefony6[[#This Row],[czyZagranicczne]]=1,CEILING(telefony6[[#This Row],[długosc_połączenia]],"00:01"),0))</f>
        <v>0</v>
      </c>
    </row>
    <row r="1867" spans="1:19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 s="2">
        <f>telefony6[[#This Row],[zakonczenie]]-telefony6[[#This Row],[rozpoczecie]]</f>
        <v>9.7453703703703765E-3</v>
      </c>
      <c r="F1867" s="2">
        <f t="shared" si="29"/>
        <v>-10.199814814814825</v>
      </c>
      <c r="G1867">
        <f>IF(LEN(telefony6[[#This Row],[nr]])=7,1,0)</f>
        <v>0</v>
      </c>
      <c r="H1867">
        <f>IF(LEN(telefony6[[#This Row],[nr]])=8,1,0)</f>
        <v>0</v>
      </c>
      <c r="I18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-10.209560185185195</v>
      </c>
      <c r="J1867" s="2">
        <f>IF(AND(telefony6[[#This Row],[abonament pods przed]]-telefony6[[#This Row],[długosc_połączenia]]&lt;0,I1866&gt;0),-telefony6[[#This Row],[ile_zostalo_abonamentu_pods]],0)</f>
        <v>0</v>
      </c>
      <c r="K1867" s="10">
        <f>IF(telefony6[[#This Row],[ile_zostalo_abonamentu_pods]]&lt;0,1,0)</f>
        <v>1</v>
      </c>
      <c r="L1867" s="2">
        <f>IF(AND(telefony6[[#This Row],[czyAbonament_pods_sie_skonczyl]]=1,telefony6[[#This Row],[czyStacjonarny]]=1,M1866&lt;=0),IF(M1866&lt;0,TIME(1,40,0)+M1866,TIME(1,40,0)),M1866)</f>
        <v>3.1076388888887141E-2</v>
      </c>
      <c r="M18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3.1076388888887141E-2</v>
      </c>
      <c r="N1867" s="10">
        <f>IF(AND(telefony6[[#This Row],[czyAbonament_pods_sie_skonczyl]]=1,telefony6[[#This Row],[czyStacjonarny]]=1,M1866&lt;=0),1,0)</f>
        <v>0</v>
      </c>
      <c r="O1867" s="2">
        <f>IF(AND(telefony6[[#This Row],[czyAbonament_pods_sie_skonczyl]]=1,telefony6[[#This Row],[czyKomorkowe]]=1,P1866&lt;=0),IF(P1866&lt;0,TIME(1,40,0)+P1866-telefony6[[#This Row],[ile_zabraklo_od_podstawy]],TIME(1,40,0)),P1866)</f>
        <v>4.9861111111111994E-2</v>
      </c>
      <c r="P18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7" s="10">
        <f>IF(AND(telefony6[[#This Row],[czyAbonament_pods_sie_skonczyl]]=1,P1866&lt;=0,telefony6[[#This Row],[czyKomorkowe]]=1),1,0)</f>
        <v>0</v>
      </c>
      <c r="R1867">
        <f>IF(LEN(telefony6[[#This Row],[nr]])&gt;=10,1,0)</f>
        <v>1</v>
      </c>
      <c r="S1867">
        <f>MINUTE(IF(telefony6[[#This Row],[czyZagranicczne]]=1,CEILING(telefony6[[#This Row],[długosc_połączenia]],"00:01"),0))</f>
        <v>15</v>
      </c>
    </row>
    <row r="1868" spans="1:19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 s="2">
        <f>telefony6[[#This Row],[zakonczenie]]-telefony6[[#This Row],[rozpoczecie]]</f>
        <v>3.7500000000000311E-3</v>
      </c>
      <c r="F1868" s="2">
        <f t="shared" si="29"/>
        <v>-10.209560185185195</v>
      </c>
      <c r="G1868">
        <f>IF(LEN(telefony6[[#This Row],[nr]])=7,1,0)</f>
        <v>1</v>
      </c>
      <c r="H1868">
        <f>IF(LEN(telefony6[[#This Row],[nr]])=8,1,0)</f>
        <v>0</v>
      </c>
      <c r="I18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-10.213310185185195</v>
      </c>
      <c r="J1868" s="2">
        <f>IF(AND(telefony6[[#This Row],[abonament pods przed]]-telefony6[[#This Row],[długosc_połączenia]]&lt;0,I1867&gt;0),-telefony6[[#This Row],[ile_zostalo_abonamentu_pods]],0)</f>
        <v>0</v>
      </c>
      <c r="K1868" s="10">
        <f>IF(telefony6[[#This Row],[ile_zostalo_abonamentu_pods]]&lt;0,1,0)</f>
        <v>1</v>
      </c>
      <c r="L1868" s="2">
        <f>IF(AND(telefony6[[#This Row],[czyAbonament_pods_sie_skonczyl]]=1,telefony6[[#This Row],[czyStacjonarny]]=1,M1867&lt;=0),IF(M1867&lt;0,TIME(1,40,0)+M1867,TIME(1,40,0)),M1867)</f>
        <v>3.1076388888887141E-2</v>
      </c>
      <c r="M18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2.732638888888711E-2</v>
      </c>
      <c r="N1868" s="10">
        <f>IF(AND(telefony6[[#This Row],[czyAbonament_pods_sie_skonczyl]]=1,telefony6[[#This Row],[czyStacjonarny]]=1,M1867&lt;=0),1,0)</f>
        <v>0</v>
      </c>
      <c r="O1868" s="2">
        <f>IF(AND(telefony6[[#This Row],[czyAbonament_pods_sie_skonczyl]]=1,telefony6[[#This Row],[czyKomorkowe]]=1,P1867&lt;=0),IF(P1867&lt;0,TIME(1,40,0)+P1867-telefony6[[#This Row],[ile_zabraklo_od_podstawy]],TIME(1,40,0)),P1867)</f>
        <v>4.9861111111111994E-2</v>
      </c>
      <c r="P18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8" s="10">
        <f>IF(AND(telefony6[[#This Row],[czyAbonament_pods_sie_skonczyl]]=1,P1867&lt;=0,telefony6[[#This Row],[czyKomorkowe]]=1),1,0)</f>
        <v>0</v>
      </c>
      <c r="R1868">
        <f>IF(LEN(telefony6[[#This Row],[nr]])&gt;=10,1,0)</f>
        <v>0</v>
      </c>
      <c r="S1868">
        <f>MINUTE(IF(telefony6[[#This Row],[czyZagranicczne]]=1,CEILING(telefony6[[#This Row],[długosc_połączenia]],"00:01"),0))</f>
        <v>0</v>
      </c>
    </row>
    <row r="1869" spans="1:19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 s="2">
        <f>telefony6[[#This Row],[zakonczenie]]-telefony6[[#This Row],[rozpoczecie]]</f>
        <v>5.393518518518492E-3</v>
      </c>
      <c r="F1869" s="2">
        <f t="shared" si="29"/>
        <v>-10.213310185185195</v>
      </c>
      <c r="G1869">
        <f>IF(LEN(telefony6[[#This Row],[nr]])=7,1,0)</f>
        <v>1</v>
      </c>
      <c r="H1869">
        <f>IF(LEN(telefony6[[#This Row],[nr]])=8,1,0)</f>
        <v>0</v>
      </c>
      <c r="I18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-10.218703703703714</v>
      </c>
      <c r="J1869" s="2">
        <f>IF(AND(telefony6[[#This Row],[abonament pods przed]]-telefony6[[#This Row],[długosc_połączenia]]&lt;0,I1868&gt;0),-telefony6[[#This Row],[ile_zostalo_abonamentu_pods]],0)</f>
        <v>0</v>
      </c>
      <c r="K1869" s="10">
        <f>IF(telefony6[[#This Row],[ile_zostalo_abonamentu_pods]]&lt;0,1,0)</f>
        <v>1</v>
      </c>
      <c r="L1869" s="2">
        <f>IF(AND(telefony6[[#This Row],[czyAbonament_pods_sie_skonczyl]]=1,telefony6[[#This Row],[czyStacjonarny]]=1,M1868&lt;=0),IF(M1868&lt;0,TIME(1,40,0)+M1868,TIME(1,40,0)),M1868)</f>
        <v>2.732638888888711E-2</v>
      </c>
      <c r="M18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2.1932870370368618E-2</v>
      </c>
      <c r="N1869" s="10">
        <f>IF(AND(telefony6[[#This Row],[czyAbonament_pods_sie_skonczyl]]=1,telefony6[[#This Row],[czyStacjonarny]]=1,M1868&lt;=0),1,0)</f>
        <v>0</v>
      </c>
      <c r="O1869" s="2">
        <f>IF(AND(telefony6[[#This Row],[czyAbonament_pods_sie_skonczyl]]=1,telefony6[[#This Row],[czyKomorkowe]]=1,P1868&lt;=0),IF(P1868&lt;0,TIME(1,40,0)+P1868-telefony6[[#This Row],[ile_zabraklo_od_podstawy]],TIME(1,40,0)),P1868)</f>
        <v>4.9861111111111994E-2</v>
      </c>
      <c r="P18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69" s="10">
        <f>IF(AND(telefony6[[#This Row],[czyAbonament_pods_sie_skonczyl]]=1,P1868&lt;=0,telefony6[[#This Row],[czyKomorkowe]]=1),1,0)</f>
        <v>0</v>
      </c>
      <c r="R1869">
        <f>IF(LEN(telefony6[[#This Row],[nr]])&gt;=10,1,0)</f>
        <v>0</v>
      </c>
      <c r="S1869">
        <f>MINUTE(IF(telefony6[[#This Row],[czyZagranicczne]]=1,CEILING(telefony6[[#This Row],[długosc_połączenia]],"00:01"),0))</f>
        <v>0</v>
      </c>
    </row>
    <row r="1870" spans="1:19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 s="2">
        <f>telefony6[[#This Row],[zakonczenie]]-telefony6[[#This Row],[rozpoczecie]]</f>
        <v>5.9953703703703454E-3</v>
      </c>
      <c r="F1870" s="2">
        <f t="shared" si="29"/>
        <v>-10.218703703703714</v>
      </c>
      <c r="G1870">
        <f>IF(LEN(telefony6[[#This Row],[nr]])=7,1,0)</f>
        <v>1</v>
      </c>
      <c r="H1870">
        <f>IF(LEN(telefony6[[#This Row],[nr]])=8,1,0)</f>
        <v>0</v>
      </c>
      <c r="I18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-10.224699074074085</v>
      </c>
      <c r="J1870" s="2">
        <f>IF(AND(telefony6[[#This Row],[abonament pods przed]]-telefony6[[#This Row],[długosc_połączenia]]&lt;0,I1869&gt;0),-telefony6[[#This Row],[ile_zostalo_abonamentu_pods]],0)</f>
        <v>0</v>
      </c>
      <c r="K1870" s="10">
        <f>IF(telefony6[[#This Row],[ile_zostalo_abonamentu_pods]]&lt;0,1,0)</f>
        <v>1</v>
      </c>
      <c r="L1870" s="2">
        <f>IF(AND(telefony6[[#This Row],[czyAbonament_pods_sie_skonczyl]]=1,telefony6[[#This Row],[czyStacjonarny]]=1,M1869&lt;=0),IF(M1869&lt;0,TIME(1,40,0)+M1869,TIME(1,40,0)),M1869)</f>
        <v>2.1932870370368618E-2</v>
      </c>
      <c r="M18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1.5937499999998272E-2</v>
      </c>
      <c r="N1870" s="10">
        <f>IF(AND(telefony6[[#This Row],[czyAbonament_pods_sie_skonczyl]]=1,telefony6[[#This Row],[czyStacjonarny]]=1,M1869&lt;=0),1,0)</f>
        <v>0</v>
      </c>
      <c r="O1870" s="2">
        <f>IF(AND(telefony6[[#This Row],[czyAbonament_pods_sie_skonczyl]]=1,telefony6[[#This Row],[czyKomorkowe]]=1,P1869&lt;=0),IF(P1869&lt;0,TIME(1,40,0)+P1869-telefony6[[#This Row],[ile_zabraklo_od_podstawy]],TIME(1,40,0)),P1869)</f>
        <v>4.9861111111111994E-2</v>
      </c>
      <c r="P18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70" s="10">
        <f>IF(AND(telefony6[[#This Row],[czyAbonament_pods_sie_skonczyl]]=1,P1869&lt;=0,telefony6[[#This Row],[czyKomorkowe]]=1),1,0)</f>
        <v>0</v>
      </c>
      <c r="R1870">
        <f>IF(LEN(telefony6[[#This Row],[nr]])&gt;=10,1,0)</f>
        <v>0</v>
      </c>
      <c r="S1870">
        <f>MINUTE(IF(telefony6[[#This Row],[czyZagranicczne]]=1,CEILING(telefony6[[#This Row],[długosc_połączenia]],"00:01"),0))</f>
        <v>0</v>
      </c>
    </row>
    <row r="1871" spans="1:19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 s="2">
        <f>telefony6[[#This Row],[zakonczenie]]-telefony6[[#This Row],[rozpoczecie]]</f>
        <v>6.423611111111116E-3</v>
      </c>
      <c r="F1871" s="2">
        <f t="shared" si="29"/>
        <v>-10.224699074074085</v>
      </c>
      <c r="G1871">
        <f>IF(LEN(telefony6[[#This Row],[nr]])=7,1,0)</f>
        <v>1</v>
      </c>
      <c r="H1871">
        <f>IF(LEN(telefony6[[#This Row],[nr]])=8,1,0)</f>
        <v>0</v>
      </c>
      <c r="I18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-10.231122685185197</v>
      </c>
      <c r="J1871" s="2">
        <f>IF(AND(telefony6[[#This Row],[abonament pods przed]]-telefony6[[#This Row],[długosc_połączenia]]&lt;0,I1870&gt;0),-telefony6[[#This Row],[ile_zostalo_abonamentu_pods]],0)</f>
        <v>0</v>
      </c>
      <c r="K1871" s="10">
        <f>IF(telefony6[[#This Row],[ile_zostalo_abonamentu_pods]]&lt;0,1,0)</f>
        <v>1</v>
      </c>
      <c r="L1871" s="2">
        <f>IF(AND(telefony6[[#This Row],[czyAbonament_pods_sie_skonczyl]]=1,telefony6[[#This Row],[czyStacjonarny]]=1,M1870&lt;=0),IF(M1870&lt;0,TIME(1,40,0)+M1870,TIME(1,40,0)),M1870)</f>
        <v>1.5937499999998272E-2</v>
      </c>
      <c r="M18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1" s="10">
        <f>IF(AND(telefony6[[#This Row],[czyAbonament_pods_sie_skonczyl]]=1,telefony6[[#This Row],[czyStacjonarny]]=1,M1870&lt;=0),1,0)</f>
        <v>0</v>
      </c>
      <c r="O1871" s="2">
        <f>IF(AND(telefony6[[#This Row],[czyAbonament_pods_sie_skonczyl]]=1,telefony6[[#This Row],[czyKomorkowe]]=1,P1870&lt;=0),IF(P1870&lt;0,TIME(1,40,0)+P1870-telefony6[[#This Row],[ile_zabraklo_od_podstawy]],TIME(1,40,0)),P1870)</f>
        <v>4.9861111111111994E-2</v>
      </c>
      <c r="P18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71" s="10">
        <f>IF(AND(telefony6[[#This Row],[czyAbonament_pods_sie_skonczyl]]=1,P1870&lt;=0,telefony6[[#This Row],[czyKomorkowe]]=1),1,0)</f>
        <v>0</v>
      </c>
      <c r="R1871">
        <f>IF(LEN(telefony6[[#This Row],[nr]])&gt;=10,1,0)</f>
        <v>0</v>
      </c>
      <c r="S1871">
        <f>MINUTE(IF(telefony6[[#This Row],[czyZagranicczne]]=1,CEILING(telefony6[[#This Row],[długosc_połączenia]],"00:01"),0))</f>
        <v>0</v>
      </c>
    </row>
    <row r="1872" spans="1:19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 s="2">
        <f>telefony6[[#This Row],[zakonczenie]]-telefony6[[#This Row],[rozpoczecie]]</f>
        <v>6.8287037037034759E-4</v>
      </c>
      <c r="F1872" s="2">
        <f t="shared" si="29"/>
        <v>-10.231122685185197</v>
      </c>
      <c r="G1872">
        <f>IF(LEN(telefony6[[#This Row],[nr]])=7,1,0)</f>
        <v>0</v>
      </c>
      <c r="H1872">
        <f>IF(LEN(telefony6[[#This Row],[nr]])=8,1,0)</f>
        <v>0</v>
      </c>
      <c r="I18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-10.231805555555567</v>
      </c>
      <c r="J1872" s="2">
        <f>IF(AND(telefony6[[#This Row],[abonament pods przed]]-telefony6[[#This Row],[długosc_połączenia]]&lt;0,I1871&gt;0),-telefony6[[#This Row],[ile_zostalo_abonamentu_pods]],0)</f>
        <v>0</v>
      </c>
      <c r="K1872" s="10">
        <f>IF(telefony6[[#This Row],[ile_zostalo_abonamentu_pods]]&lt;0,1,0)</f>
        <v>1</v>
      </c>
      <c r="L1872" s="2">
        <f>IF(AND(telefony6[[#This Row],[czyAbonament_pods_sie_skonczyl]]=1,telefony6[[#This Row],[czyStacjonarny]]=1,M1871&lt;=0),IF(M1871&lt;0,TIME(1,40,0)+M1871,TIME(1,40,0)),M1871)</f>
        <v>9.5138888888871564E-3</v>
      </c>
      <c r="M18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2" s="10">
        <f>IF(AND(telefony6[[#This Row],[czyAbonament_pods_sie_skonczyl]]=1,telefony6[[#This Row],[czyStacjonarny]]=1,M1871&lt;=0),1,0)</f>
        <v>0</v>
      </c>
      <c r="O1872" s="2">
        <f>IF(AND(telefony6[[#This Row],[czyAbonament_pods_sie_skonczyl]]=1,telefony6[[#This Row],[czyKomorkowe]]=1,P1871&lt;=0),IF(P1871&lt;0,TIME(1,40,0)+P1871-telefony6[[#This Row],[ile_zabraklo_od_podstawy]],TIME(1,40,0)),P1871)</f>
        <v>4.9861111111111994E-2</v>
      </c>
      <c r="P18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4.9861111111111994E-2</v>
      </c>
      <c r="Q1872" s="10">
        <f>IF(AND(telefony6[[#This Row],[czyAbonament_pods_sie_skonczyl]]=1,P1871&lt;=0,telefony6[[#This Row],[czyKomorkowe]]=1),1,0)</f>
        <v>0</v>
      </c>
      <c r="R1872">
        <f>IF(LEN(telefony6[[#This Row],[nr]])&gt;=10,1,0)</f>
        <v>1</v>
      </c>
      <c r="S1872">
        <f>MINUTE(IF(telefony6[[#This Row],[czyZagranicczne]]=1,CEILING(telefony6[[#This Row],[długosc_połączenia]],"00:01"),0))</f>
        <v>1</v>
      </c>
    </row>
    <row r="1873" spans="1:19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 s="2">
        <f>telefony6[[#This Row],[zakonczenie]]-telefony6[[#This Row],[rozpoczecie]]</f>
        <v>8.7847222222222077E-3</v>
      </c>
      <c r="F1873" s="2">
        <f t="shared" si="29"/>
        <v>-10.231805555555567</v>
      </c>
      <c r="G1873">
        <f>IF(LEN(telefony6[[#This Row],[nr]])=7,1,0)</f>
        <v>0</v>
      </c>
      <c r="H1873">
        <f>IF(LEN(telefony6[[#This Row],[nr]])=8,1,0)</f>
        <v>1</v>
      </c>
      <c r="I18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-10.240590277777789</v>
      </c>
      <c r="J1873" s="2">
        <f>IF(AND(telefony6[[#This Row],[abonament pods przed]]-telefony6[[#This Row],[długosc_połączenia]]&lt;0,I1872&gt;0),-telefony6[[#This Row],[ile_zostalo_abonamentu_pods]],0)</f>
        <v>0</v>
      </c>
      <c r="K1873" s="10">
        <f>IF(telefony6[[#This Row],[ile_zostalo_abonamentu_pods]]&lt;0,1,0)</f>
        <v>1</v>
      </c>
      <c r="L1873" s="2">
        <f>IF(AND(telefony6[[#This Row],[czyAbonament_pods_sie_skonczyl]]=1,telefony6[[#This Row],[czyStacjonarny]]=1,M1872&lt;=0),IF(M1872&lt;0,TIME(1,40,0)+M1872,TIME(1,40,0)),M1872)</f>
        <v>9.5138888888871564E-3</v>
      </c>
      <c r="M18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3" s="10">
        <f>IF(AND(telefony6[[#This Row],[czyAbonament_pods_sie_skonczyl]]=1,telefony6[[#This Row],[czyStacjonarny]]=1,M1872&lt;=0),1,0)</f>
        <v>0</v>
      </c>
      <c r="O1873" s="2">
        <f>IF(AND(telefony6[[#This Row],[czyAbonament_pods_sie_skonczyl]]=1,telefony6[[#This Row],[czyKomorkowe]]=1,P1872&lt;=0),IF(P1872&lt;0,TIME(1,40,0)+P1872-telefony6[[#This Row],[ile_zabraklo_od_podstawy]],TIME(1,40,0)),P1872)</f>
        <v>4.9861111111111994E-2</v>
      </c>
      <c r="P18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4.1076388888889787E-2</v>
      </c>
      <c r="Q1873" s="10">
        <f>IF(AND(telefony6[[#This Row],[czyAbonament_pods_sie_skonczyl]]=1,P1872&lt;=0,telefony6[[#This Row],[czyKomorkowe]]=1),1,0)</f>
        <v>0</v>
      </c>
      <c r="R1873">
        <f>IF(LEN(telefony6[[#This Row],[nr]])&gt;=10,1,0)</f>
        <v>0</v>
      </c>
      <c r="S1873">
        <f>MINUTE(IF(telefony6[[#This Row],[czyZagranicczne]]=1,CEILING(telefony6[[#This Row],[długosc_połączenia]],"00:01"),0))</f>
        <v>0</v>
      </c>
    </row>
    <row r="1874" spans="1:19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 s="2">
        <f>telefony6[[#This Row],[zakonczenie]]-telefony6[[#This Row],[rozpoczecie]]</f>
        <v>3.1365740740740278E-3</v>
      </c>
      <c r="F1874" s="2">
        <f t="shared" si="29"/>
        <v>-10.240590277777789</v>
      </c>
      <c r="G1874">
        <f>IF(LEN(telefony6[[#This Row],[nr]])=7,1,0)</f>
        <v>0</v>
      </c>
      <c r="H1874">
        <f>IF(LEN(telefony6[[#This Row],[nr]])=8,1,0)</f>
        <v>1</v>
      </c>
      <c r="I18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-10.243726851851862</v>
      </c>
      <c r="J1874" s="2">
        <f>IF(AND(telefony6[[#This Row],[abonament pods przed]]-telefony6[[#This Row],[długosc_połączenia]]&lt;0,I1873&gt;0),-telefony6[[#This Row],[ile_zostalo_abonamentu_pods]],0)</f>
        <v>0</v>
      </c>
      <c r="K1874" s="10">
        <f>IF(telefony6[[#This Row],[ile_zostalo_abonamentu_pods]]&lt;0,1,0)</f>
        <v>1</v>
      </c>
      <c r="L1874" s="2">
        <f>IF(AND(telefony6[[#This Row],[czyAbonament_pods_sie_skonczyl]]=1,telefony6[[#This Row],[czyStacjonarny]]=1,M1873&lt;=0),IF(M1873&lt;0,TIME(1,40,0)+M1873,TIME(1,40,0)),M1873)</f>
        <v>9.5138888888871564E-3</v>
      </c>
      <c r="M18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4" s="10">
        <f>IF(AND(telefony6[[#This Row],[czyAbonament_pods_sie_skonczyl]]=1,telefony6[[#This Row],[czyStacjonarny]]=1,M1873&lt;=0),1,0)</f>
        <v>0</v>
      </c>
      <c r="O1874" s="2">
        <f>IF(AND(telefony6[[#This Row],[czyAbonament_pods_sie_skonczyl]]=1,telefony6[[#This Row],[czyKomorkowe]]=1,P1873&lt;=0),IF(P1873&lt;0,TIME(1,40,0)+P1873-telefony6[[#This Row],[ile_zabraklo_od_podstawy]],TIME(1,40,0)),P1873)</f>
        <v>4.1076388888889787E-2</v>
      </c>
      <c r="P18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3.7939814814815759E-2</v>
      </c>
      <c r="Q1874" s="10">
        <f>IF(AND(telefony6[[#This Row],[czyAbonament_pods_sie_skonczyl]]=1,P1873&lt;=0,telefony6[[#This Row],[czyKomorkowe]]=1),1,0)</f>
        <v>0</v>
      </c>
      <c r="R1874">
        <f>IF(LEN(telefony6[[#This Row],[nr]])&gt;=10,1,0)</f>
        <v>0</v>
      </c>
      <c r="S1874">
        <f>MINUTE(IF(telefony6[[#This Row],[czyZagranicczne]]=1,CEILING(telefony6[[#This Row],[długosc_połączenia]],"00:01"),0))</f>
        <v>0</v>
      </c>
    </row>
    <row r="1875" spans="1:19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 s="2">
        <f>telefony6[[#This Row],[zakonczenie]]-telefony6[[#This Row],[rozpoczecie]]</f>
        <v>6.6666666666666541E-3</v>
      </c>
      <c r="F1875" s="2">
        <f t="shared" si="29"/>
        <v>-10.243726851851862</v>
      </c>
      <c r="G1875">
        <f>IF(LEN(telefony6[[#This Row],[nr]])=7,1,0)</f>
        <v>0</v>
      </c>
      <c r="H1875">
        <f>IF(LEN(telefony6[[#This Row],[nr]])=8,1,0)</f>
        <v>1</v>
      </c>
      <c r="I18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-10.250393518518528</v>
      </c>
      <c r="J1875" s="2">
        <f>IF(AND(telefony6[[#This Row],[abonament pods przed]]-telefony6[[#This Row],[długosc_połączenia]]&lt;0,I1874&gt;0),-telefony6[[#This Row],[ile_zostalo_abonamentu_pods]],0)</f>
        <v>0</v>
      </c>
      <c r="K1875" s="10">
        <f>IF(telefony6[[#This Row],[ile_zostalo_abonamentu_pods]]&lt;0,1,0)</f>
        <v>1</v>
      </c>
      <c r="L1875" s="2">
        <f>IF(AND(telefony6[[#This Row],[czyAbonament_pods_sie_skonczyl]]=1,telefony6[[#This Row],[czyStacjonarny]]=1,M1874&lt;=0),IF(M1874&lt;0,TIME(1,40,0)+M1874,TIME(1,40,0)),M1874)</f>
        <v>9.5138888888871564E-3</v>
      </c>
      <c r="M18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5" s="10">
        <f>IF(AND(telefony6[[#This Row],[czyAbonament_pods_sie_skonczyl]]=1,telefony6[[#This Row],[czyStacjonarny]]=1,M1874&lt;=0),1,0)</f>
        <v>0</v>
      </c>
      <c r="O1875" s="2">
        <f>IF(AND(telefony6[[#This Row],[czyAbonament_pods_sie_skonczyl]]=1,telefony6[[#This Row],[czyKomorkowe]]=1,P1874&lt;=0),IF(P1874&lt;0,TIME(1,40,0)+P1874-telefony6[[#This Row],[ile_zabraklo_od_podstawy]],TIME(1,40,0)),P1874)</f>
        <v>3.7939814814815759E-2</v>
      </c>
      <c r="P18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3.1273148148149105E-2</v>
      </c>
      <c r="Q1875" s="10">
        <f>IF(AND(telefony6[[#This Row],[czyAbonament_pods_sie_skonczyl]]=1,P1874&lt;=0,telefony6[[#This Row],[czyKomorkowe]]=1),1,0)</f>
        <v>0</v>
      </c>
      <c r="R1875">
        <f>IF(LEN(telefony6[[#This Row],[nr]])&gt;=10,1,0)</f>
        <v>0</v>
      </c>
      <c r="S1875">
        <f>MINUTE(IF(telefony6[[#This Row],[czyZagranicczne]]=1,CEILING(telefony6[[#This Row],[długosc_połączenia]],"00:01"),0))</f>
        <v>0</v>
      </c>
    </row>
    <row r="1876" spans="1:19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 s="2">
        <f>telefony6[[#This Row],[zakonczenie]]-telefony6[[#This Row],[rozpoczecie]]</f>
        <v>8.6458333333332971E-3</v>
      </c>
      <c r="F1876" s="2">
        <f t="shared" si="29"/>
        <v>-10.250393518518528</v>
      </c>
      <c r="G1876">
        <f>IF(LEN(telefony6[[#This Row],[nr]])=7,1,0)</f>
        <v>0</v>
      </c>
      <c r="H1876">
        <f>IF(LEN(telefony6[[#This Row],[nr]])=8,1,0)</f>
        <v>1</v>
      </c>
      <c r="I18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-10.259039351851861</v>
      </c>
      <c r="J1876" s="2">
        <f>IF(AND(telefony6[[#This Row],[abonament pods przed]]-telefony6[[#This Row],[długosc_połączenia]]&lt;0,I1875&gt;0),-telefony6[[#This Row],[ile_zostalo_abonamentu_pods]],0)</f>
        <v>0</v>
      </c>
      <c r="K1876" s="10">
        <f>IF(telefony6[[#This Row],[ile_zostalo_abonamentu_pods]]&lt;0,1,0)</f>
        <v>1</v>
      </c>
      <c r="L1876" s="2">
        <f>IF(AND(telefony6[[#This Row],[czyAbonament_pods_sie_skonczyl]]=1,telefony6[[#This Row],[czyStacjonarny]]=1,M1875&lt;=0),IF(M1875&lt;0,TIME(1,40,0)+M1875,TIME(1,40,0)),M1875)</f>
        <v>9.5138888888871564E-3</v>
      </c>
      <c r="M18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6" s="10">
        <f>IF(AND(telefony6[[#This Row],[czyAbonament_pods_sie_skonczyl]]=1,telefony6[[#This Row],[czyStacjonarny]]=1,M1875&lt;=0),1,0)</f>
        <v>0</v>
      </c>
      <c r="O1876" s="2">
        <f>IF(AND(telefony6[[#This Row],[czyAbonament_pods_sie_skonczyl]]=1,telefony6[[#This Row],[czyKomorkowe]]=1,P1875&lt;=0),IF(P1875&lt;0,TIME(1,40,0)+P1875-telefony6[[#This Row],[ile_zabraklo_od_podstawy]],TIME(1,40,0)),P1875)</f>
        <v>3.1273148148149105E-2</v>
      </c>
      <c r="P18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2.2627314814815808E-2</v>
      </c>
      <c r="Q1876" s="10">
        <f>IF(AND(telefony6[[#This Row],[czyAbonament_pods_sie_skonczyl]]=1,P1875&lt;=0,telefony6[[#This Row],[czyKomorkowe]]=1),1,0)</f>
        <v>0</v>
      </c>
      <c r="R1876">
        <f>IF(LEN(telefony6[[#This Row],[nr]])&gt;=10,1,0)</f>
        <v>0</v>
      </c>
      <c r="S1876">
        <f>MINUTE(IF(telefony6[[#This Row],[czyZagranicczne]]=1,CEILING(telefony6[[#This Row],[długosc_połączenia]],"00:01"),0))</f>
        <v>0</v>
      </c>
    </row>
    <row r="1877" spans="1:19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 s="2">
        <f>telefony6[[#This Row],[zakonczenie]]-telefony6[[#This Row],[rozpoczecie]]</f>
        <v>3.5995370370370261E-3</v>
      </c>
      <c r="F1877" s="2">
        <f t="shared" si="29"/>
        <v>-10.259039351851861</v>
      </c>
      <c r="G1877">
        <f>IF(LEN(telefony6[[#This Row],[nr]])=7,1,0)</f>
        <v>0</v>
      </c>
      <c r="H1877">
        <f>IF(LEN(telefony6[[#This Row],[nr]])=8,1,0)</f>
        <v>1</v>
      </c>
      <c r="I18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-10.262638888888898</v>
      </c>
      <c r="J1877" s="2">
        <f>IF(AND(telefony6[[#This Row],[abonament pods przed]]-telefony6[[#This Row],[długosc_połączenia]]&lt;0,I1876&gt;0),-telefony6[[#This Row],[ile_zostalo_abonamentu_pods]],0)</f>
        <v>0</v>
      </c>
      <c r="K1877" s="10">
        <f>IF(telefony6[[#This Row],[ile_zostalo_abonamentu_pods]]&lt;0,1,0)</f>
        <v>1</v>
      </c>
      <c r="L1877" s="2">
        <f>IF(AND(telefony6[[#This Row],[czyAbonament_pods_sie_skonczyl]]=1,telefony6[[#This Row],[czyStacjonarny]]=1,M1876&lt;=0),IF(M1876&lt;0,TIME(1,40,0)+M1876,TIME(1,40,0)),M1876)</f>
        <v>9.5138888888871564E-3</v>
      </c>
      <c r="M18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7" s="10">
        <f>IF(AND(telefony6[[#This Row],[czyAbonament_pods_sie_skonczyl]]=1,telefony6[[#This Row],[czyStacjonarny]]=1,M1876&lt;=0),1,0)</f>
        <v>0</v>
      </c>
      <c r="O1877" s="2">
        <f>IF(AND(telefony6[[#This Row],[czyAbonament_pods_sie_skonczyl]]=1,telefony6[[#This Row],[czyKomorkowe]]=1,P1876&lt;=0),IF(P1876&lt;0,TIME(1,40,0)+P1876-telefony6[[#This Row],[ile_zabraklo_od_podstawy]],TIME(1,40,0)),P1876)</f>
        <v>2.2627314814815808E-2</v>
      </c>
      <c r="P18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1.9027777777778782E-2</v>
      </c>
      <c r="Q1877" s="10">
        <f>IF(AND(telefony6[[#This Row],[czyAbonament_pods_sie_skonczyl]]=1,P1876&lt;=0,telefony6[[#This Row],[czyKomorkowe]]=1),1,0)</f>
        <v>0</v>
      </c>
      <c r="R1877">
        <f>IF(LEN(telefony6[[#This Row],[nr]])&gt;=10,1,0)</f>
        <v>0</v>
      </c>
      <c r="S1877">
        <f>MINUTE(IF(telefony6[[#This Row],[czyZagranicczne]]=1,CEILING(telefony6[[#This Row],[długosc_połączenia]],"00:01"),0))</f>
        <v>0</v>
      </c>
    </row>
    <row r="1878" spans="1:19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 s="2">
        <f>telefony6[[#This Row],[zakonczenie]]-telefony6[[#This Row],[rozpoczecie]]</f>
        <v>2.1643518518518201E-3</v>
      </c>
      <c r="F1878" s="2">
        <f t="shared" si="29"/>
        <v>-10.262638888888898</v>
      </c>
      <c r="G1878">
        <f>IF(LEN(telefony6[[#This Row],[nr]])=7,1,0)</f>
        <v>0</v>
      </c>
      <c r="H1878">
        <f>IF(LEN(telefony6[[#This Row],[nr]])=8,1,0)</f>
        <v>1</v>
      </c>
      <c r="I18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-10.264803240740749</v>
      </c>
      <c r="J1878" s="2">
        <f>IF(AND(telefony6[[#This Row],[abonament pods przed]]-telefony6[[#This Row],[długosc_połączenia]]&lt;0,I1877&gt;0),-telefony6[[#This Row],[ile_zostalo_abonamentu_pods]],0)</f>
        <v>0</v>
      </c>
      <c r="K1878" s="10">
        <f>IF(telefony6[[#This Row],[ile_zostalo_abonamentu_pods]]&lt;0,1,0)</f>
        <v>1</v>
      </c>
      <c r="L1878" s="2">
        <f>IF(AND(telefony6[[#This Row],[czyAbonament_pods_sie_skonczyl]]=1,telefony6[[#This Row],[czyStacjonarny]]=1,M1877&lt;=0),IF(M1877&lt;0,TIME(1,40,0)+M1877,TIME(1,40,0)),M1877)</f>
        <v>9.5138888888871564E-3</v>
      </c>
      <c r="M18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8" s="10">
        <f>IF(AND(telefony6[[#This Row],[czyAbonament_pods_sie_skonczyl]]=1,telefony6[[#This Row],[czyStacjonarny]]=1,M1877&lt;=0),1,0)</f>
        <v>0</v>
      </c>
      <c r="O1878" s="2">
        <f>IF(AND(telefony6[[#This Row],[czyAbonament_pods_sie_skonczyl]]=1,telefony6[[#This Row],[czyKomorkowe]]=1,P1877&lt;=0),IF(P1877&lt;0,TIME(1,40,0)+P1877-telefony6[[#This Row],[ile_zabraklo_od_podstawy]],TIME(1,40,0)),P1877)</f>
        <v>1.9027777777778782E-2</v>
      </c>
      <c r="P18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1.6863425925926961E-2</v>
      </c>
      <c r="Q1878" s="10">
        <f>IF(AND(telefony6[[#This Row],[czyAbonament_pods_sie_skonczyl]]=1,P1877&lt;=0,telefony6[[#This Row],[czyKomorkowe]]=1),1,0)</f>
        <v>0</v>
      </c>
      <c r="R1878">
        <f>IF(LEN(telefony6[[#This Row],[nr]])&gt;=10,1,0)</f>
        <v>0</v>
      </c>
      <c r="S1878">
        <f>MINUTE(IF(telefony6[[#This Row],[czyZagranicczne]]=1,CEILING(telefony6[[#This Row],[długosc_połączenia]],"00:01"),0))</f>
        <v>0</v>
      </c>
    </row>
    <row r="1879" spans="1:19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 s="2">
        <f>telefony6[[#This Row],[zakonczenie]]-telefony6[[#This Row],[rozpoczecie]]</f>
        <v>2.0138888888888706E-3</v>
      </c>
      <c r="F1879" s="2">
        <f t="shared" si="29"/>
        <v>-10.264803240740749</v>
      </c>
      <c r="G1879">
        <f>IF(LEN(telefony6[[#This Row],[nr]])=7,1,0)</f>
        <v>0</v>
      </c>
      <c r="H1879">
        <f>IF(LEN(telefony6[[#This Row],[nr]])=8,1,0)</f>
        <v>1</v>
      </c>
      <c r="I18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-10.266817129629638</v>
      </c>
      <c r="J1879" s="2">
        <f>IF(AND(telefony6[[#This Row],[abonament pods przed]]-telefony6[[#This Row],[długosc_połączenia]]&lt;0,I1878&gt;0),-telefony6[[#This Row],[ile_zostalo_abonamentu_pods]],0)</f>
        <v>0</v>
      </c>
      <c r="K1879" s="10">
        <f>IF(telefony6[[#This Row],[ile_zostalo_abonamentu_pods]]&lt;0,1,0)</f>
        <v>1</v>
      </c>
      <c r="L1879" s="2">
        <f>IF(AND(telefony6[[#This Row],[czyAbonament_pods_sie_skonczyl]]=1,telefony6[[#This Row],[czyStacjonarny]]=1,M1878&lt;=0),IF(M1878&lt;0,TIME(1,40,0)+M1878,TIME(1,40,0)),M1878)</f>
        <v>9.5138888888871564E-3</v>
      </c>
      <c r="M18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9.5138888888871564E-3</v>
      </c>
      <c r="N1879" s="10">
        <f>IF(AND(telefony6[[#This Row],[czyAbonament_pods_sie_skonczyl]]=1,telefony6[[#This Row],[czyStacjonarny]]=1,M1878&lt;=0),1,0)</f>
        <v>0</v>
      </c>
      <c r="O1879" s="2">
        <f>IF(AND(telefony6[[#This Row],[czyAbonament_pods_sie_skonczyl]]=1,telefony6[[#This Row],[czyKomorkowe]]=1,P1878&lt;=0),IF(P1878&lt;0,TIME(1,40,0)+P1878-telefony6[[#This Row],[ile_zabraklo_od_podstawy]],TIME(1,40,0)),P1878)</f>
        <v>1.6863425925926961E-2</v>
      </c>
      <c r="P18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79" s="10">
        <f>IF(AND(telefony6[[#This Row],[czyAbonament_pods_sie_skonczyl]]=1,P1878&lt;=0,telefony6[[#This Row],[czyKomorkowe]]=1),1,0)</f>
        <v>0</v>
      </c>
      <c r="R1879">
        <f>IF(LEN(telefony6[[#This Row],[nr]])&gt;=10,1,0)</f>
        <v>0</v>
      </c>
      <c r="S1879">
        <f>MINUTE(IF(telefony6[[#This Row],[czyZagranicczne]]=1,CEILING(telefony6[[#This Row],[długosc_połączenia]],"00:01"),0))</f>
        <v>0</v>
      </c>
    </row>
    <row r="1880" spans="1:19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 s="2">
        <f>telefony6[[#This Row],[zakonczenie]]-telefony6[[#This Row],[rozpoczecie]]</f>
        <v>5.8101851851851682E-3</v>
      </c>
      <c r="F1880" s="2">
        <f t="shared" si="29"/>
        <v>-10.266817129629638</v>
      </c>
      <c r="G1880">
        <f>IF(LEN(telefony6[[#This Row],[nr]])=7,1,0)</f>
        <v>1</v>
      </c>
      <c r="H1880">
        <f>IF(LEN(telefony6[[#This Row],[nr]])=8,1,0)</f>
        <v>0</v>
      </c>
      <c r="I18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-10.272627314814823</v>
      </c>
      <c r="J1880" s="2">
        <f>IF(AND(telefony6[[#This Row],[abonament pods przed]]-telefony6[[#This Row],[długosc_połączenia]]&lt;0,I1879&gt;0),-telefony6[[#This Row],[ile_zostalo_abonamentu_pods]],0)</f>
        <v>0</v>
      </c>
      <c r="K1880" s="10">
        <f>IF(telefony6[[#This Row],[ile_zostalo_abonamentu_pods]]&lt;0,1,0)</f>
        <v>1</v>
      </c>
      <c r="L1880" s="2">
        <f>IF(AND(telefony6[[#This Row],[czyAbonament_pods_sie_skonczyl]]=1,telefony6[[#This Row],[czyStacjonarny]]=1,M1879&lt;=0),IF(M1879&lt;0,TIME(1,40,0)+M1879,TIME(1,40,0)),M1879)</f>
        <v>9.5138888888871564E-3</v>
      </c>
      <c r="M18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3.7037037037019882E-3</v>
      </c>
      <c r="N1880" s="10">
        <f>IF(AND(telefony6[[#This Row],[czyAbonament_pods_sie_skonczyl]]=1,telefony6[[#This Row],[czyStacjonarny]]=1,M1879&lt;=0),1,0)</f>
        <v>0</v>
      </c>
      <c r="O1880" s="2">
        <f>IF(AND(telefony6[[#This Row],[czyAbonament_pods_sie_skonczyl]]=1,telefony6[[#This Row],[czyKomorkowe]]=1,P1879&lt;=0),IF(P1879&lt;0,TIME(1,40,0)+P1879-telefony6[[#This Row],[ile_zabraklo_od_podstawy]],TIME(1,40,0)),P1879)</f>
        <v>1.4849537037038091E-2</v>
      </c>
      <c r="P18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0" s="10">
        <f>IF(AND(telefony6[[#This Row],[czyAbonament_pods_sie_skonczyl]]=1,P1879&lt;=0,telefony6[[#This Row],[czyKomorkowe]]=1),1,0)</f>
        <v>0</v>
      </c>
      <c r="R1880">
        <f>IF(LEN(telefony6[[#This Row],[nr]])&gt;=10,1,0)</f>
        <v>0</v>
      </c>
      <c r="S1880">
        <f>MINUTE(IF(telefony6[[#This Row],[czyZagranicczne]]=1,CEILING(telefony6[[#This Row],[długosc_połączenia]],"00:01"),0))</f>
        <v>0</v>
      </c>
    </row>
    <row r="1881" spans="1:19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 s="2">
        <f>telefony6[[#This Row],[zakonczenie]]-telefony6[[#This Row],[rozpoczecie]]</f>
        <v>9.5601851851851993E-3</v>
      </c>
      <c r="F1881" s="2">
        <f t="shared" si="29"/>
        <v>-10.272627314814823</v>
      </c>
      <c r="G1881">
        <f>IF(LEN(telefony6[[#This Row],[nr]])=7,1,0)</f>
        <v>1</v>
      </c>
      <c r="H1881">
        <f>IF(LEN(telefony6[[#This Row],[nr]])=8,1,0)</f>
        <v>0</v>
      </c>
      <c r="I18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-10.282187500000008</v>
      </c>
      <c r="J1881" s="2">
        <f>IF(AND(telefony6[[#This Row],[abonament pods przed]]-telefony6[[#This Row],[długosc_połączenia]]&lt;0,I1880&gt;0),-telefony6[[#This Row],[ile_zostalo_abonamentu_pods]],0)</f>
        <v>0</v>
      </c>
      <c r="K1881" s="10">
        <f>IF(telefony6[[#This Row],[ile_zostalo_abonamentu_pods]]&lt;0,1,0)</f>
        <v>1</v>
      </c>
      <c r="L1881" s="2">
        <f>IF(AND(telefony6[[#This Row],[czyAbonament_pods_sie_skonczyl]]=1,telefony6[[#This Row],[czyStacjonarny]]=1,M1880&lt;=0),IF(M1880&lt;0,TIME(1,40,0)+M1880,TIME(1,40,0)),M1880)</f>
        <v>3.7037037037019882E-3</v>
      </c>
      <c r="M18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-5.8564814814832111E-3</v>
      </c>
      <c r="N1881" s="10">
        <f>IF(AND(telefony6[[#This Row],[czyAbonament_pods_sie_skonczyl]]=1,telefony6[[#This Row],[czyStacjonarny]]=1,M1880&lt;=0),1,0)</f>
        <v>0</v>
      </c>
      <c r="O1881" s="2">
        <f>IF(AND(telefony6[[#This Row],[czyAbonament_pods_sie_skonczyl]]=1,telefony6[[#This Row],[czyKomorkowe]]=1,P1880&lt;=0),IF(P1880&lt;0,TIME(1,40,0)+P1880-telefony6[[#This Row],[ile_zabraklo_od_podstawy]],TIME(1,40,0)),P1880)</f>
        <v>1.4849537037038091E-2</v>
      </c>
      <c r="P18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1" s="10">
        <f>IF(AND(telefony6[[#This Row],[czyAbonament_pods_sie_skonczyl]]=1,P1880&lt;=0,telefony6[[#This Row],[czyKomorkowe]]=1),1,0)</f>
        <v>0</v>
      </c>
      <c r="R1881">
        <f>IF(LEN(telefony6[[#This Row],[nr]])&gt;=10,1,0)</f>
        <v>0</v>
      </c>
      <c r="S1881">
        <f>MINUTE(IF(telefony6[[#This Row],[czyZagranicczne]]=1,CEILING(telefony6[[#This Row],[długosc_połączenia]],"00:01"),0))</f>
        <v>0</v>
      </c>
    </row>
    <row r="1882" spans="1:19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 s="2">
        <f>telefony6[[#This Row],[zakonczenie]]-telefony6[[#This Row],[rozpoczecie]]</f>
        <v>4.05092592592593E-3</v>
      </c>
      <c r="F1882" s="2">
        <f t="shared" si="29"/>
        <v>-10.282187500000008</v>
      </c>
      <c r="G1882">
        <f>IF(LEN(telefony6[[#This Row],[nr]])=7,1,0)</f>
        <v>1</v>
      </c>
      <c r="H1882">
        <f>IF(LEN(telefony6[[#This Row],[nr]])=8,1,0)</f>
        <v>0</v>
      </c>
      <c r="I18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-10.286238425925934</v>
      </c>
      <c r="J1882" s="2">
        <f>IF(AND(telefony6[[#This Row],[abonament pods przed]]-telefony6[[#This Row],[długosc_połączenia]]&lt;0,I1881&gt;0),-telefony6[[#This Row],[ile_zostalo_abonamentu_pods]],0)</f>
        <v>0</v>
      </c>
      <c r="K1882" s="10">
        <f>IF(telefony6[[#This Row],[ile_zostalo_abonamentu_pods]]&lt;0,1,0)</f>
        <v>1</v>
      </c>
      <c r="L1882" s="2">
        <f>IF(AND(telefony6[[#This Row],[czyAbonament_pods_sie_skonczyl]]=1,telefony6[[#This Row],[czyStacjonarny]]=1,M1881&lt;=0),IF(M1881&lt;0,TIME(1,40,0)+M1881,TIME(1,40,0)),M1881)</f>
        <v>6.3587962962961236E-2</v>
      </c>
      <c r="M18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5.9537037037035306E-2</v>
      </c>
      <c r="N1882" s="10">
        <f>IF(AND(telefony6[[#This Row],[czyAbonament_pods_sie_skonczyl]]=1,telefony6[[#This Row],[czyStacjonarny]]=1,M1881&lt;=0),1,0)</f>
        <v>1</v>
      </c>
      <c r="O1882" s="2">
        <f>IF(AND(telefony6[[#This Row],[czyAbonament_pods_sie_skonczyl]]=1,telefony6[[#This Row],[czyKomorkowe]]=1,P1881&lt;=0),IF(P1881&lt;0,TIME(1,40,0)+P1881-telefony6[[#This Row],[ile_zabraklo_od_podstawy]],TIME(1,40,0)),P1881)</f>
        <v>1.4849537037038091E-2</v>
      </c>
      <c r="P18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2" s="10">
        <f>IF(AND(telefony6[[#This Row],[czyAbonament_pods_sie_skonczyl]]=1,P1881&lt;=0,telefony6[[#This Row],[czyKomorkowe]]=1),1,0)</f>
        <v>0</v>
      </c>
      <c r="R1882">
        <f>IF(LEN(telefony6[[#This Row],[nr]])&gt;=10,1,0)</f>
        <v>0</v>
      </c>
      <c r="S1882">
        <f>MINUTE(IF(telefony6[[#This Row],[czyZagranicczne]]=1,CEILING(telefony6[[#This Row],[długosc_połączenia]],"00:01"),0))</f>
        <v>0</v>
      </c>
    </row>
    <row r="1883" spans="1:19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 s="2">
        <f>telefony6[[#This Row],[zakonczenie]]-telefony6[[#This Row],[rozpoczecie]]</f>
        <v>3.1249999999999889E-3</v>
      </c>
      <c r="F1883" s="2">
        <f t="shared" si="29"/>
        <v>-10.286238425925934</v>
      </c>
      <c r="G1883">
        <f>IF(LEN(telefony6[[#This Row],[nr]])=7,1,0)</f>
        <v>1</v>
      </c>
      <c r="H1883">
        <f>IF(LEN(telefony6[[#This Row],[nr]])=8,1,0)</f>
        <v>0</v>
      </c>
      <c r="I18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-10.289363425925934</v>
      </c>
      <c r="J1883" s="2">
        <f>IF(AND(telefony6[[#This Row],[abonament pods przed]]-telefony6[[#This Row],[długosc_połączenia]]&lt;0,I1882&gt;0),-telefony6[[#This Row],[ile_zostalo_abonamentu_pods]],0)</f>
        <v>0</v>
      </c>
      <c r="K1883" s="10">
        <f>IF(telefony6[[#This Row],[ile_zostalo_abonamentu_pods]]&lt;0,1,0)</f>
        <v>1</v>
      </c>
      <c r="L1883" s="2">
        <f>IF(AND(telefony6[[#This Row],[czyAbonament_pods_sie_skonczyl]]=1,telefony6[[#This Row],[czyStacjonarny]]=1,M1882&lt;=0),IF(M1882&lt;0,TIME(1,40,0)+M1882,TIME(1,40,0)),M1882)</f>
        <v>5.9537037037035306E-2</v>
      </c>
      <c r="M18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5.6412037037035317E-2</v>
      </c>
      <c r="N1883" s="10">
        <f>IF(AND(telefony6[[#This Row],[czyAbonament_pods_sie_skonczyl]]=1,telefony6[[#This Row],[czyStacjonarny]]=1,M1882&lt;=0),1,0)</f>
        <v>0</v>
      </c>
      <c r="O1883" s="2">
        <f>IF(AND(telefony6[[#This Row],[czyAbonament_pods_sie_skonczyl]]=1,telefony6[[#This Row],[czyKomorkowe]]=1,P1882&lt;=0),IF(P1882&lt;0,TIME(1,40,0)+P1882-telefony6[[#This Row],[ile_zabraklo_od_podstawy]],TIME(1,40,0)),P1882)</f>
        <v>1.4849537037038091E-2</v>
      </c>
      <c r="P18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3" s="10">
        <f>IF(AND(telefony6[[#This Row],[czyAbonament_pods_sie_skonczyl]]=1,P1882&lt;=0,telefony6[[#This Row],[czyKomorkowe]]=1),1,0)</f>
        <v>0</v>
      </c>
      <c r="R1883">
        <f>IF(LEN(telefony6[[#This Row],[nr]])&gt;=10,1,0)</f>
        <v>0</v>
      </c>
      <c r="S1883">
        <f>MINUTE(IF(telefony6[[#This Row],[czyZagranicczne]]=1,CEILING(telefony6[[#This Row],[długosc_połączenia]],"00:01"),0))</f>
        <v>0</v>
      </c>
    </row>
    <row r="1884" spans="1:19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 s="2">
        <f>telefony6[[#This Row],[zakonczenie]]-telefony6[[#This Row],[rozpoczecie]]</f>
        <v>4.5254629629629672E-3</v>
      </c>
      <c r="F1884" s="2">
        <f t="shared" si="29"/>
        <v>-10.289363425925934</v>
      </c>
      <c r="G1884">
        <f>IF(LEN(telefony6[[#This Row],[nr]])=7,1,0)</f>
        <v>1</v>
      </c>
      <c r="H1884">
        <f>IF(LEN(telefony6[[#This Row],[nr]])=8,1,0)</f>
        <v>0</v>
      </c>
      <c r="I18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-10.293888888888898</v>
      </c>
      <c r="J1884" s="2">
        <f>IF(AND(telefony6[[#This Row],[abonament pods przed]]-telefony6[[#This Row],[długosc_połączenia]]&lt;0,I1883&gt;0),-telefony6[[#This Row],[ile_zostalo_abonamentu_pods]],0)</f>
        <v>0</v>
      </c>
      <c r="K1884" s="10">
        <f>IF(telefony6[[#This Row],[ile_zostalo_abonamentu_pods]]&lt;0,1,0)</f>
        <v>1</v>
      </c>
      <c r="L1884" s="2">
        <f>IF(AND(telefony6[[#This Row],[czyAbonament_pods_sie_skonczyl]]=1,telefony6[[#This Row],[czyStacjonarny]]=1,M1883&lt;=0),IF(M1883&lt;0,TIME(1,40,0)+M1883,TIME(1,40,0)),M1883)</f>
        <v>5.6412037037035317E-2</v>
      </c>
      <c r="M18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5.188657407407235E-2</v>
      </c>
      <c r="N1884" s="10">
        <f>IF(AND(telefony6[[#This Row],[czyAbonament_pods_sie_skonczyl]]=1,telefony6[[#This Row],[czyStacjonarny]]=1,M1883&lt;=0),1,0)</f>
        <v>0</v>
      </c>
      <c r="O1884" s="2">
        <f>IF(AND(telefony6[[#This Row],[czyAbonament_pods_sie_skonczyl]]=1,telefony6[[#This Row],[czyKomorkowe]]=1,P1883&lt;=0),IF(P1883&lt;0,TIME(1,40,0)+P1883-telefony6[[#This Row],[ile_zabraklo_od_podstawy]],TIME(1,40,0)),P1883)</f>
        <v>1.4849537037038091E-2</v>
      </c>
      <c r="P18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4" s="10">
        <f>IF(AND(telefony6[[#This Row],[czyAbonament_pods_sie_skonczyl]]=1,P1883&lt;=0,telefony6[[#This Row],[czyKomorkowe]]=1),1,0)</f>
        <v>0</v>
      </c>
      <c r="R1884">
        <f>IF(LEN(telefony6[[#This Row],[nr]])&gt;=10,1,0)</f>
        <v>0</v>
      </c>
      <c r="S1884">
        <f>MINUTE(IF(telefony6[[#This Row],[czyZagranicczne]]=1,CEILING(telefony6[[#This Row],[długosc_połączenia]],"00:01"),0))</f>
        <v>0</v>
      </c>
    </row>
    <row r="1885" spans="1:19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 s="2">
        <f>telefony6[[#This Row],[zakonczenie]]-telefony6[[#This Row],[rozpoczecie]]</f>
        <v>8.796296296296191E-4</v>
      </c>
      <c r="F1885" s="2">
        <f t="shared" si="29"/>
        <v>-10.293888888888898</v>
      </c>
      <c r="G1885">
        <f>IF(LEN(telefony6[[#This Row],[nr]])=7,1,0)</f>
        <v>1</v>
      </c>
      <c r="H1885">
        <f>IF(LEN(telefony6[[#This Row],[nr]])=8,1,0)</f>
        <v>0</v>
      </c>
      <c r="I18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-10.294768518518527</v>
      </c>
      <c r="J1885" s="2">
        <f>IF(AND(telefony6[[#This Row],[abonament pods przed]]-telefony6[[#This Row],[długosc_połączenia]]&lt;0,I1884&gt;0),-telefony6[[#This Row],[ile_zostalo_abonamentu_pods]],0)</f>
        <v>0</v>
      </c>
      <c r="K1885" s="10">
        <f>IF(telefony6[[#This Row],[ile_zostalo_abonamentu_pods]]&lt;0,1,0)</f>
        <v>1</v>
      </c>
      <c r="L1885" s="2">
        <f>IF(AND(telefony6[[#This Row],[czyAbonament_pods_sie_skonczyl]]=1,telefony6[[#This Row],[czyStacjonarny]]=1,M1884&lt;=0),IF(M1884&lt;0,TIME(1,40,0)+M1884,TIME(1,40,0)),M1884)</f>
        <v>5.188657407407235E-2</v>
      </c>
      <c r="M18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5.1006944444442731E-2</v>
      </c>
      <c r="N1885" s="10">
        <f>IF(AND(telefony6[[#This Row],[czyAbonament_pods_sie_skonczyl]]=1,telefony6[[#This Row],[czyStacjonarny]]=1,M1884&lt;=0),1,0)</f>
        <v>0</v>
      </c>
      <c r="O1885" s="2">
        <f>IF(AND(telefony6[[#This Row],[czyAbonament_pods_sie_skonczyl]]=1,telefony6[[#This Row],[czyKomorkowe]]=1,P1884&lt;=0),IF(P1884&lt;0,TIME(1,40,0)+P1884-telefony6[[#This Row],[ile_zabraklo_od_podstawy]],TIME(1,40,0)),P1884)</f>
        <v>1.4849537037038091E-2</v>
      </c>
      <c r="P18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5" s="10">
        <f>IF(AND(telefony6[[#This Row],[czyAbonament_pods_sie_skonczyl]]=1,P1884&lt;=0,telefony6[[#This Row],[czyKomorkowe]]=1),1,0)</f>
        <v>0</v>
      </c>
      <c r="R1885">
        <f>IF(LEN(telefony6[[#This Row],[nr]])&gt;=10,1,0)</f>
        <v>0</v>
      </c>
      <c r="S1885">
        <f>MINUTE(IF(telefony6[[#This Row],[czyZagranicczne]]=1,CEILING(telefony6[[#This Row],[długosc_połączenia]],"00:01"),0))</f>
        <v>0</v>
      </c>
    </row>
    <row r="1886" spans="1:19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 s="2">
        <f>telefony6[[#This Row],[zakonczenie]]-telefony6[[#This Row],[rozpoczecie]]</f>
        <v>1.0115740740740731E-2</v>
      </c>
      <c r="F1886" s="2">
        <f t="shared" si="29"/>
        <v>-10.294768518518527</v>
      </c>
      <c r="G1886">
        <f>IF(LEN(telefony6[[#This Row],[nr]])=7,1,0)</f>
        <v>1</v>
      </c>
      <c r="H1886">
        <f>IF(LEN(telefony6[[#This Row],[nr]])=8,1,0)</f>
        <v>0</v>
      </c>
      <c r="I18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-10.304884259259268</v>
      </c>
      <c r="J1886" s="2">
        <f>IF(AND(telefony6[[#This Row],[abonament pods przed]]-telefony6[[#This Row],[długosc_połączenia]]&lt;0,I1885&gt;0),-telefony6[[#This Row],[ile_zostalo_abonamentu_pods]],0)</f>
        <v>0</v>
      </c>
      <c r="K1886" s="10">
        <f>IF(telefony6[[#This Row],[ile_zostalo_abonamentu_pods]]&lt;0,1,0)</f>
        <v>1</v>
      </c>
      <c r="L1886" s="2">
        <f>IF(AND(telefony6[[#This Row],[czyAbonament_pods_sie_skonczyl]]=1,telefony6[[#This Row],[czyStacjonarny]]=1,M1885&lt;=0),IF(M1885&lt;0,TIME(1,40,0)+M1885,TIME(1,40,0)),M1885)</f>
        <v>5.1006944444442731E-2</v>
      </c>
      <c r="M18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4.0891203703702E-2</v>
      </c>
      <c r="N1886" s="10">
        <f>IF(AND(telefony6[[#This Row],[czyAbonament_pods_sie_skonczyl]]=1,telefony6[[#This Row],[czyStacjonarny]]=1,M1885&lt;=0),1,0)</f>
        <v>0</v>
      </c>
      <c r="O1886" s="2">
        <f>IF(AND(telefony6[[#This Row],[czyAbonament_pods_sie_skonczyl]]=1,telefony6[[#This Row],[czyKomorkowe]]=1,P1885&lt;=0),IF(P1885&lt;0,TIME(1,40,0)+P1885-telefony6[[#This Row],[ile_zabraklo_od_podstawy]],TIME(1,40,0)),P1885)</f>
        <v>1.4849537037038091E-2</v>
      </c>
      <c r="P18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1.4849537037038091E-2</v>
      </c>
      <c r="Q1886" s="10">
        <f>IF(AND(telefony6[[#This Row],[czyAbonament_pods_sie_skonczyl]]=1,P1885&lt;=0,telefony6[[#This Row],[czyKomorkowe]]=1),1,0)</f>
        <v>0</v>
      </c>
      <c r="R1886">
        <f>IF(LEN(telefony6[[#This Row],[nr]])&gt;=10,1,0)</f>
        <v>0</v>
      </c>
      <c r="S1886">
        <f>MINUTE(IF(telefony6[[#This Row],[czyZagranicczne]]=1,CEILING(telefony6[[#This Row],[długosc_połączenia]],"00:01"),0))</f>
        <v>0</v>
      </c>
    </row>
    <row r="1887" spans="1:19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 s="2">
        <f>telefony6[[#This Row],[zakonczenie]]-telefony6[[#This Row],[rozpoczecie]]</f>
        <v>8.2291666666666763E-3</v>
      </c>
      <c r="F1887" s="2">
        <f t="shared" si="29"/>
        <v>-10.304884259259268</v>
      </c>
      <c r="G1887">
        <f>IF(LEN(telefony6[[#This Row],[nr]])=7,1,0)</f>
        <v>0</v>
      </c>
      <c r="H1887">
        <f>IF(LEN(telefony6[[#This Row],[nr]])=8,1,0)</f>
        <v>1</v>
      </c>
      <c r="I18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-10.313113425925934</v>
      </c>
      <c r="J1887" s="2">
        <f>IF(AND(telefony6[[#This Row],[abonament pods przed]]-telefony6[[#This Row],[długosc_połączenia]]&lt;0,I1886&gt;0),-telefony6[[#This Row],[ile_zostalo_abonamentu_pods]],0)</f>
        <v>0</v>
      </c>
      <c r="K1887" s="10">
        <f>IF(telefony6[[#This Row],[ile_zostalo_abonamentu_pods]]&lt;0,1,0)</f>
        <v>1</v>
      </c>
      <c r="L1887" s="2">
        <f>IF(AND(telefony6[[#This Row],[czyAbonament_pods_sie_skonczyl]]=1,telefony6[[#This Row],[czyStacjonarny]]=1,M1886&lt;=0),IF(M1886&lt;0,TIME(1,40,0)+M1886,TIME(1,40,0)),M1886)</f>
        <v>4.0891203703702E-2</v>
      </c>
      <c r="M18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4.0891203703702E-2</v>
      </c>
      <c r="N1887" s="10">
        <f>IF(AND(telefony6[[#This Row],[czyAbonament_pods_sie_skonczyl]]=1,telefony6[[#This Row],[czyStacjonarny]]=1,M1886&lt;=0),1,0)</f>
        <v>0</v>
      </c>
      <c r="O1887" s="2">
        <f>IF(AND(telefony6[[#This Row],[czyAbonament_pods_sie_skonczyl]]=1,telefony6[[#This Row],[czyKomorkowe]]=1,P1886&lt;=0),IF(P1886&lt;0,TIME(1,40,0)+P1886-telefony6[[#This Row],[ile_zabraklo_od_podstawy]],TIME(1,40,0)),P1886)</f>
        <v>1.4849537037038091E-2</v>
      </c>
      <c r="P18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6.6203703703714145E-3</v>
      </c>
      <c r="Q1887" s="10">
        <f>IF(AND(telefony6[[#This Row],[czyAbonament_pods_sie_skonczyl]]=1,P1886&lt;=0,telefony6[[#This Row],[czyKomorkowe]]=1),1,0)</f>
        <v>0</v>
      </c>
      <c r="R1887">
        <f>IF(LEN(telefony6[[#This Row],[nr]])&gt;=10,1,0)</f>
        <v>0</v>
      </c>
      <c r="S1887">
        <f>MINUTE(IF(telefony6[[#This Row],[czyZagranicczne]]=1,CEILING(telefony6[[#This Row],[długosc_połączenia]],"00:01"),0))</f>
        <v>0</v>
      </c>
    </row>
    <row r="1888" spans="1:19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 s="2">
        <f>telefony6[[#This Row],[zakonczenie]]-telefony6[[#This Row],[rozpoczecie]]</f>
        <v>4.7569444444444109E-3</v>
      </c>
      <c r="F1888" s="2">
        <f t="shared" si="29"/>
        <v>-10.313113425925934</v>
      </c>
      <c r="G1888">
        <f>IF(LEN(telefony6[[#This Row],[nr]])=7,1,0)</f>
        <v>1</v>
      </c>
      <c r="H1888">
        <f>IF(LEN(telefony6[[#This Row],[nr]])=8,1,0)</f>
        <v>0</v>
      </c>
      <c r="I18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-10.317870370370379</v>
      </c>
      <c r="J1888" s="2">
        <f>IF(AND(telefony6[[#This Row],[abonament pods przed]]-telefony6[[#This Row],[długosc_połączenia]]&lt;0,I1887&gt;0),-telefony6[[#This Row],[ile_zostalo_abonamentu_pods]],0)</f>
        <v>0</v>
      </c>
      <c r="K1888" s="10">
        <f>IF(telefony6[[#This Row],[ile_zostalo_abonamentu_pods]]&lt;0,1,0)</f>
        <v>1</v>
      </c>
      <c r="L1888" s="2">
        <f>IF(AND(telefony6[[#This Row],[czyAbonament_pods_sie_skonczyl]]=1,telefony6[[#This Row],[czyStacjonarny]]=1,M1887&lt;=0),IF(M1887&lt;0,TIME(1,40,0)+M1887,TIME(1,40,0)),M1887)</f>
        <v>4.0891203703702E-2</v>
      </c>
      <c r="M18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3.613425925925759E-2</v>
      </c>
      <c r="N1888" s="10">
        <f>IF(AND(telefony6[[#This Row],[czyAbonament_pods_sie_skonczyl]]=1,telefony6[[#This Row],[czyStacjonarny]]=1,M1887&lt;=0),1,0)</f>
        <v>0</v>
      </c>
      <c r="O1888" s="2">
        <f>IF(AND(telefony6[[#This Row],[czyAbonament_pods_sie_skonczyl]]=1,telefony6[[#This Row],[czyKomorkowe]]=1,P1887&lt;=0),IF(P1887&lt;0,TIME(1,40,0)+P1887-telefony6[[#This Row],[ile_zabraklo_od_podstawy]],TIME(1,40,0)),P1887)</f>
        <v>6.6203703703714145E-3</v>
      </c>
      <c r="P18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6.6203703703714145E-3</v>
      </c>
      <c r="Q1888" s="10">
        <f>IF(AND(telefony6[[#This Row],[czyAbonament_pods_sie_skonczyl]]=1,P1887&lt;=0,telefony6[[#This Row],[czyKomorkowe]]=1),1,0)</f>
        <v>0</v>
      </c>
      <c r="R1888">
        <f>IF(LEN(telefony6[[#This Row],[nr]])&gt;=10,1,0)</f>
        <v>0</v>
      </c>
      <c r="S1888">
        <f>MINUTE(IF(telefony6[[#This Row],[czyZagranicczne]]=1,CEILING(telefony6[[#This Row],[długosc_połączenia]],"00:01"),0))</f>
        <v>0</v>
      </c>
    </row>
    <row r="1889" spans="1:19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 s="2">
        <f>telefony6[[#This Row],[zakonczenie]]-telefony6[[#This Row],[rozpoczecie]]</f>
        <v>5.2777777777777701E-3</v>
      </c>
      <c r="F1889" s="2">
        <f t="shared" si="29"/>
        <v>-10.317870370370379</v>
      </c>
      <c r="G1889">
        <f>IF(LEN(telefony6[[#This Row],[nr]])=7,1,0)</f>
        <v>1</v>
      </c>
      <c r="H1889">
        <f>IF(LEN(telefony6[[#This Row],[nr]])=8,1,0)</f>
        <v>0</v>
      </c>
      <c r="I18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-10.323148148148157</v>
      </c>
      <c r="J1889" s="2">
        <f>IF(AND(telefony6[[#This Row],[abonament pods przed]]-telefony6[[#This Row],[długosc_połączenia]]&lt;0,I1888&gt;0),-telefony6[[#This Row],[ile_zostalo_abonamentu_pods]],0)</f>
        <v>0</v>
      </c>
      <c r="K1889" s="10">
        <f>IF(telefony6[[#This Row],[ile_zostalo_abonamentu_pods]]&lt;0,1,0)</f>
        <v>1</v>
      </c>
      <c r="L1889" s="2">
        <f>IF(AND(telefony6[[#This Row],[czyAbonament_pods_sie_skonczyl]]=1,telefony6[[#This Row],[czyStacjonarny]]=1,M1888&lt;=0),IF(M1888&lt;0,TIME(1,40,0)+M1888,TIME(1,40,0)),M1888)</f>
        <v>3.613425925925759E-2</v>
      </c>
      <c r="M18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3.0856481481479819E-2</v>
      </c>
      <c r="N1889" s="10">
        <f>IF(AND(telefony6[[#This Row],[czyAbonament_pods_sie_skonczyl]]=1,telefony6[[#This Row],[czyStacjonarny]]=1,M1888&lt;=0),1,0)</f>
        <v>0</v>
      </c>
      <c r="O1889" s="2">
        <f>IF(AND(telefony6[[#This Row],[czyAbonament_pods_sie_skonczyl]]=1,telefony6[[#This Row],[czyKomorkowe]]=1,P1888&lt;=0),IF(P1888&lt;0,TIME(1,40,0)+P1888-telefony6[[#This Row],[ile_zabraklo_od_podstawy]],TIME(1,40,0)),P1888)</f>
        <v>6.6203703703714145E-3</v>
      </c>
      <c r="P18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6.6203703703714145E-3</v>
      </c>
      <c r="Q1889" s="10">
        <f>IF(AND(telefony6[[#This Row],[czyAbonament_pods_sie_skonczyl]]=1,P1888&lt;=0,telefony6[[#This Row],[czyKomorkowe]]=1),1,0)</f>
        <v>0</v>
      </c>
      <c r="R1889">
        <f>IF(LEN(telefony6[[#This Row],[nr]])&gt;=10,1,0)</f>
        <v>0</v>
      </c>
      <c r="S1889">
        <f>MINUTE(IF(telefony6[[#This Row],[czyZagranicczne]]=1,CEILING(telefony6[[#This Row],[długosc_połączenia]],"00:01"),0))</f>
        <v>0</v>
      </c>
    </row>
    <row r="1890" spans="1:19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 s="2">
        <f>telefony6[[#This Row],[zakonczenie]]-telefony6[[#This Row],[rozpoczecie]]</f>
        <v>3.7962962962962976E-3</v>
      </c>
      <c r="F1890" s="2">
        <f t="shared" si="29"/>
        <v>-10.323148148148157</v>
      </c>
      <c r="G1890">
        <f>IF(LEN(telefony6[[#This Row],[nr]])=7,1,0)</f>
        <v>1</v>
      </c>
      <c r="H1890">
        <f>IF(LEN(telefony6[[#This Row],[nr]])=8,1,0)</f>
        <v>0</v>
      </c>
      <c r="I18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-10.326944444444454</v>
      </c>
      <c r="J1890" s="2">
        <f>IF(AND(telefony6[[#This Row],[abonament pods przed]]-telefony6[[#This Row],[długosc_połączenia]]&lt;0,I1889&gt;0),-telefony6[[#This Row],[ile_zostalo_abonamentu_pods]],0)</f>
        <v>0</v>
      </c>
      <c r="K1890" s="10">
        <f>IF(telefony6[[#This Row],[ile_zostalo_abonamentu_pods]]&lt;0,1,0)</f>
        <v>1</v>
      </c>
      <c r="L1890" s="2">
        <f>IF(AND(telefony6[[#This Row],[czyAbonament_pods_sie_skonczyl]]=1,telefony6[[#This Row],[czyStacjonarny]]=1,M1889&lt;=0),IF(M1889&lt;0,TIME(1,40,0)+M1889,TIME(1,40,0)),M1889)</f>
        <v>3.0856481481479819E-2</v>
      </c>
      <c r="M18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2.7060185185183522E-2</v>
      </c>
      <c r="N1890" s="10">
        <f>IF(AND(telefony6[[#This Row],[czyAbonament_pods_sie_skonczyl]]=1,telefony6[[#This Row],[czyStacjonarny]]=1,M1889&lt;=0),1,0)</f>
        <v>0</v>
      </c>
      <c r="O1890" s="2">
        <f>IF(AND(telefony6[[#This Row],[czyAbonament_pods_sie_skonczyl]]=1,telefony6[[#This Row],[czyKomorkowe]]=1,P1889&lt;=0),IF(P1889&lt;0,TIME(1,40,0)+P1889-telefony6[[#This Row],[ile_zabraklo_od_podstawy]],TIME(1,40,0)),P1889)</f>
        <v>6.6203703703714145E-3</v>
      </c>
      <c r="P18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6.6203703703714145E-3</v>
      </c>
      <c r="Q1890" s="10">
        <f>IF(AND(telefony6[[#This Row],[czyAbonament_pods_sie_skonczyl]]=1,P1889&lt;=0,telefony6[[#This Row],[czyKomorkowe]]=1),1,0)</f>
        <v>0</v>
      </c>
      <c r="R1890">
        <f>IF(LEN(telefony6[[#This Row],[nr]])&gt;=10,1,0)</f>
        <v>0</v>
      </c>
      <c r="S1890">
        <f>MINUTE(IF(telefony6[[#This Row],[czyZagranicczne]]=1,CEILING(telefony6[[#This Row],[długosc_połączenia]],"00:01"),0))</f>
        <v>0</v>
      </c>
    </row>
    <row r="1891" spans="1:19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 s="2">
        <f>telefony6[[#This Row],[zakonczenie]]-telefony6[[#This Row],[rozpoczecie]]</f>
        <v>8.0787037037037268E-3</v>
      </c>
      <c r="F1891" s="2">
        <f t="shared" si="29"/>
        <v>-10.326944444444454</v>
      </c>
      <c r="G1891">
        <f>IF(LEN(telefony6[[#This Row],[nr]])=7,1,0)</f>
        <v>0</v>
      </c>
      <c r="H1891">
        <f>IF(LEN(telefony6[[#This Row],[nr]])=8,1,0)</f>
        <v>1</v>
      </c>
      <c r="I18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-10.335023148148158</v>
      </c>
      <c r="J1891" s="2">
        <f>IF(AND(telefony6[[#This Row],[abonament pods przed]]-telefony6[[#This Row],[długosc_połączenia]]&lt;0,I1890&gt;0),-telefony6[[#This Row],[ile_zostalo_abonamentu_pods]],0)</f>
        <v>0</v>
      </c>
      <c r="K1891" s="10">
        <f>IF(telefony6[[#This Row],[ile_zostalo_abonamentu_pods]]&lt;0,1,0)</f>
        <v>1</v>
      </c>
      <c r="L1891" s="2">
        <f>IF(AND(telefony6[[#This Row],[czyAbonament_pods_sie_skonczyl]]=1,telefony6[[#This Row],[czyStacjonarny]]=1,M1890&lt;=0),IF(M1890&lt;0,TIME(1,40,0)+M1890,TIME(1,40,0)),M1890)</f>
        <v>2.7060185185183522E-2</v>
      </c>
      <c r="M18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2.7060185185183522E-2</v>
      </c>
      <c r="N1891" s="10">
        <f>IF(AND(telefony6[[#This Row],[czyAbonament_pods_sie_skonczyl]]=1,telefony6[[#This Row],[czyStacjonarny]]=1,M1890&lt;=0),1,0)</f>
        <v>0</v>
      </c>
      <c r="O1891" s="2">
        <f>IF(AND(telefony6[[#This Row],[czyAbonament_pods_sie_skonczyl]]=1,telefony6[[#This Row],[czyKomorkowe]]=1,P1890&lt;=0),IF(P1890&lt;0,TIME(1,40,0)+P1890-telefony6[[#This Row],[ile_zabraklo_od_podstawy]],TIME(1,40,0)),P1890)</f>
        <v>6.6203703703714145E-3</v>
      </c>
      <c r="P18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1" s="10">
        <f>IF(AND(telefony6[[#This Row],[czyAbonament_pods_sie_skonczyl]]=1,P1890&lt;=0,telefony6[[#This Row],[czyKomorkowe]]=1),1,0)</f>
        <v>0</v>
      </c>
      <c r="R1891">
        <f>IF(LEN(telefony6[[#This Row],[nr]])&gt;=10,1,0)</f>
        <v>0</v>
      </c>
      <c r="S1891">
        <f>MINUTE(IF(telefony6[[#This Row],[czyZagranicczne]]=1,CEILING(telefony6[[#This Row],[długosc_połączenia]],"00:01"),0))</f>
        <v>0</v>
      </c>
    </row>
    <row r="1892" spans="1:19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 s="2">
        <f>telefony6[[#This Row],[zakonczenie]]-telefony6[[#This Row],[rozpoczecie]]</f>
        <v>1.6550925925926108E-3</v>
      </c>
      <c r="F1892" s="2">
        <f t="shared" si="29"/>
        <v>-10.335023148148158</v>
      </c>
      <c r="G1892">
        <f>IF(LEN(telefony6[[#This Row],[nr]])=7,1,0)</f>
        <v>1</v>
      </c>
      <c r="H1892">
        <f>IF(LEN(telefony6[[#This Row],[nr]])=8,1,0)</f>
        <v>0</v>
      </c>
      <c r="I18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-10.336678240740751</v>
      </c>
      <c r="J1892" s="2">
        <f>IF(AND(telefony6[[#This Row],[abonament pods przed]]-telefony6[[#This Row],[długosc_połączenia]]&lt;0,I1891&gt;0),-telefony6[[#This Row],[ile_zostalo_abonamentu_pods]],0)</f>
        <v>0</v>
      </c>
      <c r="K1892" s="10">
        <f>IF(telefony6[[#This Row],[ile_zostalo_abonamentu_pods]]&lt;0,1,0)</f>
        <v>1</v>
      </c>
      <c r="L1892" s="2">
        <f>IF(AND(telefony6[[#This Row],[czyAbonament_pods_sie_skonczyl]]=1,telefony6[[#This Row],[czyStacjonarny]]=1,M1891&lt;=0),IF(M1891&lt;0,TIME(1,40,0)+M1891,TIME(1,40,0)),M1891)</f>
        <v>2.7060185185183522E-2</v>
      </c>
      <c r="M18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2.5405092592590911E-2</v>
      </c>
      <c r="N1892" s="10">
        <f>IF(AND(telefony6[[#This Row],[czyAbonament_pods_sie_skonczyl]]=1,telefony6[[#This Row],[czyStacjonarny]]=1,M1891&lt;=0),1,0)</f>
        <v>0</v>
      </c>
      <c r="O1892" s="2">
        <f>IF(AND(telefony6[[#This Row],[czyAbonament_pods_sie_skonczyl]]=1,telefony6[[#This Row],[czyKomorkowe]]=1,P1891&lt;=0),IF(P1891&lt;0,TIME(1,40,0)+P1891-telefony6[[#This Row],[ile_zabraklo_od_podstawy]],TIME(1,40,0)),P1891)</f>
        <v>-1.4583333333323123E-3</v>
      </c>
      <c r="P18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2" s="10">
        <f>IF(AND(telefony6[[#This Row],[czyAbonament_pods_sie_skonczyl]]=1,P1891&lt;=0,telefony6[[#This Row],[czyKomorkowe]]=1),1,0)</f>
        <v>0</v>
      </c>
      <c r="R1892">
        <f>IF(LEN(telefony6[[#This Row],[nr]])&gt;=10,1,0)</f>
        <v>0</v>
      </c>
      <c r="S1892">
        <f>MINUTE(IF(telefony6[[#This Row],[czyZagranicczne]]=1,CEILING(telefony6[[#This Row],[długosc_połączenia]],"00:01"),0))</f>
        <v>0</v>
      </c>
    </row>
    <row r="1893" spans="1:19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 s="2">
        <f>telefony6[[#This Row],[zakonczenie]]-telefony6[[#This Row],[rozpoczecie]]</f>
        <v>1.1516203703703654E-2</v>
      </c>
      <c r="F1893" s="2">
        <f t="shared" si="29"/>
        <v>-10.336678240740751</v>
      </c>
      <c r="G1893">
        <f>IF(LEN(telefony6[[#This Row],[nr]])=7,1,0)</f>
        <v>1</v>
      </c>
      <c r="H1893">
        <f>IF(LEN(telefony6[[#This Row],[nr]])=8,1,0)</f>
        <v>0</v>
      </c>
      <c r="I18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-10.348194444444454</v>
      </c>
      <c r="J1893" s="2">
        <f>IF(AND(telefony6[[#This Row],[abonament pods przed]]-telefony6[[#This Row],[długosc_połączenia]]&lt;0,I1892&gt;0),-telefony6[[#This Row],[ile_zostalo_abonamentu_pods]],0)</f>
        <v>0</v>
      </c>
      <c r="K1893" s="10">
        <f>IF(telefony6[[#This Row],[ile_zostalo_abonamentu_pods]]&lt;0,1,0)</f>
        <v>1</v>
      </c>
      <c r="L1893" s="2">
        <f>IF(AND(telefony6[[#This Row],[czyAbonament_pods_sie_skonczyl]]=1,telefony6[[#This Row],[czyStacjonarny]]=1,M1892&lt;=0),IF(M1892&lt;0,TIME(1,40,0)+M1892,TIME(1,40,0)),M1892)</f>
        <v>2.5405092592590911E-2</v>
      </c>
      <c r="M18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1.3888888888887257E-2</v>
      </c>
      <c r="N1893" s="10">
        <f>IF(AND(telefony6[[#This Row],[czyAbonament_pods_sie_skonczyl]]=1,telefony6[[#This Row],[czyStacjonarny]]=1,M1892&lt;=0),1,0)</f>
        <v>0</v>
      </c>
      <c r="O1893" s="2">
        <f>IF(AND(telefony6[[#This Row],[czyAbonament_pods_sie_skonczyl]]=1,telefony6[[#This Row],[czyKomorkowe]]=1,P1892&lt;=0),IF(P1892&lt;0,TIME(1,40,0)+P1892-telefony6[[#This Row],[ile_zabraklo_od_podstawy]],TIME(1,40,0)),P1892)</f>
        <v>-1.4583333333323123E-3</v>
      </c>
      <c r="P18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3" s="10">
        <f>IF(AND(telefony6[[#This Row],[czyAbonament_pods_sie_skonczyl]]=1,P1892&lt;=0,telefony6[[#This Row],[czyKomorkowe]]=1),1,0)</f>
        <v>0</v>
      </c>
      <c r="R1893">
        <f>IF(LEN(telefony6[[#This Row],[nr]])&gt;=10,1,0)</f>
        <v>0</v>
      </c>
      <c r="S1893">
        <f>MINUTE(IF(telefony6[[#This Row],[czyZagranicczne]]=1,CEILING(telefony6[[#This Row],[długosc_połączenia]],"00:01"),0))</f>
        <v>0</v>
      </c>
    </row>
    <row r="1894" spans="1:19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 s="2">
        <f>telefony6[[#This Row],[zakonczenie]]-telefony6[[#This Row],[rozpoczecie]]</f>
        <v>7.615740740740784E-3</v>
      </c>
      <c r="F1894" s="2">
        <f t="shared" si="29"/>
        <v>-10.348194444444454</v>
      </c>
      <c r="G1894">
        <f>IF(LEN(telefony6[[#This Row],[nr]])=7,1,0)</f>
        <v>1</v>
      </c>
      <c r="H1894">
        <f>IF(LEN(telefony6[[#This Row],[nr]])=8,1,0)</f>
        <v>0</v>
      </c>
      <c r="I18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-10.355810185185195</v>
      </c>
      <c r="J1894" s="2">
        <f>IF(AND(telefony6[[#This Row],[abonament pods przed]]-telefony6[[#This Row],[długosc_połączenia]]&lt;0,I1893&gt;0),-telefony6[[#This Row],[ile_zostalo_abonamentu_pods]],0)</f>
        <v>0</v>
      </c>
      <c r="K1894" s="10">
        <f>IF(telefony6[[#This Row],[ile_zostalo_abonamentu_pods]]&lt;0,1,0)</f>
        <v>1</v>
      </c>
      <c r="L1894" s="2">
        <f>IF(AND(telefony6[[#This Row],[czyAbonament_pods_sie_skonczyl]]=1,telefony6[[#This Row],[czyStacjonarny]]=1,M1893&lt;=0),IF(M1893&lt;0,TIME(1,40,0)+M1893,TIME(1,40,0)),M1893)</f>
        <v>1.3888888888887257E-2</v>
      </c>
      <c r="M18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6.2731481481464735E-3</v>
      </c>
      <c r="N1894" s="10">
        <f>IF(AND(telefony6[[#This Row],[czyAbonament_pods_sie_skonczyl]]=1,telefony6[[#This Row],[czyStacjonarny]]=1,M1893&lt;=0),1,0)</f>
        <v>0</v>
      </c>
      <c r="O1894" s="2">
        <f>IF(AND(telefony6[[#This Row],[czyAbonament_pods_sie_skonczyl]]=1,telefony6[[#This Row],[czyKomorkowe]]=1,P1893&lt;=0),IF(P1893&lt;0,TIME(1,40,0)+P1893-telefony6[[#This Row],[ile_zabraklo_od_podstawy]],TIME(1,40,0)),P1893)</f>
        <v>-1.4583333333323123E-3</v>
      </c>
      <c r="P18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4" s="10">
        <f>IF(AND(telefony6[[#This Row],[czyAbonament_pods_sie_skonczyl]]=1,P1893&lt;=0,telefony6[[#This Row],[czyKomorkowe]]=1),1,0)</f>
        <v>0</v>
      </c>
      <c r="R1894">
        <f>IF(LEN(telefony6[[#This Row],[nr]])&gt;=10,1,0)</f>
        <v>0</v>
      </c>
      <c r="S1894">
        <f>MINUTE(IF(telefony6[[#This Row],[czyZagranicczne]]=1,CEILING(telefony6[[#This Row],[długosc_połączenia]],"00:01"),0))</f>
        <v>0</v>
      </c>
    </row>
    <row r="1895" spans="1:19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 s="2">
        <f>telefony6[[#This Row],[zakonczenie]]-telefony6[[#This Row],[rozpoczecie]]</f>
        <v>1.5509259259259278E-3</v>
      </c>
      <c r="F1895" s="2">
        <f t="shared" si="29"/>
        <v>-10.355810185185195</v>
      </c>
      <c r="G1895">
        <f>IF(LEN(telefony6[[#This Row],[nr]])=7,1,0)</f>
        <v>1</v>
      </c>
      <c r="H1895">
        <f>IF(LEN(telefony6[[#This Row],[nr]])=8,1,0)</f>
        <v>0</v>
      </c>
      <c r="I18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-10.357361111111121</v>
      </c>
      <c r="J1895" s="2">
        <f>IF(AND(telefony6[[#This Row],[abonament pods przed]]-telefony6[[#This Row],[długosc_połączenia]]&lt;0,I1894&gt;0),-telefony6[[#This Row],[ile_zostalo_abonamentu_pods]],0)</f>
        <v>0</v>
      </c>
      <c r="K1895" s="10">
        <f>IF(telefony6[[#This Row],[ile_zostalo_abonamentu_pods]]&lt;0,1,0)</f>
        <v>1</v>
      </c>
      <c r="L1895" s="2">
        <f>IF(AND(telefony6[[#This Row],[czyAbonament_pods_sie_skonczyl]]=1,telefony6[[#This Row],[czyStacjonarny]]=1,M1894&lt;=0),IF(M1894&lt;0,TIME(1,40,0)+M1894,TIME(1,40,0)),M1894)</f>
        <v>6.2731481481464735E-3</v>
      </c>
      <c r="M18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4.7222222222205457E-3</v>
      </c>
      <c r="N1895" s="10">
        <f>IF(AND(telefony6[[#This Row],[czyAbonament_pods_sie_skonczyl]]=1,telefony6[[#This Row],[czyStacjonarny]]=1,M1894&lt;=0),1,0)</f>
        <v>0</v>
      </c>
      <c r="O1895" s="2">
        <f>IF(AND(telefony6[[#This Row],[czyAbonament_pods_sie_skonczyl]]=1,telefony6[[#This Row],[czyKomorkowe]]=1,P1894&lt;=0),IF(P1894&lt;0,TIME(1,40,0)+P1894-telefony6[[#This Row],[ile_zabraklo_od_podstawy]],TIME(1,40,0)),P1894)</f>
        <v>-1.4583333333323123E-3</v>
      </c>
      <c r="P18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5" s="10">
        <f>IF(AND(telefony6[[#This Row],[czyAbonament_pods_sie_skonczyl]]=1,P1894&lt;=0,telefony6[[#This Row],[czyKomorkowe]]=1),1,0)</f>
        <v>0</v>
      </c>
      <c r="R1895">
        <f>IF(LEN(telefony6[[#This Row],[nr]])&gt;=10,1,0)</f>
        <v>0</v>
      </c>
      <c r="S1895">
        <f>MINUTE(IF(telefony6[[#This Row],[czyZagranicczne]]=1,CEILING(telefony6[[#This Row],[długosc_połączenia]],"00:01"),0))</f>
        <v>0</v>
      </c>
    </row>
    <row r="1896" spans="1:19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 s="2">
        <f>telefony6[[#This Row],[zakonczenie]]-telefony6[[#This Row],[rozpoczecie]]</f>
        <v>5.5439814814814414E-3</v>
      </c>
      <c r="F1896" s="2">
        <f t="shared" si="29"/>
        <v>-10.357361111111121</v>
      </c>
      <c r="G1896">
        <f>IF(LEN(telefony6[[#This Row],[nr]])=7,1,0)</f>
        <v>1</v>
      </c>
      <c r="H1896">
        <f>IF(LEN(telefony6[[#This Row],[nr]])=8,1,0)</f>
        <v>0</v>
      </c>
      <c r="I18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-10.362905092592603</v>
      </c>
      <c r="J1896" s="2">
        <f>IF(AND(telefony6[[#This Row],[abonament pods przed]]-telefony6[[#This Row],[długosc_połączenia]]&lt;0,I1895&gt;0),-telefony6[[#This Row],[ile_zostalo_abonamentu_pods]],0)</f>
        <v>0</v>
      </c>
      <c r="K1896" s="10">
        <f>IF(telefony6[[#This Row],[ile_zostalo_abonamentu_pods]]&lt;0,1,0)</f>
        <v>1</v>
      </c>
      <c r="L1896" s="2">
        <f>IF(AND(telefony6[[#This Row],[czyAbonament_pods_sie_skonczyl]]=1,telefony6[[#This Row],[czyStacjonarny]]=1,M1895&lt;=0),IF(M1895&lt;0,TIME(1,40,0)+M1895,TIME(1,40,0)),M1895)</f>
        <v>4.7222222222205457E-3</v>
      </c>
      <c r="M18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-8.2175925926089577E-4</v>
      </c>
      <c r="N1896" s="10">
        <f>IF(AND(telefony6[[#This Row],[czyAbonament_pods_sie_skonczyl]]=1,telefony6[[#This Row],[czyStacjonarny]]=1,M1895&lt;=0),1,0)</f>
        <v>0</v>
      </c>
      <c r="O1896" s="2">
        <f>IF(AND(telefony6[[#This Row],[czyAbonament_pods_sie_skonczyl]]=1,telefony6[[#This Row],[czyKomorkowe]]=1,P1895&lt;=0),IF(P1895&lt;0,TIME(1,40,0)+P1895-telefony6[[#This Row],[ile_zabraklo_od_podstawy]],TIME(1,40,0)),P1895)</f>
        <v>-1.4583333333323123E-3</v>
      </c>
      <c r="P18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6" s="10">
        <f>IF(AND(telefony6[[#This Row],[czyAbonament_pods_sie_skonczyl]]=1,P1895&lt;=0,telefony6[[#This Row],[czyKomorkowe]]=1),1,0)</f>
        <v>0</v>
      </c>
      <c r="R1896">
        <f>IF(LEN(telefony6[[#This Row],[nr]])&gt;=10,1,0)</f>
        <v>0</v>
      </c>
      <c r="S1896">
        <f>MINUTE(IF(telefony6[[#This Row],[czyZagranicczne]]=1,CEILING(telefony6[[#This Row],[długosc_połączenia]],"00:01"),0))</f>
        <v>0</v>
      </c>
    </row>
    <row r="1897" spans="1:19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 s="2">
        <f>telefony6[[#This Row],[zakonczenie]]-telefony6[[#This Row],[rozpoczecie]]</f>
        <v>7.1759259259258634E-3</v>
      </c>
      <c r="F1897" s="2">
        <f t="shared" si="29"/>
        <v>-10.362905092592603</v>
      </c>
      <c r="G1897">
        <f>IF(LEN(telefony6[[#This Row],[nr]])=7,1,0)</f>
        <v>1</v>
      </c>
      <c r="H1897">
        <f>IF(LEN(telefony6[[#This Row],[nr]])=8,1,0)</f>
        <v>0</v>
      </c>
      <c r="I18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-10.37008101851853</v>
      </c>
      <c r="J1897" s="2">
        <f>IF(AND(telefony6[[#This Row],[abonament pods przed]]-telefony6[[#This Row],[długosc_połączenia]]&lt;0,I1896&gt;0),-telefony6[[#This Row],[ile_zostalo_abonamentu_pods]],0)</f>
        <v>0</v>
      </c>
      <c r="K1897" s="10">
        <f>IF(telefony6[[#This Row],[ile_zostalo_abonamentu_pods]]&lt;0,1,0)</f>
        <v>1</v>
      </c>
      <c r="L1897" s="2">
        <f>IF(AND(telefony6[[#This Row],[czyAbonament_pods_sie_skonczyl]]=1,telefony6[[#This Row],[czyStacjonarny]]=1,M1896&lt;=0),IF(M1896&lt;0,TIME(1,40,0)+M1896,TIME(1,40,0)),M1896)</f>
        <v>6.8622685185183552E-2</v>
      </c>
      <c r="M18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6.1446759259257688E-2</v>
      </c>
      <c r="N1897" s="10">
        <f>IF(AND(telefony6[[#This Row],[czyAbonament_pods_sie_skonczyl]]=1,telefony6[[#This Row],[czyStacjonarny]]=1,M1896&lt;=0),1,0)</f>
        <v>1</v>
      </c>
      <c r="O1897" s="2">
        <f>IF(AND(telefony6[[#This Row],[czyAbonament_pods_sie_skonczyl]]=1,telefony6[[#This Row],[czyKomorkowe]]=1,P1896&lt;=0),IF(P1896&lt;0,TIME(1,40,0)+P1896-telefony6[[#This Row],[ile_zabraklo_od_podstawy]],TIME(1,40,0)),P1896)</f>
        <v>-1.4583333333323123E-3</v>
      </c>
      <c r="P18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7" s="10">
        <f>IF(AND(telefony6[[#This Row],[czyAbonament_pods_sie_skonczyl]]=1,P1896&lt;=0,telefony6[[#This Row],[czyKomorkowe]]=1),1,0)</f>
        <v>0</v>
      </c>
      <c r="R1897">
        <f>IF(LEN(telefony6[[#This Row],[nr]])&gt;=10,1,0)</f>
        <v>0</v>
      </c>
      <c r="S1897">
        <f>MINUTE(IF(telefony6[[#This Row],[czyZagranicczne]]=1,CEILING(telefony6[[#This Row],[długosc_połączenia]],"00:01"),0))</f>
        <v>0</v>
      </c>
    </row>
    <row r="1898" spans="1:19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 s="2">
        <f>telefony6[[#This Row],[zakonczenie]]-telefony6[[#This Row],[rozpoczecie]]</f>
        <v>9.2476851851851505E-3</v>
      </c>
      <c r="F1898" s="2">
        <f t="shared" si="29"/>
        <v>-10.37008101851853</v>
      </c>
      <c r="G1898">
        <f>IF(LEN(telefony6[[#This Row],[nr]])=7,1,0)</f>
        <v>1</v>
      </c>
      <c r="H1898">
        <f>IF(LEN(telefony6[[#This Row],[nr]])=8,1,0)</f>
        <v>0</v>
      </c>
      <c r="I18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-10.379328703703715</v>
      </c>
      <c r="J1898" s="2">
        <f>IF(AND(telefony6[[#This Row],[abonament pods przed]]-telefony6[[#This Row],[długosc_połączenia]]&lt;0,I1897&gt;0),-telefony6[[#This Row],[ile_zostalo_abonamentu_pods]],0)</f>
        <v>0</v>
      </c>
      <c r="K1898" s="10">
        <f>IF(telefony6[[#This Row],[ile_zostalo_abonamentu_pods]]&lt;0,1,0)</f>
        <v>1</v>
      </c>
      <c r="L1898" s="2">
        <f>IF(AND(telefony6[[#This Row],[czyAbonament_pods_sie_skonczyl]]=1,telefony6[[#This Row],[czyStacjonarny]]=1,M1897&lt;=0),IF(M1897&lt;0,TIME(1,40,0)+M1897,TIME(1,40,0)),M1897)</f>
        <v>6.1446759259257688E-2</v>
      </c>
      <c r="M18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5.2199074074072538E-2</v>
      </c>
      <c r="N1898" s="10">
        <f>IF(AND(telefony6[[#This Row],[czyAbonament_pods_sie_skonczyl]]=1,telefony6[[#This Row],[czyStacjonarny]]=1,M1897&lt;=0),1,0)</f>
        <v>0</v>
      </c>
      <c r="O1898" s="2">
        <f>IF(AND(telefony6[[#This Row],[czyAbonament_pods_sie_skonczyl]]=1,telefony6[[#This Row],[czyKomorkowe]]=1,P1897&lt;=0),IF(P1897&lt;0,TIME(1,40,0)+P1897-telefony6[[#This Row],[ile_zabraklo_od_podstawy]],TIME(1,40,0)),P1897)</f>
        <v>-1.4583333333323123E-3</v>
      </c>
      <c r="P18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8" s="10">
        <f>IF(AND(telefony6[[#This Row],[czyAbonament_pods_sie_skonczyl]]=1,P1897&lt;=0,telefony6[[#This Row],[czyKomorkowe]]=1),1,0)</f>
        <v>0</v>
      </c>
      <c r="R1898">
        <f>IF(LEN(telefony6[[#This Row],[nr]])&gt;=10,1,0)</f>
        <v>0</v>
      </c>
      <c r="S1898">
        <f>MINUTE(IF(telefony6[[#This Row],[czyZagranicczne]]=1,CEILING(telefony6[[#This Row],[długosc_połączenia]],"00:01"),0))</f>
        <v>0</v>
      </c>
    </row>
    <row r="1899" spans="1:19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 s="2">
        <f>telefony6[[#This Row],[zakonczenie]]-telefony6[[#This Row],[rozpoczecie]]</f>
        <v>4.050925925925819E-4</v>
      </c>
      <c r="F1899" s="2">
        <f t="shared" si="29"/>
        <v>-10.379328703703715</v>
      </c>
      <c r="G1899">
        <f>IF(LEN(telefony6[[#This Row],[nr]])=7,1,0)</f>
        <v>1</v>
      </c>
      <c r="H1899">
        <f>IF(LEN(telefony6[[#This Row],[nr]])=8,1,0)</f>
        <v>0</v>
      </c>
      <c r="I18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-10.379733796296307</v>
      </c>
      <c r="J1899" s="2">
        <f>IF(AND(telefony6[[#This Row],[abonament pods przed]]-telefony6[[#This Row],[długosc_połączenia]]&lt;0,I1898&gt;0),-telefony6[[#This Row],[ile_zostalo_abonamentu_pods]],0)</f>
        <v>0</v>
      </c>
      <c r="K1899" s="10">
        <f>IF(telefony6[[#This Row],[ile_zostalo_abonamentu_pods]]&lt;0,1,0)</f>
        <v>1</v>
      </c>
      <c r="L1899" s="2">
        <f>IF(AND(telefony6[[#This Row],[czyAbonament_pods_sie_skonczyl]]=1,telefony6[[#This Row],[czyStacjonarny]]=1,M1898&lt;=0),IF(M1898&lt;0,TIME(1,40,0)+M1898,TIME(1,40,0)),M1898)</f>
        <v>5.2199074074072538E-2</v>
      </c>
      <c r="M18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5.1793981481479956E-2</v>
      </c>
      <c r="N1899" s="10">
        <f>IF(AND(telefony6[[#This Row],[czyAbonament_pods_sie_skonczyl]]=1,telefony6[[#This Row],[czyStacjonarny]]=1,M1898&lt;=0),1,0)</f>
        <v>0</v>
      </c>
      <c r="O1899" s="2">
        <f>IF(AND(telefony6[[#This Row],[czyAbonament_pods_sie_skonczyl]]=1,telefony6[[#This Row],[czyKomorkowe]]=1,P1898&lt;=0),IF(P1898&lt;0,TIME(1,40,0)+P1898-telefony6[[#This Row],[ile_zabraklo_od_podstawy]],TIME(1,40,0)),P1898)</f>
        <v>-1.4583333333323123E-3</v>
      </c>
      <c r="P18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899" s="10">
        <f>IF(AND(telefony6[[#This Row],[czyAbonament_pods_sie_skonczyl]]=1,P1898&lt;=0,telefony6[[#This Row],[czyKomorkowe]]=1),1,0)</f>
        <v>0</v>
      </c>
      <c r="R1899">
        <f>IF(LEN(telefony6[[#This Row],[nr]])&gt;=10,1,0)</f>
        <v>0</v>
      </c>
      <c r="S1899">
        <f>MINUTE(IF(telefony6[[#This Row],[czyZagranicczne]]=1,CEILING(telefony6[[#This Row],[długosc_połączenia]],"00:01"),0))</f>
        <v>0</v>
      </c>
    </row>
    <row r="1900" spans="1:19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 s="2">
        <f>telefony6[[#This Row],[zakonczenie]]-telefony6[[#This Row],[rozpoczecie]]</f>
        <v>5.2199074074074092E-3</v>
      </c>
      <c r="F1900" s="2">
        <f t="shared" si="29"/>
        <v>-10.379733796296307</v>
      </c>
      <c r="G1900">
        <f>IF(LEN(telefony6[[#This Row],[nr]])=7,1,0)</f>
        <v>1</v>
      </c>
      <c r="H1900">
        <f>IF(LEN(telefony6[[#This Row],[nr]])=8,1,0)</f>
        <v>0</v>
      </c>
      <c r="I19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-10.384953703703715</v>
      </c>
      <c r="J1900" s="2">
        <f>IF(AND(telefony6[[#This Row],[abonament pods przed]]-telefony6[[#This Row],[długosc_połączenia]]&lt;0,I1899&gt;0),-telefony6[[#This Row],[ile_zostalo_abonamentu_pods]],0)</f>
        <v>0</v>
      </c>
      <c r="K1900" s="10">
        <f>IF(telefony6[[#This Row],[ile_zostalo_abonamentu_pods]]&lt;0,1,0)</f>
        <v>1</v>
      </c>
      <c r="L1900" s="2">
        <f>IF(AND(telefony6[[#This Row],[czyAbonament_pods_sie_skonczyl]]=1,telefony6[[#This Row],[czyStacjonarny]]=1,M1899&lt;=0),IF(M1899&lt;0,TIME(1,40,0)+M1899,TIME(1,40,0)),M1899)</f>
        <v>5.1793981481479956E-2</v>
      </c>
      <c r="M19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4.6574074074072547E-2</v>
      </c>
      <c r="N1900" s="10">
        <f>IF(AND(telefony6[[#This Row],[czyAbonament_pods_sie_skonczyl]]=1,telefony6[[#This Row],[czyStacjonarny]]=1,M1899&lt;=0),1,0)</f>
        <v>0</v>
      </c>
      <c r="O1900" s="2">
        <f>IF(AND(telefony6[[#This Row],[czyAbonament_pods_sie_skonczyl]]=1,telefony6[[#This Row],[czyKomorkowe]]=1,P1899&lt;=0),IF(P1899&lt;0,TIME(1,40,0)+P1899-telefony6[[#This Row],[ile_zabraklo_od_podstawy]],TIME(1,40,0)),P1899)</f>
        <v>-1.4583333333323123E-3</v>
      </c>
      <c r="P19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900" s="10">
        <f>IF(AND(telefony6[[#This Row],[czyAbonament_pods_sie_skonczyl]]=1,P1899&lt;=0,telefony6[[#This Row],[czyKomorkowe]]=1),1,0)</f>
        <v>0</v>
      </c>
      <c r="R1900">
        <f>IF(LEN(telefony6[[#This Row],[nr]])&gt;=10,1,0)</f>
        <v>0</v>
      </c>
      <c r="S1900">
        <f>MINUTE(IF(telefony6[[#This Row],[czyZagranicczne]]=1,CEILING(telefony6[[#This Row],[długosc_połączenia]],"00:01"),0))</f>
        <v>0</v>
      </c>
    </row>
    <row r="1901" spans="1:19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 s="2">
        <f>telefony6[[#This Row],[zakonczenie]]-telefony6[[#This Row],[rozpoczecie]]</f>
        <v>8.3333333333334147E-3</v>
      </c>
      <c r="F1901" s="2">
        <f t="shared" si="29"/>
        <v>-10.384953703703715</v>
      </c>
      <c r="G1901">
        <f>IF(LEN(telefony6[[#This Row],[nr]])=7,1,0)</f>
        <v>1</v>
      </c>
      <c r="H1901">
        <f>IF(LEN(telefony6[[#This Row],[nr]])=8,1,0)</f>
        <v>0</v>
      </c>
      <c r="I19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-10.393287037037048</v>
      </c>
      <c r="J1901" s="2">
        <f>IF(AND(telefony6[[#This Row],[abonament pods przed]]-telefony6[[#This Row],[długosc_połączenia]]&lt;0,I1900&gt;0),-telefony6[[#This Row],[ile_zostalo_abonamentu_pods]],0)</f>
        <v>0</v>
      </c>
      <c r="K1901" s="10">
        <f>IF(telefony6[[#This Row],[ile_zostalo_abonamentu_pods]]&lt;0,1,0)</f>
        <v>1</v>
      </c>
      <c r="L1901" s="2">
        <f>IF(AND(telefony6[[#This Row],[czyAbonament_pods_sie_skonczyl]]=1,telefony6[[#This Row],[czyStacjonarny]]=1,M1900&lt;=0),IF(M1900&lt;0,TIME(1,40,0)+M1900,TIME(1,40,0)),M1900)</f>
        <v>4.6574074074072547E-2</v>
      </c>
      <c r="M19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3.8240740740739132E-2</v>
      </c>
      <c r="N1901" s="10">
        <f>IF(AND(telefony6[[#This Row],[czyAbonament_pods_sie_skonczyl]]=1,telefony6[[#This Row],[czyStacjonarny]]=1,M1900&lt;=0),1,0)</f>
        <v>0</v>
      </c>
      <c r="O1901" s="2">
        <f>IF(AND(telefony6[[#This Row],[czyAbonament_pods_sie_skonczyl]]=1,telefony6[[#This Row],[czyKomorkowe]]=1,P1900&lt;=0),IF(P1900&lt;0,TIME(1,40,0)+P1900-telefony6[[#This Row],[ile_zabraklo_od_podstawy]],TIME(1,40,0)),P1900)</f>
        <v>-1.4583333333323123E-3</v>
      </c>
      <c r="P19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-1.4583333333323123E-3</v>
      </c>
      <c r="Q1901" s="10">
        <f>IF(AND(telefony6[[#This Row],[czyAbonament_pods_sie_skonczyl]]=1,P1900&lt;=0,telefony6[[#This Row],[czyKomorkowe]]=1),1,0)</f>
        <v>0</v>
      </c>
      <c r="R1901">
        <f>IF(LEN(telefony6[[#This Row],[nr]])&gt;=10,1,0)</f>
        <v>0</v>
      </c>
      <c r="S1901">
        <f>MINUTE(IF(telefony6[[#This Row],[czyZagranicczne]]=1,CEILING(telefony6[[#This Row],[długosc_połączenia]],"00:01"),0))</f>
        <v>0</v>
      </c>
    </row>
    <row r="1902" spans="1:19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 s="2">
        <f>telefony6[[#This Row],[zakonczenie]]-telefony6[[#This Row],[rozpoczecie]]</f>
        <v>9.2361111111111116E-3</v>
      </c>
      <c r="F1902" s="2">
        <f t="shared" si="29"/>
        <v>-10.393287037037048</v>
      </c>
      <c r="G1902">
        <f>IF(LEN(telefony6[[#This Row],[nr]])=7,1,0)</f>
        <v>0</v>
      </c>
      <c r="H1902">
        <f>IF(LEN(telefony6[[#This Row],[nr]])=8,1,0)</f>
        <v>1</v>
      </c>
      <c r="I19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-10.402523148148159</v>
      </c>
      <c r="J1902" s="2">
        <f>IF(AND(telefony6[[#This Row],[abonament pods przed]]-telefony6[[#This Row],[długosc_połączenia]]&lt;0,I1901&gt;0),-telefony6[[#This Row],[ile_zostalo_abonamentu_pods]],0)</f>
        <v>0</v>
      </c>
      <c r="K1902" s="10">
        <f>IF(telefony6[[#This Row],[ile_zostalo_abonamentu_pods]]&lt;0,1,0)</f>
        <v>1</v>
      </c>
      <c r="L1902" s="2">
        <f>IF(AND(telefony6[[#This Row],[czyAbonament_pods_sie_skonczyl]]=1,telefony6[[#This Row],[czyStacjonarny]]=1,M1901&lt;=0),IF(M1901&lt;0,TIME(1,40,0)+M1901,TIME(1,40,0)),M1901)</f>
        <v>3.8240740740739132E-2</v>
      </c>
      <c r="M19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3.8240740740739132E-2</v>
      </c>
      <c r="N1902" s="10">
        <f>IF(AND(telefony6[[#This Row],[czyAbonament_pods_sie_skonczyl]]=1,telefony6[[#This Row],[czyStacjonarny]]=1,M1901&lt;=0),1,0)</f>
        <v>0</v>
      </c>
      <c r="O1902" s="2">
        <f>IF(AND(telefony6[[#This Row],[czyAbonament_pods_sie_skonczyl]]=1,telefony6[[#This Row],[czyKomorkowe]]=1,P1901&lt;=0),IF(P1901&lt;0,TIME(1,40,0)+P1901-telefony6[[#This Row],[ile_zabraklo_od_podstawy]],TIME(1,40,0)),P1901)</f>
        <v>6.7986111111112135E-2</v>
      </c>
      <c r="P19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2" s="10">
        <f>IF(AND(telefony6[[#This Row],[czyAbonament_pods_sie_skonczyl]]=1,P1901&lt;=0,telefony6[[#This Row],[czyKomorkowe]]=1),1,0)</f>
        <v>1</v>
      </c>
      <c r="R1902">
        <f>IF(LEN(telefony6[[#This Row],[nr]])&gt;=10,1,0)</f>
        <v>0</v>
      </c>
      <c r="S1902">
        <f>MINUTE(IF(telefony6[[#This Row],[czyZagranicczne]]=1,CEILING(telefony6[[#This Row],[długosc_połączenia]],"00:01"),0))</f>
        <v>0</v>
      </c>
    </row>
    <row r="1903" spans="1:19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 s="2">
        <f>telefony6[[#This Row],[zakonczenie]]-telefony6[[#This Row],[rozpoczecie]]</f>
        <v>1.0300925925926796E-3</v>
      </c>
      <c r="F1903" s="2">
        <f t="shared" si="29"/>
        <v>-10.402523148148159</v>
      </c>
      <c r="G1903">
        <f>IF(LEN(telefony6[[#This Row],[nr]])=7,1,0)</f>
        <v>1</v>
      </c>
      <c r="H1903">
        <f>IF(LEN(telefony6[[#This Row],[nr]])=8,1,0)</f>
        <v>0</v>
      </c>
      <c r="I19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-10.403553240740752</v>
      </c>
      <c r="J1903" s="2">
        <f>IF(AND(telefony6[[#This Row],[abonament pods przed]]-telefony6[[#This Row],[długosc_połączenia]]&lt;0,I1902&gt;0),-telefony6[[#This Row],[ile_zostalo_abonamentu_pods]],0)</f>
        <v>0</v>
      </c>
      <c r="K1903" s="10">
        <f>IF(telefony6[[#This Row],[ile_zostalo_abonamentu_pods]]&lt;0,1,0)</f>
        <v>1</v>
      </c>
      <c r="L1903" s="2">
        <f>IF(AND(telefony6[[#This Row],[czyAbonament_pods_sie_skonczyl]]=1,telefony6[[#This Row],[czyStacjonarny]]=1,M1902&lt;=0),IF(M1902&lt;0,TIME(1,40,0)+M1902,TIME(1,40,0)),M1902)</f>
        <v>3.8240740740739132E-2</v>
      </c>
      <c r="M19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3.7210648148146452E-2</v>
      </c>
      <c r="N1903" s="10">
        <f>IF(AND(telefony6[[#This Row],[czyAbonament_pods_sie_skonczyl]]=1,telefony6[[#This Row],[czyStacjonarny]]=1,M1902&lt;=0),1,0)</f>
        <v>0</v>
      </c>
      <c r="O1903" s="2">
        <f>IF(AND(telefony6[[#This Row],[czyAbonament_pods_sie_skonczyl]]=1,telefony6[[#This Row],[czyKomorkowe]]=1,P1902&lt;=0),IF(P1902&lt;0,TIME(1,40,0)+P1902-telefony6[[#This Row],[ile_zabraklo_od_podstawy]],TIME(1,40,0)),P1902)</f>
        <v>5.8750000000001024E-2</v>
      </c>
      <c r="P19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3" s="10">
        <f>IF(AND(telefony6[[#This Row],[czyAbonament_pods_sie_skonczyl]]=1,P1902&lt;=0,telefony6[[#This Row],[czyKomorkowe]]=1),1,0)</f>
        <v>0</v>
      </c>
      <c r="R1903">
        <f>IF(LEN(telefony6[[#This Row],[nr]])&gt;=10,1,0)</f>
        <v>0</v>
      </c>
      <c r="S1903">
        <f>MINUTE(IF(telefony6[[#This Row],[czyZagranicczne]]=1,CEILING(telefony6[[#This Row],[długosc_połączenia]],"00:01"),0))</f>
        <v>0</v>
      </c>
    </row>
    <row r="1904" spans="1:19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 s="2">
        <f>telefony6[[#This Row],[zakonczenie]]-telefony6[[#This Row],[rozpoczecie]]</f>
        <v>2.5925925925925908E-3</v>
      </c>
      <c r="F1904" s="2">
        <f t="shared" si="29"/>
        <v>-10.403553240740752</v>
      </c>
      <c r="G1904">
        <f>IF(LEN(telefony6[[#This Row],[nr]])=7,1,0)</f>
        <v>1</v>
      </c>
      <c r="H1904">
        <f>IF(LEN(telefony6[[#This Row],[nr]])=8,1,0)</f>
        <v>0</v>
      </c>
      <c r="I19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-10.406145833333344</v>
      </c>
      <c r="J1904" s="2">
        <f>IF(AND(telefony6[[#This Row],[abonament pods przed]]-telefony6[[#This Row],[długosc_połączenia]]&lt;0,I1903&gt;0),-telefony6[[#This Row],[ile_zostalo_abonamentu_pods]],0)</f>
        <v>0</v>
      </c>
      <c r="K1904" s="10">
        <f>IF(telefony6[[#This Row],[ile_zostalo_abonamentu_pods]]&lt;0,1,0)</f>
        <v>1</v>
      </c>
      <c r="L1904" s="2">
        <f>IF(AND(telefony6[[#This Row],[czyAbonament_pods_sie_skonczyl]]=1,telefony6[[#This Row],[czyStacjonarny]]=1,M1903&lt;=0),IF(M1903&lt;0,TIME(1,40,0)+M1903,TIME(1,40,0)),M1903)</f>
        <v>3.7210648148146452E-2</v>
      </c>
      <c r="M19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3.4618055555553862E-2</v>
      </c>
      <c r="N1904" s="10">
        <f>IF(AND(telefony6[[#This Row],[czyAbonament_pods_sie_skonczyl]]=1,telefony6[[#This Row],[czyStacjonarny]]=1,M1903&lt;=0),1,0)</f>
        <v>0</v>
      </c>
      <c r="O1904" s="2">
        <f>IF(AND(telefony6[[#This Row],[czyAbonament_pods_sie_skonczyl]]=1,telefony6[[#This Row],[czyKomorkowe]]=1,P1903&lt;=0),IF(P1903&lt;0,TIME(1,40,0)+P1903-telefony6[[#This Row],[ile_zabraklo_od_podstawy]],TIME(1,40,0)),P1903)</f>
        <v>5.8750000000001024E-2</v>
      </c>
      <c r="P19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4" s="10">
        <f>IF(AND(telefony6[[#This Row],[czyAbonament_pods_sie_skonczyl]]=1,P1903&lt;=0,telefony6[[#This Row],[czyKomorkowe]]=1),1,0)</f>
        <v>0</v>
      </c>
      <c r="R1904">
        <f>IF(LEN(telefony6[[#This Row],[nr]])&gt;=10,1,0)</f>
        <v>0</v>
      </c>
      <c r="S1904">
        <f>MINUTE(IF(telefony6[[#This Row],[czyZagranicczne]]=1,CEILING(telefony6[[#This Row],[długosc_połączenia]],"00:01"),0))</f>
        <v>0</v>
      </c>
    </row>
    <row r="1905" spans="1:19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 s="2">
        <f>telefony6[[#This Row],[zakonczenie]]-telefony6[[#This Row],[rozpoczecie]]</f>
        <v>5.1041666666666874E-3</v>
      </c>
      <c r="F1905" s="2">
        <f t="shared" si="29"/>
        <v>-10.406145833333344</v>
      </c>
      <c r="G1905">
        <f>IF(LEN(telefony6[[#This Row],[nr]])=7,1,0)</f>
        <v>1</v>
      </c>
      <c r="H1905">
        <f>IF(LEN(telefony6[[#This Row],[nr]])=8,1,0)</f>
        <v>0</v>
      </c>
      <c r="I19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-10.411250000000011</v>
      </c>
      <c r="J1905" s="2">
        <f>IF(AND(telefony6[[#This Row],[abonament pods przed]]-telefony6[[#This Row],[długosc_połączenia]]&lt;0,I1904&gt;0),-telefony6[[#This Row],[ile_zostalo_abonamentu_pods]],0)</f>
        <v>0</v>
      </c>
      <c r="K1905" s="10">
        <f>IF(telefony6[[#This Row],[ile_zostalo_abonamentu_pods]]&lt;0,1,0)</f>
        <v>1</v>
      </c>
      <c r="L1905" s="2">
        <f>IF(AND(telefony6[[#This Row],[czyAbonament_pods_sie_skonczyl]]=1,telefony6[[#This Row],[czyStacjonarny]]=1,M1904&lt;=0),IF(M1904&lt;0,TIME(1,40,0)+M1904,TIME(1,40,0)),M1904)</f>
        <v>3.4618055555553862E-2</v>
      </c>
      <c r="M19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2.9513888888887174E-2</v>
      </c>
      <c r="N1905" s="10">
        <f>IF(AND(telefony6[[#This Row],[czyAbonament_pods_sie_skonczyl]]=1,telefony6[[#This Row],[czyStacjonarny]]=1,M1904&lt;=0),1,0)</f>
        <v>0</v>
      </c>
      <c r="O1905" s="2">
        <f>IF(AND(telefony6[[#This Row],[czyAbonament_pods_sie_skonczyl]]=1,telefony6[[#This Row],[czyKomorkowe]]=1,P1904&lt;=0),IF(P1904&lt;0,TIME(1,40,0)+P1904-telefony6[[#This Row],[ile_zabraklo_od_podstawy]],TIME(1,40,0)),P1904)</f>
        <v>5.8750000000001024E-2</v>
      </c>
      <c r="P19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5" s="10">
        <f>IF(AND(telefony6[[#This Row],[czyAbonament_pods_sie_skonczyl]]=1,P1904&lt;=0,telefony6[[#This Row],[czyKomorkowe]]=1),1,0)</f>
        <v>0</v>
      </c>
      <c r="R1905">
        <f>IF(LEN(telefony6[[#This Row],[nr]])&gt;=10,1,0)</f>
        <v>0</v>
      </c>
      <c r="S1905">
        <f>MINUTE(IF(telefony6[[#This Row],[czyZagranicczne]]=1,CEILING(telefony6[[#This Row],[długosc_połączenia]],"00:01"),0))</f>
        <v>0</v>
      </c>
    </row>
    <row r="1906" spans="1:19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 s="2">
        <f>telefony6[[#This Row],[zakonczenie]]-telefony6[[#This Row],[rozpoczecie]]</f>
        <v>7.4652777777777235E-3</v>
      </c>
      <c r="F1906" s="2">
        <f t="shared" si="29"/>
        <v>-10.411250000000011</v>
      </c>
      <c r="G1906">
        <f>IF(LEN(telefony6[[#This Row],[nr]])=7,1,0)</f>
        <v>1</v>
      </c>
      <c r="H1906">
        <f>IF(LEN(telefony6[[#This Row],[nr]])=8,1,0)</f>
        <v>0</v>
      </c>
      <c r="I19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-10.418715277777789</v>
      </c>
      <c r="J1906" s="2">
        <f>IF(AND(telefony6[[#This Row],[abonament pods przed]]-telefony6[[#This Row],[długosc_połączenia]]&lt;0,I1905&gt;0),-telefony6[[#This Row],[ile_zostalo_abonamentu_pods]],0)</f>
        <v>0</v>
      </c>
      <c r="K1906" s="10">
        <f>IF(telefony6[[#This Row],[ile_zostalo_abonamentu_pods]]&lt;0,1,0)</f>
        <v>1</v>
      </c>
      <c r="L1906" s="2">
        <f>IF(AND(telefony6[[#This Row],[czyAbonament_pods_sie_skonczyl]]=1,telefony6[[#This Row],[czyStacjonarny]]=1,M1905&lt;=0),IF(M1905&lt;0,TIME(1,40,0)+M1905,TIME(1,40,0)),M1905)</f>
        <v>2.9513888888887174E-2</v>
      </c>
      <c r="M19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2.2048611111109451E-2</v>
      </c>
      <c r="N1906" s="10">
        <f>IF(AND(telefony6[[#This Row],[czyAbonament_pods_sie_skonczyl]]=1,telefony6[[#This Row],[czyStacjonarny]]=1,M1905&lt;=0),1,0)</f>
        <v>0</v>
      </c>
      <c r="O1906" s="2">
        <f>IF(AND(telefony6[[#This Row],[czyAbonament_pods_sie_skonczyl]]=1,telefony6[[#This Row],[czyKomorkowe]]=1,P1905&lt;=0),IF(P1905&lt;0,TIME(1,40,0)+P1905-telefony6[[#This Row],[ile_zabraklo_od_podstawy]],TIME(1,40,0)),P1905)</f>
        <v>5.8750000000001024E-2</v>
      </c>
      <c r="P19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6" s="10">
        <f>IF(AND(telefony6[[#This Row],[czyAbonament_pods_sie_skonczyl]]=1,P1905&lt;=0,telefony6[[#This Row],[czyKomorkowe]]=1),1,0)</f>
        <v>0</v>
      </c>
      <c r="R1906">
        <f>IF(LEN(telefony6[[#This Row],[nr]])&gt;=10,1,0)</f>
        <v>0</v>
      </c>
      <c r="S1906">
        <f>MINUTE(IF(telefony6[[#This Row],[czyZagranicczne]]=1,CEILING(telefony6[[#This Row],[długosc_połączenia]],"00:01"),0))</f>
        <v>0</v>
      </c>
    </row>
    <row r="1907" spans="1:19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 s="2">
        <f>telefony6[[#This Row],[zakonczenie]]-telefony6[[#This Row],[rozpoczecie]]</f>
        <v>1.388888888888884E-3</v>
      </c>
      <c r="F1907" s="2">
        <f t="shared" si="29"/>
        <v>-10.418715277777789</v>
      </c>
      <c r="G1907">
        <f>IF(LEN(telefony6[[#This Row],[nr]])=7,1,0)</f>
        <v>1</v>
      </c>
      <c r="H1907">
        <f>IF(LEN(telefony6[[#This Row],[nr]])=8,1,0)</f>
        <v>0</v>
      </c>
      <c r="I19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-10.420104166666677</v>
      </c>
      <c r="J1907" s="2">
        <f>IF(AND(telefony6[[#This Row],[abonament pods przed]]-telefony6[[#This Row],[długosc_połączenia]]&lt;0,I1906&gt;0),-telefony6[[#This Row],[ile_zostalo_abonamentu_pods]],0)</f>
        <v>0</v>
      </c>
      <c r="K1907" s="10">
        <f>IF(telefony6[[#This Row],[ile_zostalo_abonamentu_pods]]&lt;0,1,0)</f>
        <v>1</v>
      </c>
      <c r="L1907" s="2">
        <f>IF(AND(telefony6[[#This Row],[czyAbonament_pods_sie_skonczyl]]=1,telefony6[[#This Row],[czyStacjonarny]]=1,M1906&lt;=0),IF(M1906&lt;0,TIME(1,40,0)+M1906,TIME(1,40,0)),M1906)</f>
        <v>2.2048611111109451E-2</v>
      </c>
      <c r="M19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2.0659722222220567E-2</v>
      </c>
      <c r="N1907" s="10">
        <f>IF(AND(telefony6[[#This Row],[czyAbonament_pods_sie_skonczyl]]=1,telefony6[[#This Row],[czyStacjonarny]]=1,M1906&lt;=0),1,0)</f>
        <v>0</v>
      </c>
      <c r="O1907" s="2">
        <f>IF(AND(telefony6[[#This Row],[czyAbonament_pods_sie_skonczyl]]=1,telefony6[[#This Row],[czyKomorkowe]]=1,P1906&lt;=0),IF(P1906&lt;0,TIME(1,40,0)+P1906-telefony6[[#This Row],[ile_zabraklo_od_podstawy]],TIME(1,40,0)),P1906)</f>
        <v>5.8750000000001024E-2</v>
      </c>
      <c r="P19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7" s="10">
        <f>IF(AND(telefony6[[#This Row],[czyAbonament_pods_sie_skonczyl]]=1,P1906&lt;=0,telefony6[[#This Row],[czyKomorkowe]]=1),1,0)</f>
        <v>0</v>
      </c>
      <c r="R1907">
        <f>IF(LEN(telefony6[[#This Row],[nr]])&gt;=10,1,0)</f>
        <v>0</v>
      </c>
      <c r="S1907">
        <f>MINUTE(IF(telefony6[[#This Row],[czyZagranicczne]]=1,CEILING(telefony6[[#This Row],[długosc_połączenia]],"00:01"),0))</f>
        <v>0</v>
      </c>
    </row>
    <row r="1908" spans="1:19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 s="2">
        <f>telefony6[[#This Row],[zakonczenie]]-telefony6[[#This Row],[rozpoczecie]]</f>
        <v>4.3402777777777901E-3</v>
      </c>
      <c r="F1908" s="2">
        <f t="shared" si="29"/>
        <v>-10.420104166666677</v>
      </c>
      <c r="G1908">
        <f>IF(LEN(telefony6[[#This Row],[nr]])=7,1,0)</f>
        <v>1</v>
      </c>
      <c r="H1908">
        <f>IF(LEN(telefony6[[#This Row],[nr]])=8,1,0)</f>
        <v>0</v>
      </c>
      <c r="I19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-10.424444444444456</v>
      </c>
      <c r="J1908" s="2">
        <f>IF(AND(telefony6[[#This Row],[abonament pods przed]]-telefony6[[#This Row],[długosc_połączenia]]&lt;0,I1907&gt;0),-telefony6[[#This Row],[ile_zostalo_abonamentu_pods]],0)</f>
        <v>0</v>
      </c>
      <c r="K1908" s="10">
        <f>IF(telefony6[[#This Row],[ile_zostalo_abonamentu_pods]]&lt;0,1,0)</f>
        <v>1</v>
      </c>
      <c r="L1908" s="2">
        <f>IF(AND(telefony6[[#This Row],[czyAbonament_pods_sie_skonczyl]]=1,telefony6[[#This Row],[czyStacjonarny]]=1,M1907&lt;=0),IF(M1907&lt;0,TIME(1,40,0)+M1907,TIME(1,40,0)),M1907)</f>
        <v>2.0659722222220567E-2</v>
      </c>
      <c r="M19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1.6319444444442777E-2</v>
      </c>
      <c r="N1908" s="10">
        <f>IF(AND(telefony6[[#This Row],[czyAbonament_pods_sie_skonczyl]]=1,telefony6[[#This Row],[czyStacjonarny]]=1,M1907&lt;=0),1,0)</f>
        <v>0</v>
      </c>
      <c r="O1908" s="2">
        <f>IF(AND(telefony6[[#This Row],[czyAbonament_pods_sie_skonczyl]]=1,telefony6[[#This Row],[czyKomorkowe]]=1,P1907&lt;=0),IF(P1907&lt;0,TIME(1,40,0)+P1907-telefony6[[#This Row],[ile_zabraklo_od_podstawy]],TIME(1,40,0)),P1907)</f>
        <v>5.8750000000001024E-2</v>
      </c>
      <c r="P19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5.8750000000001024E-2</v>
      </c>
      <c r="Q1908" s="10">
        <f>IF(AND(telefony6[[#This Row],[czyAbonament_pods_sie_skonczyl]]=1,P1907&lt;=0,telefony6[[#This Row],[czyKomorkowe]]=1),1,0)</f>
        <v>0</v>
      </c>
      <c r="R1908">
        <f>IF(LEN(telefony6[[#This Row],[nr]])&gt;=10,1,0)</f>
        <v>0</v>
      </c>
      <c r="S1908">
        <f>MINUTE(IF(telefony6[[#This Row],[czyZagranicczne]]=1,CEILING(telefony6[[#This Row],[długosc_połączenia]],"00:01"),0))</f>
        <v>0</v>
      </c>
    </row>
    <row r="1909" spans="1:19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 s="2">
        <f>telefony6[[#This Row],[zakonczenie]]-telefony6[[#This Row],[rozpoczecie]]</f>
        <v>1.6898148148148939E-3</v>
      </c>
      <c r="F1909" s="2">
        <f t="shared" si="29"/>
        <v>-10.424444444444456</v>
      </c>
      <c r="G1909">
        <f>IF(LEN(telefony6[[#This Row],[nr]])=7,1,0)</f>
        <v>0</v>
      </c>
      <c r="H1909">
        <f>IF(LEN(telefony6[[#This Row],[nr]])=8,1,0)</f>
        <v>1</v>
      </c>
      <c r="I19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-10.426134259259271</v>
      </c>
      <c r="J1909" s="2">
        <f>IF(AND(telefony6[[#This Row],[abonament pods przed]]-telefony6[[#This Row],[długosc_połączenia]]&lt;0,I1908&gt;0),-telefony6[[#This Row],[ile_zostalo_abonamentu_pods]],0)</f>
        <v>0</v>
      </c>
      <c r="K1909" s="10">
        <f>IF(telefony6[[#This Row],[ile_zostalo_abonamentu_pods]]&lt;0,1,0)</f>
        <v>1</v>
      </c>
      <c r="L1909" s="2">
        <f>IF(AND(telefony6[[#This Row],[czyAbonament_pods_sie_skonczyl]]=1,telefony6[[#This Row],[czyStacjonarny]]=1,M1908&lt;=0),IF(M1908&lt;0,TIME(1,40,0)+M1908,TIME(1,40,0)),M1908)</f>
        <v>1.6319444444442777E-2</v>
      </c>
      <c r="M19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1.6319444444442777E-2</v>
      </c>
      <c r="N1909" s="10">
        <f>IF(AND(telefony6[[#This Row],[czyAbonament_pods_sie_skonczyl]]=1,telefony6[[#This Row],[czyStacjonarny]]=1,M1908&lt;=0),1,0)</f>
        <v>0</v>
      </c>
      <c r="O1909" s="2">
        <f>IF(AND(telefony6[[#This Row],[czyAbonament_pods_sie_skonczyl]]=1,telefony6[[#This Row],[czyKomorkowe]]=1,P1908&lt;=0),IF(P1908&lt;0,TIME(1,40,0)+P1908-telefony6[[#This Row],[ile_zabraklo_od_podstawy]],TIME(1,40,0)),P1908)</f>
        <v>5.8750000000001024E-2</v>
      </c>
      <c r="P19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5.706018518518613E-2</v>
      </c>
      <c r="Q1909" s="10">
        <f>IF(AND(telefony6[[#This Row],[czyAbonament_pods_sie_skonczyl]]=1,P1908&lt;=0,telefony6[[#This Row],[czyKomorkowe]]=1),1,0)</f>
        <v>0</v>
      </c>
      <c r="R1909">
        <f>IF(LEN(telefony6[[#This Row],[nr]])&gt;=10,1,0)</f>
        <v>0</v>
      </c>
      <c r="S1909">
        <f>MINUTE(IF(telefony6[[#This Row],[czyZagranicczne]]=1,CEILING(telefony6[[#This Row],[długosc_połączenia]],"00:01"),0))</f>
        <v>0</v>
      </c>
    </row>
    <row r="1910" spans="1:19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 s="2">
        <f>telefony6[[#This Row],[zakonczenie]]-telefony6[[#This Row],[rozpoczecie]]</f>
        <v>9.4097222222222499E-3</v>
      </c>
      <c r="F1910" s="2">
        <f t="shared" si="29"/>
        <v>-10.426134259259271</v>
      </c>
      <c r="G1910">
        <f>IF(LEN(telefony6[[#This Row],[nr]])=7,1,0)</f>
        <v>0</v>
      </c>
      <c r="H1910">
        <f>IF(LEN(telefony6[[#This Row],[nr]])=8,1,0)</f>
        <v>1</v>
      </c>
      <c r="I19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-10.435543981481494</v>
      </c>
      <c r="J1910" s="2">
        <f>IF(AND(telefony6[[#This Row],[abonament pods przed]]-telefony6[[#This Row],[długosc_połączenia]]&lt;0,I1909&gt;0),-telefony6[[#This Row],[ile_zostalo_abonamentu_pods]],0)</f>
        <v>0</v>
      </c>
      <c r="K1910" s="10">
        <f>IF(telefony6[[#This Row],[ile_zostalo_abonamentu_pods]]&lt;0,1,0)</f>
        <v>1</v>
      </c>
      <c r="L1910" s="2">
        <f>IF(AND(telefony6[[#This Row],[czyAbonament_pods_sie_skonczyl]]=1,telefony6[[#This Row],[czyStacjonarny]]=1,M1909&lt;=0),IF(M1909&lt;0,TIME(1,40,0)+M1909,TIME(1,40,0)),M1909)</f>
        <v>1.6319444444442777E-2</v>
      </c>
      <c r="M19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1.6319444444442777E-2</v>
      </c>
      <c r="N1910" s="10">
        <f>IF(AND(telefony6[[#This Row],[czyAbonament_pods_sie_skonczyl]]=1,telefony6[[#This Row],[czyStacjonarny]]=1,M1909&lt;=0),1,0)</f>
        <v>0</v>
      </c>
      <c r="O1910" s="2">
        <f>IF(AND(telefony6[[#This Row],[czyAbonament_pods_sie_skonczyl]]=1,telefony6[[#This Row],[czyKomorkowe]]=1,P1909&lt;=0),IF(P1909&lt;0,TIME(1,40,0)+P1909-telefony6[[#This Row],[ile_zabraklo_od_podstawy]],TIME(1,40,0)),P1909)</f>
        <v>5.706018518518613E-2</v>
      </c>
      <c r="P19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4.765046296296388E-2</v>
      </c>
      <c r="Q1910" s="10">
        <f>IF(AND(telefony6[[#This Row],[czyAbonament_pods_sie_skonczyl]]=1,P1909&lt;=0,telefony6[[#This Row],[czyKomorkowe]]=1),1,0)</f>
        <v>0</v>
      </c>
      <c r="R1910">
        <f>IF(LEN(telefony6[[#This Row],[nr]])&gt;=10,1,0)</f>
        <v>0</v>
      </c>
      <c r="S1910">
        <f>MINUTE(IF(telefony6[[#This Row],[czyZagranicczne]]=1,CEILING(telefony6[[#This Row],[długosc_połączenia]],"00:01"),0))</f>
        <v>0</v>
      </c>
    </row>
    <row r="1911" spans="1:19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 s="2">
        <f>telefony6[[#This Row],[zakonczenie]]-telefony6[[#This Row],[rozpoczecie]]</f>
        <v>2.6620370370370461E-3</v>
      </c>
      <c r="F1911" s="2">
        <f t="shared" si="29"/>
        <v>-10.435543981481494</v>
      </c>
      <c r="G1911">
        <f>IF(LEN(telefony6[[#This Row],[nr]])=7,1,0)</f>
        <v>1</v>
      </c>
      <c r="H1911">
        <f>IF(LEN(telefony6[[#This Row],[nr]])=8,1,0)</f>
        <v>0</v>
      </c>
      <c r="I19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-10.438206018518532</v>
      </c>
      <c r="J1911" s="2">
        <f>IF(AND(telefony6[[#This Row],[abonament pods przed]]-telefony6[[#This Row],[długosc_połączenia]]&lt;0,I1910&gt;0),-telefony6[[#This Row],[ile_zostalo_abonamentu_pods]],0)</f>
        <v>0</v>
      </c>
      <c r="K1911" s="10">
        <f>IF(telefony6[[#This Row],[ile_zostalo_abonamentu_pods]]&lt;0,1,0)</f>
        <v>1</v>
      </c>
      <c r="L1911" s="2">
        <f>IF(AND(telefony6[[#This Row],[czyAbonament_pods_sie_skonczyl]]=1,telefony6[[#This Row],[czyStacjonarny]]=1,M1910&lt;=0),IF(M1910&lt;0,TIME(1,40,0)+M1910,TIME(1,40,0)),M1910)</f>
        <v>1.6319444444442777E-2</v>
      </c>
      <c r="M19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1.3657407407405731E-2</v>
      </c>
      <c r="N1911" s="10">
        <f>IF(AND(telefony6[[#This Row],[czyAbonament_pods_sie_skonczyl]]=1,telefony6[[#This Row],[czyStacjonarny]]=1,M1910&lt;=0),1,0)</f>
        <v>0</v>
      </c>
      <c r="O1911" s="2">
        <f>IF(AND(telefony6[[#This Row],[czyAbonament_pods_sie_skonczyl]]=1,telefony6[[#This Row],[czyKomorkowe]]=1,P1910&lt;=0),IF(P1910&lt;0,TIME(1,40,0)+P1910-telefony6[[#This Row],[ile_zabraklo_od_podstawy]],TIME(1,40,0)),P1910)</f>
        <v>4.765046296296388E-2</v>
      </c>
      <c r="P19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4.765046296296388E-2</v>
      </c>
      <c r="Q1911" s="10">
        <f>IF(AND(telefony6[[#This Row],[czyAbonament_pods_sie_skonczyl]]=1,P1910&lt;=0,telefony6[[#This Row],[czyKomorkowe]]=1),1,0)</f>
        <v>0</v>
      </c>
      <c r="R1911">
        <f>IF(LEN(telefony6[[#This Row],[nr]])&gt;=10,1,0)</f>
        <v>0</v>
      </c>
      <c r="S1911">
        <f>MINUTE(IF(telefony6[[#This Row],[czyZagranicczne]]=1,CEILING(telefony6[[#This Row],[długosc_połączenia]],"00:01"),0))</f>
        <v>0</v>
      </c>
    </row>
    <row r="1912" spans="1:19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 s="2">
        <f>telefony6[[#This Row],[zakonczenie]]-telefony6[[#This Row],[rozpoczecie]]</f>
        <v>1.6203703703698835E-4</v>
      </c>
      <c r="F1912" s="2">
        <f t="shared" si="29"/>
        <v>-10.438206018518532</v>
      </c>
      <c r="G1912">
        <f>IF(LEN(telefony6[[#This Row],[nr]])=7,1,0)</f>
        <v>1</v>
      </c>
      <c r="H1912">
        <f>IF(LEN(telefony6[[#This Row],[nr]])=8,1,0)</f>
        <v>0</v>
      </c>
      <c r="I19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-10.438368055555568</v>
      </c>
      <c r="J1912" s="2">
        <f>IF(AND(telefony6[[#This Row],[abonament pods przed]]-telefony6[[#This Row],[długosc_połączenia]]&lt;0,I1911&gt;0),-telefony6[[#This Row],[ile_zostalo_abonamentu_pods]],0)</f>
        <v>0</v>
      </c>
      <c r="K1912" s="10">
        <f>IF(telefony6[[#This Row],[ile_zostalo_abonamentu_pods]]&lt;0,1,0)</f>
        <v>1</v>
      </c>
      <c r="L1912" s="2">
        <f>IF(AND(telefony6[[#This Row],[czyAbonament_pods_sie_skonczyl]]=1,telefony6[[#This Row],[czyStacjonarny]]=1,M1911&lt;=0),IF(M1911&lt;0,TIME(1,40,0)+M1911,TIME(1,40,0)),M1911)</f>
        <v>1.3657407407405731E-2</v>
      </c>
      <c r="M19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1.3495370370368742E-2</v>
      </c>
      <c r="N1912" s="10">
        <f>IF(AND(telefony6[[#This Row],[czyAbonament_pods_sie_skonczyl]]=1,telefony6[[#This Row],[czyStacjonarny]]=1,M1911&lt;=0),1,0)</f>
        <v>0</v>
      </c>
      <c r="O1912" s="2">
        <f>IF(AND(telefony6[[#This Row],[czyAbonament_pods_sie_skonczyl]]=1,telefony6[[#This Row],[czyKomorkowe]]=1,P1911&lt;=0),IF(P1911&lt;0,TIME(1,40,0)+P1911-telefony6[[#This Row],[ile_zabraklo_od_podstawy]],TIME(1,40,0)),P1911)</f>
        <v>4.765046296296388E-2</v>
      </c>
      <c r="P19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4.765046296296388E-2</v>
      </c>
      <c r="Q1912" s="10">
        <f>IF(AND(telefony6[[#This Row],[czyAbonament_pods_sie_skonczyl]]=1,P1911&lt;=0,telefony6[[#This Row],[czyKomorkowe]]=1),1,0)</f>
        <v>0</v>
      </c>
      <c r="R1912">
        <f>IF(LEN(telefony6[[#This Row],[nr]])&gt;=10,1,0)</f>
        <v>0</v>
      </c>
      <c r="S1912">
        <f>MINUTE(IF(telefony6[[#This Row],[czyZagranicczne]]=1,CEILING(telefony6[[#This Row],[długosc_połączenia]],"00:01"),0))</f>
        <v>0</v>
      </c>
    </row>
    <row r="1913" spans="1:19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 s="2">
        <f>telefony6[[#This Row],[zakonczenie]]-telefony6[[#This Row],[rozpoczecie]]</f>
        <v>9.3750000000000222E-3</v>
      </c>
      <c r="F1913" s="2">
        <f t="shared" si="29"/>
        <v>-10.438368055555568</v>
      </c>
      <c r="G1913">
        <f>IF(LEN(telefony6[[#This Row],[nr]])=7,1,0)</f>
        <v>1</v>
      </c>
      <c r="H1913">
        <f>IF(LEN(telefony6[[#This Row],[nr]])=8,1,0)</f>
        <v>0</v>
      </c>
      <c r="I19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-10.447743055555568</v>
      </c>
      <c r="J1913" s="2">
        <f>IF(AND(telefony6[[#This Row],[abonament pods przed]]-telefony6[[#This Row],[długosc_połączenia]]&lt;0,I1912&gt;0),-telefony6[[#This Row],[ile_zostalo_abonamentu_pods]],0)</f>
        <v>0</v>
      </c>
      <c r="K1913" s="10">
        <f>IF(telefony6[[#This Row],[ile_zostalo_abonamentu_pods]]&lt;0,1,0)</f>
        <v>1</v>
      </c>
      <c r="L1913" s="2">
        <f>IF(AND(telefony6[[#This Row],[czyAbonament_pods_sie_skonczyl]]=1,telefony6[[#This Row],[czyStacjonarny]]=1,M1912&lt;=0),IF(M1912&lt;0,TIME(1,40,0)+M1912,TIME(1,40,0)),M1912)</f>
        <v>1.3495370370368742E-2</v>
      </c>
      <c r="M19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4.12037037036872E-3</v>
      </c>
      <c r="N1913" s="10">
        <f>IF(AND(telefony6[[#This Row],[czyAbonament_pods_sie_skonczyl]]=1,telefony6[[#This Row],[czyStacjonarny]]=1,M1912&lt;=0),1,0)</f>
        <v>0</v>
      </c>
      <c r="O1913" s="2">
        <f>IF(AND(telefony6[[#This Row],[czyAbonament_pods_sie_skonczyl]]=1,telefony6[[#This Row],[czyKomorkowe]]=1,P1912&lt;=0),IF(P1912&lt;0,TIME(1,40,0)+P1912-telefony6[[#This Row],[ile_zabraklo_od_podstawy]],TIME(1,40,0)),P1912)</f>
        <v>4.765046296296388E-2</v>
      </c>
      <c r="P19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4.765046296296388E-2</v>
      </c>
      <c r="Q1913" s="10">
        <f>IF(AND(telefony6[[#This Row],[czyAbonament_pods_sie_skonczyl]]=1,P1912&lt;=0,telefony6[[#This Row],[czyKomorkowe]]=1),1,0)</f>
        <v>0</v>
      </c>
      <c r="R1913">
        <f>IF(LEN(telefony6[[#This Row],[nr]])&gt;=10,1,0)</f>
        <v>0</v>
      </c>
      <c r="S1913">
        <f>MINUTE(IF(telefony6[[#This Row],[czyZagranicczne]]=1,CEILING(telefony6[[#This Row],[długosc_połączenia]],"00:01"),0))</f>
        <v>0</v>
      </c>
    </row>
    <row r="1914" spans="1:19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 s="2">
        <f>telefony6[[#This Row],[zakonczenie]]-telefony6[[#This Row],[rozpoczecie]]</f>
        <v>9.3055555555555669E-3</v>
      </c>
      <c r="F1914" s="2">
        <f t="shared" si="29"/>
        <v>-10.447743055555568</v>
      </c>
      <c r="G1914">
        <f>IF(LEN(telefony6[[#This Row],[nr]])=7,1,0)</f>
        <v>1</v>
      </c>
      <c r="H1914">
        <f>IF(LEN(telefony6[[#This Row],[nr]])=8,1,0)</f>
        <v>0</v>
      </c>
      <c r="I19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-10.457048611111123</v>
      </c>
      <c r="J1914" s="2">
        <f>IF(AND(telefony6[[#This Row],[abonament pods przed]]-telefony6[[#This Row],[długosc_połączenia]]&lt;0,I1913&gt;0),-telefony6[[#This Row],[ile_zostalo_abonamentu_pods]],0)</f>
        <v>0</v>
      </c>
      <c r="K1914" s="10">
        <f>IF(telefony6[[#This Row],[ile_zostalo_abonamentu_pods]]&lt;0,1,0)</f>
        <v>1</v>
      </c>
      <c r="L1914" s="2">
        <f>IF(AND(telefony6[[#This Row],[czyAbonament_pods_sie_skonczyl]]=1,telefony6[[#This Row],[czyStacjonarny]]=1,M1913&lt;=0),IF(M1913&lt;0,TIME(1,40,0)+M1913,TIME(1,40,0)),M1913)</f>
        <v>4.12037037036872E-3</v>
      </c>
      <c r="M19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-5.1851851851868469E-3</v>
      </c>
      <c r="N1914" s="10">
        <f>IF(AND(telefony6[[#This Row],[czyAbonament_pods_sie_skonczyl]]=1,telefony6[[#This Row],[czyStacjonarny]]=1,M1913&lt;=0),1,0)</f>
        <v>0</v>
      </c>
      <c r="O1914" s="2">
        <f>IF(AND(telefony6[[#This Row],[czyAbonament_pods_sie_skonczyl]]=1,telefony6[[#This Row],[czyKomorkowe]]=1,P1913&lt;=0),IF(P1913&lt;0,TIME(1,40,0)+P1913-telefony6[[#This Row],[ile_zabraklo_od_podstawy]],TIME(1,40,0)),P1913)</f>
        <v>4.765046296296388E-2</v>
      </c>
      <c r="P19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4.765046296296388E-2</v>
      </c>
      <c r="Q1914" s="10">
        <f>IF(AND(telefony6[[#This Row],[czyAbonament_pods_sie_skonczyl]]=1,P1913&lt;=0,telefony6[[#This Row],[czyKomorkowe]]=1),1,0)</f>
        <v>0</v>
      </c>
      <c r="R1914">
        <f>IF(LEN(telefony6[[#This Row],[nr]])&gt;=10,1,0)</f>
        <v>0</v>
      </c>
      <c r="S1914">
        <f>MINUTE(IF(telefony6[[#This Row],[czyZagranicczne]]=1,CEILING(telefony6[[#This Row],[długosc_połączenia]],"00:01"),0))</f>
        <v>0</v>
      </c>
    </row>
    <row r="1915" spans="1:19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 s="2">
        <f>telefony6[[#This Row],[zakonczenie]]-telefony6[[#This Row],[rozpoczecie]]</f>
        <v>7.4537037037037956E-3</v>
      </c>
      <c r="F1915" s="2">
        <f t="shared" si="29"/>
        <v>-10.457048611111123</v>
      </c>
      <c r="G1915">
        <f>IF(LEN(telefony6[[#This Row],[nr]])=7,1,0)</f>
        <v>0</v>
      </c>
      <c r="H1915">
        <f>IF(LEN(telefony6[[#This Row],[nr]])=8,1,0)</f>
        <v>1</v>
      </c>
      <c r="I19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-10.464502314814826</v>
      </c>
      <c r="J1915" s="2">
        <f>IF(AND(telefony6[[#This Row],[abonament pods przed]]-telefony6[[#This Row],[długosc_połączenia]]&lt;0,I1914&gt;0),-telefony6[[#This Row],[ile_zostalo_abonamentu_pods]],0)</f>
        <v>0</v>
      </c>
      <c r="K1915" s="10">
        <f>IF(telefony6[[#This Row],[ile_zostalo_abonamentu_pods]]&lt;0,1,0)</f>
        <v>1</v>
      </c>
      <c r="L1915" s="2">
        <f>IF(AND(telefony6[[#This Row],[czyAbonament_pods_sie_skonczyl]]=1,telefony6[[#This Row],[czyStacjonarny]]=1,M1914&lt;=0),IF(M1914&lt;0,TIME(1,40,0)+M1914,TIME(1,40,0)),M1914)</f>
        <v>-5.1851851851868469E-3</v>
      </c>
      <c r="M19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-5.1851851851868469E-3</v>
      </c>
      <c r="N1915" s="10">
        <f>IF(AND(telefony6[[#This Row],[czyAbonament_pods_sie_skonczyl]]=1,telefony6[[#This Row],[czyStacjonarny]]=1,M1914&lt;=0),1,0)</f>
        <v>0</v>
      </c>
      <c r="O1915" s="2">
        <f>IF(AND(telefony6[[#This Row],[czyAbonament_pods_sie_skonczyl]]=1,telefony6[[#This Row],[czyKomorkowe]]=1,P1914&lt;=0),IF(P1914&lt;0,TIME(1,40,0)+P1914-telefony6[[#This Row],[ile_zabraklo_od_podstawy]],TIME(1,40,0)),P1914)</f>
        <v>4.765046296296388E-2</v>
      </c>
      <c r="P19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15" s="10">
        <f>IF(AND(telefony6[[#This Row],[czyAbonament_pods_sie_skonczyl]]=1,P1914&lt;=0,telefony6[[#This Row],[czyKomorkowe]]=1),1,0)</f>
        <v>0</v>
      </c>
      <c r="R1915">
        <f>IF(LEN(telefony6[[#This Row],[nr]])&gt;=10,1,0)</f>
        <v>0</v>
      </c>
      <c r="S1915">
        <f>MINUTE(IF(telefony6[[#This Row],[czyZagranicczne]]=1,CEILING(telefony6[[#This Row],[długosc_połączenia]],"00:01"),0))</f>
        <v>0</v>
      </c>
    </row>
    <row r="1916" spans="1:19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 s="2">
        <f>telefony6[[#This Row],[zakonczenie]]-telefony6[[#This Row],[rozpoczecie]]</f>
        <v>3.472222222222765E-4</v>
      </c>
      <c r="F1916" s="2">
        <f t="shared" si="29"/>
        <v>-10.464502314814826</v>
      </c>
      <c r="G1916">
        <f>IF(LEN(telefony6[[#This Row],[nr]])=7,1,0)</f>
        <v>1</v>
      </c>
      <c r="H1916">
        <f>IF(LEN(telefony6[[#This Row],[nr]])=8,1,0)</f>
        <v>0</v>
      </c>
      <c r="I19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-10.464849537037049</v>
      </c>
      <c r="J1916" s="2">
        <f>IF(AND(telefony6[[#This Row],[abonament pods przed]]-telefony6[[#This Row],[długosc_połączenia]]&lt;0,I1915&gt;0),-telefony6[[#This Row],[ile_zostalo_abonamentu_pods]],0)</f>
        <v>0</v>
      </c>
      <c r="K1916" s="10">
        <f>IF(telefony6[[#This Row],[ile_zostalo_abonamentu_pods]]&lt;0,1,0)</f>
        <v>1</v>
      </c>
      <c r="L1916" s="2">
        <f>IF(AND(telefony6[[#This Row],[czyAbonament_pods_sie_skonczyl]]=1,telefony6[[#This Row],[czyStacjonarny]]=1,M1915&lt;=0),IF(M1915&lt;0,TIME(1,40,0)+M1915,TIME(1,40,0)),M1915)</f>
        <v>6.4259259259257601E-2</v>
      </c>
      <c r="M19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6.3912037037035324E-2</v>
      </c>
      <c r="N1916" s="10">
        <f>IF(AND(telefony6[[#This Row],[czyAbonament_pods_sie_skonczyl]]=1,telefony6[[#This Row],[czyStacjonarny]]=1,M1915&lt;=0),1,0)</f>
        <v>1</v>
      </c>
      <c r="O1916" s="2">
        <f>IF(AND(telefony6[[#This Row],[czyAbonament_pods_sie_skonczyl]]=1,telefony6[[#This Row],[czyKomorkowe]]=1,P1915&lt;=0),IF(P1915&lt;0,TIME(1,40,0)+P1915-telefony6[[#This Row],[ile_zabraklo_od_podstawy]],TIME(1,40,0)),P1915)</f>
        <v>4.0196759259260084E-2</v>
      </c>
      <c r="P19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16" s="10">
        <f>IF(AND(telefony6[[#This Row],[czyAbonament_pods_sie_skonczyl]]=1,P1915&lt;=0,telefony6[[#This Row],[czyKomorkowe]]=1),1,0)</f>
        <v>0</v>
      </c>
      <c r="R1916">
        <f>IF(LEN(telefony6[[#This Row],[nr]])&gt;=10,1,0)</f>
        <v>0</v>
      </c>
      <c r="S1916">
        <f>MINUTE(IF(telefony6[[#This Row],[czyZagranicczne]]=1,CEILING(telefony6[[#This Row],[długosc_połączenia]],"00:01"),0))</f>
        <v>0</v>
      </c>
    </row>
    <row r="1917" spans="1:19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 s="2">
        <f>telefony6[[#This Row],[zakonczenie]]-telefony6[[#This Row],[rozpoczecie]]</f>
        <v>4.0972222222221966E-3</v>
      </c>
      <c r="F1917" s="2">
        <f t="shared" si="29"/>
        <v>-10.464849537037049</v>
      </c>
      <c r="G1917">
        <f>IF(LEN(telefony6[[#This Row],[nr]])=7,1,0)</f>
        <v>1</v>
      </c>
      <c r="H1917">
        <f>IF(LEN(telefony6[[#This Row],[nr]])=8,1,0)</f>
        <v>0</v>
      </c>
      <c r="I19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-10.468946759259271</v>
      </c>
      <c r="J1917" s="2">
        <f>IF(AND(telefony6[[#This Row],[abonament pods przed]]-telefony6[[#This Row],[długosc_połączenia]]&lt;0,I1916&gt;0),-telefony6[[#This Row],[ile_zostalo_abonamentu_pods]],0)</f>
        <v>0</v>
      </c>
      <c r="K1917" s="10">
        <f>IF(telefony6[[#This Row],[ile_zostalo_abonamentu_pods]]&lt;0,1,0)</f>
        <v>1</v>
      </c>
      <c r="L1917" s="2">
        <f>IF(AND(telefony6[[#This Row],[czyAbonament_pods_sie_skonczyl]]=1,telefony6[[#This Row],[czyStacjonarny]]=1,M1916&lt;=0),IF(M1916&lt;0,TIME(1,40,0)+M1916,TIME(1,40,0)),M1916)</f>
        <v>6.3912037037035324E-2</v>
      </c>
      <c r="M19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5.9814814814813128E-2</v>
      </c>
      <c r="N1917" s="10">
        <f>IF(AND(telefony6[[#This Row],[czyAbonament_pods_sie_skonczyl]]=1,telefony6[[#This Row],[czyStacjonarny]]=1,M1916&lt;=0),1,0)</f>
        <v>0</v>
      </c>
      <c r="O1917" s="2">
        <f>IF(AND(telefony6[[#This Row],[czyAbonament_pods_sie_skonczyl]]=1,telefony6[[#This Row],[czyKomorkowe]]=1,P1916&lt;=0),IF(P1916&lt;0,TIME(1,40,0)+P1916-telefony6[[#This Row],[ile_zabraklo_od_podstawy]],TIME(1,40,0)),P1916)</f>
        <v>4.0196759259260084E-2</v>
      </c>
      <c r="P19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17" s="10">
        <f>IF(AND(telefony6[[#This Row],[czyAbonament_pods_sie_skonczyl]]=1,P1916&lt;=0,telefony6[[#This Row],[czyKomorkowe]]=1),1,0)</f>
        <v>0</v>
      </c>
      <c r="R1917">
        <f>IF(LEN(telefony6[[#This Row],[nr]])&gt;=10,1,0)</f>
        <v>0</v>
      </c>
      <c r="S1917">
        <f>MINUTE(IF(telefony6[[#This Row],[czyZagranicczne]]=1,CEILING(telefony6[[#This Row],[długosc_połączenia]],"00:01"),0))</f>
        <v>0</v>
      </c>
    </row>
    <row r="1918" spans="1:19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 s="2">
        <f>telefony6[[#This Row],[zakonczenie]]-telefony6[[#This Row],[rozpoczecie]]</f>
        <v>2.4884259259259078E-3</v>
      </c>
      <c r="F1918" s="2">
        <f t="shared" si="29"/>
        <v>-10.468946759259271</v>
      </c>
      <c r="G1918">
        <f>IF(LEN(telefony6[[#This Row],[nr]])=7,1,0)</f>
        <v>1</v>
      </c>
      <c r="H1918">
        <f>IF(LEN(telefony6[[#This Row],[nr]])=8,1,0)</f>
        <v>0</v>
      </c>
      <c r="I19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-10.471435185185197</v>
      </c>
      <c r="J1918" s="2">
        <f>IF(AND(telefony6[[#This Row],[abonament pods przed]]-telefony6[[#This Row],[długosc_połączenia]]&lt;0,I1917&gt;0),-telefony6[[#This Row],[ile_zostalo_abonamentu_pods]],0)</f>
        <v>0</v>
      </c>
      <c r="K1918" s="10">
        <f>IF(telefony6[[#This Row],[ile_zostalo_abonamentu_pods]]&lt;0,1,0)</f>
        <v>1</v>
      </c>
      <c r="L1918" s="2">
        <f>IF(AND(telefony6[[#This Row],[czyAbonament_pods_sie_skonczyl]]=1,telefony6[[#This Row],[czyStacjonarny]]=1,M1917&lt;=0),IF(M1917&lt;0,TIME(1,40,0)+M1917,TIME(1,40,0)),M1917)</f>
        <v>5.9814814814813128E-2</v>
      </c>
      <c r="M19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5.732638888888722E-2</v>
      </c>
      <c r="N1918" s="10">
        <f>IF(AND(telefony6[[#This Row],[czyAbonament_pods_sie_skonczyl]]=1,telefony6[[#This Row],[czyStacjonarny]]=1,M1917&lt;=0),1,0)</f>
        <v>0</v>
      </c>
      <c r="O1918" s="2">
        <f>IF(AND(telefony6[[#This Row],[czyAbonament_pods_sie_skonczyl]]=1,telefony6[[#This Row],[czyKomorkowe]]=1,P1917&lt;=0),IF(P1917&lt;0,TIME(1,40,0)+P1917-telefony6[[#This Row],[ile_zabraklo_od_podstawy]],TIME(1,40,0)),P1917)</f>
        <v>4.0196759259260084E-2</v>
      </c>
      <c r="P19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18" s="10">
        <f>IF(AND(telefony6[[#This Row],[czyAbonament_pods_sie_skonczyl]]=1,P1917&lt;=0,telefony6[[#This Row],[czyKomorkowe]]=1),1,0)</f>
        <v>0</v>
      </c>
      <c r="R1918">
        <f>IF(LEN(telefony6[[#This Row],[nr]])&gt;=10,1,0)</f>
        <v>0</v>
      </c>
      <c r="S1918">
        <f>MINUTE(IF(telefony6[[#This Row],[czyZagranicczne]]=1,CEILING(telefony6[[#This Row],[długosc_połączenia]],"00:01"),0))</f>
        <v>0</v>
      </c>
    </row>
    <row r="1919" spans="1:19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 s="2">
        <f>telefony6[[#This Row],[zakonczenie]]-telefony6[[#This Row],[rozpoczecie]]</f>
        <v>1.9675925925926041E-3</v>
      </c>
      <c r="F1919" s="2">
        <f t="shared" si="29"/>
        <v>-10.471435185185197</v>
      </c>
      <c r="G1919">
        <f>IF(LEN(telefony6[[#This Row],[nr]])=7,1,0)</f>
        <v>0</v>
      </c>
      <c r="H1919">
        <f>IF(LEN(telefony6[[#This Row],[nr]])=8,1,0)</f>
        <v>0</v>
      </c>
      <c r="I19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-10.473402777777789</v>
      </c>
      <c r="J1919" s="2">
        <f>IF(AND(telefony6[[#This Row],[abonament pods przed]]-telefony6[[#This Row],[długosc_połączenia]]&lt;0,I1918&gt;0),-telefony6[[#This Row],[ile_zostalo_abonamentu_pods]],0)</f>
        <v>0</v>
      </c>
      <c r="K1919" s="10">
        <f>IF(telefony6[[#This Row],[ile_zostalo_abonamentu_pods]]&lt;0,1,0)</f>
        <v>1</v>
      </c>
      <c r="L1919" s="2">
        <f>IF(AND(telefony6[[#This Row],[czyAbonament_pods_sie_skonczyl]]=1,telefony6[[#This Row],[czyStacjonarny]]=1,M1918&lt;=0),IF(M1918&lt;0,TIME(1,40,0)+M1918,TIME(1,40,0)),M1918)</f>
        <v>5.732638888888722E-2</v>
      </c>
      <c r="M19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5.732638888888722E-2</v>
      </c>
      <c r="N1919" s="10">
        <f>IF(AND(telefony6[[#This Row],[czyAbonament_pods_sie_skonczyl]]=1,telefony6[[#This Row],[czyStacjonarny]]=1,M1918&lt;=0),1,0)</f>
        <v>0</v>
      </c>
      <c r="O1919" s="2">
        <f>IF(AND(telefony6[[#This Row],[czyAbonament_pods_sie_skonczyl]]=1,telefony6[[#This Row],[czyKomorkowe]]=1,P1918&lt;=0),IF(P1918&lt;0,TIME(1,40,0)+P1918-telefony6[[#This Row],[ile_zabraklo_od_podstawy]],TIME(1,40,0)),P1918)</f>
        <v>4.0196759259260084E-2</v>
      </c>
      <c r="P19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19" s="10">
        <f>IF(AND(telefony6[[#This Row],[czyAbonament_pods_sie_skonczyl]]=1,P1918&lt;=0,telefony6[[#This Row],[czyKomorkowe]]=1),1,0)</f>
        <v>0</v>
      </c>
      <c r="R1919">
        <f>IF(LEN(telefony6[[#This Row],[nr]])&gt;=10,1,0)</f>
        <v>1</v>
      </c>
      <c r="S1919">
        <f>MINUTE(IF(telefony6[[#This Row],[czyZagranicczne]]=1,CEILING(telefony6[[#This Row],[długosc_połączenia]],"00:01"),0))</f>
        <v>3</v>
      </c>
    </row>
    <row r="1920" spans="1:19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 s="2">
        <f>telefony6[[#This Row],[zakonczenie]]-telefony6[[#This Row],[rozpoczecie]]</f>
        <v>3.8657407407407529E-3</v>
      </c>
      <c r="F1920" s="2">
        <f t="shared" si="29"/>
        <v>-10.473402777777789</v>
      </c>
      <c r="G1920">
        <f>IF(LEN(telefony6[[#This Row],[nr]])=7,1,0)</f>
        <v>1</v>
      </c>
      <c r="H1920">
        <f>IF(LEN(telefony6[[#This Row],[nr]])=8,1,0)</f>
        <v>0</v>
      </c>
      <c r="I19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-10.47726851851853</v>
      </c>
      <c r="J1920" s="2">
        <f>IF(AND(telefony6[[#This Row],[abonament pods przed]]-telefony6[[#This Row],[długosc_połączenia]]&lt;0,I1919&gt;0),-telefony6[[#This Row],[ile_zostalo_abonamentu_pods]],0)</f>
        <v>0</v>
      </c>
      <c r="K1920" s="10">
        <f>IF(telefony6[[#This Row],[ile_zostalo_abonamentu_pods]]&lt;0,1,0)</f>
        <v>1</v>
      </c>
      <c r="L1920" s="2">
        <f>IF(AND(telefony6[[#This Row],[czyAbonament_pods_sie_skonczyl]]=1,telefony6[[#This Row],[czyStacjonarny]]=1,M1919&lt;=0),IF(M1919&lt;0,TIME(1,40,0)+M1919,TIME(1,40,0)),M1919)</f>
        <v>5.732638888888722E-2</v>
      </c>
      <c r="M19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5.3460648148146467E-2</v>
      </c>
      <c r="N1920" s="10">
        <f>IF(AND(telefony6[[#This Row],[czyAbonament_pods_sie_skonczyl]]=1,telefony6[[#This Row],[czyStacjonarny]]=1,M1919&lt;=0),1,0)</f>
        <v>0</v>
      </c>
      <c r="O1920" s="2">
        <f>IF(AND(telefony6[[#This Row],[czyAbonament_pods_sie_skonczyl]]=1,telefony6[[#This Row],[czyKomorkowe]]=1,P1919&lt;=0),IF(P1919&lt;0,TIME(1,40,0)+P1919-telefony6[[#This Row],[ile_zabraklo_od_podstawy]],TIME(1,40,0)),P1919)</f>
        <v>4.0196759259260084E-2</v>
      </c>
      <c r="P19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20" s="10">
        <f>IF(AND(telefony6[[#This Row],[czyAbonament_pods_sie_skonczyl]]=1,P1919&lt;=0,telefony6[[#This Row],[czyKomorkowe]]=1),1,0)</f>
        <v>0</v>
      </c>
      <c r="R1920">
        <f>IF(LEN(telefony6[[#This Row],[nr]])&gt;=10,1,0)</f>
        <v>0</v>
      </c>
      <c r="S1920">
        <f>MINUTE(IF(telefony6[[#This Row],[czyZagranicczne]]=1,CEILING(telefony6[[#This Row],[długosc_połączenia]],"00:01"),0))</f>
        <v>0</v>
      </c>
    </row>
    <row r="1921" spans="1:19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 s="2">
        <f>telefony6[[#This Row],[zakonczenie]]-telefony6[[#This Row],[rozpoczecie]]</f>
        <v>4.1319444444444242E-3</v>
      </c>
      <c r="F1921" s="2">
        <f t="shared" si="29"/>
        <v>-10.47726851851853</v>
      </c>
      <c r="G1921">
        <f>IF(LEN(telefony6[[#This Row],[nr]])=7,1,0)</f>
        <v>1</v>
      </c>
      <c r="H1921">
        <f>IF(LEN(telefony6[[#This Row],[nr]])=8,1,0)</f>
        <v>0</v>
      </c>
      <c r="I19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-10.481400462962974</v>
      </c>
      <c r="J1921" s="2">
        <f>IF(AND(telefony6[[#This Row],[abonament pods przed]]-telefony6[[#This Row],[długosc_połączenia]]&lt;0,I1920&gt;0),-telefony6[[#This Row],[ile_zostalo_abonamentu_pods]],0)</f>
        <v>0</v>
      </c>
      <c r="K1921" s="10">
        <f>IF(telefony6[[#This Row],[ile_zostalo_abonamentu_pods]]&lt;0,1,0)</f>
        <v>1</v>
      </c>
      <c r="L1921" s="2">
        <f>IF(AND(telefony6[[#This Row],[czyAbonament_pods_sie_skonczyl]]=1,telefony6[[#This Row],[czyStacjonarny]]=1,M1920&lt;=0),IF(M1920&lt;0,TIME(1,40,0)+M1920,TIME(1,40,0)),M1920)</f>
        <v>5.3460648148146467E-2</v>
      </c>
      <c r="M19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4.9328703703702043E-2</v>
      </c>
      <c r="N1921" s="10">
        <f>IF(AND(telefony6[[#This Row],[czyAbonament_pods_sie_skonczyl]]=1,telefony6[[#This Row],[czyStacjonarny]]=1,M1920&lt;=0),1,0)</f>
        <v>0</v>
      </c>
      <c r="O1921" s="2">
        <f>IF(AND(telefony6[[#This Row],[czyAbonament_pods_sie_skonczyl]]=1,telefony6[[#This Row],[czyKomorkowe]]=1,P1920&lt;=0),IF(P1920&lt;0,TIME(1,40,0)+P1920-telefony6[[#This Row],[ile_zabraklo_od_podstawy]],TIME(1,40,0)),P1920)</f>
        <v>4.0196759259260084E-2</v>
      </c>
      <c r="P19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4.0196759259260084E-2</v>
      </c>
      <c r="Q1921" s="10">
        <f>IF(AND(telefony6[[#This Row],[czyAbonament_pods_sie_skonczyl]]=1,P1920&lt;=0,telefony6[[#This Row],[czyKomorkowe]]=1),1,0)</f>
        <v>0</v>
      </c>
      <c r="R1921">
        <f>IF(LEN(telefony6[[#This Row],[nr]])&gt;=10,1,0)</f>
        <v>0</v>
      </c>
      <c r="S1921">
        <f>MINUTE(IF(telefony6[[#This Row],[czyZagranicczne]]=1,CEILING(telefony6[[#This Row],[długosc_połączenia]],"00:01"),0))</f>
        <v>0</v>
      </c>
    </row>
    <row r="1922" spans="1:19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 s="2">
        <f>telefony6[[#This Row],[zakonczenie]]-telefony6[[#This Row],[rozpoczecie]]</f>
        <v>7.6851851851851283E-3</v>
      </c>
      <c r="F1922" s="2">
        <f t="shared" si="29"/>
        <v>-10.481400462962974</v>
      </c>
      <c r="G1922">
        <f>IF(LEN(telefony6[[#This Row],[nr]])=7,1,0)</f>
        <v>0</v>
      </c>
      <c r="H1922">
        <f>IF(LEN(telefony6[[#This Row],[nr]])=8,1,0)</f>
        <v>1</v>
      </c>
      <c r="I19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-10.489085648148158</v>
      </c>
      <c r="J1922" s="2">
        <f>IF(AND(telefony6[[#This Row],[abonament pods przed]]-telefony6[[#This Row],[długosc_połączenia]]&lt;0,I1921&gt;0),-telefony6[[#This Row],[ile_zostalo_abonamentu_pods]],0)</f>
        <v>0</v>
      </c>
      <c r="K1922" s="10">
        <f>IF(telefony6[[#This Row],[ile_zostalo_abonamentu_pods]]&lt;0,1,0)</f>
        <v>1</v>
      </c>
      <c r="L1922" s="2">
        <f>IF(AND(telefony6[[#This Row],[czyAbonament_pods_sie_skonczyl]]=1,telefony6[[#This Row],[czyStacjonarny]]=1,M1921&lt;=0),IF(M1921&lt;0,TIME(1,40,0)+M1921,TIME(1,40,0)),M1921)</f>
        <v>4.9328703703702043E-2</v>
      </c>
      <c r="M19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4.9328703703702043E-2</v>
      </c>
      <c r="N1922" s="10">
        <f>IF(AND(telefony6[[#This Row],[czyAbonament_pods_sie_skonczyl]]=1,telefony6[[#This Row],[czyStacjonarny]]=1,M1921&lt;=0),1,0)</f>
        <v>0</v>
      </c>
      <c r="O1922" s="2">
        <f>IF(AND(telefony6[[#This Row],[czyAbonament_pods_sie_skonczyl]]=1,telefony6[[#This Row],[czyKomorkowe]]=1,P1921&lt;=0),IF(P1921&lt;0,TIME(1,40,0)+P1921-telefony6[[#This Row],[ile_zabraklo_od_podstawy]],TIME(1,40,0)),P1921)</f>
        <v>4.0196759259260084E-2</v>
      </c>
      <c r="P19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2" s="10">
        <f>IF(AND(telefony6[[#This Row],[czyAbonament_pods_sie_skonczyl]]=1,P1921&lt;=0,telefony6[[#This Row],[czyKomorkowe]]=1),1,0)</f>
        <v>0</v>
      </c>
      <c r="R1922">
        <f>IF(LEN(telefony6[[#This Row],[nr]])&gt;=10,1,0)</f>
        <v>0</v>
      </c>
      <c r="S1922">
        <f>MINUTE(IF(telefony6[[#This Row],[czyZagranicczne]]=1,CEILING(telefony6[[#This Row],[długosc_połączenia]],"00:01"),0))</f>
        <v>0</v>
      </c>
    </row>
    <row r="1923" spans="1:19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 s="2">
        <f>telefony6[[#This Row],[zakonczenie]]-telefony6[[#This Row],[rozpoczecie]]</f>
        <v>1.1168981481481488E-2</v>
      </c>
      <c r="F1923" s="2">
        <f t="shared" si="29"/>
        <v>-10.489085648148158</v>
      </c>
      <c r="G1923">
        <f>IF(LEN(telefony6[[#This Row],[nr]])=7,1,0)</f>
        <v>1</v>
      </c>
      <c r="H1923">
        <f>IF(LEN(telefony6[[#This Row],[nr]])=8,1,0)</f>
        <v>0</v>
      </c>
      <c r="I19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-10.500254629629641</v>
      </c>
      <c r="J1923" s="2">
        <f>IF(AND(telefony6[[#This Row],[abonament pods przed]]-telefony6[[#This Row],[długosc_połączenia]]&lt;0,I1922&gt;0),-telefony6[[#This Row],[ile_zostalo_abonamentu_pods]],0)</f>
        <v>0</v>
      </c>
      <c r="K1923" s="10">
        <f>IF(telefony6[[#This Row],[ile_zostalo_abonamentu_pods]]&lt;0,1,0)</f>
        <v>1</v>
      </c>
      <c r="L1923" s="2">
        <f>IF(AND(telefony6[[#This Row],[czyAbonament_pods_sie_skonczyl]]=1,telefony6[[#This Row],[czyStacjonarny]]=1,M1922&lt;=0),IF(M1922&lt;0,TIME(1,40,0)+M1922,TIME(1,40,0)),M1922)</f>
        <v>4.9328703703702043E-2</v>
      </c>
      <c r="M19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3.8159722222220555E-2</v>
      </c>
      <c r="N1923" s="10">
        <f>IF(AND(telefony6[[#This Row],[czyAbonament_pods_sie_skonczyl]]=1,telefony6[[#This Row],[czyStacjonarny]]=1,M1922&lt;=0),1,0)</f>
        <v>0</v>
      </c>
      <c r="O1923" s="2">
        <f>IF(AND(telefony6[[#This Row],[czyAbonament_pods_sie_skonczyl]]=1,telefony6[[#This Row],[czyKomorkowe]]=1,P1922&lt;=0),IF(P1922&lt;0,TIME(1,40,0)+P1922-telefony6[[#This Row],[ile_zabraklo_od_podstawy]],TIME(1,40,0)),P1922)</f>
        <v>3.2511574074074956E-2</v>
      </c>
      <c r="P19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3" s="10">
        <f>IF(AND(telefony6[[#This Row],[czyAbonament_pods_sie_skonczyl]]=1,P1922&lt;=0,telefony6[[#This Row],[czyKomorkowe]]=1),1,0)</f>
        <v>0</v>
      </c>
      <c r="R1923">
        <f>IF(LEN(telefony6[[#This Row],[nr]])&gt;=10,1,0)</f>
        <v>0</v>
      </c>
      <c r="S1923">
        <f>MINUTE(IF(telefony6[[#This Row],[czyZagranicczne]]=1,CEILING(telefony6[[#This Row],[długosc_połączenia]],"00:01"),0))</f>
        <v>0</v>
      </c>
    </row>
    <row r="1924" spans="1:19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 s="2">
        <f>telefony6[[#This Row],[zakonczenie]]-telefony6[[#This Row],[rozpoczecie]]</f>
        <v>3.6921296296296147E-3</v>
      </c>
      <c r="F1924" s="2">
        <f t="shared" ref="F1924:F1987" si="30">I1923</f>
        <v>-10.500254629629641</v>
      </c>
      <c r="G1924">
        <f>IF(LEN(telefony6[[#This Row],[nr]])=7,1,0)</f>
        <v>1</v>
      </c>
      <c r="H1924">
        <f>IF(LEN(telefony6[[#This Row],[nr]])=8,1,0)</f>
        <v>0</v>
      </c>
      <c r="I19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-10.50394675925927</v>
      </c>
      <c r="J1924" s="2">
        <f>IF(AND(telefony6[[#This Row],[abonament pods przed]]-telefony6[[#This Row],[długosc_połączenia]]&lt;0,I1923&gt;0),-telefony6[[#This Row],[ile_zostalo_abonamentu_pods]],0)</f>
        <v>0</v>
      </c>
      <c r="K1924" s="10">
        <f>IF(telefony6[[#This Row],[ile_zostalo_abonamentu_pods]]&lt;0,1,0)</f>
        <v>1</v>
      </c>
      <c r="L1924" s="2">
        <f>IF(AND(telefony6[[#This Row],[czyAbonament_pods_sie_skonczyl]]=1,telefony6[[#This Row],[czyStacjonarny]]=1,M1923&lt;=0),IF(M1923&lt;0,TIME(1,40,0)+M1923,TIME(1,40,0)),M1923)</f>
        <v>3.8159722222220555E-2</v>
      </c>
      <c r="M19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3.446759259259094E-2</v>
      </c>
      <c r="N1924" s="10">
        <f>IF(AND(telefony6[[#This Row],[czyAbonament_pods_sie_skonczyl]]=1,telefony6[[#This Row],[czyStacjonarny]]=1,M1923&lt;=0),1,0)</f>
        <v>0</v>
      </c>
      <c r="O1924" s="2">
        <f>IF(AND(telefony6[[#This Row],[czyAbonament_pods_sie_skonczyl]]=1,telefony6[[#This Row],[czyKomorkowe]]=1,P1923&lt;=0),IF(P1923&lt;0,TIME(1,40,0)+P1923-telefony6[[#This Row],[ile_zabraklo_od_podstawy]],TIME(1,40,0)),P1923)</f>
        <v>3.2511574074074956E-2</v>
      </c>
      <c r="P19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4" s="10">
        <f>IF(AND(telefony6[[#This Row],[czyAbonament_pods_sie_skonczyl]]=1,P1923&lt;=0,telefony6[[#This Row],[czyKomorkowe]]=1),1,0)</f>
        <v>0</v>
      </c>
      <c r="R1924">
        <f>IF(LEN(telefony6[[#This Row],[nr]])&gt;=10,1,0)</f>
        <v>0</v>
      </c>
      <c r="S1924">
        <f>MINUTE(IF(telefony6[[#This Row],[czyZagranicczne]]=1,CEILING(telefony6[[#This Row],[długosc_połączenia]],"00:01"),0))</f>
        <v>0</v>
      </c>
    </row>
    <row r="1925" spans="1:19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 s="2">
        <f>telefony6[[#This Row],[zakonczenie]]-telefony6[[#This Row],[rozpoczecie]]</f>
        <v>1.1064814814814805E-2</v>
      </c>
      <c r="F1925" s="2">
        <f t="shared" si="30"/>
        <v>-10.50394675925927</v>
      </c>
      <c r="G1925">
        <f>IF(LEN(telefony6[[#This Row],[nr]])=7,1,0)</f>
        <v>1</v>
      </c>
      <c r="H1925">
        <f>IF(LEN(telefony6[[#This Row],[nr]])=8,1,0)</f>
        <v>0</v>
      </c>
      <c r="I19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-10.515011574074084</v>
      </c>
      <c r="J1925" s="2">
        <f>IF(AND(telefony6[[#This Row],[abonament pods przed]]-telefony6[[#This Row],[długosc_połączenia]]&lt;0,I1924&gt;0),-telefony6[[#This Row],[ile_zostalo_abonamentu_pods]],0)</f>
        <v>0</v>
      </c>
      <c r="K1925" s="10">
        <f>IF(telefony6[[#This Row],[ile_zostalo_abonamentu_pods]]&lt;0,1,0)</f>
        <v>1</v>
      </c>
      <c r="L1925" s="2">
        <f>IF(AND(telefony6[[#This Row],[czyAbonament_pods_sie_skonczyl]]=1,telefony6[[#This Row],[czyStacjonarny]]=1,M1924&lt;=0),IF(M1924&lt;0,TIME(1,40,0)+M1924,TIME(1,40,0)),M1924)</f>
        <v>3.446759259259094E-2</v>
      </c>
      <c r="M19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2.3402777777776135E-2</v>
      </c>
      <c r="N1925" s="10">
        <f>IF(AND(telefony6[[#This Row],[czyAbonament_pods_sie_skonczyl]]=1,telefony6[[#This Row],[czyStacjonarny]]=1,M1924&lt;=0),1,0)</f>
        <v>0</v>
      </c>
      <c r="O1925" s="2">
        <f>IF(AND(telefony6[[#This Row],[czyAbonament_pods_sie_skonczyl]]=1,telefony6[[#This Row],[czyKomorkowe]]=1,P1924&lt;=0),IF(P1924&lt;0,TIME(1,40,0)+P1924-telefony6[[#This Row],[ile_zabraklo_od_podstawy]],TIME(1,40,0)),P1924)</f>
        <v>3.2511574074074956E-2</v>
      </c>
      <c r="P19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5" s="10">
        <f>IF(AND(telefony6[[#This Row],[czyAbonament_pods_sie_skonczyl]]=1,P1924&lt;=0,telefony6[[#This Row],[czyKomorkowe]]=1),1,0)</f>
        <v>0</v>
      </c>
      <c r="R1925">
        <f>IF(LEN(telefony6[[#This Row],[nr]])&gt;=10,1,0)</f>
        <v>0</v>
      </c>
      <c r="S1925">
        <f>MINUTE(IF(telefony6[[#This Row],[czyZagranicczne]]=1,CEILING(telefony6[[#This Row],[długosc_połączenia]],"00:01"),0))</f>
        <v>0</v>
      </c>
    </row>
    <row r="1926" spans="1:19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 s="2">
        <f>telefony6[[#This Row],[zakonczenie]]-telefony6[[#This Row],[rozpoczecie]]</f>
        <v>7.418981481481568E-3</v>
      </c>
      <c r="F1926" s="2">
        <f t="shared" si="30"/>
        <v>-10.515011574074084</v>
      </c>
      <c r="G1926">
        <f>IF(LEN(telefony6[[#This Row],[nr]])=7,1,0)</f>
        <v>1</v>
      </c>
      <c r="H1926">
        <f>IF(LEN(telefony6[[#This Row],[nr]])=8,1,0)</f>
        <v>0</v>
      </c>
      <c r="I19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-10.522430555555566</v>
      </c>
      <c r="J1926" s="2">
        <f>IF(AND(telefony6[[#This Row],[abonament pods przed]]-telefony6[[#This Row],[długosc_połączenia]]&lt;0,I1925&gt;0),-telefony6[[#This Row],[ile_zostalo_abonamentu_pods]],0)</f>
        <v>0</v>
      </c>
      <c r="K1926" s="10">
        <f>IF(telefony6[[#This Row],[ile_zostalo_abonamentu_pods]]&lt;0,1,0)</f>
        <v>1</v>
      </c>
      <c r="L1926" s="2">
        <f>IF(AND(telefony6[[#This Row],[czyAbonament_pods_sie_skonczyl]]=1,telefony6[[#This Row],[czyStacjonarny]]=1,M1925&lt;=0),IF(M1925&lt;0,TIME(1,40,0)+M1925,TIME(1,40,0)),M1925)</f>
        <v>2.3402777777776135E-2</v>
      </c>
      <c r="M19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1.5983796296294567E-2</v>
      </c>
      <c r="N1926" s="10">
        <f>IF(AND(telefony6[[#This Row],[czyAbonament_pods_sie_skonczyl]]=1,telefony6[[#This Row],[czyStacjonarny]]=1,M1925&lt;=0),1,0)</f>
        <v>0</v>
      </c>
      <c r="O1926" s="2">
        <f>IF(AND(telefony6[[#This Row],[czyAbonament_pods_sie_skonczyl]]=1,telefony6[[#This Row],[czyKomorkowe]]=1,P1925&lt;=0),IF(P1925&lt;0,TIME(1,40,0)+P1925-telefony6[[#This Row],[ile_zabraklo_od_podstawy]],TIME(1,40,0)),P1925)</f>
        <v>3.2511574074074956E-2</v>
      </c>
      <c r="P19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6" s="10">
        <f>IF(AND(telefony6[[#This Row],[czyAbonament_pods_sie_skonczyl]]=1,P1925&lt;=0,telefony6[[#This Row],[czyKomorkowe]]=1),1,0)</f>
        <v>0</v>
      </c>
      <c r="R1926">
        <f>IF(LEN(telefony6[[#This Row],[nr]])&gt;=10,1,0)</f>
        <v>0</v>
      </c>
      <c r="S1926">
        <f>MINUTE(IF(telefony6[[#This Row],[czyZagranicczne]]=1,CEILING(telefony6[[#This Row],[długosc_połączenia]],"00:01"),0))</f>
        <v>0</v>
      </c>
    </row>
    <row r="1927" spans="1:19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 s="2">
        <f>telefony6[[#This Row],[zakonczenie]]-telefony6[[#This Row],[rozpoczecie]]</f>
        <v>8.0671296296296324E-3</v>
      </c>
      <c r="F1927" s="2">
        <f t="shared" si="30"/>
        <v>-10.522430555555566</v>
      </c>
      <c r="G1927">
        <f>IF(LEN(telefony6[[#This Row],[nr]])=7,1,0)</f>
        <v>1</v>
      </c>
      <c r="H1927">
        <f>IF(LEN(telefony6[[#This Row],[nr]])=8,1,0)</f>
        <v>0</v>
      </c>
      <c r="I19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-10.530497685185196</v>
      </c>
      <c r="J1927" s="2">
        <f>IF(AND(telefony6[[#This Row],[abonament pods przed]]-telefony6[[#This Row],[długosc_połączenia]]&lt;0,I1926&gt;0),-telefony6[[#This Row],[ile_zostalo_abonamentu_pods]],0)</f>
        <v>0</v>
      </c>
      <c r="K1927" s="10">
        <f>IF(telefony6[[#This Row],[ile_zostalo_abonamentu_pods]]&lt;0,1,0)</f>
        <v>1</v>
      </c>
      <c r="L1927" s="2">
        <f>IF(AND(telefony6[[#This Row],[czyAbonament_pods_sie_skonczyl]]=1,telefony6[[#This Row],[czyStacjonarny]]=1,M1926&lt;=0),IF(M1926&lt;0,TIME(1,40,0)+M1926,TIME(1,40,0)),M1926)</f>
        <v>1.5983796296294567E-2</v>
      </c>
      <c r="M19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7.9166666666649343E-3</v>
      </c>
      <c r="N1927" s="10">
        <f>IF(AND(telefony6[[#This Row],[czyAbonament_pods_sie_skonczyl]]=1,telefony6[[#This Row],[czyStacjonarny]]=1,M1926&lt;=0),1,0)</f>
        <v>0</v>
      </c>
      <c r="O1927" s="2">
        <f>IF(AND(telefony6[[#This Row],[czyAbonament_pods_sie_skonczyl]]=1,telefony6[[#This Row],[czyKomorkowe]]=1,P1926&lt;=0),IF(P1926&lt;0,TIME(1,40,0)+P1926-telefony6[[#This Row],[ile_zabraklo_od_podstawy]],TIME(1,40,0)),P1926)</f>
        <v>3.2511574074074956E-2</v>
      </c>
      <c r="P19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7" s="10">
        <f>IF(AND(telefony6[[#This Row],[czyAbonament_pods_sie_skonczyl]]=1,P1926&lt;=0,telefony6[[#This Row],[czyKomorkowe]]=1),1,0)</f>
        <v>0</v>
      </c>
      <c r="R1927">
        <f>IF(LEN(telefony6[[#This Row],[nr]])&gt;=10,1,0)</f>
        <v>0</v>
      </c>
      <c r="S1927">
        <f>MINUTE(IF(telefony6[[#This Row],[czyZagranicczne]]=1,CEILING(telefony6[[#This Row],[długosc_połączenia]],"00:01"),0))</f>
        <v>0</v>
      </c>
    </row>
    <row r="1928" spans="1:19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 s="2">
        <f>telefony6[[#This Row],[zakonczenie]]-telefony6[[#This Row],[rozpoczecie]]</f>
        <v>1.8518518518518823E-3</v>
      </c>
      <c r="F1928" s="2">
        <f t="shared" si="30"/>
        <v>-10.530497685185196</v>
      </c>
      <c r="G1928">
        <f>IF(LEN(telefony6[[#This Row],[nr]])=7,1,0)</f>
        <v>1</v>
      </c>
      <c r="H1928">
        <f>IF(LEN(telefony6[[#This Row],[nr]])=8,1,0)</f>
        <v>0</v>
      </c>
      <c r="I19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-10.532349537037048</v>
      </c>
      <c r="J1928" s="2">
        <f>IF(AND(telefony6[[#This Row],[abonament pods przed]]-telefony6[[#This Row],[długosc_połączenia]]&lt;0,I1927&gt;0),-telefony6[[#This Row],[ile_zostalo_abonamentu_pods]],0)</f>
        <v>0</v>
      </c>
      <c r="K1928" s="10">
        <f>IF(telefony6[[#This Row],[ile_zostalo_abonamentu_pods]]&lt;0,1,0)</f>
        <v>1</v>
      </c>
      <c r="L1928" s="2">
        <f>IF(AND(telefony6[[#This Row],[czyAbonament_pods_sie_skonczyl]]=1,telefony6[[#This Row],[czyStacjonarny]]=1,M1927&lt;=0),IF(M1927&lt;0,TIME(1,40,0)+M1927,TIME(1,40,0)),M1927)</f>
        <v>7.9166666666649343E-3</v>
      </c>
      <c r="M19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6.0648148148130521E-3</v>
      </c>
      <c r="N1928" s="10">
        <f>IF(AND(telefony6[[#This Row],[czyAbonament_pods_sie_skonczyl]]=1,telefony6[[#This Row],[czyStacjonarny]]=1,M1927&lt;=0),1,0)</f>
        <v>0</v>
      </c>
      <c r="O1928" s="2">
        <f>IF(AND(telefony6[[#This Row],[czyAbonament_pods_sie_skonczyl]]=1,telefony6[[#This Row],[czyKomorkowe]]=1,P1927&lt;=0),IF(P1927&lt;0,TIME(1,40,0)+P1927-telefony6[[#This Row],[ile_zabraklo_od_podstawy]],TIME(1,40,0)),P1927)</f>
        <v>3.2511574074074956E-2</v>
      </c>
      <c r="P19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3.2511574074074956E-2</v>
      </c>
      <c r="Q1928" s="10">
        <f>IF(AND(telefony6[[#This Row],[czyAbonament_pods_sie_skonczyl]]=1,P1927&lt;=0,telefony6[[#This Row],[czyKomorkowe]]=1),1,0)</f>
        <v>0</v>
      </c>
      <c r="R1928">
        <f>IF(LEN(telefony6[[#This Row],[nr]])&gt;=10,1,0)</f>
        <v>0</v>
      </c>
      <c r="S1928">
        <f>MINUTE(IF(telefony6[[#This Row],[czyZagranicczne]]=1,CEILING(telefony6[[#This Row],[długosc_połączenia]],"00:01"),0))</f>
        <v>0</v>
      </c>
    </row>
    <row r="1929" spans="1:19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 s="2">
        <f>telefony6[[#This Row],[zakonczenie]]-telefony6[[#This Row],[rozpoczecie]]</f>
        <v>1.0740740740740717E-2</v>
      </c>
      <c r="F1929" s="2">
        <f t="shared" si="30"/>
        <v>-10.532349537037048</v>
      </c>
      <c r="G1929">
        <f>IF(LEN(telefony6[[#This Row],[nr]])=7,1,0)</f>
        <v>0</v>
      </c>
      <c r="H1929">
        <f>IF(LEN(telefony6[[#This Row],[nr]])=8,1,0)</f>
        <v>1</v>
      </c>
      <c r="I19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-10.543090277777788</v>
      </c>
      <c r="J1929" s="2">
        <f>IF(AND(telefony6[[#This Row],[abonament pods przed]]-telefony6[[#This Row],[długosc_połączenia]]&lt;0,I1928&gt;0),-telefony6[[#This Row],[ile_zostalo_abonamentu_pods]],0)</f>
        <v>0</v>
      </c>
      <c r="K1929" s="10">
        <f>IF(telefony6[[#This Row],[ile_zostalo_abonamentu_pods]]&lt;0,1,0)</f>
        <v>1</v>
      </c>
      <c r="L1929" s="2">
        <f>IF(AND(telefony6[[#This Row],[czyAbonament_pods_sie_skonczyl]]=1,telefony6[[#This Row],[czyStacjonarny]]=1,M1928&lt;=0),IF(M1928&lt;0,TIME(1,40,0)+M1928,TIME(1,40,0)),M1928)</f>
        <v>6.0648148148130521E-3</v>
      </c>
      <c r="M19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6.0648148148130521E-3</v>
      </c>
      <c r="N1929" s="10">
        <f>IF(AND(telefony6[[#This Row],[czyAbonament_pods_sie_skonczyl]]=1,telefony6[[#This Row],[czyStacjonarny]]=1,M1928&lt;=0),1,0)</f>
        <v>0</v>
      </c>
      <c r="O1929" s="2">
        <f>IF(AND(telefony6[[#This Row],[czyAbonament_pods_sie_skonczyl]]=1,telefony6[[#This Row],[czyKomorkowe]]=1,P1928&lt;=0),IF(P1928&lt;0,TIME(1,40,0)+P1928-telefony6[[#This Row],[ile_zabraklo_od_podstawy]],TIME(1,40,0)),P1928)</f>
        <v>3.2511574074074956E-2</v>
      </c>
      <c r="P19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2.1770833333334239E-2</v>
      </c>
      <c r="Q1929" s="10">
        <f>IF(AND(telefony6[[#This Row],[czyAbonament_pods_sie_skonczyl]]=1,P1928&lt;=0,telefony6[[#This Row],[czyKomorkowe]]=1),1,0)</f>
        <v>0</v>
      </c>
      <c r="R1929">
        <f>IF(LEN(telefony6[[#This Row],[nr]])&gt;=10,1,0)</f>
        <v>0</v>
      </c>
      <c r="S1929">
        <f>MINUTE(IF(telefony6[[#This Row],[czyZagranicczne]]=1,CEILING(telefony6[[#This Row],[długosc_połączenia]],"00:01"),0))</f>
        <v>0</v>
      </c>
    </row>
    <row r="1930" spans="1:19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 s="2">
        <f>telefony6[[#This Row],[zakonczenie]]-telefony6[[#This Row],[rozpoczecie]]</f>
        <v>1.071759259259264E-2</v>
      </c>
      <c r="F1930" s="2">
        <f t="shared" si="30"/>
        <v>-10.543090277777788</v>
      </c>
      <c r="G1930">
        <f>IF(LEN(telefony6[[#This Row],[nr]])=7,1,0)</f>
        <v>0</v>
      </c>
      <c r="H1930">
        <f>IF(LEN(telefony6[[#This Row],[nr]])=8,1,0)</f>
        <v>1</v>
      </c>
      <c r="I19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-10.553807870370381</v>
      </c>
      <c r="J1930" s="2">
        <f>IF(AND(telefony6[[#This Row],[abonament pods przed]]-telefony6[[#This Row],[długosc_połączenia]]&lt;0,I1929&gt;0),-telefony6[[#This Row],[ile_zostalo_abonamentu_pods]],0)</f>
        <v>0</v>
      </c>
      <c r="K1930" s="10">
        <f>IF(telefony6[[#This Row],[ile_zostalo_abonamentu_pods]]&lt;0,1,0)</f>
        <v>1</v>
      </c>
      <c r="L1930" s="2">
        <f>IF(AND(telefony6[[#This Row],[czyAbonament_pods_sie_skonczyl]]=1,telefony6[[#This Row],[czyStacjonarny]]=1,M1929&lt;=0),IF(M1929&lt;0,TIME(1,40,0)+M1929,TIME(1,40,0)),M1929)</f>
        <v>6.0648148148130521E-3</v>
      </c>
      <c r="M19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6.0648148148130521E-3</v>
      </c>
      <c r="N1930" s="10">
        <f>IF(AND(telefony6[[#This Row],[czyAbonament_pods_sie_skonczyl]]=1,telefony6[[#This Row],[czyStacjonarny]]=1,M1929&lt;=0),1,0)</f>
        <v>0</v>
      </c>
      <c r="O1930" s="2">
        <f>IF(AND(telefony6[[#This Row],[czyAbonament_pods_sie_skonczyl]]=1,telefony6[[#This Row],[czyKomorkowe]]=1,P1929&lt;=0),IF(P1929&lt;0,TIME(1,40,0)+P1929-telefony6[[#This Row],[ile_zabraklo_od_podstawy]],TIME(1,40,0)),P1929)</f>
        <v>2.1770833333334239E-2</v>
      </c>
      <c r="P19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1.1053240740741599E-2</v>
      </c>
      <c r="Q1930" s="10">
        <f>IF(AND(telefony6[[#This Row],[czyAbonament_pods_sie_skonczyl]]=1,P1929&lt;=0,telefony6[[#This Row],[czyKomorkowe]]=1),1,0)</f>
        <v>0</v>
      </c>
      <c r="R1930">
        <f>IF(LEN(telefony6[[#This Row],[nr]])&gt;=10,1,0)</f>
        <v>0</v>
      </c>
      <c r="S1930">
        <f>MINUTE(IF(telefony6[[#This Row],[czyZagranicczne]]=1,CEILING(telefony6[[#This Row],[długosc_połączenia]],"00:01"),0))</f>
        <v>0</v>
      </c>
    </row>
    <row r="1931" spans="1:19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 s="2">
        <f>telefony6[[#This Row],[zakonczenie]]-telefony6[[#This Row],[rozpoczecie]]</f>
        <v>2.4537037037036802E-3</v>
      </c>
      <c r="F1931" s="2">
        <f t="shared" si="30"/>
        <v>-10.553807870370381</v>
      </c>
      <c r="G1931">
        <f>IF(LEN(telefony6[[#This Row],[nr]])=7,1,0)</f>
        <v>1</v>
      </c>
      <c r="H1931">
        <f>IF(LEN(telefony6[[#This Row],[nr]])=8,1,0)</f>
        <v>0</v>
      </c>
      <c r="I19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-10.556261574074085</v>
      </c>
      <c r="J1931" s="2">
        <f>IF(AND(telefony6[[#This Row],[abonament pods przed]]-telefony6[[#This Row],[długosc_połączenia]]&lt;0,I1930&gt;0),-telefony6[[#This Row],[ile_zostalo_abonamentu_pods]],0)</f>
        <v>0</v>
      </c>
      <c r="K1931" s="10">
        <f>IF(telefony6[[#This Row],[ile_zostalo_abonamentu_pods]]&lt;0,1,0)</f>
        <v>1</v>
      </c>
      <c r="L1931" s="2">
        <f>IF(AND(telefony6[[#This Row],[czyAbonament_pods_sie_skonczyl]]=1,telefony6[[#This Row],[czyStacjonarny]]=1,M1930&lt;=0),IF(M1930&lt;0,TIME(1,40,0)+M1930,TIME(1,40,0)),M1930)</f>
        <v>6.0648148148130521E-3</v>
      </c>
      <c r="M19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3.6111111111093719E-3</v>
      </c>
      <c r="N1931" s="10">
        <f>IF(AND(telefony6[[#This Row],[czyAbonament_pods_sie_skonczyl]]=1,telefony6[[#This Row],[czyStacjonarny]]=1,M1930&lt;=0),1,0)</f>
        <v>0</v>
      </c>
      <c r="O1931" s="2">
        <f>IF(AND(telefony6[[#This Row],[czyAbonament_pods_sie_skonczyl]]=1,telefony6[[#This Row],[czyKomorkowe]]=1,P1930&lt;=0),IF(P1930&lt;0,TIME(1,40,0)+P1930-telefony6[[#This Row],[ile_zabraklo_od_podstawy]],TIME(1,40,0)),P1930)</f>
        <v>1.1053240740741599E-2</v>
      </c>
      <c r="P19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1.1053240740741599E-2</v>
      </c>
      <c r="Q1931" s="10">
        <f>IF(AND(telefony6[[#This Row],[czyAbonament_pods_sie_skonczyl]]=1,P1930&lt;=0,telefony6[[#This Row],[czyKomorkowe]]=1),1,0)</f>
        <v>0</v>
      </c>
      <c r="R1931">
        <f>IF(LEN(telefony6[[#This Row],[nr]])&gt;=10,1,0)</f>
        <v>0</v>
      </c>
      <c r="S1931">
        <f>MINUTE(IF(telefony6[[#This Row],[czyZagranicczne]]=1,CEILING(telefony6[[#This Row],[długosc_połączenia]],"00:01"),0))</f>
        <v>0</v>
      </c>
    </row>
    <row r="1932" spans="1:19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 s="2">
        <f>telefony6[[#This Row],[zakonczenie]]-telefony6[[#This Row],[rozpoczecie]]</f>
        <v>3.5300925925925153E-3</v>
      </c>
      <c r="F1932" s="2">
        <f t="shared" si="30"/>
        <v>-10.556261574074085</v>
      </c>
      <c r="G1932">
        <f>IF(LEN(telefony6[[#This Row],[nr]])=7,1,0)</f>
        <v>1</v>
      </c>
      <c r="H1932">
        <f>IF(LEN(telefony6[[#This Row],[nr]])=8,1,0)</f>
        <v>0</v>
      </c>
      <c r="I19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-10.559791666666678</v>
      </c>
      <c r="J1932" s="2">
        <f>IF(AND(telefony6[[#This Row],[abonament pods przed]]-telefony6[[#This Row],[długosc_połączenia]]&lt;0,I1931&gt;0),-telefony6[[#This Row],[ile_zostalo_abonamentu_pods]],0)</f>
        <v>0</v>
      </c>
      <c r="K1932" s="10">
        <f>IF(telefony6[[#This Row],[ile_zostalo_abonamentu_pods]]&lt;0,1,0)</f>
        <v>1</v>
      </c>
      <c r="L1932" s="2">
        <f>IF(AND(telefony6[[#This Row],[czyAbonament_pods_sie_skonczyl]]=1,telefony6[[#This Row],[czyStacjonarny]]=1,M1931&lt;=0),IF(M1931&lt;0,TIME(1,40,0)+M1931,TIME(1,40,0)),M1931)</f>
        <v>3.6111111111093719E-3</v>
      </c>
      <c r="M19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8.1018518516856597E-5</v>
      </c>
      <c r="N1932" s="10">
        <f>IF(AND(telefony6[[#This Row],[czyAbonament_pods_sie_skonczyl]]=1,telefony6[[#This Row],[czyStacjonarny]]=1,M1931&lt;=0),1,0)</f>
        <v>0</v>
      </c>
      <c r="O1932" s="2">
        <f>IF(AND(telefony6[[#This Row],[czyAbonament_pods_sie_skonczyl]]=1,telefony6[[#This Row],[czyKomorkowe]]=1,P1931&lt;=0),IF(P1931&lt;0,TIME(1,40,0)+P1931-telefony6[[#This Row],[ile_zabraklo_od_podstawy]],TIME(1,40,0)),P1931)</f>
        <v>1.1053240740741599E-2</v>
      </c>
      <c r="P19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1.1053240740741599E-2</v>
      </c>
      <c r="Q1932" s="10">
        <f>IF(AND(telefony6[[#This Row],[czyAbonament_pods_sie_skonczyl]]=1,P1931&lt;=0,telefony6[[#This Row],[czyKomorkowe]]=1),1,0)</f>
        <v>0</v>
      </c>
      <c r="R1932">
        <f>IF(LEN(telefony6[[#This Row],[nr]])&gt;=10,1,0)</f>
        <v>0</v>
      </c>
      <c r="S1932">
        <f>MINUTE(IF(telefony6[[#This Row],[czyZagranicczne]]=1,CEILING(telefony6[[#This Row],[długosc_połączenia]],"00:01"),0))</f>
        <v>0</v>
      </c>
    </row>
    <row r="1933" spans="1:19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 s="2">
        <f>telefony6[[#This Row],[zakonczenie]]-telefony6[[#This Row],[rozpoczecie]]</f>
        <v>4.3750000000000178E-3</v>
      </c>
      <c r="F1933" s="2">
        <f t="shared" si="30"/>
        <v>-10.559791666666678</v>
      </c>
      <c r="G1933">
        <f>IF(LEN(telefony6[[#This Row],[nr]])=7,1,0)</f>
        <v>0</v>
      </c>
      <c r="H1933">
        <f>IF(LEN(telefony6[[#This Row],[nr]])=8,1,0)</f>
        <v>1</v>
      </c>
      <c r="I19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-10.564166666666678</v>
      </c>
      <c r="J1933" s="2">
        <f>IF(AND(telefony6[[#This Row],[abonament pods przed]]-telefony6[[#This Row],[długosc_połączenia]]&lt;0,I1932&gt;0),-telefony6[[#This Row],[ile_zostalo_abonamentu_pods]],0)</f>
        <v>0</v>
      </c>
      <c r="K1933" s="10">
        <f>IF(telefony6[[#This Row],[ile_zostalo_abonamentu_pods]]&lt;0,1,0)</f>
        <v>1</v>
      </c>
      <c r="L1933" s="2">
        <f>IF(AND(telefony6[[#This Row],[czyAbonament_pods_sie_skonczyl]]=1,telefony6[[#This Row],[czyStacjonarny]]=1,M1932&lt;=0),IF(M1932&lt;0,TIME(1,40,0)+M1932,TIME(1,40,0)),M1932)</f>
        <v>8.1018518516856597E-5</v>
      </c>
      <c r="M19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8.1018518516856597E-5</v>
      </c>
      <c r="N1933" s="10">
        <f>IF(AND(telefony6[[#This Row],[czyAbonament_pods_sie_skonczyl]]=1,telefony6[[#This Row],[czyStacjonarny]]=1,M1932&lt;=0),1,0)</f>
        <v>0</v>
      </c>
      <c r="O1933" s="2">
        <f>IF(AND(telefony6[[#This Row],[czyAbonament_pods_sie_skonczyl]]=1,telefony6[[#This Row],[czyKomorkowe]]=1,P1932&lt;=0),IF(P1932&lt;0,TIME(1,40,0)+P1932-telefony6[[#This Row],[ile_zabraklo_od_podstawy]],TIME(1,40,0)),P1932)</f>
        <v>1.1053240740741599E-2</v>
      </c>
      <c r="P19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6.6782407407415811E-3</v>
      </c>
      <c r="Q1933" s="10">
        <f>IF(AND(telefony6[[#This Row],[czyAbonament_pods_sie_skonczyl]]=1,P1932&lt;=0,telefony6[[#This Row],[czyKomorkowe]]=1),1,0)</f>
        <v>0</v>
      </c>
      <c r="R1933">
        <f>IF(LEN(telefony6[[#This Row],[nr]])&gt;=10,1,0)</f>
        <v>0</v>
      </c>
      <c r="S1933">
        <f>MINUTE(IF(telefony6[[#This Row],[czyZagranicczne]]=1,CEILING(telefony6[[#This Row],[długosc_połączenia]],"00:01"),0))</f>
        <v>0</v>
      </c>
    </row>
    <row r="1934" spans="1:19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 s="2">
        <f>telefony6[[#This Row],[zakonczenie]]-telefony6[[#This Row],[rozpoczecie]]</f>
        <v>3.1712962962961999E-3</v>
      </c>
      <c r="F1934" s="2">
        <f t="shared" si="30"/>
        <v>-10.564166666666678</v>
      </c>
      <c r="G1934">
        <f>IF(LEN(telefony6[[#This Row],[nr]])=7,1,0)</f>
        <v>1</v>
      </c>
      <c r="H1934">
        <f>IF(LEN(telefony6[[#This Row],[nr]])=8,1,0)</f>
        <v>0</v>
      </c>
      <c r="I19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-10.567337962962974</v>
      </c>
      <c r="J1934" s="2">
        <f>IF(AND(telefony6[[#This Row],[abonament pods przed]]-telefony6[[#This Row],[długosc_połączenia]]&lt;0,I1933&gt;0),-telefony6[[#This Row],[ile_zostalo_abonamentu_pods]],0)</f>
        <v>0</v>
      </c>
      <c r="K1934" s="10">
        <f>IF(telefony6[[#This Row],[ile_zostalo_abonamentu_pods]]&lt;0,1,0)</f>
        <v>1</v>
      </c>
      <c r="L1934" s="2">
        <f>IF(AND(telefony6[[#This Row],[czyAbonament_pods_sie_skonczyl]]=1,telefony6[[#This Row],[czyStacjonarny]]=1,M1933&lt;=0),IF(M1933&lt;0,TIME(1,40,0)+M1933,TIME(1,40,0)),M1933)</f>
        <v>8.1018518516856597E-5</v>
      </c>
      <c r="M19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-3.0902777777793433E-3</v>
      </c>
      <c r="N1934" s="10">
        <f>IF(AND(telefony6[[#This Row],[czyAbonament_pods_sie_skonczyl]]=1,telefony6[[#This Row],[czyStacjonarny]]=1,M1933&lt;=0),1,0)</f>
        <v>0</v>
      </c>
      <c r="O1934" s="2">
        <f>IF(AND(telefony6[[#This Row],[czyAbonament_pods_sie_skonczyl]]=1,telefony6[[#This Row],[czyKomorkowe]]=1,P1933&lt;=0),IF(P1933&lt;0,TIME(1,40,0)+P1933-telefony6[[#This Row],[ile_zabraklo_od_podstawy]],TIME(1,40,0)),P1933)</f>
        <v>6.6782407407415811E-3</v>
      </c>
      <c r="P19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6.6782407407415811E-3</v>
      </c>
      <c r="Q1934" s="10">
        <f>IF(AND(telefony6[[#This Row],[czyAbonament_pods_sie_skonczyl]]=1,P1933&lt;=0,telefony6[[#This Row],[czyKomorkowe]]=1),1,0)</f>
        <v>0</v>
      </c>
      <c r="R1934">
        <f>IF(LEN(telefony6[[#This Row],[nr]])&gt;=10,1,0)</f>
        <v>0</v>
      </c>
      <c r="S1934">
        <f>MINUTE(IF(telefony6[[#This Row],[czyZagranicczne]]=1,CEILING(telefony6[[#This Row],[długosc_połączenia]],"00:01"),0))</f>
        <v>0</v>
      </c>
    </row>
    <row r="1935" spans="1:19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 s="2">
        <f>telefony6[[#This Row],[zakonczenie]]-telefony6[[#This Row],[rozpoczecie]]</f>
        <v>3.4837962962963598E-3</v>
      </c>
      <c r="F1935" s="2">
        <f t="shared" si="30"/>
        <v>-10.567337962962974</v>
      </c>
      <c r="G1935">
        <f>IF(LEN(telefony6[[#This Row],[nr]])=7,1,0)</f>
        <v>1</v>
      </c>
      <c r="H1935">
        <f>IF(LEN(telefony6[[#This Row],[nr]])=8,1,0)</f>
        <v>0</v>
      </c>
      <c r="I19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-10.570821759259269</v>
      </c>
      <c r="J1935" s="2">
        <f>IF(AND(telefony6[[#This Row],[abonament pods przed]]-telefony6[[#This Row],[długosc_połączenia]]&lt;0,I1934&gt;0),-telefony6[[#This Row],[ile_zostalo_abonamentu_pods]],0)</f>
        <v>0</v>
      </c>
      <c r="K1935" s="10">
        <f>IF(telefony6[[#This Row],[ile_zostalo_abonamentu_pods]]&lt;0,1,0)</f>
        <v>1</v>
      </c>
      <c r="L1935" s="2">
        <f>IF(AND(telefony6[[#This Row],[czyAbonament_pods_sie_skonczyl]]=1,telefony6[[#This Row],[czyStacjonarny]]=1,M1934&lt;=0),IF(M1934&lt;0,TIME(1,40,0)+M1934,TIME(1,40,0)),M1934)</f>
        <v>6.6354166666665104E-2</v>
      </c>
      <c r="M19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6.2870370370368744E-2</v>
      </c>
      <c r="N1935" s="10">
        <f>IF(AND(telefony6[[#This Row],[czyAbonament_pods_sie_skonczyl]]=1,telefony6[[#This Row],[czyStacjonarny]]=1,M1934&lt;=0),1,0)</f>
        <v>1</v>
      </c>
      <c r="O1935" s="2">
        <f>IF(AND(telefony6[[#This Row],[czyAbonament_pods_sie_skonczyl]]=1,telefony6[[#This Row],[czyKomorkowe]]=1,P1934&lt;=0),IF(P1934&lt;0,TIME(1,40,0)+P1934-telefony6[[#This Row],[ile_zabraklo_od_podstawy]],TIME(1,40,0)),P1934)</f>
        <v>6.6782407407415811E-3</v>
      </c>
      <c r="P19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6.6782407407415811E-3</v>
      </c>
      <c r="Q1935" s="10">
        <f>IF(AND(telefony6[[#This Row],[czyAbonament_pods_sie_skonczyl]]=1,P1934&lt;=0,telefony6[[#This Row],[czyKomorkowe]]=1),1,0)</f>
        <v>0</v>
      </c>
      <c r="R1935">
        <f>IF(LEN(telefony6[[#This Row],[nr]])&gt;=10,1,0)</f>
        <v>0</v>
      </c>
      <c r="S1935">
        <f>MINUTE(IF(telefony6[[#This Row],[czyZagranicczne]]=1,CEILING(telefony6[[#This Row],[długosc_połączenia]],"00:01"),0))</f>
        <v>0</v>
      </c>
    </row>
    <row r="1936" spans="1:19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 s="2">
        <f>telefony6[[#This Row],[zakonczenie]]-telefony6[[#This Row],[rozpoczecie]]</f>
        <v>4.745370370370372E-3</v>
      </c>
      <c r="F1936" s="2">
        <f t="shared" si="30"/>
        <v>-10.570821759259269</v>
      </c>
      <c r="G1936">
        <f>IF(LEN(telefony6[[#This Row],[nr]])=7,1,0)</f>
        <v>1</v>
      </c>
      <c r="H1936">
        <f>IF(LEN(telefony6[[#This Row],[nr]])=8,1,0)</f>
        <v>0</v>
      </c>
      <c r="I19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-10.57556712962964</v>
      </c>
      <c r="J1936" s="2">
        <f>IF(AND(telefony6[[#This Row],[abonament pods przed]]-telefony6[[#This Row],[długosc_połączenia]]&lt;0,I1935&gt;0),-telefony6[[#This Row],[ile_zostalo_abonamentu_pods]],0)</f>
        <v>0</v>
      </c>
      <c r="K1936" s="10">
        <f>IF(telefony6[[#This Row],[ile_zostalo_abonamentu_pods]]&lt;0,1,0)</f>
        <v>1</v>
      </c>
      <c r="L1936" s="2">
        <f>IF(AND(telefony6[[#This Row],[czyAbonament_pods_sie_skonczyl]]=1,telefony6[[#This Row],[czyStacjonarny]]=1,M1935&lt;=0),IF(M1935&lt;0,TIME(1,40,0)+M1935,TIME(1,40,0)),M1935)</f>
        <v>6.2870370370368744E-2</v>
      </c>
      <c r="M19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5.8124999999998372E-2</v>
      </c>
      <c r="N1936" s="10">
        <f>IF(AND(telefony6[[#This Row],[czyAbonament_pods_sie_skonczyl]]=1,telefony6[[#This Row],[czyStacjonarny]]=1,M1935&lt;=0),1,0)</f>
        <v>0</v>
      </c>
      <c r="O1936" s="2">
        <f>IF(AND(telefony6[[#This Row],[czyAbonament_pods_sie_skonczyl]]=1,telefony6[[#This Row],[czyKomorkowe]]=1,P1935&lt;=0),IF(P1935&lt;0,TIME(1,40,0)+P1935-telefony6[[#This Row],[ile_zabraklo_od_podstawy]],TIME(1,40,0)),P1935)</f>
        <v>6.6782407407415811E-3</v>
      </c>
      <c r="P19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6.6782407407415811E-3</v>
      </c>
      <c r="Q1936" s="10">
        <f>IF(AND(telefony6[[#This Row],[czyAbonament_pods_sie_skonczyl]]=1,P1935&lt;=0,telefony6[[#This Row],[czyKomorkowe]]=1),1,0)</f>
        <v>0</v>
      </c>
      <c r="R1936">
        <f>IF(LEN(telefony6[[#This Row],[nr]])&gt;=10,1,0)</f>
        <v>0</v>
      </c>
      <c r="S1936">
        <f>MINUTE(IF(telefony6[[#This Row],[czyZagranicczne]]=1,CEILING(telefony6[[#This Row],[długosc_połączenia]],"00:01"),0))</f>
        <v>0</v>
      </c>
    </row>
    <row r="1937" spans="1:19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 s="2">
        <f>telefony6[[#This Row],[zakonczenie]]-telefony6[[#This Row],[rozpoczecie]]</f>
        <v>7.071759259259236E-3</v>
      </c>
      <c r="F1937" s="2">
        <f t="shared" si="30"/>
        <v>-10.57556712962964</v>
      </c>
      <c r="G1937">
        <f>IF(LEN(telefony6[[#This Row],[nr]])=7,1,0)</f>
        <v>1</v>
      </c>
      <c r="H1937">
        <f>IF(LEN(telefony6[[#This Row],[nr]])=8,1,0)</f>
        <v>0</v>
      </c>
      <c r="I19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-10.5826388888889</v>
      </c>
      <c r="J1937" s="2">
        <f>IF(AND(telefony6[[#This Row],[abonament pods przed]]-telefony6[[#This Row],[długosc_połączenia]]&lt;0,I1936&gt;0),-telefony6[[#This Row],[ile_zostalo_abonamentu_pods]],0)</f>
        <v>0</v>
      </c>
      <c r="K1937" s="10">
        <f>IF(telefony6[[#This Row],[ile_zostalo_abonamentu_pods]]&lt;0,1,0)</f>
        <v>1</v>
      </c>
      <c r="L1937" s="2">
        <f>IF(AND(telefony6[[#This Row],[czyAbonament_pods_sie_skonczyl]]=1,telefony6[[#This Row],[czyStacjonarny]]=1,M1936&lt;=0),IF(M1936&lt;0,TIME(1,40,0)+M1936,TIME(1,40,0)),M1936)</f>
        <v>5.8124999999998372E-2</v>
      </c>
      <c r="M19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5.1053240740739136E-2</v>
      </c>
      <c r="N1937" s="10">
        <f>IF(AND(telefony6[[#This Row],[czyAbonament_pods_sie_skonczyl]]=1,telefony6[[#This Row],[czyStacjonarny]]=1,M1936&lt;=0),1,0)</f>
        <v>0</v>
      </c>
      <c r="O1937" s="2">
        <f>IF(AND(telefony6[[#This Row],[czyAbonament_pods_sie_skonczyl]]=1,telefony6[[#This Row],[czyKomorkowe]]=1,P1936&lt;=0),IF(P1936&lt;0,TIME(1,40,0)+P1936-telefony6[[#This Row],[ile_zabraklo_od_podstawy]],TIME(1,40,0)),P1936)</f>
        <v>6.6782407407415811E-3</v>
      </c>
      <c r="P19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6.6782407407415811E-3</v>
      </c>
      <c r="Q1937" s="10">
        <f>IF(AND(telefony6[[#This Row],[czyAbonament_pods_sie_skonczyl]]=1,P1936&lt;=0,telefony6[[#This Row],[czyKomorkowe]]=1),1,0)</f>
        <v>0</v>
      </c>
      <c r="R1937">
        <f>IF(LEN(telefony6[[#This Row],[nr]])&gt;=10,1,0)</f>
        <v>0</v>
      </c>
      <c r="S1937">
        <f>MINUTE(IF(telefony6[[#This Row],[czyZagranicczne]]=1,CEILING(telefony6[[#This Row],[długosc_połączenia]],"00:01"),0))</f>
        <v>0</v>
      </c>
    </row>
    <row r="1938" spans="1:19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 s="2">
        <f>telefony6[[#This Row],[zakonczenie]]-telefony6[[#This Row],[rozpoczecie]]</f>
        <v>1.1226851851852127E-3</v>
      </c>
      <c r="F1938" s="2">
        <f t="shared" si="30"/>
        <v>-10.5826388888889</v>
      </c>
      <c r="G1938">
        <f>IF(LEN(telefony6[[#This Row],[nr]])=7,1,0)</f>
        <v>0</v>
      </c>
      <c r="H1938">
        <f>IF(LEN(telefony6[[#This Row],[nr]])=8,1,0)</f>
        <v>1</v>
      </c>
      <c r="I19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-10.583761574074085</v>
      </c>
      <c r="J1938" s="2">
        <f>IF(AND(telefony6[[#This Row],[abonament pods przed]]-telefony6[[#This Row],[długosc_połączenia]]&lt;0,I1937&gt;0),-telefony6[[#This Row],[ile_zostalo_abonamentu_pods]],0)</f>
        <v>0</v>
      </c>
      <c r="K1938" s="10">
        <f>IF(telefony6[[#This Row],[ile_zostalo_abonamentu_pods]]&lt;0,1,0)</f>
        <v>1</v>
      </c>
      <c r="L1938" s="2">
        <f>IF(AND(telefony6[[#This Row],[czyAbonament_pods_sie_skonczyl]]=1,telefony6[[#This Row],[czyStacjonarny]]=1,M1937&lt;=0),IF(M1937&lt;0,TIME(1,40,0)+M1937,TIME(1,40,0)),M1937)</f>
        <v>5.1053240740739136E-2</v>
      </c>
      <c r="M19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5.1053240740739136E-2</v>
      </c>
      <c r="N1938" s="10">
        <f>IF(AND(telefony6[[#This Row],[czyAbonament_pods_sie_skonczyl]]=1,telefony6[[#This Row],[czyStacjonarny]]=1,M1937&lt;=0),1,0)</f>
        <v>0</v>
      </c>
      <c r="O1938" s="2">
        <f>IF(AND(telefony6[[#This Row],[czyAbonament_pods_sie_skonczyl]]=1,telefony6[[#This Row],[czyKomorkowe]]=1,P1937&lt;=0),IF(P1937&lt;0,TIME(1,40,0)+P1937-telefony6[[#This Row],[ile_zabraklo_od_podstawy]],TIME(1,40,0)),P1937)</f>
        <v>6.6782407407415811E-3</v>
      </c>
      <c r="P19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5.5555555555563685E-3</v>
      </c>
      <c r="Q1938" s="10">
        <f>IF(AND(telefony6[[#This Row],[czyAbonament_pods_sie_skonczyl]]=1,P1937&lt;=0,telefony6[[#This Row],[czyKomorkowe]]=1),1,0)</f>
        <v>0</v>
      </c>
      <c r="R1938">
        <f>IF(LEN(telefony6[[#This Row],[nr]])&gt;=10,1,0)</f>
        <v>0</v>
      </c>
      <c r="S1938">
        <f>MINUTE(IF(telefony6[[#This Row],[czyZagranicczne]]=1,CEILING(telefony6[[#This Row],[długosc_połączenia]],"00:01"),0))</f>
        <v>0</v>
      </c>
    </row>
    <row r="1939" spans="1:19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 s="2">
        <f>telefony6[[#This Row],[zakonczenie]]-telefony6[[#This Row],[rozpoczecie]]</f>
        <v>9.2708333333333393E-3</v>
      </c>
      <c r="F1939" s="2">
        <f t="shared" si="30"/>
        <v>-10.583761574074085</v>
      </c>
      <c r="G1939">
        <f>IF(LEN(telefony6[[#This Row],[nr]])=7,1,0)</f>
        <v>1</v>
      </c>
      <c r="H1939">
        <f>IF(LEN(telefony6[[#This Row],[nr]])=8,1,0)</f>
        <v>0</v>
      </c>
      <c r="I19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-10.593032407407419</v>
      </c>
      <c r="J1939" s="2">
        <f>IF(AND(telefony6[[#This Row],[abonament pods przed]]-telefony6[[#This Row],[długosc_połączenia]]&lt;0,I1938&gt;0),-telefony6[[#This Row],[ile_zostalo_abonamentu_pods]],0)</f>
        <v>0</v>
      </c>
      <c r="K1939" s="10">
        <f>IF(telefony6[[#This Row],[ile_zostalo_abonamentu_pods]]&lt;0,1,0)</f>
        <v>1</v>
      </c>
      <c r="L1939" s="2">
        <f>IF(AND(telefony6[[#This Row],[czyAbonament_pods_sie_skonczyl]]=1,telefony6[[#This Row],[czyStacjonarny]]=1,M1938&lt;=0),IF(M1938&lt;0,TIME(1,40,0)+M1938,TIME(1,40,0)),M1938)</f>
        <v>5.1053240740739136E-2</v>
      </c>
      <c r="M19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4.1782407407405797E-2</v>
      </c>
      <c r="N1939" s="10">
        <f>IF(AND(telefony6[[#This Row],[czyAbonament_pods_sie_skonczyl]]=1,telefony6[[#This Row],[czyStacjonarny]]=1,M1938&lt;=0),1,0)</f>
        <v>0</v>
      </c>
      <c r="O1939" s="2">
        <f>IF(AND(telefony6[[#This Row],[czyAbonament_pods_sie_skonczyl]]=1,telefony6[[#This Row],[czyKomorkowe]]=1,P1938&lt;=0),IF(P1938&lt;0,TIME(1,40,0)+P1938-telefony6[[#This Row],[ile_zabraklo_od_podstawy]],TIME(1,40,0)),P1938)</f>
        <v>5.5555555555563685E-3</v>
      </c>
      <c r="P19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5.5555555555563685E-3</v>
      </c>
      <c r="Q1939" s="10">
        <f>IF(AND(telefony6[[#This Row],[czyAbonament_pods_sie_skonczyl]]=1,P1938&lt;=0,telefony6[[#This Row],[czyKomorkowe]]=1),1,0)</f>
        <v>0</v>
      </c>
      <c r="R1939">
        <f>IF(LEN(telefony6[[#This Row],[nr]])&gt;=10,1,0)</f>
        <v>0</v>
      </c>
      <c r="S1939">
        <f>MINUTE(IF(telefony6[[#This Row],[czyZagranicczne]]=1,CEILING(telefony6[[#This Row],[długosc_połączenia]],"00:01"),0))</f>
        <v>0</v>
      </c>
    </row>
    <row r="1940" spans="1:19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 s="2">
        <f>telefony6[[#This Row],[zakonczenie]]-telefony6[[#This Row],[rozpoczecie]]</f>
        <v>9.340277777777739E-3</v>
      </c>
      <c r="F1940" s="2">
        <f t="shared" si="30"/>
        <v>-10.593032407407419</v>
      </c>
      <c r="G1940">
        <f>IF(LEN(telefony6[[#This Row],[nr]])=7,1,0)</f>
        <v>1</v>
      </c>
      <c r="H1940">
        <f>IF(LEN(telefony6[[#This Row],[nr]])=8,1,0)</f>
        <v>0</v>
      </c>
      <c r="I19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-10.602372685185196</v>
      </c>
      <c r="J1940" s="2">
        <f>IF(AND(telefony6[[#This Row],[abonament pods przed]]-telefony6[[#This Row],[długosc_połączenia]]&lt;0,I1939&gt;0),-telefony6[[#This Row],[ile_zostalo_abonamentu_pods]],0)</f>
        <v>0</v>
      </c>
      <c r="K1940" s="10">
        <f>IF(telefony6[[#This Row],[ile_zostalo_abonamentu_pods]]&lt;0,1,0)</f>
        <v>1</v>
      </c>
      <c r="L1940" s="2">
        <f>IF(AND(telefony6[[#This Row],[czyAbonament_pods_sie_skonczyl]]=1,telefony6[[#This Row],[czyStacjonarny]]=1,M1939&lt;=0),IF(M1939&lt;0,TIME(1,40,0)+M1939,TIME(1,40,0)),M1939)</f>
        <v>4.1782407407405797E-2</v>
      </c>
      <c r="M19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3.2442129629628058E-2</v>
      </c>
      <c r="N1940" s="10">
        <f>IF(AND(telefony6[[#This Row],[czyAbonament_pods_sie_skonczyl]]=1,telefony6[[#This Row],[czyStacjonarny]]=1,M1939&lt;=0),1,0)</f>
        <v>0</v>
      </c>
      <c r="O1940" s="2">
        <f>IF(AND(telefony6[[#This Row],[czyAbonament_pods_sie_skonczyl]]=1,telefony6[[#This Row],[czyKomorkowe]]=1,P1939&lt;=0),IF(P1939&lt;0,TIME(1,40,0)+P1939-telefony6[[#This Row],[ile_zabraklo_od_podstawy]],TIME(1,40,0)),P1939)</f>
        <v>5.5555555555563685E-3</v>
      </c>
      <c r="P19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5.5555555555563685E-3</v>
      </c>
      <c r="Q1940" s="10">
        <f>IF(AND(telefony6[[#This Row],[czyAbonament_pods_sie_skonczyl]]=1,P1939&lt;=0,telefony6[[#This Row],[czyKomorkowe]]=1),1,0)</f>
        <v>0</v>
      </c>
      <c r="R1940">
        <f>IF(LEN(telefony6[[#This Row],[nr]])&gt;=10,1,0)</f>
        <v>0</v>
      </c>
      <c r="S1940">
        <f>MINUTE(IF(telefony6[[#This Row],[czyZagranicczne]]=1,CEILING(telefony6[[#This Row],[długosc_połączenia]],"00:01"),0))</f>
        <v>0</v>
      </c>
    </row>
    <row r="1941" spans="1:19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 s="2">
        <f>telefony6[[#This Row],[zakonczenie]]-telefony6[[#This Row],[rozpoczecie]]</f>
        <v>9.8958333333333259E-3</v>
      </c>
      <c r="F1941" s="2">
        <f t="shared" si="30"/>
        <v>-10.602372685185196</v>
      </c>
      <c r="G1941">
        <f>IF(LEN(telefony6[[#This Row],[nr]])=7,1,0)</f>
        <v>1</v>
      </c>
      <c r="H1941">
        <f>IF(LEN(telefony6[[#This Row],[nr]])=8,1,0)</f>
        <v>0</v>
      </c>
      <c r="I19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-10.61226851851853</v>
      </c>
      <c r="J1941" s="2">
        <f>IF(AND(telefony6[[#This Row],[abonament pods przed]]-telefony6[[#This Row],[długosc_połączenia]]&lt;0,I1940&gt;0),-telefony6[[#This Row],[ile_zostalo_abonamentu_pods]],0)</f>
        <v>0</v>
      </c>
      <c r="K1941" s="10">
        <f>IF(telefony6[[#This Row],[ile_zostalo_abonamentu_pods]]&lt;0,1,0)</f>
        <v>1</v>
      </c>
      <c r="L1941" s="2">
        <f>IF(AND(telefony6[[#This Row],[czyAbonament_pods_sie_skonczyl]]=1,telefony6[[#This Row],[czyStacjonarny]]=1,M1940&lt;=0),IF(M1940&lt;0,TIME(1,40,0)+M1940,TIME(1,40,0)),M1940)</f>
        <v>3.2442129629628058E-2</v>
      </c>
      <c r="M19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2.2546296296294732E-2</v>
      </c>
      <c r="N1941" s="10">
        <f>IF(AND(telefony6[[#This Row],[czyAbonament_pods_sie_skonczyl]]=1,telefony6[[#This Row],[czyStacjonarny]]=1,M1940&lt;=0),1,0)</f>
        <v>0</v>
      </c>
      <c r="O1941" s="2">
        <f>IF(AND(telefony6[[#This Row],[czyAbonament_pods_sie_skonczyl]]=1,telefony6[[#This Row],[czyKomorkowe]]=1,P1940&lt;=0),IF(P1940&lt;0,TIME(1,40,0)+P1940-telefony6[[#This Row],[ile_zabraklo_od_podstawy]],TIME(1,40,0)),P1940)</f>
        <v>5.5555555555563685E-3</v>
      </c>
      <c r="P19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5.5555555555563685E-3</v>
      </c>
      <c r="Q1941" s="10">
        <f>IF(AND(telefony6[[#This Row],[czyAbonament_pods_sie_skonczyl]]=1,P1940&lt;=0,telefony6[[#This Row],[czyKomorkowe]]=1),1,0)</f>
        <v>0</v>
      </c>
      <c r="R1941">
        <f>IF(LEN(telefony6[[#This Row],[nr]])&gt;=10,1,0)</f>
        <v>0</v>
      </c>
      <c r="S1941">
        <f>MINUTE(IF(telefony6[[#This Row],[czyZagranicczne]]=1,CEILING(telefony6[[#This Row],[długosc_połączenia]],"00:01"),0))</f>
        <v>0</v>
      </c>
    </row>
    <row r="1942" spans="1:19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 s="2">
        <f>telefony6[[#This Row],[zakonczenie]]-telefony6[[#This Row],[rozpoczecie]]</f>
        <v>4.5138888888890394E-4</v>
      </c>
      <c r="F1942" s="2">
        <f t="shared" si="30"/>
        <v>-10.61226851851853</v>
      </c>
      <c r="G1942">
        <f>IF(LEN(telefony6[[#This Row],[nr]])=7,1,0)</f>
        <v>0</v>
      </c>
      <c r="H1942">
        <f>IF(LEN(telefony6[[#This Row],[nr]])=8,1,0)</f>
        <v>1</v>
      </c>
      <c r="I19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-10.612719907407419</v>
      </c>
      <c r="J1942" s="2">
        <f>IF(AND(telefony6[[#This Row],[abonament pods przed]]-telefony6[[#This Row],[długosc_połączenia]]&lt;0,I1941&gt;0),-telefony6[[#This Row],[ile_zostalo_abonamentu_pods]],0)</f>
        <v>0</v>
      </c>
      <c r="K1942" s="10">
        <f>IF(telefony6[[#This Row],[ile_zostalo_abonamentu_pods]]&lt;0,1,0)</f>
        <v>1</v>
      </c>
      <c r="L1942" s="2">
        <f>IF(AND(telefony6[[#This Row],[czyAbonament_pods_sie_skonczyl]]=1,telefony6[[#This Row],[czyStacjonarny]]=1,M1941&lt;=0),IF(M1941&lt;0,TIME(1,40,0)+M1941,TIME(1,40,0)),M1941)</f>
        <v>2.2546296296294732E-2</v>
      </c>
      <c r="M19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2.2546296296294732E-2</v>
      </c>
      <c r="N1942" s="10">
        <f>IF(AND(telefony6[[#This Row],[czyAbonament_pods_sie_skonczyl]]=1,telefony6[[#This Row],[czyStacjonarny]]=1,M1941&lt;=0),1,0)</f>
        <v>0</v>
      </c>
      <c r="O1942" s="2">
        <f>IF(AND(telefony6[[#This Row],[czyAbonament_pods_sie_skonczyl]]=1,telefony6[[#This Row],[czyKomorkowe]]=1,P1941&lt;=0),IF(P1941&lt;0,TIME(1,40,0)+P1941-telefony6[[#This Row],[ile_zabraklo_od_podstawy]],TIME(1,40,0)),P1941)</f>
        <v>5.5555555555563685E-3</v>
      </c>
      <c r="P19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5.1041666666674645E-3</v>
      </c>
      <c r="Q1942" s="10">
        <f>IF(AND(telefony6[[#This Row],[czyAbonament_pods_sie_skonczyl]]=1,P1941&lt;=0,telefony6[[#This Row],[czyKomorkowe]]=1),1,0)</f>
        <v>0</v>
      </c>
      <c r="R1942">
        <f>IF(LEN(telefony6[[#This Row],[nr]])&gt;=10,1,0)</f>
        <v>0</v>
      </c>
      <c r="S1942">
        <f>MINUTE(IF(telefony6[[#This Row],[czyZagranicczne]]=1,CEILING(telefony6[[#This Row],[długosc_połączenia]],"00:01"),0))</f>
        <v>0</v>
      </c>
    </row>
    <row r="1943" spans="1:19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 s="2">
        <f>telefony6[[#This Row],[zakonczenie]]-telefony6[[#This Row],[rozpoczecie]]</f>
        <v>4.3287037037036957E-3</v>
      </c>
      <c r="F1943" s="2">
        <f t="shared" si="30"/>
        <v>-10.612719907407419</v>
      </c>
      <c r="G1943">
        <f>IF(LEN(telefony6[[#This Row],[nr]])=7,1,0)</f>
        <v>0</v>
      </c>
      <c r="H1943">
        <f>IF(LEN(telefony6[[#This Row],[nr]])=8,1,0)</f>
        <v>0</v>
      </c>
      <c r="I19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-10.617048611111123</v>
      </c>
      <c r="J1943" s="2">
        <f>IF(AND(telefony6[[#This Row],[abonament pods przed]]-telefony6[[#This Row],[długosc_połączenia]]&lt;0,I1942&gt;0),-telefony6[[#This Row],[ile_zostalo_abonamentu_pods]],0)</f>
        <v>0</v>
      </c>
      <c r="K1943" s="10">
        <f>IF(telefony6[[#This Row],[ile_zostalo_abonamentu_pods]]&lt;0,1,0)</f>
        <v>1</v>
      </c>
      <c r="L1943" s="2">
        <f>IF(AND(telefony6[[#This Row],[czyAbonament_pods_sie_skonczyl]]=1,telefony6[[#This Row],[czyStacjonarny]]=1,M1942&lt;=0),IF(M1942&lt;0,TIME(1,40,0)+M1942,TIME(1,40,0)),M1942)</f>
        <v>2.2546296296294732E-2</v>
      </c>
      <c r="M19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2.2546296296294732E-2</v>
      </c>
      <c r="N1943" s="10">
        <f>IF(AND(telefony6[[#This Row],[czyAbonament_pods_sie_skonczyl]]=1,telefony6[[#This Row],[czyStacjonarny]]=1,M1942&lt;=0),1,0)</f>
        <v>0</v>
      </c>
      <c r="O1943" s="2">
        <f>IF(AND(telefony6[[#This Row],[czyAbonament_pods_sie_skonczyl]]=1,telefony6[[#This Row],[czyKomorkowe]]=1,P1942&lt;=0),IF(P1942&lt;0,TIME(1,40,0)+P1942-telefony6[[#This Row],[ile_zabraklo_od_podstawy]],TIME(1,40,0)),P1942)</f>
        <v>5.1041666666674645E-3</v>
      </c>
      <c r="P19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5.1041666666674645E-3</v>
      </c>
      <c r="Q1943" s="10">
        <f>IF(AND(telefony6[[#This Row],[czyAbonament_pods_sie_skonczyl]]=1,P1942&lt;=0,telefony6[[#This Row],[czyKomorkowe]]=1),1,0)</f>
        <v>0</v>
      </c>
      <c r="R1943">
        <f>IF(LEN(telefony6[[#This Row],[nr]])&gt;=10,1,0)</f>
        <v>1</v>
      </c>
      <c r="S1943">
        <f>MINUTE(IF(telefony6[[#This Row],[czyZagranicczne]]=1,CEILING(telefony6[[#This Row],[długosc_połączenia]],"00:01"),0))</f>
        <v>7</v>
      </c>
    </row>
    <row r="1944" spans="1:19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 s="2">
        <f>telefony6[[#This Row],[zakonczenie]]-telefony6[[#This Row],[rozpoczecie]]</f>
        <v>5.2199074074073537E-3</v>
      </c>
      <c r="F1944" s="2">
        <f t="shared" si="30"/>
        <v>-10.617048611111123</v>
      </c>
      <c r="G1944">
        <f>IF(LEN(telefony6[[#This Row],[nr]])=7,1,0)</f>
        <v>1</v>
      </c>
      <c r="H1944">
        <f>IF(LEN(telefony6[[#This Row],[nr]])=8,1,0)</f>
        <v>0</v>
      </c>
      <c r="I19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-10.622268518518531</v>
      </c>
      <c r="J1944" s="2">
        <f>IF(AND(telefony6[[#This Row],[abonament pods przed]]-telefony6[[#This Row],[długosc_połączenia]]&lt;0,I1943&gt;0),-telefony6[[#This Row],[ile_zostalo_abonamentu_pods]],0)</f>
        <v>0</v>
      </c>
      <c r="K1944" s="10">
        <f>IF(telefony6[[#This Row],[ile_zostalo_abonamentu_pods]]&lt;0,1,0)</f>
        <v>1</v>
      </c>
      <c r="L1944" s="2">
        <f>IF(AND(telefony6[[#This Row],[czyAbonament_pods_sie_skonczyl]]=1,telefony6[[#This Row],[czyStacjonarny]]=1,M1943&lt;=0),IF(M1943&lt;0,TIME(1,40,0)+M1943,TIME(1,40,0)),M1943)</f>
        <v>2.2546296296294732E-2</v>
      </c>
      <c r="M19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1.7326388888887378E-2</v>
      </c>
      <c r="N1944" s="10">
        <f>IF(AND(telefony6[[#This Row],[czyAbonament_pods_sie_skonczyl]]=1,telefony6[[#This Row],[czyStacjonarny]]=1,M1943&lt;=0),1,0)</f>
        <v>0</v>
      </c>
      <c r="O1944" s="2">
        <f>IF(AND(telefony6[[#This Row],[czyAbonament_pods_sie_skonczyl]]=1,telefony6[[#This Row],[czyKomorkowe]]=1,P1943&lt;=0),IF(P1943&lt;0,TIME(1,40,0)+P1943-telefony6[[#This Row],[ile_zabraklo_od_podstawy]],TIME(1,40,0)),P1943)</f>
        <v>5.1041666666674645E-3</v>
      </c>
      <c r="P19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5.1041666666674645E-3</v>
      </c>
      <c r="Q1944" s="10">
        <f>IF(AND(telefony6[[#This Row],[czyAbonament_pods_sie_skonczyl]]=1,P1943&lt;=0,telefony6[[#This Row],[czyKomorkowe]]=1),1,0)</f>
        <v>0</v>
      </c>
      <c r="R1944">
        <f>IF(LEN(telefony6[[#This Row],[nr]])&gt;=10,1,0)</f>
        <v>0</v>
      </c>
      <c r="S1944">
        <f>MINUTE(IF(telefony6[[#This Row],[czyZagranicczne]]=1,CEILING(telefony6[[#This Row],[długosc_połączenia]],"00:01"),0))</f>
        <v>0</v>
      </c>
    </row>
    <row r="1945" spans="1:19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 s="2">
        <f>telefony6[[#This Row],[zakonczenie]]-telefony6[[#This Row],[rozpoczecie]]</f>
        <v>5.5324074074074026E-3</v>
      </c>
      <c r="F1945" s="2">
        <f t="shared" si="30"/>
        <v>-10.622268518518531</v>
      </c>
      <c r="G1945">
        <f>IF(LEN(telefony6[[#This Row],[nr]])=7,1,0)</f>
        <v>1</v>
      </c>
      <c r="H1945">
        <f>IF(LEN(telefony6[[#This Row],[nr]])=8,1,0)</f>
        <v>0</v>
      </c>
      <c r="I19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-10.627800925925939</v>
      </c>
      <c r="J1945" s="2">
        <f>IF(AND(telefony6[[#This Row],[abonament pods przed]]-telefony6[[#This Row],[długosc_połączenia]]&lt;0,I1944&gt;0),-telefony6[[#This Row],[ile_zostalo_abonamentu_pods]],0)</f>
        <v>0</v>
      </c>
      <c r="K1945" s="10">
        <f>IF(telefony6[[#This Row],[ile_zostalo_abonamentu_pods]]&lt;0,1,0)</f>
        <v>1</v>
      </c>
      <c r="L1945" s="2">
        <f>IF(AND(telefony6[[#This Row],[czyAbonament_pods_sie_skonczyl]]=1,telefony6[[#This Row],[czyStacjonarny]]=1,M1944&lt;=0),IF(M1944&lt;0,TIME(1,40,0)+M1944,TIME(1,40,0)),M1944)</f>
        <v>1.7326388888887378E-2</v>
      </c>
      <c r="M19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1.1793981481479976E-2</v>
      </c>
      <c r="N1945" s="10">
        <f>IF(AND(telefony6[[#This Row],[czyAbonament_pods_sie_skonczyl]]=1,telefony6[[#This Row],[czyStacjonarny]]=1,M1944&lt;=0),1,0)</f>
        <v>0</v>
      </c>
      <c r="O1945" s="2">
        <f>IF(AND(telefony6[[#This Row],[czyAbonament_pods_sie_skonczyl]]=1,telefony6[[#This Row],[czyKomorkowe]]=1,P1944&lt;=0),IF(P1944&lt;0,TIME(1,40,0)+P1944-telefony6[[#This Row],[ile_zabraklo_od_podstawy]],TIME(1,40,0)),P1944)</f>
        <v>5.1041666666674645E-3</v>
      </c>
      <c r="P19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5.1041666666674645E-3</v>
      </c>
      <c r="Q1945" s="10">
        <f>IF(AND(telefony6[[#This Row],[czyAbonament_pods_sie_skonczyl]]=1,P1944&lt;=0,telefony6[[#This Row],[czyKomorkowe]]=1),1,0)</f>
        <v>0</v>
      </c>
      <c r="R1945">
        <f>IF(LEN(telefony6[[#This Row],[nr]])&gt;=10,1,0)</f>
        <v>0</v>
      </c>
      <c r="S1945">
        <f>MINUTE(IF(telefony6[[#This Row],[czyZagranicczne]]=1,CEILING(telefony6[[#This Row],[długosc_połączenia]],"00:01"),0))</f>
        <v>0</v>
      </c>
    </row>
    <row r="1946" spans="1:19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 s="2">
        <f>telefony6[[#This Row],[zakonczenie]]-telefony6[[#This Row],[rozpoczecie]]</f>
        <v>1.0416666666666685E-2</v>
      </c>
      <c r="F1946" s="2">
        <f t="shared" si="30"/>
        <v>-10.627800925925939</v>
      </c>
      <c r="G1946">
        <f>IF(LEN(telefony6[[#This Row],[nr]])=7,1,0)</f>
        <v>1</v>
      </c>
      <c r="H1946">
        <f>IF(LEN(telefony6[[#This Row],[nr]])=8,1,0)</f>
        <v>0</v>
      </c>
      <c r="I19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-10.638217592592605</v>
      </c>
      <c r="J1946" s="2">
        <f>IF(AND(telefony6[[#This Row],[abonament pods przed]]-telefony6[[#This Row],[długosc_połączenia]]&lt;0,I1945&gt;0),-telefony6[[#This Row],[ile_zostalo_abonamentu_pods]],0)</f>
        <v>0</v>
      </c>
      <c r="K1946" s="10">
        <f>IF(telefony6[[#This Row],[ile_zostalo_abonamentu_pods]]&lt;0,1,0)</f>
        <v>1</v>
      </c>
      <c r="L1946" s="2">
        <f>IF(AND(telefony6[[#This Row],[czyAbonament_pods_sie_skonczyl]]=1,telefony6[[#This Row],[czyStacjonarny]]=1,M1945&lt;=0),IF(M1945&lt;0,TIME(1,40,0)+M1945,TIME(1,40,0)),M1945)</f>
        <v>1.1793981481479976E-2</v>
      </c>
      <c r="M19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1.3773148148132908E-3</v>
      </c>
      <c r="N1946" s="10">
        <f>IF(AND(telefony6[[#This Row],[czyAbonament_pods_sie_skonczyl]]=1,telefony6[[#This Row],[czyStacjonarny]]=1,M1945&lt;=0),1,0)</f>
        <v>0</v>
      </c>
      <c r="O1946" s="2">
        <f>IF(AND(telefony6[[#This Row],[czyAbonament_pods_sie_skonczyl]]=1,telefony6[[#This Row],[czyKomorkowe]]=1,P1945&lt;=0),IF(P1945&lt;0,TIME(1,40,0)+P1945-telefony6[[#This Row],[ile_zabraklo_od_podstawy]],TIME(1,40,0)),P1945)</f>
        <v>5.1041666666674645E-3</v>
      </c>
      <c r="P19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5.1041666666674645E-3</v>
      </c>
      <c r="Q1946" s="10">
        <f>IF(AND(telefony6[[#This Row],[czyAbonament_pods_sie_skonczyl]]=1,P1945&lt;=0,telefony6[[#This Row],[czyKomorkowe]]=1),1,0)</f>
        <v>0</v>
      </c>
      <c r="R1946">
        <f>IF(LEN(telefony6[[#This Row],[nr]])&gt;=10,1,0)</f>
        <v>0</v>
      </c>
      <c r="S1946">
        <f>MINUTE(IF(telefony6[[#This Row],[czyZagranicczne]]=1,CEILING(telefony6[[#This Row],[długosc_połączenia]],"00:01"),0))</f>
        <v>0</v>
      </c>
    </row>
    <row r="1947" spans="1:19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 s="2">
        <f>telefony6[[#This Row],[zakonczenie]]-telefony6[[#This Row],[rozpoczecie]]</f>
        <v>1.0289351851851869E-2</v>
      </c>
      <c r="F1947" s="2">
        <f t="shared" si="30"/>
        <v>-10.638217592592605</v>
      </c>
      <c r="G1947">
        <f>IF(LEN(telefony6[[#This Row],[nr]])=7,1,0)</f>
        <v>0</v>
      </c>
      <c r="H1947">
        <f>IF(LEN(telefony6[[#This Row],[nr]])=8,1,0)</f>
        <v>1</v>
      </c>
      <c r="I19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-10.648506944444456</v>
      </c>
      <c r="J1947" s="2">
        <f>IF(AND(telefony6[[#This Row],[abonament pods przed]]-telefony6[[#This Row],[długosc_połączenia]]&lt;0,I1946&gt;0),-telefony6[[#This Row],[ile_zostalo_abonamentu_pods]],0)</f>
        <v>0</v>
      </c>
      <c r="K1947" s="10">
        <f>IF(telefony6[[#This Row],[ile_zostalo_abonamentu_pods]]&lt;0,1,0)</f>
        <v>1</v>
      </c>
      <c r="L1947" s="2">
        <f>IF(AND(telefony6[[#This Row],[czyAbonament_pods_sie_skonczyl]]=1,telefony6[[#This Row],[czyStacjonarny]]=1,M1946&lt;=0),IF(M1946&lt;0,TIME(1,40,0)+M1946,TIME(1,40,0)),M1946)</f>
        <v>1.3773148148132908E-3</v>
      </c>
      <c r="M19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1.3773148148132908E-3</v>
      </c>
      <c r="N1947" s="10">
        <f>IF(AND(telefony6[[#This Row],[czyAbonament_pods_sie_skonczyl]]=1,telefony6[[#This Row],[czyStacjonarny]]=1,M1946&lt;=0),1,0)</f>
        <v>0</v>
      </c>
      <c r="O1947" s="2">
        <f>IF(AND(telefony6[[#This Row],[czyAbonament_pods_sie_skonczyl]]=1,telefony6[[#This Row],[czyKomorkowe]]=1,P1946&lt;=0),IF(P1946&lt;0,TIME(1,40,0)+P1946-telefony6[[#This Row],[ile_zabraklo_od_podstawy]],TIME(1,40,0)),P1946)</f>
        <v>5.1041666666674645E-3</v>
      </c>
      <c r="P19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-5.1851851851844044E-3</v>
      </c>
      <c r="Q1947" s="10">
        <f>IF(AND(telefony6[[#This Row],[czyAbonament_pods_sie_skonczyl]]=1,P1946&lt;=0,telefony6[[#This Row],[czyKomorkowe]]=1),1,0)</f>
        <v>0</v>
      </c>
      <c r="R1947">
        <f>IF(LEN(telefony6[[#This Row],[nr]])&gt;=10,1,0)</f>
        <v>0</v>
      </c>
      <c r="S1947">
        <f>MINUTE(IF(telefony6[[#This Row],[czyZagranicczne]]=1,CEILING(telefony6[[#This Row],[długosc_połączenia]],"00:01"),0))</f>
        <v>0</v>
      </c>
    </row>
    <row r="1948" spans="1:19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 s="2">
        <f>telefony6[[#This Row],[zakonczenie]]-telefony6[[#This Row],[rozpoczecie]]</f>
        <v>2.0717592592592315E-3</v>
      </c>
      <c r="F1948" s="2">
        <f t="shared" si="30"/>
        <v>-10.648506944444456</v>
      </c>
      <c r="G1948">
        <f>IF(LEN(telefony6[[#This Row],[nr]])=7,1,0)</f>
        <v>0</v>
      </c>
      <c r="H1948">
        <f>IF(LEN(telefony6[[#This Row],[nr]])=8,1,0)</f>
        <v>1</v>
      </c>
      <c r="I19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-10.650578703703715</v>
      </c>
      <c r="J1948" s="2">
        <f>IF(AND(telefony6[[#This Row],[abonament pods przed]]-telefony6[[#This Row],[długosc_połączenia]]&lt;0,I1947&gt;0),-telefony6[[#This Row],[ile_zostalo_abonamentu_pods]],0)</f>
        <v>0</v>
      </c>
      <c r="K1948" s="10">
        <f>IF(telefony6[[#This Row],[ile_zostalo_abonamentu_pods]]&lt;0,1,0)</f>
        <v>1</v>
      </c>
      <c r="L1948" s="2">
        <f>IF(AND(telefony6[[#This Row],[czyAbonament_pods_sie_skonczyl]]=1,telefony6[[#This Row],[czyStacjonarny]]=1,M1947&lt;=0),IF(M1947&lt;0,TIME(1,40,0)+M1947,TIME(1,40,0)),M1947)</f>
        <v>1.3773148148132908E-3</v>
      </c>
      <c r="M19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1.3773148148132908E-3</v>
      </c>
      <c r="N1948" s="10">
        <f>IF(AND(telefony6[[#This Row],[czyAbonament_pods_sie_skonczyl]]=1,telefony6[[#This Row],[czyStacjonarny]]=1,M1947&lt;=0),1,0)</f>
        <v>0</v>
      </c>
      <c r="O1948" s="2">
        <f>IF(AND(telefony6[[#This Row],[czyAbonament_pods_sie_skonczyl]]=1,telefony6[[#This Row],[czyKomorkowe]]=1,P1947&lt;=0),IF(P1947&lt;0,TIME(1,40,0)+P1947-telefony6[[#This Row],[ile_zabraklo_od_podstawy]],TIME(1,40,0)),P1947)</f>
        <v>6.4259259259260043E-2</v>
      </c>
      <c r="P19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48" s="10">
        <f>IF(AND(telefony6[[#This Row],[czyAbonament_pods_sie_skonczyl]]=1,P1947&lt;=0,telefony6[[#This Row],[czyKomorkowe]]=1),1,0)</f>
        <v>1</v>
      </c>
      <c r="R1948">
        <f>IF(LEN(telefony6[[#This Row],[nr]])&gt;=10,1,0)</f>
        <v>0</v>
      </c>
      <c r="S1948">
        <f>MINUTE(IF(telefony6[[#This Row],[czyZagranicczne]]=1,CEILING(telefony6[[#This Row],[długosc_połączenia]],"00:01"),0))</f>
        <v>0</v>
      </c>
    </row>
    <row r="1949" spans="1:19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 s="2">
        <f>telefony6[[#This Row],[zakonczenie]]-telefony6[[#This Row],[rozpoczecie]]</f>
        <v>3.6805555555555203E-3</v>
      </c>
      <c r="F1949" s="2">
        <f t="shared" si="30"/>
        <v>-10.650578703703715</v>
      </c>
      <c r="G1949">
        <f>IF(LEN(telefony6[[#This Row],[nr]])=7,1,0)</f>
        <v>1</v>
      </c>
      <c r="H1949">
        <f>IF(LEN(telefony6[[#This Row],[nr]])=8,1,0)</f>
        <v>0</v>
      </c>
      <c r="I19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-10.654259259259272</v>
      </c>
      <c r="J1949" s="2">
        <f>IF(AND(telefony6[[#This Row],[abonament pods przed]]-telefony6[[#This Row],[długosc_połączenia]]&lt;0,I1948&gt;0),-telefony6[[#This Row],[ile_zostalo_abonamentu_pods]],0)</f>
        <v>0</v>
      </c>
      <c r="K1949" s="10">
        <f>IF(telefony6[[#This Row],[ile_zostalo_abonamentu_pods]]&lt;0,1,0)</f>
        <v>1</v>
      </c>
      <c r="L1949" s="2">
        <f>IF(AND(telefony6[[#This Row],[czyAbonament_pods_sie_skonczyl]]=1,telefony6[[#This Row],[czyStacjonarny]]=1,M1948&lt;=0),IF(M1948&lt;0,TIME(1,40,0)+M1948,TIME(1,40,0)),M1948)</f>
        <v>1.3773148148132908E-3</v>
      </c>
      <c r="M19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-2.3032407407422295E-3</v>
      </c>
      <c r="N1949" s="10">
        <f>IF(AND(telefony6[[#This Row],[czyAbonament_pods_sie_skonczyl]]=1,telefony6[[#This Row],[czyStacjonarny]]=1,M1948&lt;=0),1,0)</f>
        <v>0</v>
      </c>
      <c r="O1949" s="2">
        <f>IF(AND(telefony6[[#This Row],[czyAbonament_pods_sie_skonczyl]]=1,telefony6[[#This Row],[czyKomorkowe]]=1,P1948&lt;=0),IF(P1948&lt;0,TIME(1,40,0)+P1948-telefony6[[#This Row],[ile_zabraklo_od_podstawy]],TIME(1,40,0)),P1948)</f>
        <v>6.2187500000000812E-2</v>
      </c>
      <c r="P19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49" s="10">
        <f>IF(AND(telefony6[[#This Row],[czyAbonament_pods_sie_skonczyl]]=1,P1948&lt;=0,telefony6[[#This Row],[czyKomorkowe]]=1),1,0)</f>
        <v>0</v>
      </c>
      <c r="R1949">
        <f>IF(LEN(telefony6[[#This Row],[nr]])&gt;=10,1,0)</f>
        <v>0</v>
      </c>
      <c r="S1949">
        <f>MINUTE(IF(telefony6[[#This Row],[czyZagranicczne]]=1,CEILING(telefony6[[#This Row],[długosc_połączenia]],"00:01"),0))</f>
        <v>0</v>
      </c>
    </row>
    <row r="1950" spans="1:19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 s="2">
        <f>telefony6[[#This Row],[zakonczenie]]-telefony6[[#This Row],[rozpoczecie]]</f>
        <v>6.5625000000000266E-3</v>
      </c>
      <c r="F1950" s="2">
        <f t="shared" si="30"/>
        <v>-10.654259259259272</v>
      </c>
      <c r="G1950">
        <f>IF(LEN(telefony6[[#This Row],[nr]])=7,1,0)</f>
        <v>1</v>
      </c>
      <c r="H1950">
        <f>IF(LEN(telefony6[[#This Row],[nr]])=8,1,0)</f>
        <v>0</v>
      </c>
      <c r="I19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-10.660821759259271</v>
      </c>
      <c r="J1950" s="2">
        <f>IF(AND(telefony6[[#This Row],[abonament pods przed]]-telefony6[[#This Row],[długosc_połączenia]]&lt;0,I1949&gt;0),-telefony6[[#This Row],[ile_zostalo_abonamentu_pods]],0)</f>
        <v>0</v>
      </c>
      <c r="K1950" s="10">
        <f>IF(telefony6[[#This Row],[ile_zostalo_abonamentu_pods]]&lt;0,1,0)</f>
        <v>1</v>
      </c>
      <c r="L1950" s="2">
        <f>IF(AND(telefony6[[#This Row],[czyAbonament_pods_sie_skonczyl]]=1,telefony6[[#This Row],[czyStacjonarny]]=1,M1949&lt;=0),IF(M1949&lt;0,TIME(1,40,0)+M1949,TIME(1,40,0)),M1949)</f>
        <v>6.7141203703702218E-2</v>
      </c>
      <c r="M19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6.0578703703702191E-2</v>
      </c>
      <c r="N1950" s="10">
        <f>IF(AND(telefony6[[#This Row],[czyAbonament_pods_sie_skonczyl]]=1,telefony6[[#This Row],[czyStacjonarny]]=1,M1949&lt;=0),1,0)</f>
        <v>1</v>
      </c>
      <c r="O1950" s="2">
        <f>IF(AND(telefony6[[#This Row],[czyAbonament_pods_sie_skonczyl]]=1,telefony6[[#This Row],[czyKomorkowe]]=1,P1949&lt;=0),IF(P1949&lt;0,TIME(1,40,0)+P1949-telefony6[[#This Row],[ile_zabraklo_od_podstawy]],TIME(1,40,0)),P1949)</f>
        <v>6.2187500000000812E-2</v>
      </c>
      <c r="P19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0" s="10">
        <f>IF(AND(telefony6[[#This Row],[czyAbonament_pods_sie_skonczyl]]=1,P1949&lt;=0,telefony6[[#This Row],[czyKomorkowe]]=1),1,0)</f>
        <v>0</v>
      </c>
      <c r="R1950">
        <f>IF(LEN(telefony6[[#This Row],[nr]])&gt;=10,1,0)</f>
        <v>0</v>
      </c>
      <c r="S1950">
        <f>MINUTE(IF(telefony6[[#This Row],[czyZagranicczne]]=1,CEILING(telefony6[[#This Row],[długosc_połączenia]],"00:01"),0))</f>
        <v>0</v>
      </c>
    </row>
    <row r="1951" spans="1:19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 s="2">
        <f>telefony6[[#This Row],[zakonczenie]]-telefony6[[#This Row],[rozpoczecie]]</f>
        <v>1.1342592592592515E-3</v>
      </c>
      <c r="F1951" s="2">
        <f t="shared" si="30"/>
        <v>-10.660821759259271</v>
      </c>
      <c r="G1951">
        <f>IF(LEN(telefony6[[#This Row],[nr]])=7,1,0)</f>
        <v>1</v>
      </c>
      <c r="H1951">
        <f>IF(LEN(telefony6[[#This Row],[nr]])=8,1,0)</f>
        <v>0</v>
      </c>
      <c r="I19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-10.661956018518531</v>
      </c>
      <c r="J1951" s="2">
        <f>IF(AND(telefony6[[#This Row],[abonament pods przed]]-telefony6[[#This Row],[długosc_połączenia]]&lt;0,I1950&gt;0),-telefony6[[#This Row],[ile_zostalo_abonamentu_pods]],0)</f>
        <v>0</v>
      </c>
      <c r="K1951" s="10">
        <f>IF(telefony6[[#This Row],[ile_zostalo_abonamentu_pods]]&lt;0,1,0)</f>
        <v>1</v>
      </c>
      <c r="L1951" s="2">
        <f>IF(AND(telefony6[[#This Row],[czyAbonament_pods_sie_skonczyl]]=1,telefony6[[#This Row],[czyStacjonarny]]=1,M1950&lt;=0),IF(M1950&lt;0,TIME(1,40,0)+M1950,TIME(1,40,0)),M1950)</f>
        <v>6.0578703703702191E-2</v>
      </c>
      <c r="M19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5.944444444444294E-2</v>
      </c>
      <c r="N1951" s="10">
        <f>IF(AND(telefony6[[#This Row],[czyAbonament_pods_sie_skonczyl]]=1,telefony6[[#This Row],[czyStacjonarny]]=1,M1950&lt;=0),1,0)</f>
        <v>0</v>
      </c>
      <c r="O1951" s="2">
        <f>IF(AND(telefony6[[#This Row],[czyAbonament_pods_sie_skonczyl]]=1,telefony6[[#This Row],[czyKomorkowe]]=1,P1950&lt;=0),IF(P1950&lt;0,TIME(1,40,0)+P1950-telefony6[[#This Row],[ile_zabraklo_od_podstawy]],TIME(1,40,0)),P1950)</f>
        <v>6.2187500000000812E-2</v>
      </c>
      <c r="P19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1" s="10">
        <f>IF(AND(telefony6[[#This Row],[czyAbonament_pods_sie_skonczyl]]=1,P1950&lt;=0,telefony6[[#This Row],[czyKomorkowe]]=1),1,0)</f>
        <v>0</v>
      </c>
      <c r="R1951">
        <f>IF(LEN(telefony6[[#This Row],[nr]])&gt;=10,1,0)</f>
        <v>0</v>
      </c>
      <c r="S1951">
        <f>MINUTE(IF(telefony6[[#This Row],[czyZagranicczne]]=1,CEILING(telefony6[[#This Row],[długosc_połączenia]],"00:01"),0))</f>
        <v>0</v>
      </c>
    </row>
    <row r="1952" spans="1:19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 s="2">
        <f>telefony6[[#This Row],[zakonczenie]]-telefony6[[#This Row],[rozpoczecie]]</f>
        <v>6.3541666666666607E-3</v>
      </c>
      <c r="F1952" s="2">
        <f t="shared" si="30"/>
        <v>-10.661956018518531</v>
      </c>
      <c r="G1952">
        <f>IF(LEN(telefony6[[#This Row],[nr]])=7,1,0)</f>
        <v>1</v>
      </c>
      <c r="H1952">
        <f>IF(LEN(telefony6[[#This Row],[nr]])=8,1,0)</f>
        <v>0</v>
      </c>
      <c r="I19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-10.668310185185197</v>
      </c>
      <c r="J1952" s="2">
        <f>IF(AND(telefony6[[#This Row],[abonament pods przed]]-telefony6[[#This Row],[długosc_połączenia]]&lt;0,I1951&gt;0),-telefony6[[#This Row],[ile_zostalo_abonamentu_pods]],0)</f>
        <v>0</v>
      </c>
      <c r="K1952" s="10">
        <f>IF(telefony6[[#This Row],[ile_zostalo_abonamentu_pods]]&lt;0,1,0)</f>
        <v>1</v>
      </c>
      <c r="L1952" s="2">
        <f>IF(AND(telefony6[[#This Row],[czyAbonament_pods_sie_skonczyl]]=1,telefony6[[#This Row],[czyStacjonarny]]=1,M1951&lt;=0),IF(M1951&lt;0,TIME(1,40,0)+M1951,TIME(1,40,0)),M1951)</f>
        <v>5.944444444444294E-2</v>
      </c>
      <c r="M19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5.3090277777776279E-2</v>
      </c>
      <c r="N1952" s="10">
        <f>IF(AND(telefony6[[#This Row],[czyAbonament_pods_sie_skonczyl]]=1,telefony6[[#This Row],[czyStacjonarny]]=1,M1951&lt;=0),1,0)</f>
        <v>0</v>
      </c>
      <c r="O1952" s="2">
        <f>IF(AND(telefony6[[#This Row],[czyAbonament_pods_sie_skonczyl]]=1,telefony6[[#This Row],[czyKomorkowe]]=1,P1951&lt;=0),IF(P1951&lt;0,TIME(1,40,0)+P1951-telefony6[[#This Row],[ile_zabraklo_od_podstawy]],TIME(1,40,0)),P1951)</f>
        <v>6.2187500000000812E-2</v>
      </c>
      <c r="P19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2" s="10">
        <f>IF(AND(telefony6[[#This Row],[czyAbonament_pods_sie_skonczyl]]=1,P1951&lt;=0,telefony6[[#This Row],[czyKomorkowe]]=1),1,0)</f>
        <v>0</v>
      </c>
      <c r="R1952">
        <f>IF(LEN(telefony6[[#This Row],[nr]])&gt;=10,1,0)</f>
        <v>0</v>
      </c>
      <c r="S1952">
        <f>MINUTE(IF(telefony6[[#This Row],[czyZagranicczne]]=1,CEILING(telefony6[[#This Row],[długosc_połączenia]],"00:01"),0))</f>
        <v>0</v>
      </c>
    </row>
    <row r="1953" spans="1:19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 s="2">
        <f>telefony6[[#This Row],[zakonczenie]]-telefony6[[#This Row],[rozpoczecie]]</f>
        <v>2.3611111111110916E-3</v>
      </c>
      <c r="F1953" s="2">
        <f t="shared" si="30"/>
        <v>-10.668310185185197</v>
      </c>
      <c r="G1953">
        <f>IF(LEN(telefony6[[#This Row],[nr]])=7,1,0)</f>
        <v>1</v>
      </c>
      <c r="H1953">
        <f>IF(LEN(telefony6[[#This Row],[nr]])=8,1,0)</f>
        <v>0</v>
      </c>
      <c r="I19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-10.670671296296309</v>
      </c>
      <c r="J1953" s="2">
        <f>IF(AND(telefony6[[#This Row],[abonament pods przed]]-telefony6[[#This Row],[długosc_połączenia]]&lt;0,I1952&gt;0),-telefony6[[#This Row],[ile_zostalo_abonamentu_pods]],0)</f>
        <v>0</v>
      </c>
      <c r="K1953" s="10">
        <f>IF(telefony6[[#This Row],[ile_zostalo_abonamentu_pods]]&lt;0,1,0)</f>
        <v>1</v>
      </c>
      <c r="L1953" s="2">
        <f>IF(AND(telefony6[[#This Row],[czyAbonament_pods_sie_skonczyl]]=1,telefony6[[#This Row],[czyStacjonarny]]=1,M1952&lt;=0),IF(M1952&lt;0,TIME(1,40,0)+M1952,TIME(1,40,0)),M1952)</f>
        <v>5.3090277777776279E-2</v>
      </c>
      <c r="M19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5.0729166666665187E-2</v>
      </c>
      <c r="N1953" s="10">
        <f>IF(AND(telefony6[[#This Row],[czyAbonament_pods_sie_skonczyl]]=1,telefony6[[#This Row],[czyStacjonarny]]=1,M1952&lt;=0),1,0)</f>
        <v>0</v>
      </c>
      <c r="O1953" s="2">
        <f>IF(AND(telefony6[[#This Row],[czyAbonament_pods_sie_skonczyl]]=1,telefony6[[#This Row],[czyKomorkowe]]=1,P1952&lt;=0),IF(P1952&lt;0,TIME(1,40,0)+P1952-telefony6[[#This Row],[ile_zabraklo_od_podstawy]],TIME(1,40,0)),P1952)</f>
        <v>6.2187500000000812E-2</v>
      </c>
      <c r="P19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3" s="10">
        <f>IF(AND(telefony6[[#This Row],[czyAbonament_pods_sie_skonczyl]]=1,P1952&lt;=0,telefony6[[#This Row],[czyKomorkowe]]=1),1,0)</f>
        <v>0</v>
      </c>
      <c r="R1953">
        <f>IF(LEN(telefony6[[#This Row],[nr]])&gt;=10,1,0)</f>
        <v>0</v>
      </c>
      <c r="S1953">
        <f>MINUTE(IF(telefony6[[#This Row],[czyZagranicczne]]=1,CEILING(telefony6[[#This Row],[długosc_połączenia]],"00:01"),0))</f>
        <v>0</v>
      </c>
    </row>
    <row r="1954" spans="1:19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 s="2">
        <f>telefony6[[#This Row],[zakonczenie]]-telefony6[[#This Row],[rozpoczecie]]</f>
        <v>9.4212962962962887E-3</v>
      </c>
      <c r="F1954" s="2">
        <f t="shared" si="30"/>
        <v>-10.670671296296309</v>
      </c>
      <c r="G1954">
        <f>IF(LEN(telefony6[[#This Row],[nr]])=7,1,0)</f>
        <v>1</v>
      </c>
      <c r="H1954">
        <f>IF(LEN(telefony6[[#This Row],[nr]])=8,1,0)</f>
        <v>0</v>
      </c>
      <c r="I19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-10.680092592592604</v>
      </c>
      <c r="J1954" s="2">
        <f>IF(AND(telefony6[[#This Row],[abonament pods przed]]-telefony6[[#This Row],[długosc_połączenia]]&lt;0,I1953&gt;0),-telefony6[[#This Row],[ile_zostalo_abonamentu_pods]],0)</f>
        <v>0</v>
      </c>
      <c r="K1954" s="10">
        <f>IF(telefony6[[#This Row],[ile_zostalo_abonamentu_pods]]&lt;0,1,0)</f>
        <v>1</v>
      </c>
      <c r="L1954" s="2">
        <f>IF(AND(telefony6[[#This Row],[czyAbonament_pods_sie_skonczyl]]=1,telefony6[[#This Row],[czyStacjonarny]]=1,M1953&lt;=0),IF(M1953&lt;0,TIME(1,40,0)+M1953,TIME(1,40,0)),M1953)</f>
        <v>5.0729166666665187E-2</v>
      </c>
      <c r="M19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4.1307870370368899E-2</v>
      </c>
      <c r="N1954" s="10">
        <f>IF(AND(telefony6[[#This Row],[czyAbonament_pods_sie_skonczyl]]=1,telefony6[[#This Row],[czyStacjonarny]]=1,M1953&lt;=0),1,0)</f>
        <v>0</v>
      </c>
      <c r="O1954" s="2">
        <f>IF(AND(telefony6[[#This Row],[czyAbonament_pods_sie_skonczyl]]=1,telefony6[[#This Row],[czyKomorkowe]]=1,P1953&lt;=0),IF(P1953&lt;0,TIME(1,40,0)+P1953-telefony6[[#This Row],[ile_zabraklo_od_podstawy]],TIME(1,40,0)),P1953)</f>
        <v>6.2187500000000812E-2</v>
      </c>
      <c r="P19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4" s="10">
        <f>IF(AND(telefony6[[#This Row],[czyAbonament_pods_sie_skonczyl]]=1,P1953&lt;=0,telefony6[[#This Row],[czyKomorkowe]]=1),1,0)</f>
        <v>0</v>
      </c>
      <c r="R1954">
        <f>IF(LEN(telefony6[[#This Row],[nr]])&gt;=10,1,0)</f>
        <v>0</v>
      </c>
      <c r="S1954">
        <f>MINUTE(IF(telefony6[[#This Row],[czyZagranicczne]]=1,CEILING(telefony6[[#This Row],[długosc_połączenia]],"00:01"),0))</f>
        <v>0</v>
      </c>
    </row>
    <row r="1955" spans="1:19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 s="2">
        <f>telefony6[[#This Row],[zakonczenie]]-telefony6[[#This Row],[rozpoczecie]]</f>
        <v>4.1319444444444797E-3</v>
      </c>
      <c r="F1955" s="2">
        <f t="shared" si="30"/>
        <v>-10.680092592592604</v>
      </c>
      <c r="G1955">
        <f>IF(LEN(telefony6[[#This Row],[nr]])=7,1,0)</f>
        <v>1</v>
      </c>
      <c r="H1955">
        <f>IF(LEN(telefony6[[#This Row],[nr]])=8,1,0)</f>
        <v>0</v>
      </c>
      <c r="I19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-10.684224537037048</v>
      </c>
      <c r="J1955" s="2">
        <f>IF(AND(telefony6[[#This Row],[abonament pods przed]]-telefony6[[#This Row],[długosc_połączenia]]&lt;0,I1954&gt;0),-telefony6[[#This Row],[ile_zostalo_abonamentu_pods]],0)</f>
        <v>0</v>
      </c>
      <c r="K1955" s="10">
        <f>IF(telefony6[[#This Row],[ile_zostalo_abonamentu_pods]]&lt;0,1,0)</f>
        <v>1</v>
      </c>
      <c r="L1955" s="2">
        <f>IF(AND(telefony6[[#This Row],[czyAbonament_pods_sie_skonczyl]]=1,telefony6[[#This Row],[czyStacjonarny]]=1,M1954&lt;=0),IF(M1954&lt;0,TIME(1,40,0)+M1954,TIME(1,40,0)),M1954)</f>
        <v>4.1307870370368899E-2</v>
      </c>
      <c r="M19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3.7175925925924419E-2</v>
      </c>
      <c r="N1955" s="10">
        <f>IF(AND(telefony6[[#This Row],[czyAbonament_pods_sie_skonczyl]]=1,telefony6[[#This Row],[czyStacjonarny]]=1,M1954&lt;=0),1,0)</f>
        <v>0</v>
      </c>
      <c r="O1955" s="2">
        <f>IF(AND(telefony6[[#This Row],[czyAbonament_pods_sie_skonczyl]]=1,telefony6[[#This Row],[czyKomorkowe]]=1,P1954&lt;=0),IF(P1954&lt;0,TIME(1,40,0)+P1954-telefony6[[#This Row],[ile_zabraklo_od_podstawy]],TIME(1,40,0)),P1954)</f>
        <v>6.2187500000000812E-2</v>
      </c>
      <c r="P19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6.2187500000000812E-2</v>
      </c>
      <c r="Q1955" s="10">
        <f>IF(AND(telefony6[[#This Row],[czyAbonament_pods_sie_skonczyl]]=1,P1954&lt;=0,telefony6[[#This Row],[czyKomorkowe]]=1),1,0)</f>
        <v>0</v>
      </c>
      <c r="R1955">
        <f>IF(LEN(telefony6[[#This Row],[nr]])&gt;=10,1,0)</f>
        <v>0</v>
      </c>
      <c r="S1955">
        <f>MINUTE(IF(telefony6[[#This Row],[czyZagranicczne]]=1,CEILING(telefony6[[#This Row],[długosc_połączenia]],"00:01"),0))</f>
        <v>0</v>
      </c>
    </row>
    <row r="1956" spans="1:19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 s="2">
        <f>telefony6[[#This Row],[zakonczenie]]-telefony6[[#This Row],[rozpoczecie]]</f>
        <v>8.5879629629629917E-3</v>
      </c>
      <c r="F1956" s="2">
        <f t="shared" si="30"/>
        <v>-10.684224537037048</v>
      </c>
      <c r="G1956">
        <f>IF(LEN(telefony6[[#This Row],[nr]])=7,1,0)</f>
        <v>0</v>
      </c>
      <c r="H1956">
        <f>IF(LEN(telefony6[[#This Row],[nr]])=8,1,0)</f>
        <v>1</v>
      </c>
      <c r="I19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-10.692812500000011</v>
      </c>
      <c r="J1956" s="2">
        <f>IF(AND(telefony6[[#This Row],[abonament pods przed]]-telefony6[[#This Row],[długosc_połączenia]]&lt;0,I1955&gt;0),-telefony6[[#This Row],[ile_zostalo_abonamentu_pods]],0)</f>
        <v>0</v>
      </c>
      <c r="K1956" s="10">
        <f>IF(telefony6[[#This Row],[ile_zostalo_abonamentu_pods]]&lt;0,1,0)</f>
        <v>1</v>
      </c>
      <c r="L1956" s="2">
        <f>IF(AND(telefony6[[#This Row],[czyAbonament_pods_sie_skonczyl]]=1,telefony6[[#This Row],[czyStacjonarny]]=1,M1955&lt;=0),IF(M1955&lt;0,TIME(1,40,0)+M1955,TIME(1,40,0)),M1955)</f>
        <v>3.7175925925924419E-2</v>
      </c>
      <c r="M19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3.7175925925924419E-2</v>
      </c>
      <c r="N1956" s="10">
        <f>IF(AND(telefony6[[#This Row],[czyAbonament_pods_sie_skonczyl]]=1,telefony6[[#This Row],[czyStacjonarny]]=1,M1955&lt;=0),1,0)</f>
        <v>0</v>
      </c>
      <c r="O1956" s="2">
        <f>IF(AND(telefony6[[#This Row],[czyAbonament_pods_sie_skonczyl]]=1,telefony6[[#This Row],[czyKomorkowe]]=1,P1955&lt;=0),IF(P1955&lt;0,TIME(1,40,0)+P1955-telefony6[[#This Row],[ile_zabraklo_od_podstawy]],TIME(1,40,0)),P1955)</f>
        <v>6.2187500000000812E-2</v>
      </c>
      <c r="P19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56" s="10">
        <f>IF(AND(telefony6[[#This Row],[czyAbonament_pods_sie_skonczyl]]=1,P1955&lt;=0,telefony6[[#This Row],[czyKomorkowe]]=1),1,0)</f>
        <v>0</v>
      </c>
      <c r="R1956">
        <f>IF(LEN(telefony6[[#This Row],[nr]])&gt;=10,1,0)</f>
        <v>0</v>
      </c>
      <c r="S1956">
        <f>MINUTE(IF(telefony6[[#This Row],[czyZagranicczne]]=1,CEILING(telefony6[[#This Row],[długosc_połączenia]],"00:01"),0))</f>
        <v>0</v>
      </c>
    </row>
    <row r="1957" spans="1:19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 s="2">
        <f>telefony6[[#This Row],[zakonczenie]]-telefony6[[#This Row],[rozpoczecie]]</f>
        <v>5.5555555555555358E-3</v>
      </c>
      <c r="F1957" s="2">
        <f t="shared" si="30"/>
        <v>-10.692812500000011</v>
      </c>
      <c r="G1957">
        <f>IF(LEN(telefony6[[#This Row],[nr]])=7,1,0)</f>
        <v>1</v>
      </c>
      <c r="H1957">
        <f>IF(LEN(telefony6[[#This Row],[nr]])=8,1,0)</f>
        <v>0</v>
      </c>
      <c r="I19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-10.698368055555566</v>
      </c>
      <c r="J1957" s="2">
        <f>IF(AND(telefony6[[#This Row],[abonament pods przed]]-telefony6[[#This Row],[długosc_połączenia]]&lt;0,I1956&gt;0),-telefony6[[#This Row],[ile_zostalo_abonamentu_pods]],0)</f>
        <v>0</v>
      </c>
      <c r="K1957" s="10">
        <f>IF(telefony6[[#This Row],[ile_zostalo_abonamentu_pods]]&lt;0,1,0)</f>
        <v>1</v>
      </c>
      <c r="L1957" s="2">
        <f>IF(AND(telefony6[[#This Row],[czyAbonament_pods_sie_skonczyl]]=1,telefony6[[#This Row],[czyStacjonarny]]=1,M1956&lt;=0),IF(M1956&lt;0,TIME(1,40,0)+M1956,TIME(1,40,0)),M1956)</f>
        <v>3.7175925925924419E-2</v>
      </c>
      <c r="M19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3.1620370370368883E-2</v>
      </c>
      <c r="N1957" s="10">
        <f>IF(AND(telefony6[[#This Row],[czyAbonament_pods_sie_skonczyl]]=1,telefony6[[#This Row],[czyStacjonarny]]=1,M1956&lt;=0),1,0)</f>
        <v>0</v>
      </c>
      <c r="O1957" s="2">
        <f>IF(AND(telefony6[[#This Row],[czyAbonament_pods_sie_skonczyl]]=1,telefony6[[#This Row],[czyKomorkowe]]=1,P1956&lt;=0),IF(P1956&lt;0,TIME(1,40,0)+P1956-telefony6[[#This Row],[ile_zabraklo_od_podstawy]],TIME(1,40,0)),P1956)</f>
        <v>5.359953703703782E-2</v>
      </c>
      <c r="P19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57" s="10">
        <f>IF(AND(telefony6[[#This Row],[czyAbonament_pods_sie_skonczyl]]=1,P1956&lt;=0,telefony6[[#This Row],[czyKomorkowe]]=1),1,0)</f>
        <v>0</v>
      </c>
      <c r="R1957">
        <f>IF(LEN(telefony6[[#This Row],[nr]])&gt;=10,1,0)</f>
        <v>0</v>
      </c>
      <c r="S1957">
        <f>MINUTE(IF(telefony6[[#This Row],[czyZagranicczne]]=1,CEILING(telefony6[[#This Row],[długosc_połączenia]],"00:01"),0))</f>
        <v>0</v>
      </c>
    </row>
    <row r="1958" spans="1:19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 s="2">
        <f>telefony6[[#This Row],[zakonczenie]]-telefony6[[#This Row],[rozpoczecie]]</f>
        <v>8.5648148148148584E-3</v>
      </c>
      <c r="F1958" s="2">
        <f t="shared" si="30"/>
        <v>-10.698368055555566</v>
      </c>
      <c r="G1958">
        <f>IF(LEN(telefony6[[#This Row],[nr]])=7,1,0)</f>
        <v>1</v>
      </c>
      <c r="H1958">
        <f>IF(LEN(telefony6[[#This Row],[nr]])=8,1,0)</f>
        <v>0</v>
      </c>
      <c r="I19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-10.70693287037038</v>
      </c>
      <c r="J1958" s="2">
        <f>IF(AND(telefony6[[#This Row],[abonament pods przed]]-telefony6[[#This Row],[długosc_połączenia]]&lt;0,I1957&gt;0),-telefony6[[#This Row],[ile_zostalo_abonamentu_pods]],0)</f>
        <v>0</v>
      </c>
      <c r="K1958" s="10">
        <f>IF(telefony6[[#This Row],[ile_zostalo_abonamentu_pods]]&lt;0,1,0)</f>
        <v>1</v>
      </c>
      <c r="L1958" s="2">
        <f>IF(AND(telefony6[[#This Row],[czyAbonament_pods_sie_skonczyl]]=1,telefony6[[#This Row],[czyStacjonarny]]=1,M1957&lt;=0),IF(M1957&lt;0,TIME(1,40,0)+M1957,TIME(1,40,0)),M1957)</f>
        <v>3.1620370370368883E-2</v>
      </c>
      <c r="M19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2.3055555555554025E-2</v>
      </c>
      <c r="N1958" s="10">
        <f>IF(AND(telefony6[[#This Row],[czyAbonament_pods_sie_skonczyl]]=1,telefony6[[#This Row],[czyStacjonarny]]=1,M1957&lt;=0),1,0)</f>
        <v>0</v>
      </c>
      <c r="O1958" s="2">
        <f>IF(AND(telefony6[[#This Row],[czyAbonament_pods_sie_skonczyl]]=1,telefony6[[#This Row],[czyKomorkowe]]=1,P1957&lt;=0),IF(P1957&lt;0,TIME(1,40,0)+P1957-telefony6[[#This Row],[ile_zabraklo_od_podstawy]],TIME(1,40,0)),P1957)</f>
        <v>5.359953703703782E-2</v>
      </c>
      <c r="P19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58" s="10">
        <f>IF(AND(telefony6[[#This Row],[czyAbonament_pods_sie_skonczyl]]=1,P1957&lt;=0,telefony6[[#This Row],[czyKomorkowe]]=1),1,0)</f>
        <v>0</v>
      </c>
      <c r="R1958">
        <f>IF(LEN(telefony6[[#This Row],[nr]])&gt;=10,1,0)</f>
        <v>0</v>
      </c>
      <c r="S1958">
        <f>MINUTE(IF(telefony6[[#This Row],[czyZagranicczne]]=1,CEILING(telefony6[[#This Row],[długosc_połączenia]],"00:01"),0))</f>
        <v>0</v>
      </c>
    </row>
    <row r="1959" spans="1:19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 s="2">
        <f>telefony6[[#This Row],[zakonczenie]]-telefony6[[#This Row],[rozpoczecie]]</f>
        <v>3.5416666666666652E-3</v>
      </c>
      <c r="F1959" s="2">
        <f t="shared" si="30"/>
        <v>-10.70693287037038</v>
      </c>
      <c r="G1959">
        <f>IF(LEN(telefony6[[#This Row],[nr]])=7,1,0)</f>
        <v>1</v>
      </c>
      <c r="H1959">
        <f>IF(LEN(telefony6[[#This Row],[nr]])=8,1,0)</f>
        <v>0</v>
      </c>
      <c r="I19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-10.710474537037047</v>
      </c>
      <c r="J1959" s="2">
        <f>IF(AND(telefony6[[#This Row],[abonament pods przed]]-telefony6[[#This Row],[długosc_połączenia]]&lt;0,I1958&gt;0),-telefony6[[#This Row],[ile_zostalo_abonamentu_pods]],0)</f>
        <v>0</v>
      </c>
      <c r="K1959" s="10">
        <f>IF(telefony6[[#This Row],[ile_zostalo_abonamentu_pods]]&lt;0,1,0)</f>
        <v>1</v>
      </c>
      <c r="L1959" s="2">
        <f>IF(AND(telefony6[[#This Row],[czyAbonament_pods_sie_skonczyl]]=1,telefony6[[#This Row],[czyStacjonarny]]=1,M1958&lt;=0),IF(M1958&lt;0,TIME(1,40,0)+M1958,TIME(1,40,0)),M1958)</f>
        <v>2.3055555555554025E-2</v>
      </c>
      <c r="M19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1.951388888888736E-2</v>
      </c>
      <c r="N1959" s="10">
        <f>IF(AND(telefony6[[#This Row],[czyAbonament_pods_sie_skonczyl]]=1,telefony6[[#This Row],[czyStacjonarny]]=1,M1958&lt;=0),1,0)</f>
        <v>0</v>
      </c>
      <c r="O1959" s="2">
        <f>IF(AND(telefony6[[#This Row],[czyAbonament_pods_sie_skonczyl]]=1,telefony6[[#This Row],[czyKomorkowe]]=1,P1958&lt;=0),IF(P1958&lt;0,TIME(1,40,0)+P1958-telefony6[[#This Row],[ile_zabraklo_od_podstawy]],TIME(1,40,0)),P1958)</f>
        <v>5.359953703703782E-2</v>
      </c>
      <c r="P19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59" s="10">
        <f>IF(AND(telefony6[[#This Row],[czyAbonament_pods_sie_skonczyl]]=1,P1958&lt;=0,telefony6[[#This Row],[czyKomorkowe]]=1),1,0)</f>
        <v>0</v>
      </c>
      <c r="R1959">
        <f>IF(LEN(telefony6[[#This Row],[nr]])&gt;=10,1,0)</f>
        <v>0</v>
      </c>
      <c r="S1959">
        <f>MINUTE(IF(telefony6[[#This Row],[czyZagranicczne]]=1,CEILING(telefony6[[#This Row],[długosc_połączenia]],"00:01"),0))</f>
        <v>0</v>
      </c>
    </row>
    <row r="1960" spans="1:19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 s="2">
        <f>telefony6[[#This Row],[zakonczenie]]-telefony6[[#This Row],[rozpoczecie]]</f>
        <v>3.0092592592589895E-4</v>
      </c>
      <c r="F1960" s="2">
        <f t="shared" si="30"/>
        <v>-10.710474537037047</v>
      </c>
      <c r="G1960">
        <f>IF(LEN(telefony6[[#This Row],[nr]])=7,1,0)</f>
        <v>1</v>
      </c>
      <c r="H1960">
        <f>IF(LEN(telefony6[[#This Row],[nr]])=8,1,0)</f>
        <v>0</v>
      </c>
      <c r="I19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-10.710775462962973</v>
      </c>
      <c r="J1960" s="2">
        <f>IF(AND(telefony6[[#This Row],[abonament pods przed]]-telefony6[[#This Row],[długosc_połączenia]]&lt;0,I1959&gt;0),-telefony6[[#This Row],[ile_zostalo_abonamentu_pods]],0)</f>
        <v>0</v>
      </c>
      <c r="K1960" s="10">
        <f>IF(telefony6[[#This Row],[ile_zostalo_abonamentu_pods]]&lt;0,1,0)</f>
        <v>1</v>
      </c>
      <c r="L1960" s="2">
        <f>IF(AND(telefony6[[#This Row],[czyAbonament_pods_sie_skonczyl]]=1,telefony6[[#This Row],[czyStacjonarny]]=1,M1959&lt;=0),IF(M1959&lt;0,TIME(1,40,0)+M1959,TIME(1,40,0)),M1959)</f>
        <v>1.951388888888736E-2</v>
      </c>
      <c r="M19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1.9212962962961461E-2</v>
      </c>
      <c r="N1960" s="10">
        <f>IF(AND(telefony6[[#This Row],[czyAbonament_pods_sie_skonczyl]]=1,telefony6[[#This Row],[czyStacjonarny]]=1,M1959&lt;=0),1,0)</f>
        <v>0</v>
      </c>
      <c r="O1960" s="2">
        <f>IF(AND(telefony6[[#This Row],[czyAbonament_pods_sie_skonczyl]]=1,telefony6[[#This Row],[czyKomorkowe]]=1,P1959&lt;=0),IF(P1959&lt;0,TIME(1,40,0)+P1959-telefony6[[#This Row],[ile_zabraklo_od_podstawy]],TIME(1,40,0)),P1959)</f>
        <v>5.359953703703782E-2</v>
      </c>
      <c r="P19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60" s="10">
        <f>IF(AND(telefony6[[#This Row],[czyAbonament_pods_sie_skonczyl]]=1,P1959&lt;=0,telefony6[[#This Row],[czyKomorkowe]]=1),1,0)</f>
        <v>0</v>
      </c>
      <c r="R1960">
        <f>IF(LEN(telefony6[[#This Row],[nr]])&gt;=10,1,0)</f>
        <v>0</v>
      </c>
      <c r="S1960">
        <f>MINUTE(IF(telefony6[[#This Row],[czyZagranicczne]]=1,CEILING(telefony6[[#This Row],[długosc_połączenia]],"00:01"),0))</f>
        <v>0</v>
      </c>
    </row>
    <row r="1961" spans="1:19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 s="2">
        <f>telefony6[[#This Row],[zakonczenie]]-telefony6[[#This Row],[rozpoczecie]]</f>
        <v>5.6018518518518579E-3</v>
      </c>
      <c r="F1961" s="2">
        <f t="shared" si="30"/>
        <v>-10.710775462962973</v>
      </c>
      <c r="G1961">
        <f>IF(LEN(telefony6[[#This Row],[nr]])=7,1,0)</f>
        <v>1</v>
      </c>
      <c r="H1961">
        <f>IF(LEN(telefony6[[#This Row],[nr]])=8,1,0)</f>
        <v>0</v>
      </c>
      <c r="I19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-10.716377314814824</v>
      </c>
      <c r="J1961" s="2">
        <f>IF(AND(telefony6[[#This Row],[abonament pods przed]]-telefony6[[#This Row],[długosc_połączenia]]&lt;0,I1960&gt;0),-telefony6[[#This Row],[ile_zostalo_abonamentu_pods]],0)</f>
        <v>0</v>
      </c>
      <c r="K1961" s="10">
        <f>IF(telefony6[[#This Row],[ile_zostalo_abonamentu_pods]]&lt;0,1,0)</f>
        <v>1</v>
      </c>
      <c r="L1961" s="2">
        <f>IF(AND(telefony6[[#This Row],[czyAbonament_pods_sie_skonczyl]]=1,telefony6[[#This Row],[czyStacjonarny]]=1,M1960&lt;=0),IF(M1960&lt;0,TIME(1,40,0)+M1960,TIME(1,40,0)),M1960)</f>
        <v>1.9212962962961461E-2</v>
      </c>
      <c r="M19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1.3611111111109603E-2</v>
      </c>
      <c r="N1961" s="10">
        <f>IF(AND(telefony6[[#This Row],[czyAbonament_pods_sie_skonczyl]]=1,telefony6[[#This Row],[czyStacjonarny]]=1,M1960&lt;=0),1,0)</f>
        <v>0</v>
      </c>
      <c r="O1961" s="2">
        <f>IF(AND(telefony6[[#This Row],[czyAbonament_pods_sie_skonczyl]]=1,telefony6[[#This Row],[czyKomorkowe]]=1,P1960&lt;=0),IF(P1960&lt;0,TIME(1,40,0)+P1960-telefony6[[#This Row],[ile_zabraklo_od_podstawy]],TIME(1,40,0)),P1960)</f>
        <v>5.359953703703782E-2</v>
      </c>
      <c r="P19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5.359953703703782E-2</v>
      </c>
      <c r="Q1961" s="10">
        <f>IF(AND(telefony6[[#This Row],[czyAbonament_pods_sie_skonczyl]]=1,P1960&lt;=0,telefony6[[#This Row],[czyKomorkowe]]=1),1,0)</f>
        <v>0</v>
      </c>
      <c r="R1961">
        <f>IF(LEN(telefony6[[#This Row],[nr]])&gt;=10,1,0)</f>
        <v>0</v>
      </c>
      <c r="S1961">
        <f>MINUTE(IF(telefony6[[#This Row],[czyZagranicczne]]=1,CEILING(telefony6[[#This Row],[długosc_połączenia]],"00:01"),0))</f>
        <v>0</v>
      </c>
    </row>
    <row r="1962" spans="1:19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 s="2">
        <f>telefony6[[#This Row],[zakonczenie]]-telefony6[[#This Row],[rozpoczecie]]</f>
        <v>3.2175925925925775E-3</v>
      </c>
      <c r="F1962" s="2">
        <f t="shared" si="30"/>
        <v>-10.716377314814824</v>
      </c>
      <c r="G1962">
        <f>IF(LEN(telefony6[[#This Row],[nr]])=7,1,0)</f>
        <v>0</v>
      </c>
      <c r="H1962">
        <f>IF(LEN(telefony6[[#This Row],[nr]])=8,1,0)</f>
        <v>1</v>
      </c>
      <c r="I19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-10.719594907407417</v>
      </c>
      <c r="J1962" s="2">
        <f>IF(AND(telefony6[[#This Row],[abonament pods przed]]-telefony6[[#This Row],[długosc_połączenia]]&lt;0,I1961&gt;0),-telefony6[[#This Row],[ile_zostalo_abonamentu_pods]],0)</f>
        <v>0</v>
      </c>
      <c r="K1962" s="10">
        <f>IF(telefony6[[#This Row],[ile_zostalo_abonamentu_pods]]&lt;0,1,0)</f>
        <v>1</v>
      </c>
      <c r="L1962" s="2">
        <f>IF(AND(telefony6[[#This Row],[czyAbonament_pods_sie_skonczyl]]=1,telefony6[[#This Row],[czyStacjonarny]]=1,M1961&lt;=0),IF(M1961&lt;0,TIME(1,40,0)+M1961,TIME(1,40,0)),M1961)</f>
        <v>1.3611111111109603E-2</v>
      </c>
      <c r="M19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1.3611111111109603E-2</v>
      </c>
      <c r="N1962" s="10">
        <f>IF(AND(telefony6[[#This Row],[czyAbonament_pods_sie_skonczyl]]=1,telefony6[[#This Row],[czyStacjonarny]]=1,M1961&lt;=0),1,0)</f>
        <v>0</v>
      </c>
      <c r="O1962" s="2">
        <f>IF(AND(telefony6[[#This Row],[czyAbonament_pods_sie_skonczyl]]=1,telefony6[[#This Row],[czyKomorkowe]]=1,P1961&lt;=0),IF(P1961&lt;0,TIME(1,40,0)+P1961-telefony6[[#This Row],[ile_zabraklo_od_podstawy]],TIME(1,40,0)),P1961)</f>
        <v>5.359953703703782E-2</v>
      </c>
      <c r="P19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5.0381944444445242E-2</v>
      </c>
      <c r="Q1962" s="10">
        <f>IF(AND(telefony6[[#This Row],[czyAbonament_pods_sie_skonczyl]]=1,P1961&lt;=0,telefony6[[#This Row],[czyKomorkowe]]=1),1,0)</f>
        <v>0</v>
      </c>
      <c r="R1962">
        <f>IF(LEN(telefony6[[#This Row],[nr]])&gt;=10,1,0)</f>
        <v>0</v>
      </c>
      <c r="S1962">
        <f>MINUTE(IF(telefony6[[#This Row],[czyZagranicczne]]=1,CEILING(telefony6[[#This Row],[długosc_połączenia]],"00:01"),0))</f>
        <v>0</v>
      </c>
    </row>
    <row r="1963" spans="1:19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 s="2">
        <f>telefony6[[#This Row],[zakonczenie]]-telefony6[[#This Row],[rozpoczecie]]</f>
        <v>1.0243055555555547E-2</v>
      </c>
      <c r="F1963" s="2">
        <f t="shared" si="30"/>
        <v>-10.719594907407417</v>
      </c>
      <c r="G1963">
        <f>IF(LEN(telefony6[[#This Row],[nr]])=7,1,0)</f>
        <v>1</v>
      </c>
      <c r="H1963">
        <f>IF(LEN(telefony6[[#This Row],[nr]])=8,1,0)</f>
        <v>0</v>
      </c>
      <c r="I19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-10.729837962962973</v>
      </c>
      <c r="J1963" s="2">
        <f>IF(AND(telefony6[[#This Row],[abonament pods przed]]-telefony6[[#This Row],[długosc_połączenia]]&lt;0,I1962&gt;0),-telefony6[[#This Row],[ile_zostalo_abonamentu_pods]],0)</f>
        <v>0</v>
      </c>
      <c r="K1963" s="10">
        <f>IF(telefony6[[#This Row],[ile_zostalo_abonamentu_pods]]&lt;0,1,0)</f>
        <v>1</v>
      </c>
      <c r="L1963" s="2">
        <f>IF(AND(telefony6[[#This Row],[czyAbonament_pods_sie_skonczyl]]=1,telefony6[[#This Row],[czyStacjonarny]]=1,M1962&lt;=0),IF(M1962&lt;0,TIME(1,40,0)+M1962,TIME(1,40,0)),M1962)</f>
        <v>1.3611111111109603E-2</v>
      </c>
      <c r="M19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3.3680555555540559E-3</v>
      </c>
      <c r="N1963" s="10">
        <f>IF(AND(telefony6[[#This Row],[czyAbonament_pods_sie_skonczyl]]=1,telefony6[[#This Row],[czyStacjonarny]]=1,M1962&lt;=0),1,0)</f>
        <v>0</v>
      </c>
      <c r="O1963" s="2">
        <f>IF(AND(telefony6[[#This Row],[czyAbonament_pods_sie_skonczyl]]=1,telefony6[[#This Row],[czyKomorkowe]]=1,P1962&lt;=0),IF(P1962&lt;0,TIME(1,40,0)+P1962-telefony6[[#This Row],[ile_zabraklo_od_podstawy]],TIME(1,40,0)),P1962)</f>
        <v>5.0381944444445242E-2</v>
      </c>
      <c r="P19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5.0381944444445242E-2</v>
      </c>
      <c r="Q1963" s="10">
        <f>IF(AND(telefony6[[#This Row],[czyAbonament_pods_sie_skonczyl]]=1,P1962&lt;=0,telefony6[[#This Row],[czyKomorkowe]]=1),1,0)</f>
        <v>0</v>
      </c>
      <c r="R1963">
        <f>IF(LEN(telefony6[[#This Row],[nr]])&gt;=10,1,0)</f>
        <v>0</v>
      </c>
      <c r="S1963">
        <f>MINUTE(IF(telefony6[[#This Row],[czyZagranicczne]]=1,CEILING(telefony6[[#This Row],[długosc_połączenia]],"00:01"),0))</f>
        <v>0</v>
      </c>
    </row>
    <row r="1964" spans="1:19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 s="2">
        <f>telefony6[[#This Row],[zakonczenie]]-telefony6[[#This Row],[rozpoczecie]]</f>
        <v>3.2291666666666718E-3</v>
      </c>
      <c r="F1964" s="2">
        <f t="shared" si="30"/>
        <v>-10.729837962962973</v>
      </c>
      <c r="G1964">
        <f>IF(LEN(telefony6[[#This Row],[nr]])=7,1,0)</f>
        <v>1</v>
      </c>
      <c r="H1964">
        <f>IF(LEN(telefony6[[#This Row],[nr]])=8,1,0)</f>
        <v>0</v>
      </c>
      <c r="I19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-10.73306712962964</v>
      </c>
      <c r="J1964" s="2">
        <f>IF(AND(telefony6[[#This Row],[abonament pods przed]]-telefony6[[#This Row],[długosc_połączenia]]&lt;0,I1963&gt;0),-telefony6[[#This Row],[ile_zostalo_abonamentu_pods]],0)</f>
        <v>0</v>
      </c>
      <c r="K1964" s="10">
        <f>IF(telefony6[[#This Row],[ile_zostalo_abonamentu_pods]]&lt;0,1,0)</f>
        <v>1</v>
      </c>
      <c r="L1964" s="2">
        <f>IF(AND(telefony6[[#This Row],[czyAbonament_pods_sie_skonczyl]]=1,telefony6[[#This Row],[czyStacjonarny]]=1,M1963&lt;=0),IF(M1963&lt;0,TIME(1,40,0)+M1963,TIME(1,40,0)),M1963)</f>
        <v>3.3680555555540559E-3</v>
      </c>
      <c r="M19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1.3888888888738404E-4</v>
      </c>
      <c r="N1964" s="10">
        <f>IF(AND(telefony6[[#This Row],[czyAbonament_pods_sie_skonczyl]]=1,telefony6[[#This Row],[czyStacjonarny]]=1,M1963&lt;=0),1,0)</f>
        <v>0</v>
      </c>
      <c r="O1964" s="2">
        <f>IF(AND(telefony6[[#This Row],[czyAbonament_pods_sie_skonczyl]]=1,telefony6[[#This Row],[czyKomorkowe]]=1,P1963&lt;=0),IF(P1963&lt;0,TIME(1,40,0)+P1963-telefony6[[#This Row],[ile_zabraklo_od_podstawy]],TIME(1,40,0)),P1963)</f>
        <v>5.0381944444445242E-2</v>
      </c>
      <c r="P19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5.0381944444445242E-2</v>
      </c>
      <c r="Q1964" s="10">
        <f>IF(AND(telefony6[[#This Row],[czyAbonament_pods_sie_skonczyl]]=1,P1963&lt;=0,telefony6[[#This Row],[czyKomorkowe]]=1),1,0)</f>
        <v>0</v>
      </c>
      <c r="R1964">
        <f>IF(LEN(telefony6[[#This Row],[nr]])&gt;=10,1,0)</f>
        <v>0</v>
      </c>
      <c r="S1964">
        <f>MINUTE(IF(telefony6[[#This Row],[czyZagranicczne]]=1,CEILING(telefony6[[#This Row],[długosc_połączenia]],"00:01"),0))</f>
        <v>0</v>
      </c>
    </row>
    <row r="1965" spans="1:19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 s="2">
        <f>telefony6[[#This Row],[zakonczenie]]-telefony6[[#This Row],[rozpoczecie]]</f>
        <v>4.9074074074074159E-3</v>
      </c>
      <c r="F1965" s="2">
        <f t="shared" si="30"/>
        <v>-10.73306712962964</v>
      </c>
      <c r="G1965">
        <f>IF(LEN(telefony6[[#This Row],[nr]])=7,1,0)</f>
        <v>0</v>
      </c>
      <c r="H1965">
        <f>IF(LEN(telefony6[[#This Row],[nr]])=8,1,0)</f>
        <v>1</v>
      </c>
      <c r="I19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-10.737974537037047</v>
      </c>
      <c r="J1965" s="2">
        <f>IF(AND(telefony6[[#This Row],[abonament pods przed]]-telefony6[[#This Row],[długosc_połączenia]]&lt;0,I1964&gt;0),-telefony6[[#This Row],[ile_zostalo_abonamentu_pods]],0)</f>
        <v>0</v>
      </c>
      <c r="K1965" s="10">
        <f>IF(telefony6[[#This Row],[ile_zostalo_abonamentu_pods]]&lt;0,1,0)</f>
        <v>1</v>
      </c>
      <c r="L1965" s="2">
        <f>IF(AND(telefony6[[#This Row],[czyAbonament_pods_sie_skonczyl]]=1,telefony6[[#This Row],[czyStacjonarny]]=1,M1964&lt;=0),IF(M1964&lt;0,TIME(1,40,0)+M1964,TIME(1,40,0)),M1964)</f>
        <v>1.3888888888738404E-4</v>
      </c>
      <c r="M19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1.3888888888738404E-4</v>
      </c>
      <c r="N1965" s="10">
        <f>IF(AND(telefony6[[#This Row],[czyAbonament_pods_sie_skonczyl]]=1,telefony6[[#This Row],[czyStacjonarny]]=1,M1964&lt;=0),1,0)</f>
        <v>0</v>
      </c>
      <c r="O1965" s="2">
        <f>IF(AND(telefony6[[#This Row],[czyAbonament_pods_sie_skonczyl]]=1,telefony6[[#This Row],[czyKomorkowe]]=1,P1964&lt;=0),IF(P1964&lt;0,TIME(1,40,0)+P1964-telefony6[[#This Row],[ile_zabraklo_od_podstawy]],TIME(1,40,0)),P1964)</f>
        <v>5.0381944444445242E-2</v>
      </c>
      <c r="P19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4.5474537037037827E-2</v>
      </c>
      <c r="Q1965" s="10">
        <f>IF(AND(telefony6[[#This Row],[czyAbonament_pods_sie_skonczyl]]=1,P1964&lt;=0,telefony6[[#This Row],[czyKomorkowe]]=1),1,0)</f>
        <v>0</v>
      </c>
      <c r="R1965">
        <f>IF(LEN(telefony6[[#This Row],[nr]])&gt;=10,1,0)</f>
        <v>0</v>
      </c>
      <c r="S1965">
        <f>MINUTE(IF(telefony6[[#This Row],[czyZagranicczne]]=1,CEILING(telefony6[[#This Row],[długosc_połączenia]],"00:01"),0))</f>
        <v>0</v>
      </c>
    </row>
    <row r="1966" spans="1:19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 s="2">
        <f>telefony6[[#This Row],[zakonczenie]]-telefony6[[#This Row],[rozpoczecie]]</f>
        <v>3.7152777777778034E-3</v>
      </c>
      <c r="F1966" s="2">
        <f t="shared" si="30"/>
        <v>-10.737974537037047</v>
      </c>
      <c r="G1966">
        <f>IF(LEN(telefony6[[#This Row],[nr]])=7,1,0)</f>
        <v>0</v>
      </c>
      <c r="H1966">
        <f>IF(LEN(telefony6[[#This Row],[nr]])=8,1,0)</f>
        <v>1</v>
      </c>
      <c r="I19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-10.741689814814825</v>
      </c>
      <c r="J1966" s="2">
        <f>IF(AND(telefony6[[#This Row],[abonament pods przed]]-telefony6[[#This Row],[długosc_połączenia]]&lt;0,I1965&gt;0),-telefony6[[#This Row],[ile_zostalo_abonamentu_pods]],0)</f>
        <v>0</v>
      </c>
      <c r="K1966" s="10">
        <f>IF(telefony6[[#This Row],[ile_zostalo_abonamentu_pods]]&lt;0,1,0)</f>
        <v>1</v>
      </c>
      <c r="L1966" s="2">
        <f>IF(AND(telefony6[[#This Row],[czyAbonament_pods_sie_skonczyl]]=1,telefony6[[#This Row],[czyStacjonarny]]=1,M1965&lt;=0),IF(M1965&lt;0,TIME(1,40,0)+M1965,TIME(1,40,0)),M1965)</f>
        <v>1.3888888888738404E-4</v>
      </c>
      <c r="M19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1.3888888888738404E-4</v>
      </c>
      <c r="N1966" s="10">
        <f>IF(AND(telefony6[[#This Row],[czyAbonament_pods_sie_skonczyl]]=1,telefony6[[#This Row],[czyStacjonarny]]=1,M1965&lt;=0),1,0)</f>
        <v>0</v>
      </c>
      <c r="O1966" s="2">
        <f>IF(AND(telefony6[[#This Row],[czyAbonament_pods_sie_skonczyl]]=1,telefony6[[#This Row],[czyKomorkowe]]=1,P1965&lt;=0),IF(P1965&lt;0,TIME(1,40,0)+P1965-telefony6[[#This Row],[ile_zabraklo_od_podstawy]],TIME(1,40,0)),P1965)</f>
        <v>4.5474537037037827E-2</v>
      </c>
      <c r="P19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4.1759259259260023E-2</v>
      </c>
      <c r="Q1966" s="10">
        <f>IF(AND(telefony6[[#This Row],[czyAbonament_pods_sie_skonczyl]]=1,P1965&lt;=0,telefony6[[#This Row],[czyKomorkowe]]=1),1,0)</f>
        <v>0</v>
      </c>
      <c r="R1966">
        <f>IF(LEN(telefony6[[#This Row],[nr]])&gt;=10,1,0)</f>
        <v>0</v>
      </c>
      <c r="S1966">
        <f>MINUTE(IF(telefony6[[#This Row],[czyZagranicczne]]=1,CEILING(telefony6[[#This Row],[długosc_połączenia]],"00:01"),0))</f>
        <v>0</v>
      </c>
    </row>
    <row r="1967" spans="1:19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 s="2">
        <f>telefony6[[#This Row],[zakonczenie]]-telefony6[[#This Row],[rozpoczecie]]</f>
        <v>7.314814814814774E-3</v>
      </c>
      <c r="F1967" s="2">
        <f t="shared" si="30"/>
        <v>-10.741689814814825</v>
      </c>
      <c r="G1967">
        <f>IF(LEN(telefony6[[#This Row],[nr]])=7,1,0)</f>
        <v>1</v>
      </c>
      <c r="H1967">
        <f>IF(LEN(telefony6[[#This Row],[nr]])=8,1,0)</f>
        <v>0</v>
      </c>
      <c r="I19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-10.749004629629638</v>
      </c>
      <c r="J1967" s="2">
        <f>IF(AND(telefony6[[#This Row],[abonament pods przed]]-telefony6[[#This Row],[długosc_połączenia]]&lt;0,I1966&gt;0),-telefony6[[#This Row],[ile_zostalo_abonamentu_pods]],0)</f>
        <v>0</v>
      </c>
      <c r="K1967" s="10">
        <f>IF(telefony6[[#This Row],[ile_zostalo_abonamentu_pods]]&lt;0,1,0)</f>
        <v>1</v>
      </c>
      <c r="L1967" s="2">
        <f>IF(AND(telefony6[[#This Row],[czyAbonament_pods_sie_skonczyl]]=1,telefony6[[#This Row],[czyStacjonarny]]=1,M1966&lt;=0),IF(M1966&lt;0,TIME(1,40,0)+M1966,TIME(1,40,0)),M1966)</f>
        <v>1.3888888888738404E-4</v>
      </c>
      <c r="M19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-7.17592592592739E-3</v>
      </c>
      <c r="N1967" s="10">
        <f>IF(AND(telefony6[[#This Row],[czyAbonament_pods_sie_skonczyl]]=1,telefony6[[#This Row],[czyStacjonarny]]=1,M1966&lt;=0),1,0)</f>
        <v>0</v>
      </c>
      <c r="O1967" s="2">
        <f>IF(AND(telefony6[[#This Row],[czyAbonament_pods_sie_skonczyl]]=1,telefony6[[#This Row],[czyKomorkowe]]=1,P1966&lt;=0),IF(P1966&lt;0,TIME(1,40,0)+P1966-telefony6[[#This Row],[ile_zabraklo_od_podstawy]],TIME(1,40,0)),P1966)</f>
        <v>4.1759259259260023E-2</v>
      </c>
      <c r="P19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4.1759259259260023E-2</v>
      </c>
      <c r="Q1967" s="10">
        <f>IF(AND(telefony6[[#This Row],[czyAbonament_pods_sie_skonczyl]]=1,P1966&lt;=0,telefony6[[#This Row],[czyKomorkowe]]=1),1,0)</f>
        <v>0</v>
      </c>
      <c r="R1967">
        <f>IF(LEN(telefony6[[#This Row],[nr]])&gt;=10,1,0)</f>
        <v>0</v>
      </c>
      <c r="S1967">
        <f>MINUTE(IF(telefony6[[#This Row],[czyZagranicczne]]=1,CEILING(telefony6[[#This Row],[długosc_połączenia]],"00:01"),0))</f>
        <v>0</v>
      </c>
    </row>
    <row r="1968" spans="1:19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 s="2">
        <f>telefony6[[#This Row],[zakonczenie]]-telefony6[[#This Row],[rozpoczecie]]</f>
        <v>1.284722222222201E-3</v>
      </c>
      <c r="F1968" s="2">
        <f t="shared" si="30"/>
        <v>-10.749004629629638</v>
      </c>
      <c r="G1968">
        <f>IF(LEN(telefony6[[#This Row],[nr]])=7,1,0)</f>
        <v>1</v>
      </c>
      <c r="H1968">
        <f>IF(LEN(telefony6[[#This Row],[nr]])=8,1,0)</f>
        <v>0</v>
      </c>
      <c r="I19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-10.75028935185186</v>
      </c>
      <c r="J1968" s="2">
        <f>IF(AND(telefony6[[#This Row],[abonament pods przed]]-telefony6[[#This Row],[długosc_połączenia]]&lt;0,I1967&gt;0),-telefony6[[#This Row],[ile_zostalo_abonamentu_pods]],0)</f>
        <v>0</v>
      </c>
      <c r="K1968" s="10">
        <f>IF(telefony6[[#This Row],[ile_zostalo_abonamentu_pods]]&lt;0,1,0)</f>
        <v>1</v>
      </c>
      <c r="L1968" s="2">
        <f>IF(AND(telefony6[[#This Row],[czyAbonament_pods_sie_skonczyl]]=1,telefony6[[#This Row],[czyStacjonarny]]=1,M1967&lt;=0),IF(M1967&lt;0,TIME(1,40,0)+M1967,TIME(1,40,0)),M1967)</f>
        <v>6.2268518518517058E-2</v>
      </c>
      <c r="M19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6.0983796296294857E-2</v>
      </c>
      <c r="N1968" s="10">
        <f>IF(AND(telefony6[[#This Row],[czyAbonament_pods_sie_skonczyl]]=1,telefony6[[#This Row],[czyStacjonarny]]=1,M1967&lt;=0),1,0)</f>
        <v>1</v>
      </c>
      <c r="O1968" s="2">
        <f>IF(AND(telefony6[[#This Row],[czyAbonament_pods_sie_skonczyl]]=1,telefony6[[#This Row],[czyKomorkowe]]=1,P1967&lt;=0),IF(P1967&lt;0,TIME(1,40,0)+P1967-telefony6[[#This Row],[ile_zabraklo_od_podstawy]],TIME(1,40,0)),P1967)</f>
        <v>4.1759259259260023E-2</v>
      </c>
      <c r="P19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4.1759259259260023E-2</v>
      </c>
      <c r="Q1968" s="10">
        <f>IF(AND(telefony6[[#This Row],[czyAbonament_pods_sie_skonczyl]]=1,P1967&lt;=0,telefony6[[#This Row],[czyKomorkowe]]=1),1,0)</f>
        <v>0</v>
      </c>
      <c r="R1968">
        <f>IF(LEN(telefony6[[#This Row],[nr]])&gt;=10,1,0)</f>
        <v>0</v>
      </c>
      <c r="S1968">
        <f>MINUTE(IF(telefony6[[#This Row],[czyZagranicczne]]=1,CEILING(telefony6[[#This Row],[długosc_połączenia]],"00:01"),0))</f>
        <v>0</v>
      </c>
    </row>
    <row r="1969" spans="1:19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 s="2">
        <f>telefony6[[#This Row],[zakonczenie]]-telefony6[[#This Row],[rozpoczecie]]</f>
        <v>6.4004629629629828E-3</v>
      </c>
      <c r="F1969" s="2">
        <f t="shared" si="30"/>
        <v>-10.75028935185186</v>
      </c>
      <c r="G1969">
        <f>IF(LEN(telefony6[[#This Row],[nr]])=7,1,0)</f>
        <v>0</v>
      </c>
      <c r="H1969">
        <f>IF(LEN(telefony6[[#This Row],[nr]])=8,1,0)</f>
        <v>1</v>
      </c>
      <c r="I19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-10.756689814814823</v>
      </c>
      <c r="J1969" s="2">
        <f>IF(AND(telefony6[[#This Row],[abonament pods przed]]-telefony6[[#This Row],[długosc_połączenia]]&lt;0,I1968&gt;0),-telefony6[[#This Row],[ile_zostalo_abonamentu_pods]],0)</f>
        <v>0</v>
      </c>
      <c r="K1969" s="10">
        <f>IF(telefony6[[#This Row],[ile_zostalo_abonamentu_pods]]&lt;0,1,0)</f>
        <v>1</v>
      </c>
      <c r="L1969" s="2">
        <f>IF(AND(telefony6[[#This Row],[czyAbonament_pods_sie_skonczyl]]=1,telefony6[[#This Row],[czyStacjonarny]]=1,M1968&lt;=0),IF(M1968&lt;0,TIME(1,40,0)+M1968,TIME(1,40,0)),M1968)</f>
        <v>6.0983796296294857E-2</v>
      </c>
      <c r="M19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6.0983796296294857E-2</v>
      </c>
      <c r="N1969" s="10">
        <f>IF(AND(telefony6[[#This Row],[czyAbonament_pods_sie_skonczyl]]=1,telefony6[[#This Row],[czyStacjonarny]]=1,M1968&lt;=0),1,0)</f>
        <v>0</v>
      </c>
      <c r="O1969" s="2">
        <f>IF(AND(telefony6[[#This Row],[czyAbonament_pods_sie_skonczyl]]=1,telefony6[[#This Row],[czyKomorkowe]]=1,P1968&lt;=0),IF(P1968&lt;0,TIME(1,40,0)+P1968-telefony6[[#This Row],[ile_zabraklo_od_podstawy]],TIME(1,40,0)),P1968)</f>
        <v>4.1759259259260023E-2</v>
      </c>
      <c r="P19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69" s="10">
        <f>IF(AND(telefony6[[#This Row],[czyAbonament_pods_sie_skonczyl]]=1,P1968&lt;=0,telefony6[[#This Row],[czyKomorkowe]]=1),1,0)</f>
        <v>0</v>
      </c>
      <c r="R1969">
        <f>IF(LEN(telefony6[[#This Row],[nr]])&gt;=10,1,0)</f>
        <v>0</v>
      </c>
      <c r="S1969">
        <f>MINUTE(IF(telefony6[[#This Row],[czyZagranicczne]]=1,CEILING(telefony6[[#This Row],[długosc_połączenia]],"00:01"),0))</f>
        <v>0</v>
      </c>
    </row>
    <row r="1970" spans="1:19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 s="2">
        <f>telefony6[[#This Row],[zakonczenie]]-telefony6[[#This Row],[rozpoczecie]]</f>
        <v>9.8263888888889261E-3</v>
      </c>
      <c r="F1970" s="2">
        <f t="shared" si="30"/>
        <v>-10.756689814814823</v>
      </c>
      <c r="G1970">
        <f>IF(LEN(telefony6[[#This Row],[nr]])=7,1,0)</f>
        <v>0</v>
      </c>
      <c r="H1970">
        <f>IF(LEN(telefony6[[#This Row],[nr]])=8,1,0)</f>
        <v>0</v>
      </c>
      <c r="I19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-10.766516203703713</v>
      </c>
      <c r="J1970" s="2">
        <f>IF(AND(telefony6[[#This Row],[abonament pods przed]]-telefony6[[#This Row],[długosc_połączenia]]&lt;0,I1969&gt;0),-telefony6[[#This Row],[ile_zostalo_abonamentu_pods]],0)</f>
        <v>0</v>
      </c>
      <c r="K1970" s="10">
        <f>IF(telefony6[[#This Row],[ile_zostalo_abonamentu_pods]]&lt;0,1,0)</f>
        <v>1</v>
      </c>
      <c r="L1970" s="2">
        <f>IF(AND(telefony6[[#This Row],[czyAbonament_pods_sie_skonczyl]]=1,telefony6[[#This Row],[czyStacjonarny]]=1,M1969&lt;=0),IF(M1969&lt;0,TIME(1,40,0)+M1969,TIME(1,40,0)),M1969)</f>
        <v>6.0983796296294857E-2</v>
      </c>
      <c r="M19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6.0983796296294857E-2</v>
      </c>
      <c r="N1970" s="10">
        <f>IF(AND(telefony6[[#This Row],[czyAbonament_pods_sie_skonczyl]]=1,telefony6[[#This Row],[czyStacjonarny]]=1,M1969&lt;=0),1,0)</f>
        <v>0</v>
      </c>
      <c r="O1970" s="2">
        <f>IF(AND(telefony6[[#This Row],[czyAbonament_pods_sie_skonczyl]]=1,telefony6[[#This Row],[czyKomorkowe]]=1,P1969&lt;=0),IF(P1969&lt;0,TIME(1,40,0)+P1969-telefony6[[#This Row],[ile_zabraklo_od_podstawy]],TIME(1,40,0)),P1969)</f>
        <v>3.535879629629704E-2</v>
      </c>
      <c r="P19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0" s="10">
        <f>IF(AND(telefony6[[#This Row],[czyAbonament_pods_sie_skonczyl]]=1,P1969&lt;=0,telefony6[[#This Row],[czyKomorkowe]]=1),1,0)</f>
        <v>0</v>
      </c>
      <c r="R1970">
        <f>IF(LEN(telefony6[[#This Row],[nr]])&gt;=10,1,0)</f>
        <v>1</v>
      </c>
      <c r="S1970">
        <f>MINUTE(IF(telefony6[[#This Row],[czyZagranicczne]]=1,CEILING(telefony6[[#This Row],[długosc_połączenia]],"00:01"),0))</f>
        <v>15</v>
      </c>
    </row>
    <row r="1971" spans="1:19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 s="2">
        <f>telefony6[[#This Row],[zakonczenie]]-telefony6[[#This Row],[rozpoczecie]]</f>
        <v>7.3958333333333792E-3</v>
      </c>
      <c r="F1971" s="2">
        <f t="shared" si="30"/>
        <v>-10.766516203703713</v>
      </c>
      <c r="G1971">
        <f>IF(LEN(telefony6[[#This Row],[nr]])=7,1,0)</f>
        <v>1</v>
      </c>
      <c r="H1971">
        <f>IF(LEN(telefony6[[#This Row],[nr]])=8,1,0)</f>
        <v>0</v>
      </c>
      <c r="I19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-10.773912037037046</v>
      </c>
      <c r="J1971" s="2">
        <f>IF(AND(telefony6[[#This Row],[abonament pods przed]]-telefony6[[#This Row],[długosc_połączenia]]&lt;0,I1970&gt;0),-telefony6[[#This Row],[ile_zostalo_abonamentu_pods]],0)</f>
        <v>0</v>
      </c>
      <c r="K1971" s="10">
        <f>IF(telefony6[[#This Row],[ile_zostalo_abonamentu_pods]]&lt;0,1,0)</f>
        <v>1</v>
      </c>
      <c r="L1971" s="2">
        <f>IF(AND(telefony6[[#This Row],[czyAbonament_pods_sie_skonczyl]]=1,telefony6[[#This Row],[czyStacjonarny]]=1,M1970&lt;=0),IF(M1970&lt;0,TIME(1,40,0)+M1970,TIME(1,40,0)),M1970)</f>
        <v>6.0983796296294857E-2</v>
      </c>
      <c r="M19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5.3587962962961477E-2</v>
      </c>
      <c r="N1971" s="10">
        <f>IF(AND(telefony6[[#This Row],[czyAbonament_pods_sie_skonczyl]]=1,telefony6[[#This Row],[czyStacjonarny]]=1,M1970&lt;=0),1,0)</f>
        <v>0</v>
      </c>
      <c r="O1971" s="2">
        <f>IF(AND(telefony6[[#This Row],[czyAbonament_pods_sie_skonczyl]]=1,telefony6[[#This Row],[czyKomorkowe]]=1,P1970&lt;=0),IF(P1970&lt;0,TIME(1,40,0)+P1970-telefony6[[#This Row],[ile_zabraklo_od_podstawy]],TIME(1,40,0)),P1970)</f>
        <v>3.535879629629704E-2</v>
      </c>
      <c r="P19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1" s="10">
        <f>IF(AND(telefony6[[#This Row],[czyAbonament_pods_sie_skonczyl]]=1,P1970&lt;=0,telefony6[[#This Row],[czyKomorkowe]]=1),1,0)</f>
        <v>0</v>
      </c>
      <c r="R1971">
        <f>IF(LEN(telefony6[[#This Row],[nr]])&gt;=10,1,0)</f>
        <v>0</v>
      </c>
      <c r="S1971">
        <f>MINUTE(IF(telefony6[[#This Row],[czyZagranicczne]]=1,CEILING(telefony6[[#This Row],[długosc_połączenia]],"00:01"),0))</f>
        <v>0</v>
      </c>
    </row>
    <row r="1972" spans="1:19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 s="2">
        <f>telefony6[[#This Row],[zakonczenie]]-telefony6[[#This Row],[rozpoczecie]]</f>
        <v>7.6967592592592782E-3</v>
      </c>
      <c r="F1972" s="2">
        <f t="shared" si="30"/>
        <v>-10.773912037037046</v>
      </c>
      <c r="G1972">
        <f>IF(LEN(telefony6[[#This Row],[nr]])=7,1,0)</f>
        <v>1</v>
      </c>
      <c r="H1972">
        <f>IF(LEN(telefony6[[#This Row],[nr]])=8,1,0)</f>
        <v>0</v>
      </c>
      <c r="I19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-10.781608796296306</v>
      </c>
      <c r="J1972" s="2">
        <f>IF(AND(telefony6[[#This Row],[abonament pods przed]]-telefony6[[#This Row],[długosc_połączenia]]&lt;0,I1971&gt;0),-telefony6[[#This Row],[ile_zostalo_abonamentu_pods]],0)</f>
        <v>0</v>
      </c>
      <c r="K1972" s="10">
        <f>IF(telefony6[[#This Row],[ile_zostalo_abonamentu_pods]]&lt;0,1,0)</f>
        <v>1</v>
      </c>
      <c r="L1972" s="2">
        <f>IF(AND(telefony6[[#This Row],[czyAbonament_pods_sie_skonczyl]]=1,telefony6[[#This Row],[czyStacjonarny]]=1,M1971&lt;=0),IF(M1971&lt;0,TIME(1,40,0)+M1971,TIME(1,40,0)),M1971)</f>
        <v>5.3587962962961477E-2</v>
      </c>
      <c r="M19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4.5891203703702199E-2</v>
      </c>
      <c r="N1972" s="10">
        <f>IF(AND(telefony6[[#This Row],[czyAbonament_pods_sie_skonczyl]]=1,telefony6[[#This Row],[czyStacjonarny]]=1,M1971&lt;=0),1,0)</f>
        <v>0</v>
      </c>
      <c r="O1972" s="2">
        <f>IF(AND(telefony6[[#This Row],[czyAbonament_pods_sie_skonczyl]]=1,telefony6[[#This Row],[czyKomorkowe]]=1,P1971&lt;=0),IF(P1971&lt;0,TIME(1,40,0)+P1971-telefony6[[#This Row],[ile_zabraklo_od_podstawy]],TIME(1,40,0)),P1971)</f>
        <v>3.535879629629704E-2</v>
      </c>
      <c r="P19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2" s="10">
        <f>IF(AND(telefony6[[#This Row],[czyAbonament_pods_sie_skonczyl]]=1,P1971&lt;=0,telefony6[[#This Row],[czyKomorkowe]]=1),1,0)</f>
        <v>0</v>
      </c>
      <c r="R1972">
        <f>IF(LEN(telefony6[[#This Row],[nr]])&gt;=10,1,0)</f>
        <v>0</v>
      </c>
      <c r="S1972">
        <f>MINUTE(IF(telefony6[[#This Row],[czyZagranicczne]]=1,CEILING(telefony6[[#This Row],[długosc_połączenia]],"00:01"),0))</f>
        <v>0</v>
      </c>
    </row>
    <row r="1973" spans="1:19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 s="2">
        <f>telefony6[[#This Row],[zakonczenie]]-telefony6[[#This Row],[rozpoczecie]]</f>
        <v>1.0358796296296269E-2</v>
      </c>
      <c r="F1973" s="2">
        <f t="shared" si="30"/>
        <v>-10.781608796296306</v>
      </c>
      <c r="G1973">
        <f>IF(LEN(telefony6[[#This Row],[nr]])=7,1,0)</f>
        <v>1</v>
      </c>
      <c r="H1973">
        <f>IF(LEN(telefony6[[#This Row],[nr]])=8,1,0)</f>
        <v>0</v>
      </c>
      <c r="I19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-10.791967592592602</v>
      </c>
      <c r="J1973" s="2">
        <f>IF(AND(telefony6[[#This Row],[abonament pods przed]]-telefony6[[#This Row],[długosc_połączenia]]&lt;0,I1972&gt;0),-telefony6[[#This Row],[ile_zostalo_abonamentu_pods]],0)</f>
        <v>0</v>
      </c>
      <c r="K1973" s="10">
        <f>IF(telefony6[[#This Row],[ile_zostalo_abonamentu_pods]]&lt;0,1,0)</f>
        <v>1</v>
      </c>
      <c r="L1973" s="2">
        <f>IF(AND(telefony6[[#This Row],[czyAbonament_pods_sie_skonczyl]]=1,telefony6[[#This Row],[czyStacjonarny]]=1,M1972&lt;=0),IF(M1972&lt;0,TIME(1,40,0)+M1972,TIME(1,40,0)),M1972)</f>
        <v>4.5891203703702199E-2</v>
      </c>
      <c r="M19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3.553240740740593E-2</v>
      </c>
      <c r="N1973" s="10">
        <f>IF(AND(telefony6[[#This Row],[czyAbonament_pods_sie_skonczyl]]=1,telefony6[[#This Row],[czyStacjonarny]]=1,M1972&lt;=0),1,0)</f>
        <v>0</v>
      </c>
      <c r="O1973" s="2">
        <f>IF(AND(telefony6[[#This Row],[czyAbonament_pods_sie_skonczyl]]=1,telefony6[[#This Row],[czyKomorkowe]]=1,P1972&lt;=0),IF(P1972&lt;0,TIME(1,40,0)+P1972-telefony6[[#This Row],[ile_zabraklo_od_podstawy]],TIME(1,40,0)),P1972)</f>
        <v>3.535879629629704E-2</v>
      </c>
      <c r="P19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3" s="10">
        <f>IF(AND(telefony6[[#This Row],[czyAbonament_pods_sie_skonczyl]]=1,P1972&lt;=0,telefony6[[#This Row],[czyKomorkowe]]=1),1,0)</f>
        <v>0</v>
      </c>
      <c r="R1973">
        <f>IF(LEN(telefony6[[#This Row],[nr]])&gt;=10,1,0)</f>
        <v>0</v>
      </c>
      <c r="S1973">
        <f>MINUTE(IF(telefony6[[#This Row],[czyZagranicczne]]=1,CEILING(telefony6[[#This Row],[długosc_połączenia]],"00:01"),0))</f>
        <v>0</v>
      </c>
    </row>
    <row r="1974" spans="1:19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 s="2">
        <f>telefony6[[#This Row],[zakonczenie]]-telefony6[[#This Row],[rozpoczecie]]</f>
        <v>7.5231481481481399E-3</v>
      </c>
      <c r="F1974" s="2">
        <f t="shared" si="30"/>
        <v>-10.791967592592602</v>
      </c>
      <c r="G1974">
        <f>IF(LEN(telefony6[[#This Row],[nr]])=7,1,0)</f>
        <v>1</v>
      </c>
      <c r="H1974">
        <f>IF(LEN(telefony6[[#This Row],[nr]])=8,1,0)</f>
        <v>0</v>
      </c>
      <c r="I19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-10.799490740740751</v>
      </c>
      <c r="J1974" s="2">
        <f>IF(AND(telefony6[[#This Row],[abonament pods przed]]-telefony6[[#This Row],[długosc_połączenia]]&lt;0,I1973&gt;0),-telefony6[[#This Row],[ile_zostalo_abonamentu_pods]],0)</f>
        <v>0</v>
      </c>
      <c r="K1974" s="10">
        <f>IF(telefony6[[#This Row],[ile_zostalo_abonamentu_pods]]&lt;0,1,0)</f>
        <v>1</v>
      </c>
      <c r="L1974" s="2">
        <f>IF(AND(telefony6[[#This Row],[czyAbonament_pods_sie_skonczyl]]=1,telefony6[[#This Row],[czyStacjonarny]]=1,M1973&lt;=0),IF(M1973&lt;0,TIME(1,40,0)+M1973,TIME(1,40,0)),M1973)</f>
        <v>3.553240740740593E-2</v>
      </c>
      <c r="M19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2.800925925925779E-2</v>
      </c>
      <c r="N1974" s="10">
        <f>IF(AND(telefony6[[#This Row],[czyAbonament_pods_sie_skonczyl]]=1,telefony6[[#This Row],[czyStacjonarny]]=1,M1973&lt;=0),1,0)</f>
        <v>0</v>
      </c>
      <c r="O1974" s="2">
        <f>IF(AND(telefony6[[#This Row],[czyAbonament_pods_sie_skonczyl]]=1,telefony6[[#This Row],[czyKomorkowe]]=1,P1973&lt;=0),IF(P1973&lt;0,TIME(1,40,0)+P1973-telefony6[[#This Row],[ile_zabraklo_od_podstawy]],TIME(1,40,0)),P1973)</f>
        <v>3.535879629629704E-2</v>
      </c>
      <c r="P19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4" s="10">
        <f>IF(AND(telefony6[[#This Row],[czyAbonament_pods_sie_skonczyl]]=1,P1973&lt;=0,telefony6[[#This Row],[czyKomorkowe]]=1),1,0)</f>
        <v>0</v>
      </c>
      <c r="R1974">
        <f>IF(LEN(telefony6[[#This Row],[nr]])&gt;=10,1,0)</f>
        <v>0</v>
      </c>
      <c r="S1974">
        <f>MINUTE(IF(telefony6[[#This Row],[czyZagranicczne]]=1,CEILING(telefony6[[#This Row],[długosc_połączenia]],"00:01"),0))</f>
        <v>0</v>
      </c>
    </row>
    <row r="1975" spans="1:19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 s="2">
        <f>telefony6[[#This Row],[zakonczenie]]-telefony6[[#This Row],[rozpoczecie]]</f>
        <v>8.796296296296191E-4</v>
      </c>
      <c r="F1975" s="2">
        <f t="shared" si="30"/>
        <v>-10.799490740740751</v>
      </c>
      <c r="G1975">
        <f>IF(LEN(telefony6[[#This Row],[nr]])=7,1,0)</f>
        <v>1</v>
      </c>
      <c r="H1975">
        <f>IF(LEN(telefony6[[#This Row],[nr]])=8,1,0)</f>
        <v>0</v>
      </c>
      <c r="I19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-10.800370370370381</v>
      </c>
      <c r="J1975" s="2">
        <f>IF(AND(telefony6[[#This Row],[abonament pods przed]]-telefony6[[#This Row],[długosc_połączenia]]&lt;0,I1974&gt;0),-telefony6[[#This Row],[ile_zostalo_abonamentu_pods]],0)</f>
        <v>0</v>
      </c>
      <c r="K1975" s="10">
        <f>IF(telefony6[[#This Row],[ile_zostalo_abonamentu_pods]]&lt;0,1,0)</f>
        <v>1</v>
      </c>
      <c r="L1975" s="2">
        <f>IF(AND(telefony6[[#This Row],[czyAbonament_pods_sie_skonczyl]]=1,telefony6[[#This Row],[czyStacjonarny]]=1,M1974&lt;=0),IF(M1974&lt;0,TIME(1,40,0)+M1974,TIME(1,40,0)),M1974)</f>
        <v>2.800925925925779E-2</v>
      </c>
      <c r="M19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2.7129629629628171E-2</v>
      </c>
      <c r="N1975" s="10">
        <f>IF(AND(telefony6[[#This Row],[czyAbonament_pods_sie_skonczyl]]=1,telefony6[[#This Row],[czyStacjonarny]]=1,M1974&lt;=0),1,0)</f>
        <v>0</v>
      </c>
      <c r="O1975" s="2">
        <f>IF(AND(telefony6[[#This Row],[czyAbonament_pods_sie_skonczyl]]=1,telefony6[[#This Row],[czyKomorkowe]]=1,P1974&lt;=0),IF(P1974&lt;0,TIME(1,40,0)+P1974-telefony6[[#This Row],[ile_zabraklo_od_podstawy]],TIME(1,40,0)),P1974)</f>
        <v>3.535879629629704E-2</v>
      </c>
      <c r="P19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3.535879629629704E-2</v>
      </c>
      <c r="Q1975" s="10">
        <f>IF(AND(telefony6[[#This Row],[czyAbonament_pods_sie_skonczyl]]=1,P1974&lt;=0,telefony6[[#This Row],[czyKomorkowe]]=1),1,0)</f>
        <v>0</v>
      </c>
      <c r="R1975">
        <f>IF(LEN(telefony6[[#This Row],[nr]])&gt;=10,1,0)</f>
        <v>0</v>
      </c>
      <c r="S1975">
        <f>MINUTE(IF(telefony6[[#This Row],[czyZagranicczne]]=1,CEILING(telefony6[[#This Row],[długosc_połączenia]],"00:01"),0))</f>
        <v>0</v>
      </c>
    </row>
    <row r="1976" spans="1:19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 s="2">
        <f>telefony6[[#This Row],[zakonczenie]]-telefony6[[#This Row],[rozpoczecie]]</f>
        <v>6.481481481481477E-3</v>
      </c>
      <c r="F1976" s="2">
        <f t="shared" si="30"/>
        <v>-10.800370370370381</v>
      </c>
      <c r="G1976">
        <f>IF(LEN(telefony6[[#This Row],[nr]])=7,1,0)</f>
        <v>0</v>
      </c>
      <c r="H1976">
        <f>IF(LEN(telefony6[[#This Row],[nr]])=8,1,0)</f>
        <v>1</v>
      </c>
      <c r="I19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-10.806851851851862</v>
      </c>
      <c r="J1976" s="2">
        <f>IF(AND(telefony6[[#This Row],[abonament pods przed]]-telefony6[[#This Row],[długosc_połączenia]]&lt;0,I1975&gt;0),-telefony6[[#This Row],[ile_zostalo_abonamentu_pods]],0)</f>
        <v>0</v>
      </c>
      <c r="K1976" s="10">
        <f>IF(telefony6[[#This Row],[ile_zostalo_abonamentu_pods]]&lt;0,1,0)</f>
        <v>1</v>
      </c>
      <c r="L1976" s="2">
        <f>IF(AND(telefony6[[#This Row],[czyAbonament_pods_sie_skonczyl]]=1,telefony6[[#This Row],[czyStacjonarny]]=1,M1975&lt;=0),IF(M1975&lt;0,TIME(1,40,0)+M1975,TIME(1,40,0)),M1975)</f>
        <v>2.7129629629628171E-2</v>
      </c>
      <c r="M19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2.7129629629628171E-2</v>
      </c>
      <c r="N1976" s="10">
        <f>IF(AND(telefony6[[#This Row],[czyAbonament_pods_sie_skonczyl]]=1,telefony6[[#This Row],[czyStacjonarny]]=1,M1975&lt;=0),1,0)</f>
        <v>0</v>
      </c>
      <c r="O1976" s="2">
        <f>IF(AND(telefony6[[#This Row],[czyAbonament_pods_sie_skonczyl]]=1,telefony6[[#This Row],[czyKomorkowe]]=1,P1975&lt;=0),IF(P1975&lt;0,TIME(1,40,0)+P1975-telefony6[[#This Row],[ile_zabraklo_od_podstawy]],TIME(1,40,0)),P1975)</f>
        <v>3.535879629629704E-2</v>
      </c>
      <c r="P19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2.8877314814815563E-2</v>
      </c>
      <c r="Q1976" s="10">
        <f>IF(AND(telefony6[[#This Row],[czyAbonament_pods_sie_skonczyl]]=1,P1975&lt;=0,telefony6[[#This Row],[czyKomorkowe]]=1),1,0)</f>
        <v>0</v>
      </c>
      <c r="R1976">
        <f>IF(LEN(telefony6[[#This Row],[nr]])&gt;=10,1,0)</f>
        <v>0</v>
      </c>
      <c r="S1976">
        <f>MINUTE(IF(telefony6[[#This Row],[czyZagranicczne]]=1,CEILING(telefony6[[#This Row],[długosc_połączenia]],"00:01"),0))</f>
        <v>0</v>
      </c>
    </row>
    <row r="1977" spans="1:19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 s="2">
        <f>telefony6[[#This Row],[zakonczenie]]-telefony6[[#This Row],[rozpoczecie]]</f>
        <v>6.134259259259256E-3</v>
      </c>
      <c r="F1977" s="2">
        <f t="shared" si="30"/>
        <v>-10.806851851851862</v>
      </c>
      <c r="G1977">
        <f>IF(LEN(telefony6[[#This Row],[nr]])=7,1,0)</f>
        <v>0</v>
      </c>
      <c r="H1977">
        <f>IF(LEN(telefony6[[#This Row],[nr]])=8,1,0)</f>
        <v>0</v>
      </c>
      <c r="I19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-10.812986111111121</v>
      </c>
      <c r="J1977" s="2">
        <f>IF(AND(telefony6[[#This Row],[abonament pods przed]]-telefony6[[#This Row],[długosc_połączenia]]&lt;0,I1976&gt;0),-telefony6[[#This Row],[ile_zostalo_abonamentu_pods]],0)</f>
        <v>0</v>
      </c>
      <c r="K1977" s="10">
        <f>IF(telefony6[[#This Row],[ile_zostalo_abonamentu_pods]]&lt;0,1,0)</f>
        <v>1</v>
      </c>
      <c r="L1977" s="2">
        <f>IF(AND(telefony6[[#This Row],[czyAbonament_pods_sie_skonczyl]]=1,telefony6[[#This Row],[czyStacjonarny]]=1,M1976&lt;=0),IF(M1976&lt;0,TIME(1,40,0)+M1976,TIME(1,40,0)),M1976)</f>
        <v>2.7129629629628171E-2</v>
      </c>
      <c r="M19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2.7129629629628171E-2</v>
      </c>
      <c r="N1977" s="10">
        <f>IF(AND(telefony6[[#This Row],[czyAbonament_pods_sie_skonczyl]]=1,telefony6[[#This Row],[czyStacjonarny]]=1,M1976&lt;=0),1,0)</f>
        <v>0</v>
      </c>
      <c r="O1977" s="2">
        <f>IF(AND(telefony6[[#This Row],[czyAbonament_pods_sie_skonczyl]]=1,telefony6[[#This Row],[czyKomorkowe]]=1,P1976&lt;=0),IF(P1976&lt;0,TIME(1,40,0)+P1976-telefony6[[#This Row],[ile_zabraklo_od_podstawy]],TIME(1,40,0)),P1976)</f>
        <v>2.8877314814815563E-2</v>
      </c>
      <c r="P19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2.8877314814815563E-2</v>
      </c>
      <c r="Q1977" s="10">
        <f>IF(AND(telefony6[[#This Row],[czyAbonament_pods_sie_skonczyl]]=1,P1976&lt;=0,telefony6[[#This Row],[czyKomorkowe]]=1),1,0)</f>
        <v>0</v>
      </c>
      <c r="R1977">
        <f>IF(LEN(telefony6[[#This Row],[nr]])&gt;=10,1,0)</f>
        <v>1</v>
      </c>
      <c r="S1977">
        <f>MINUTE(IF(telefony6[[#This Row],[czyZagranicczne]]=1,CEILING(telefony6[[#This Row],[długosc_połączenia]],"00:01"),0))</f>
        <v>9</v>
      </c>
    </row>
    <row r="1978" spans="1:19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 s="2">
        <f>telefony6[[#This Row],[zakonczenie]]-telefony6[[#This Row],[rozpoczecie]]</f>
        <v>7.1296296296296524E-3</v>
      </c>
      <c r="F1978" s="2">
        <f t="shared" si="30"/>
        <v>-10.812986111111121</v>
      </c>
      <c r="G1978">
        <f>IF(LEN(telefony6[[#This Row],[nr]])=7,1,0)</f>
        <v>1</v>
      </c>
      <c r="H1978">
        <f>IF(LEN(telefony6[[#This Row],[nr]])=8,1,0)</f>
        <v>0</v>
      </c>
      <c r="I19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-10.82011574074075</v>
      </c>
      <c r="J1978" s="2">
        <f>IF(AND(telefony6[[#This Row],[abonament pods przed]]-telefony6[[#This Row],[długosc_połączenia]]&lt;0,I1977&gt;0),-telefony6[[#This Row],[ile_zostalo_abonamentu_pods]],0)</f>
        <v>0</v>
      </c>
      <c r="K1978" s="10">
        <f>IF(telefony6[[#This Row],[ile_zostalo_abonamentu_pods]]&lt;0,1,0)</f>
        <v>1</v>
      </c>
      <c r="L1978" s="2">
        <f>IF(AND(telefony6[[#This Row],[czyAbonament_pods_sie_skonczyl]]=1,telefony6[[#This Row],[czyStacjonarny]]=1,M1977&lt;=0),IF(M1977&lt;0,TIME(1,40,0)+M1977,TIME(1,40,0)),M1977)</f>
        <v>2.7129629629628171E-2</v>
      </c>
      <c r="M19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1.9999999999998519E-2</v>
      </c>
      <c r="N1978" s="10">
        <f>IF(AND(telefony6[[#This Row],[czyAbonament_pods_sie_skonczyl]]=1,telefony6[[#This Row],[czyStacjonarny]]=1,M1977&lt;=0),1,0)</f>
        <v>0</v>
      </c>
      <c r="O1978" s="2">
        <f>IF(AND(telefony6[[#This Row],[czyAbonament_pods_sie_skonczyl]]=1,telefony6[[#This Row],[czyKomorkowe]]=1,P1977&lt;=0),IF(P1977&lt;0,TIME(1,40,0)+P1977-telefony6[[#This Row],[ile_zabraklo_od_podstawy]],TIME(1,40,0)),P1977)</f>
        <v>2.8877314814815563E-2</v>
      </c>
      <c r="P19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2.8877314814815563E-2</v>
      </c>
      <c r="Q1978" s="10">
        <f>IF(AND(telefony6[[#This Row],[czyAbonament_pods_sie_skonczyl]]=1,P1977&lt;=0,telefony6[[#This Row],[czyKomorkowe]]=1),1,0)</f>
        <v>0</v>
      </c>
      <c r="R1978">
        <f>IF(LEN(telefony6[[#This Row],[nr]])&gt;=10,1,0)</f>
        <v>0</v>
      </c>
      <c r="S1978">
        <f>MINUTE(IF(telefony6[[#This Row],[czyZagranicczne]]=1,CEILING(telefony6[[#This Row],[długosc_połączenia]],"00:01"),0))</f>
        <v>0</v>
      </c>
    </row>
    <row r="1979" spans="1:19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 s="2">
        <f>telefony6[[#This Row],[zakonczenie]]-telefony6[[#This Row],[rozpoczecie]]</f>
        <v>3.8425925925926196E-3</v>
      </c>
      <c r="F1979" s="2">
        <f t="shared" si="30"/>
        <v>-10.82011574074075</v>
      </c>
      <c r="G1979">
        <f>IF(LEN(telefony6[[#This Row],[nr]])=7,1,0)</f>
        <v>1</v>
      </c>
      <c r="H1979">
        <f>IF(LEN(telefony6[[#This Row],[nr]])=8,1,0)</f>
        <v>0</v>
      </c>
      <c r="I19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-10.823958333333342</v>
      </c>
      <c r="J1979" s="2">
        <f>IF(AND(telefony6[[#This Row],[abonament pods przed]]-telefony6[[#This Row],[długosc_połączenia]]&lt;0,I1978&gt;0),-telefony6[[#This Row],[ile_zostalo_abonamentu_pods]],0)</f>
        <v>0</v>
      </c>
      <c r="K1979" s="10">
        <f>IF(telefony6[[#This Row],[ile_zostalo_abonamentu_pods]]&lt;0,1,0)</f>
        <v>1</v>
      </c>
      <c r="L1979" s="2">
        <f>IF(AND(telefony6[[#This Row],[czyAbonament_pods_sie_skonczyl]]=1,telefony6[[#This Row],[czyStacjonarny]]=1,M1978&lt;=0),IF(M1978&lt;0,TIME(1,40,0)+M1978,TIME(1,40,0)),M1978)</f>
        <v>1.9999999999998519E-2</v>
      </c>
      <c r="M19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1.6157407407405899E-2</v>
      </c>
      <c r="N1979" s="10">
        <f>IF(AND(telefony6[[#This Row],[czyAbonament_pods_sie_skonczyl]]=1,telefony6[[#This Row],[czyStacjonarny]]=1,M1978&lt;=0),1,0)</f>
        <v>0</v>
      </c>
      <c r="O1979" s="2">
        <f>IF(AND(telefony6[[#This Row],[czyAbonament_pods_sie_skonczyl]]=1,telefony6[[#This Row],[czyKomorkowe]]=1,P1978&lt;=0),IF(P1978&lt;0,TIME(1,40,0)+P1978-telefony6[[#This Row],[ile_zabraklo_od_podstawy]],TIME(1,40,0)),P1978)</f>
        <v>2.8877314814815563E-2</v>
      </c>
      <c r="P19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2.8877314814815563E-2</v>
      </c>
      <c r="Q1979" s="10">
        <f>IF(AND(telefony6[[#This Row],[czyAbonament_pods_sie_skonczyl]]=1,P1978&lt;=0,telefony6[[#This Row],[czyKomorkowe]]=1),1,0)</f>
        <v>0</v>
      </c>
      <c r="R1979">
        <f>IF(LEN(telefony6[[#This Row],[nr]])&gt;=10,1,0)</f>
        <v>0</v>
      </c>
      <c r="S1979">
        <f>MINUTE(IF(telefony6[[#This Row],[czyZagranicczne]]=1,CEILING(telefony6[[#This Row],[długosc_połączenia]],"00:01"),0))</f>
        <v>0</v>
      </c>
    </row>
    <row r="1980" spans="1:19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 s="2">
        <f>telefony6[[#This Row],[zakonczenie]]-telefony6[[#This Row],[rozpoczecie]]</f>
        <v>3.506944444444493E-3</v>
      </c>
      <c r="F1980" s="2">
        <f t="shared" si="30"/>
        <v>-10.823958333333342</v>
      </c>
      <c r="G1980">
        <f>IF(LEN(telefony6[[#This Row],[nr]])=7,1,0)</f>
        <v>0</v>
      </c>
      <c r="H1980">
        <f>IF(LEN(telefony6[[#This Row],[nr]])=8,1,0)</f>
        <v>1</v>
      </c>
      <c r="I19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-10.827465277777787</v>
      </c>
      <c r="J1980" s="2">
        <f>IF(AND(telefony6[[#This Row],[abonament pods przed]]-telefony6[[#This Row],[długosc_połączenia]]&lt;0,I1979&gt;0),-telefony6[[#This Row],[ile_zostalo_abonamentu_pods]],0)</f>
        <v>0</v>
      </c>
      <c r="K1980" s="10">
        <f>IF(telefony6[[#This Row],[ile_zostalo_abonamentu_pods]]&lt;0,1,0)</f>
        <v>1</v>
      </c>
      <c r="L1980" s="2">
        <f>IF(AND(telefony6[[#This Row],[czyAbonament_pods_sie_skonczyl]]=1,telefony6[[#This Row],[czyStacjonarny]]=1,M1979&lt;=0),IF(M1979&lt;0,TIME(1,40,0)+M1979,TIME(1,40,0)),M1979)</f>
        <v>1.6157407407405899E-2</v>
      </c>
      <c r="M19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1.6157407407405899E-2</v>
      </c>
      <c r="N1980" s="10">
        <f>IF(AND(telefony6[[#This Row],[czyAbonament_pods_sie_skonczyl]]=1,telefony6[[#This Row],[czyStacjonarny]]=1,M1979&lt;=0),1,0)</f>
        <v>0</v>
      </c>
      <c r="O1980" s="2">
        <f>IF(AND(telefony6[[#This Row],[czyAbonament_pods_sie_skonczyl]]=1,telefony6[[#This Row],[czyKomorkowe]]=1,P1979&lt;=0),IF(P1979&lt;0,TIME(1,40,0)+P1979-telefony6[[#This Row],[ile_zabraklo_od_podstawy]],TIME(1,40,0)),P1979)</f>
        <v>2.8877314814815563E-2</v>
      </c>
      <c r="P19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2.537037037037107E-2</v>
      </c>
      <c r="Q1980" s="10">
        <f>IF(AND(telefony6[[#This Row],[czyAbonament_pods_sie_skonczyl]]=1,P1979&lt;=0,telefony6[[#This Row],[czyKomorkowe]]=1),1,0)</f>
        <v>0</v>
      </c>
      <c r="R1980">
        <f>IF(LEN(telefony6[[#This Row],[nr]])&gt;=10,1,0)</f>
        <v>0</v>
      </c>
      <c r="S1980">
        <f>MINUTE(IF(telefony6[[#This Row],[czyZagranicczne]]=1,CEILING(telefony6[[#This Row],[długosc_połączenia]],"00:01"),0))</f>
        <v>0</v>
      </c>
    </row>
    <row r="1981" spans="1:19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 s="2">
        <f>telefony6[[#This Row],[zakonczenie]]-telefony6[[#This Row],[rozpoczecie]]</f>
        <v>1.4467592592592449E-3</v>
      </c>
      <c r="F1981" s="2">
        <f t="shared" si="30"/>
        <v>-10.827465277777787</v>
      </c>
      <c r="G1981">
        <f>IF(LEN(telefony6[[#This Row],[nr]])=7,1,0)</f>
        <v>0</v>
      </c>
      <c r="H1981">
        <f>IF(LEN(telefony6[[#This Row],[nr]])=8,1,0)</f>
        <v>1</v>
      </c>
      <c r="I19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-10.828912037037046</v>
      </c>
      <c r="J1981" s="2">
        <f>IF(AND(telefony6[[#This Row],[abonament pods przed]]-telefony6[[#This Row],[długosc_połączenia]]&lt;0,I1980&gt;0),-telefony6[[#This Row],[ile_zostalo_abonamentu_pods]],0)</f>
        <v>0</v>
      </c>
      <c r="K1981" s="10">
        <f>IF(telefony6[[#This Row],[ile_zostalo_abonamentu_pods]]&lt;0,1,0)</f>
        <v>1</v>
      </c>
      <c r="L1981" s="2">
        <f>IF(AND(telefony6[[#This Row],[czyAbonament_pods_sie_skonczyl]]=1,telefony6[[#This Row],[czyStacjonarny]]=1,M1980&lt;=0),IF(M1980&lt;0,TIME(1,40,0)+M1980,TIME(1,40,0)),M1980)</f>
        <v>1.6157407407405899E-2</v>
      </c>
      <c r="M19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1.6157407407405899E-2</v>
      </c>
      <c r="N1981" s="10">
        <f>IF(AND(telefony6[[#This Row],[czyAbonament_pods_sie_skonczyl]]=1,telefony6[[#This Row],[czyStacjonarny]]=1,M1980&lt;=0),1,0)</f>
        <v>0</v>
      </c>
      <c r="O1981" s="2">
        <f>IF(AND(telefony6[[#This Row],[czyAbonament_pods_sie_skonczyl]]=1,telefony6[[#This Row],[czyKomorkowe]]=1,P1980&lt;=0),IF(P1980&lt;0,TIME(1,40,0)+P1980-telefony6[[#This Row],[ile_zabraklo_od_podstawy]],TIME(1,40,0)),P1980)</f>
        <v>2.537037037037107E-2</v>
      </c>
      <c r="P19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1" s="10">
        <f>IF(AND(telefony6[[#This Row],[czyAbonament_pods_sie_skonczyl]]=1,P1980&lt;=0,telefony6[[#This Row],[czyKomorkowe]]=1),1,0)</f>
        <v>0</v>
      </c>
      <c r="R1981">
        <f>IF(LEN(telefony6[[#This Row],[nr]])&gt;=10,1,0)</f>
        <v>0</v>
      </c>
      <c r="S1981">
        <f>MINUTE(IF(telefony6[[#This Row],[czyZagranicczne]]=1,CEILING(telefony6[[#This Row],[długosc_połączenia]],"00:01"),0))</f>
        <v>0</v>
      </c>
    </row>
    <row r="1982" spans="1:19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 s="2">
        <f>telefony6[[#This Row],[zakonczenie]]-telefony6[[#This Row],[rozpoczecie]]</f>
        <v>5.9606481481481732E-3</v>
      </c>
      <c r="F1982" s="2">
        <f t="shared" si="30"/>
        <v>-10.828912037037046</v>
      </c>
      <c r="G1982">
        <f>IF(LEN(telefony6[[#This Row],[nr]])=7,1,0)</f>
        <v>1</v>
      </c>
      <c r="H1982">
        <f>IF(LEN(telefony6[[#This Row],[nr]])=8,1,0)</f>
        <v>0</v>
      </c>
      <c r="I19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-10.834872685185195</v>
      </c>
      <c r="J1982" s="2">
        <f>IF(AND(telefony6[[#This Row],[abonament pods przed]]-telefony6[[#This Row],[długosc_połączenia]]&lt;0,I1981&gt;0),-telefony6[[#This Row],[ile_zostalo_abonamentu_pods]],0)</f>
        <v>0</v>
      </c>
      <c r="K1982" s="10">
        <f>IF(telefony6[[#This Row],[ile_zostalo_abonamentu_pods]]&lt;0,1,0)</f>
        <v>1</v>
      </c>
      <c r="L1982" s="2">
        <f>IF(AND(telefony6[[#This Row],[czyAbonament_pods_sie_skonczyl]]=1,telefony6[[#This Row],[czyStacjonarny]]=1,M1981&lt;=0),IF(M1981&lt;0,TIME(1,40,0)+M1981,TIME(1,40,0)),M1981)</f>
        <v>1.6157407407405899E-2</v>
      </c>
      <c r="M19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1.0196759259257726E-2</v>
      </c>
      <c r="N1982" s="10">
        <f>IF(AND(telefony6[[#This Row],[czyAbonament_pods_sie_skonczyl]]=1,telefony6[[#This Row],[czyStacjonarny]]=1,M1981&lt;=0),1,0)</f>
        <v>0</v>
      </c>
      <c r="O1982" s="2">
        <f>IF(AND(telefony6[[#This Row],[czyAbonament_pods_sie_skonczyl]]=1,telefony6[[#This Row],[czyKomorkowe]]=1,P1981&lt;=0),IF(P1981&lt;0,TIME(1,40,0)+P1981-telefony6[[#This Row],[ile_zabraklo_od_podstawy]],TIME(1,40,0)),P1981)</f>
        <v>2.3923611111111825E-2</v>
      </c>
      <c r="P19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2" s="10">
        <f>IF(AND(telefony6[[#This Row],[czyAbonament_pods_sie_skonczyl]]=1,P1981&lt;=0,telefony6[[#This Row],[czyKomorkowe]]=1),1,0)</f>
        <v>0</v>
      </c>
      <c r="R1982">
        <f>IF(LEN(telefony6[[#This Row],[nr]])&gt;=10,1,0)</f>
        <v>0</v>
      </c>
      <c r="S1982">
        <f>MINUTE(IF(telefony6[[#This Row],[czyZagranicczne]]=1,CEILING(telefony6[[#This Row],[długosc_połączenia]],"00:01"),0))</f>
        <v>0</v>
      </c>
    </row>
    <row r="1983" spans="1:19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 s="2">
        <f>telefony6[[#This Row],[zakonczenie]]-telefony6[[#This Row],[rozpoczecie]]</f>
        <v>9.0625000000000289E-3</v>
      </c>
      <c r="F1983" s="2">
        <f t="shared" si="30"/>
        <v>-10.834872685185195</v>
      </c>
      <c r="G1983">
        <f>IF(LEN(telefony6[[#This Row],[nr]])=7,1,0)</f>
        <v>1</v>
      </c>
      <c r="H1983">
        <f>IF(LEN(telefony6[[#This Row],[nr]])=8,1,0)</f>
        <v>0</v>
      </c>
      <c r="I19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-10.843935185185195</v>
      </c>
      <c r="J1983" s="2">
        <f>IF(AND(telefony6[[#This Row],[abonament pods przed]]-telefony6[[#This Row],[długosc_połączenia]]&lt;0,I1982&gt;0),-telefony6[[#This Row],[ile_zostalo_abonamentu_pods]],0)</f>
        <v>0</v>
      </c>
      <c r="K1983" s="10">
        <f>IF(telefony6[[#This Row],[ile_zostalo_abonamentu_pods]]&lt;0,1,0)</f>
        <v>1</v>
      </c>
      <c r="L1983" s="2">
        <f>IF(AND(telefony6[[#This Row],[czyAbonament_pods_sie_skonczyl]]=1,telefony6[[#This Row],[czyStacjonarny]]=1,M1982&lt;=0),IF(M1982&lt;0,TIME(1,40,0)+M1982,TIME(1,40,0)),M1982)</f>
        <v>1.0196759259257726E-2</v>
      </c>
      <c r="M19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1.1342592592576972E-3</v>
      </c>
      <c r="N1983" s="10">
        <f>IF(AND(telefony6[[#This Row],[czyAbonament_pods_sie_skonczyl]]=1,telefony6[[#This Row],[czyStacjonarny]]=1,M1982&lt;=0),1,0)</f>
        <v>0</v>
      </c>
      <c r="O1983" s="2">
        <f>IF(AND(telefony6[[#This Row],[czyAbonament_pods_sie_skonczyl]]=1,telefony6[[#This Row],[czyKomorkowe]]=1,P1982&lt;=0),IF(P1982&lt;0,TIME(1,40,0)+P1982-telefony6[[#This Row],[ile_zabraklo_od_podstawy]],TIME(1,40,0)),P1982)</f>
        <v>2.3923611111111825E-2</v>
      </c>
      <c r="P19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3" s="10">
        <f>IF(AND(telefony6[[#This Row],[czyAbonament_pods_sie_skonczyl]]=1,P1982&lt;=0,telefony6[[#This Row],[czyKomorkowe]]=1),1,0)</f>
        <v>0</v>
      </c>
      <c r="R1983">
        <f>IF(LEN(telefony6[[#This Row],[nr]])&gt;=10,1,0)</f>
        <v>0</v>
      </c>
      <c r="S1983">
        <f>MINUTE(IF(telefony6[[#This Row],[czyZagranicczne]]=1,CEILING(telefony6[[#This Row],[długosc_połączenia]],"00:01"),0))</f>
        <v>0</v>
      </c>
    </row>
    <row r="1984" spans="1:19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 s="2">
        <f>telefony6[[#This Row],[zakonczenie]]-telefony6[[#This Row],[rozpoczecie]]</f>
        <v>1.0763888888888906E-3</v>
      </c>
      <c r="F1984" s="2">
        <f t="shared" si="30"/>
        <v>-10.843935185185195</v>
      </c>
      <c r="G1984">
        <f>IF(LEN(telefony6[[#This Row],[nr]])=7,1,0)</f>
        <v>1</v>
      </c>
      <c r="H1984">
        <f>IF(LEN(telefony6[[#This Row],[nr]])=8,1,0)</f>
        <v>0</v>
      </c>
      <c r="I19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-10.845011574074084</v>
      </c>
      <c r="J1984" s="2">
        <f>IF(AND(telefony6[[#This Row],[abonament pods przed]]-telefony6[[#This Row],[długosc_połączenia]]&lt;0,I1983&gt;0),-telefony6[[#This Row],[ile_zostalo_abonamentu_pods]],0)</f>
        <v>0</v>
      </c>
      <c r="K1984" s="10">
        <f>IF(telefony6[[#This Row],[ile_zostalo_abonamentu_pods]]&lt;0,1,0)</f>
        <v>1</v>
      </c>
      <c r="L1984" s="2">
        <f>IF(AND(telefony6[[#This Row],[czyAbonament_pods_sie_skonczyl]]=1,telefony6[[#This Row],[czyStacjonarny]]=1,M1983&lt;=0),IF(M1983&lt;0,TIME(1,40,0)+M1983,TIME(1,40,0)),M1983)</f>
        <v>1.1342592592576972E-3</v>
      </c>
      <c r="M19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5.7870370368806601E-5</v>
      </c>
      <c r="N1984" s="10">
        <f>IF(AND(telefony6[[#This Row],[czyAbonament_pods_sie_skonczyl]]=1,telefony6[[#This Row],[czyStacjonarny]]=1,M1983&lt;=0),1,0)</f>
        <v>0</v>
      </c>
      <c r="O1984" s="2">
        <f>IF(AND(telefony6[[#This Row],[czyAbonament_pods_sie_skonczyl]]=1,telefony6[[#This Row],[czyKomorkowe]]=1,P1983&lt;=0),IF(P1983&lt;0,TIME(1,40,0)+P1983-telefony6[[#This Row],[ile_zabraklo_od_podstawy]],TIME(1,40,0)),P1983)</f>
        <v>2.3923611111111825E-2</v>
      </c>
      <c r="P19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4" s="10">
        <f>IF(AND(telefony6[[#This Row],[czyAbonament_pods_sie_skonczyl]]=1,P1983&lt;=0,telefony6[[#This Row],[czyKomorkowe]]=1),1,0)</f>
        <v>0</v>
      </c>
      <c r="R1984">
        <f>IF(LEN(telefony6[[#This Row],[nr]])&gt;=10,1,0)</f>
        <v>0</v>
      </c>
      <c r="S1984">
        <f>MINUTE(IF(telefony6[[#This Row],[czyZagranicczne]]=1,CEILING(telefony6[[#This Row],[długosc_połączenia]],"00:01"),0))</f>
        <v>0</v>
      </c>
    </row>
    <row r="1985" spans="1:19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 s="2">
        <f>telefony6[[#This Row],[zakonczenie]]-telefony6[[#This Row],[rozpoczecie]]</f>
        <v>2.6967592592592737E-3</v>
      </c>
      <c r="F1985" s="2">
        <f t="shared" si="30"/>
        <v>-10.845011574074084</v>
      </c>
      <c r="G1985">
        <f>IF(LEN(telefony6[[#This Row],[nr]])=7,1,0)</f>
        <v>1</v>
      </c>
      <c r="H1985">
        <f>IF(LEN(telefony6[[#This Row],[nr]])=8,1,0)</f>
        <v>0</v>
      </c>
      <c r="I19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-10.847708333333344</v>
      </c>
      <c r="J1985" s="2">
        <f>IF(AND(telefony6[[#This Row],[abonament pods przed]]-telefony6[[#This Row],[długosc_połączenia]]&lt;0,I1984&gt;0),-telefony6[[#This Row],[ile_zostalo_abonamentu_pods]],0)</f>
        <v>0</v>
      </c>
      <c r="K1985" s="10">
        <f>IF(telefony6[[#This Row],[ile_zostalo_abonamentu_pods]]&lt;0,1,0)</f>
        <v>1</v>
      </c>
      <c r="L1985" s="2">
        <f>IF(AND(telefony6[[#This Row],[czyAbonament_pods_sie_skonczyl]]=1,telefony6[[#This Row],[czyStacjonarny]]=1,M1984&lt;=0),IF(M1984&lt;0,TIME(1,40,0)+M1984,TIME(1,40,0)),M1984)</f>
        <v>5.7870370368806601E-5</v>
      </c>
      <c r="M19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-2.6388888888904671E-3</v>
      </c>
      <c r="N1985" s="10">
        <f>IF(AND(telefony6[[#This Row],[czyAbonament_pods_sie_skonczyl]]=1,telefony6[[#This Row],[czyStacjonarny]]=1,M1984&lt;=0),1,0)</f>
        <v>0</v>
      </c>
      <c r="O1985" s="2">
        <f>IF(AND(telefony6[[#This Row],[czyAbonament_pods_sie_skonczyl]]=1,telefony6[[#This Row],[czyKomorkowe]]=1,P1984&lt;=0),IF(P1984&lt;0,TIME(1,40,0)+P1984-telefony6[[#This Row],[ile_zabraklo_od_podstawy]],TIME(1,40,0)),P1984)</f>
        <v>2.3923611111111825E-2</v>
      </c>
      <c r="P19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5" s="10">
        <f>IF(AND(telefony6[[#This Row],[czyAbonament_pods_sie_skonczyl]]=1,P1984&lt;=0,telefony6[[#This Row],[czyKomorkowe]]=1),1,0)</f>
        <v>0</v>
      </c>
      <c r="R1985">
        <f>IF(LEN(telefony6[[#This Row],[nr]])&gt;=10,1,0)</f>
        <v>0</v>
      </c>
      <c r="S1985">
        <f>MINUTE(IF(telefony6[[#This Row],[czyZagranicczne]]=1,CEILING(telefony6[[#This Row],[długosc_połączenia]],"00:01"),0))</f>
        <v>0</v>
      </c>
    </row>
    <row r="1986" spans="1:19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 s="2">
        <f>telefony6[[#This Row],[zakonczenie]]-telefony6[[#This Row],[rozpoczecie]]</f>
        <v>9.3981481481481555E-3</v>
      </c>
      <c r="F1986" s="2">
        <f t="shared" si="30"/>
        <v>-10.847708333333344</v>
      </c>
      <c r="G1986">
        <f>IF(LEN(telefony6[[#This Row],[nr]])=7,1,0)</f>
        <v>1</v>
      </c>
      <c r="H1986">
        <f>IF(LEN(telefony6[[#This Row],[nr]])=8,1,0)</f>
        <v>0</v>
      </c>
      <c r="I19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-10.857106481481493</v>
      </c>
      <c r="J1986" s="2">
        <f>IF(AND(telefony6[[#This Row],[abonament pods przed]]-telefony6[[#This Row],[długosc_połączenia]]&lt;0,I1985&gt;0),-telefony6[[#This Row],[ile_zostalo_abonamentu_pods]],0)</f>
        <v>0</v>
      </c>
      <c r="K1986" s="10">
        <f>IF(telefony6[[#This Row],[ile_zostalo_abonamentu_pods]]&lt;0,1,0)</f>
        <v>1</v>
      </c>
      <c r="L1986" s="2">
        <f>IF(AND(telefony6[[#This Row],[czyAbonament_pods_sie_skonczyl]]=1,telefony6[[#This Row],[czyStacjonarny]]=1,M1985&lt;=0),IF(M1985&lt;0,TIME(1,40,0)+M1985,TIME(1,40,0)),M1985)</f>
        <v>6.680555555555398E-2</v>
      </c>
      <c r="M19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5.7407407407405825E-2</v>
      </c>
      <c r="N1986" s="10">
        <f>IF(AND(telefony6[[#This Row],[czyAbonament_pods_sie_skonczyl]]=1,telefony6[[#This Row],[czyStacjonarny]]=1,M1985&lt;=0),1,0)</f>
        <v>1</v>
      </c>
      <c r="O1986" s="2">
        <f>IF(AND(telefony6[[#This Row],[czyAbonament_pods_sie_skonczyl]]=1,telefony6[[#This Row],[czyKomorkowe]]=1,P1985&lt;=0),IF(P1985&lt;0,TIME(1,40,0)+P1985-telefony6[[#This Row],[ile_zabraklo_od_podstawy]],TIME(1,40,0)),P1985)</f>
        <v>2.3923611111111825E-2</v>
      </c>
      <c r="P19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2.3923611111111825E-2</v>
      </c>
      <c r="Q1986" s="10">
        <f>IF(AND(telefony6[[#This Row],[czyAbonament_pods_sie_skonczyl]]=1,P1985&lt;=0,telefony6[[#This Row],[czyKomorkowe]]=1),1,0)</f>
        <v>0</v>
      </c>
      <c r="R1986">
        <f>IF(LEN(telefony6[[#This Row],[nr]])&gt;=10,1,0)</f>
        <v>0</v>
      </c>
      <c r="S1986">
        <f>MINUTE(IF(telefony6[[#This Row],[czyZagranicczne]]=1,CEILING(telefony6[[#This Row],[długosc_połączenia]],"00:01"),0))</f>
        <v>0</v>
      </c>
    </row>
    <row r="1987" spans="1:19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 s="2">
        <f>telefony6[[#This Row],[zakonczenie]]-telefony6[[#This Row],[rozpoczecie]]</f>
        <v>2.5925925925925908E-3</v>
      </c>
      <c r="F1987" s="2">
        <f t="shared" si="30"/>
        <v>-10.857106481481493</v>
      </c>
      <c r="G1987">
        <f>IF(LEN(telefony6[[#This Row],[nr]])=7,1,0)</f>
        <v>0</v>
      </c>
      <c r="H1987">
        <f>IF(LEN(telefony6[[#This Row],[nr]])=8,1,0)</f>
        <v>1</v>
      </c>
      <c r="I19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-10.859699074074085</v>
      </c>
      <c r="J1987" s="2">
        <f>IF(AND(telefony6[[#This Row],[abonament pods przed]]-telefony6[[#This Row],[długosc_połączenia]]&lt;0,I1986&gt;0),-telefony6[[#This Row],[ile_zostalo_abonamentu_pods]],0)</f>
        <v>0</v>
      </c>
      <c r="K1987" s="10">
        <f>IF(telefony6[[#This Row],[ile_zostalo_abonamentu_pods]]&lt;0,1,0)</f>
        <v>1</v>
      </c>
      <c r="L1987" s="2">
        <f>IF(AND(telefony6[[#This Row],[czyAbonament_pods_sie_skonczyl]]=1,telefony6[[#This Row],[czyStacjonarny]]=1,M1986&lt;=0),IF(M1986&lt;0,TIME(1,40,0)+M1986,TIME(1,40,0)),M1986)</f>
        <v>5.7407407407405825E-2</v>
      </c>
      <c r="M19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5.7407407407405825E-2</v>
      </c>
      <c r="N1987" s="10">
        <f>IF(AND(telefony6[[#This Row],[czyAbonament_pods_sie_skonczyl]]=1,telefony6[[#This Row],[czyStacjonarny]]=1,M1986&lt;=0),1,0)</f>
        <v>0</v>
      </c>
      <c r="O1987" s="2">
        <f>IF(AND(telefony6[[#This Row],[czyAbonament_pods_sie_skonczyl]]=1,telefony6[[#This Row],[czyKomorkowe]]=1,P1986&lt;=0),IF(P1986&lt;0,TIME(1,40,0)+P1986-telefony6[[#This Row],[ile_zabraklo_od_podstawy]],TIME(1,40,0)),P1986)</f>
        <v>2.3923611111111825E-2</v>
      </c>
      <c r="P19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87" s="10">
        <f>IF(AND(telefony6[[#This Row],[czyAbonament_pods_sie_skonczyl]]=1,P1986&lt;=0,telefony6[[#This Row],[czyKomorkowe]]=1),1,0)</f>
        <v>0</v>
      </c>
      <c r="R1987">
        <f>IF(LEN(telefony6[[#This Row],[nr]])&gt;=10,1,0)</f>
        <v>0</v>
      </c>
      <c r="S1987">
        <f>MINUTE(IF(telefony6[[#This Row],[czyZagranicczne]]=1,CEILING(telefony6[[#This Row],[długosc_połączenia]],"00:01"),0))</f>
        <v>0</v>
      </c>
    </row>
    <row r="1988" spans="1:19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 s="2">
        <f>telefony6[[#This Row],[zakonczenie]]-telefony6[[#This Row],[rozpoczecie]]</f>
        <v>3.7962962962962976E-3</v>
      </c>
      <c r="F1988" s="2">
        <f t="shared" ref="F1988:F2051" si="31">I1987</f>
        <v>-10.859699074074085</v>
      </c>
      <c r="G1988">
        <f>IF(LEN(telefony6[[#This Row],[nr]])=7,1,0)</f>
        <v>1</v>
      </c>
      <c r="H1988">
        <f>IF(LEN(telefony6[[#This Row],[nr]])=8,1,0)</f>
        <v>0</v>
      </c>
      <c r="I19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-10.86349537037038</v>
      </c>
      <c r="J1988" s="2">
        <f>IF(AND(telefony6[[#This Row],[abonament pods przed]]-telefony6[[#This Row],[długosc_połączenia]]&lt;0,I1987&gt;0),-telefony6[[#This Row],[ile_zostalo_abonamentu_pods]],0)</f>
        <v>0</v>
      </c>
      <c r="K1988" s="10">
        <f>IF(telefony6[[#This Row],[ile_zostalo_abonamentu_pods]]&lt;0,1,0)</f>
        <v>1</v>
      </c>
      <c r="L1988" s="2">
        <f>IF(AND(telefony6[[#This Row],[czyAbonament_pods_sie_skonczyl]]=1,telefony6[[#This Row],[czyStacjonarny]]=1,M1987&lt;=0),IF(M1987&lt;0,TIME(1,40,0)+M1987,TIME(1,40,0)),M1987)</f>
        <v>5.7407407407405825E-2</v>
      </c>
      <c r="M19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5.3611111111109527E-2</v>
      </c>
      <c r="N1988" s="10">
        <f>IF(AND(telefony6[[#This Row],[czyAbonament_pods_sie_skonczyl]]=1,telefony6[[#This Row],[czyStacjonarny]]=1,M1987&lt;=0),1,0)</f>
        <v>0</v>
      </c>
      <c r="O1988" s="2">
        <f>IF(AND(telefony6[[#This Row],[czyAbonament_pods_sie_skonczyl]]=1,telefony6[[#This Row],[czyKomorkowe]]=1,P1987&lt;=0),IF(P1987&lt;0,TIME(1,40,0)+P1987-telefony6[[#This Row],[ile_zabraklo_od_podstawy]],TIME(1,40,0)),P1987)</f>
        <v>2.1331018518519235E-2</v>
      </c>
      <c r="P19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88" s="10">
        <f>IF(AND(telefony6[[#This Row],[czyAbonament_pods_sie_skonczyl]]=1,P1987&lt;=0,telefony6[[#This Row],[czyKomorkowe]]=1),1,0)</f>
        <v>0</v>
      </c>
      <c r="R1988">
        <f>IF(LEN(telefony6[[#This Row],[nr]])&gt;=10,1,0)</f>
        <v>0</v>
      </c>
      <c r="S1988">
        <f>MINUTE(IF(telefony6[[#This Row],[czyZagranicczne]]=1,CEILING(telefony6[[#This Row],[długosc_połączenia]],"00:01"),0))</f>
        <v>0</v>
      </c>
    </row>
    <row r="1989" spans="1:19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 s="2">
        <f>telefony6[[#This Row],[zakonczenie]]-telefony6[[#This Row],[rozpoczecie]]</f>
        <v>6.4467592592592493E-3</v>
      </c>
      <c r="F1989" s="2">
        <f t="shared" si="31"/>
        <v>-10.86349537037038</v>
      </c>
      <c r="G1989">
        <f>IF(LEN(telefony6[[#This Row],[nr]])=7,1,0)</f>
        <v>1</v>
      </c>
      <c r="H1989">
        <f>IF(LEN(telefony6[[#This Row],[nr]])=8,1,0)</f>
        <v>0</v>
      </c>
      <c r="I19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-10.869942129629639</v>
      </c>
      <c r="J1989" s="2">
        <f>IF(AND(telefony6[[#This Row],[abonament pods przed]]-telefony6[[#This Row],[długosc_połączenia]]&lt;0,I1988&gt;0),-telefony6[[#This Row],[ile_zostalo_abonamentu_pods]],0)</f>
        <v>0</v>
      </c>
      <c r="K1989" s="10">
        <f>IF(telefony6[[#This Row],[ile_zostalo_abonamentu_pods]]&lt;0,1,0)</f>
        <v>1</v>
      </c>
      <c r="L1989" s="2">
        <f>IF(AND(telefony6[[#This Row],[czyAbonament_pods_sie_skonczyl]]=1,telefony6[[#This Row],[czyStacjonarny]]=1,M1988&lt;=0),IF(M1988&lt;0,TIME(1,40,0)+M1988,TIME(1,40,0)),M1988)</f>
        <v>5.3611111111109527E-2</v>
      </c>
      <c r="M19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4.7164351851850278E-2</v>
      </c>
      <c r="N1989" s="10">
        <f>IF(AND(telefony6[[#This Row],[czyAbonament_pods_sie_skonczyl]]=1,telefony6[[#This Row],[czyStacjonarny]]=1,M1988&lt;=0),1,0)</f>
        <v>0</v>
      </c>
      <c r="O1989" s="2">
        <f>IF(AND(telefony6[[#This Row],[czyAbonament_pods_sie_skonczyl]]=1,telefony6[[#This Row],[czyKomorkowe]]=1,P1988&lt;=0),IF(P1988&lt;0,TIME(1,40,0)+P1988-telefony6[[#This Row],[ile_zabraklo_od_podstawy]],TIME(1,40,0)),P1988)</f>
        <v>2.1331018518519235E-2</v>
      </c>
      <c r="P19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89" s="10">
        <f>IF(AND(telefony6[[#This Row],[czyAbonament_pods_sie_skonczyl]]=1,P1988&lt;=0,telefony6[[#This Row],[czyKomorkowe]]=1),1,0)</f>
        <v>0</v>
      </c>
      <c r="R1989">
        <f>IF(LEN(telefony6[[#This Row],[nr]])&gt;=10,1,0)</f>
        <v>0</v>
      </c>
      <c r="S1989">
        <f>MINUTE(IF(telefony6[[#This Row],[czyZagranicczne]]=1,CEILING(telefony6[[#This Row],[długosc_połączenia]],"00:01"),0))</f>
        <v>0</v>
      </c>
    </row>
    <row r="1990" spans="1:19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 s="2">
        <f>telefony6[[#This Row],[zakonczenie]]-telefony6[[#This Row],[rozpoczecie]]</f>
        <v>6.3541666666666607E-3</v>
      </c>
      <c r="F1990" s="2">
        <f t="shared" si="31"/>
        <v>-10.869942129629639</v>
      </c>
      <c r="G1990">
        <f>IF(LEN(telefony6[[#This Row],[nr]])=7,1,0)</f>
        <v>1</v>
      </c>
      <c r="H1990">
        <f>IF(LEN(telefony6[[#This Row],[nr]])=8,1,0)</f>
        <v>0</v>
      </c>
      <c r="I19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-10.876296296296305</v>
      </c>
      <c r="J1990" s="2">
        <f>IF(AND(telefony6[[#This Row],[abonament pods przed]]-telefony6[[#This Row],[długosc_połączenia]]&lt;0,I1989&gt;0),-telefony6[[#This Row],[ile_zostalo_abonamentu_pods]],0)</f>
        <v>0</v>
      </c>
      <c r="K1990" s="10">
        <f>IF(telefony6[[#This Row],[ile_zostalo_abonamentu_pods]]&lt;0,1,0)</f>
        <v>1</v>
      </c>
      <c r="L1990" s="2">
        <f>IF(AND(telefony6[[#This Row],[czyAbonament_pods_sie_skonczyl]]=1,telefony6[[#This Row],[czyStacjonarny]]=1,M1989&lt;=0),IF(M1989&lt;0,TIME(1,40,0)+M1989,TIME(1,40,0)),M1989)</f>
        <v>4.7164351851850278E-2</v>
      </c>
      <c r="M19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4.0810185185183617E-2</v>
      </c>
      <c r="N1990" s="10">
        <f>IF(AND(telefony6[[#This Row],[czyAbonament_pods_sie_skonczyl]]=1,telefony6[[#This Row],[czyStacjonarny]]=1,M1989&lt;=0),1,0)</f>
        <v>0</v>
      </c>
      <c r="O1990" s="2">
        <f>IF(AND(telefony6[[#This Row],[czyAbonament_pods_sie_skonczyl]]=1,telefony6[[#This Row],[czyKomorkowe]]=1,P1989&lt;=0),IF(P1989&lt;0,TIME(1,40,0)+P1989-telefony6[[#This Row],[ile_zabraklo_od_podstawy]],TIME(1,40,0)),P1989)</f>
        <v>2.1331018518519235E-2</v>
      </c>
      <c r="P19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90" s="10">
        <f>IF(AND(telefony6[[#This Row],[czyAbonament_pods_sie_skonczyl]]=1,P1989&lt;=0,telefony6[[#This Row],[czyKomorkowe]]=1),1,0)</f>
        <v>0</v>
      </c>
      <c r="R1990">
        <f>IF(LEN(telefony6[[#This Row],[nr]])&gt;=10,1,0)</f>
        <v>0</v>
      </c>
      <c r="S1990">
        <f>MINUTE(IF(telefony6[[#This Row],[czyZagranicczne]]=1,CEILING(telefony6[[#This Row],[długosc_połączenia]],"00:01"),0))</f>
        <v>0</v>
      </c>
    </row>
    <row r="1991" spans="1:19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 s="2">
        <f>telefony6[[#This Row],[zakonczenie]]-telefony6[[#This Row],[rozpoczecie]]</f>
        <v>2.4074074074074137E-3</v>
      </c>
      <c r="F1991" s="2">
        <f t="shared" si="31"/>
        <v>-10.876296296296305</v>
      </c>
      <c r="G1991">
        <f>IF(LEN(telefony6[[#This Row],[nr]])=7,1,0)</f>
        <v>0</v>
      </c>
      <c r="H1991">
        <f>IF(LEN(telefony6[[#This Row],[nr]])=8,1,0)</f>
        <v>0</v>
      </c>
      <c r="I19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-10.878703703703712</v>
      </c>
      <c r="J1991" s="2">
        <f>IF(AND(telefony6[[#This Row],[abonament pods przed]]-telefony6[[#This Row],[długosc_połączenia]]&lt;0,I1990&gt;0),-telefony6[[#This Row],[ile_zostalo_abonamentu_pods]],0)</f>
        <v>0</v>
      </c>
      <c r="K1991" s="10">
        <f>IF(telefony6[[#This Row],[ile_zostalo_abonamentu_pods]]&lt;0,1,0)</f>
        <v>1</v>
      </c>
      <c r="L1991" s="2">
        <f>IF(AND(telefony6[[#This Row],[czyAbonament_pods_sie_skonczyl]]=1,telefony6[[#This Row],[czyStacjonarny]]=1,M1990&lt;=0),IF(M1990&lt;0,TIME(1,40,0)+M1990,TIME(1,40,0)),M1990)</f>
        <v>4.0810185185183617E-2</v>
      </c>
      <c r="M19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4.0810185185183617E-2</v>
      </c>
      <c r="N1991" s="10">
        <f>IF(AND(telefony6[[#This Row],[czyAbonament_pods_sie_skonczyl]]=1,telefony6[[#This Row],[czyStacjonarny]]=1,M1990&lt;=0),1,0)</f>
        <v>0</v>
      </c>
      <c r="O1991" s="2">
        <f>IF(AND(telefony6[[#This Row],[czyAbonament_pods_sie_skonczyl]]=1,telefony6[[#This Row],[czyKomorkowe]]=1,P1990&lt;=0),IF(P1990&lt;0,TIME(1,40,0)+P1990-telefony6[[#This Row],[ile_zabraklo_od_podstawy]],TIME(1,40,0)),P1990)</f>
        <v>2.1331018518519235E-2</v>
      </c>
      <c r="P19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91" s="10">
        <f>IF(AND(telefony6[[#This Row],[czyAbonament_pods_sie_skonczyl]]=1,P1990&lt;=0,telefony6[[#This Row],[czyKomorkowe]]=1),1,0)</f>
        <v>0</v>
      </c>
      <c r="R1991">
        <f>IF(LEN(telefony6[[#This Row],[nr]])&gt;=10,1,0)</f>
        <v>1</v>
      </c>
      <c r="S1991">
        <f>MINUTE(IF(telefony6[[#This Row],[czyZagranicczne]]=1,CEILING(telefony6[[#This Row],[długosc_połączenia]],"00:01"),0))</f>
        <v>4</v>
      </c>
    </row>
    <row r="1992" spans="1:19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 s="2">
        <f>telefony6[[#This Row],[zakonczenie]]-telefony6[[#This Row],[rozpoczecie]]</f>
        <v>6.3657407407407551E-3</v>
      </c>
      <c r="F1992" s="2">
        <f t="shared" si="31"/>
        <v>-10.878703703703712</v>
      </c>
      <c r="G1992">
        <f>IF(LEN(telefony6[[#This Row],[nr]])=7,1,0)</f>
        <v>1</v>
      </c>
      <c r="H1992">
        <f>IF(LEN(telefony6[[#This Row],[nr]])=8,1,0)</f>
        <v>0</v>
      </c>
      <c r="I19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-10.885069444444452</v>
      </c>
      <c r="J1992" s="2">
        <f>IF(AND(telefony6[[#This Row],[abonament pods przed]]-telefony6[[#This Row],[długosc_połączenia]]&lt;0,I1991&gt;0),-telefony6[[#This Row],[ile_zostalo_abonamentu_pods]],0)</f>
        <v>0</v>
      </c>
      <c r="K1992" s="10">
        <f>IF(telefony6[[#This Row],[ile_zostalo_abonamentu_pods]]&lt;0,1,0)</f>
        <v>1</v>
      </c>
      <c r="L1992" s="2">
        <f>IF(AND(telefony6[[#This Row],[czyAbonament_pods_sie_skonczyl]]=1,telefony6[[#This Row],[czyStacjonarny]]=1,M1991&lt;=0),IF(M1991&lt;0,TIME(1,40,0)+M1991,TIME(1,40,0)),M1991)</f>
        <v>4.0810185185183617E-2</v>
      </c>
      <c r="M19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3.4444444444442862E-2</v>
      </c>
      <c r="N1992" s="10">
        <f>IF(AND(telefony6[[#This Row],[czyAbonament_pods_sie_skonczyl]]=1,telefony6[[#This Row],[czyStacjonarny]]=1,M1991&lt;=0),1,0)</f>
        <v>0</v>
      </c>
      <c r="O1992" s="2">
        <f>IF(AND(telefony6[[#This Row],[czyAbonament_pods_sie_skonczyl]]=1,telefony6[[#This Row],[czyKomorkowe]]=1,P1991&lt;=0),IF(P1991&lt;0,TIME(1,40,0)+P1991-telefony6[[#This Row],[ile_zabraklo_od_podstawy]],TIME(1,40,0)),P1991)</f>
        <v>2.1331018518519235E-2</v>
      </c>
      <c r="P19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92" s="10">
        <f>IF(AND(telefony6[[#This Row],[czyAbonament_pods_sie_skonczyl]]=1,P1991&lt;=0,telefony6[[#This Row],[czyKomorkowe]]=1),1,0)</f>
        <v>0</v>
      </c>
      <c r="R1992">
        <f>IF(LEN(telefony6[[#This Row],[nr]])&gt;=10,1,0)</f>
        <v>0</v>
      </c>
      <c r="S1992">
        <f>MINUTE(IF(telefony6[[#This Row],[czyZagranicczne]]=1,CEILING(telefony6[[#This Row],[długosc_połączenia]],"00:01"),0))</f>
        <v>0</v>
      </c>
    </row>
    <row r="1993" spans="1:19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 s="2">
        <f>telefony6[[#This Row],[zakonczenie]]-telefony6[[#This Row],[rozpoczecie]]</f>
        <v>1.1296296296296249E-2</v>
      </c>
      <c r="F1993" s="2">
        <f t="shared" si="31"/>
        <v>-10.885069444444452</v>
      </c>
      <c r="G1993">
        <f>IF(LEN(telefony6[[#This Row],[nr]])=7,1,0)</f>
        <v>1</v>
      </c>
      <c r="H1993">
        <f>IF(LEN(telefony6[[#This Row],[nr]])=8,1,0)</f>
        <v>0</v>
      </c>
      <c r="I19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-10.896365740740748</v>
      </c>
      <c r="J1993" s="2">
        <f>IF(AND(telefony6[[#This Row],[abonament pods przed]]-telefony6[[#This Row],[długosc_połączenia]]&lt;0,I1992&gt;0),-telefony6[[#This Row],[ile_zostalo_abonamentu_pods]],0)</f>
        <v>0</v>
      </c>
      <c r="K1993" s="10">
        <f>IF(telefony6[[#This Row],[ile_zostalo_abonamentu_pods]]&lt;0,1,0)</f>
        <v>1</v>
      </c>
      <c r="L1993" s="2">
        <f>IF(AND(telefony6[[#This Row],[czyAbonament_pods_sie_skonczyl]]=1,telefony6[[#This Row],[czyStacjonarny]]=1,M1992&lt;=0),IF(M1992&lt;0,TIME(1,40,0)+M1992,TIME(1,40,0)),M1992)</f>
        <v>3.4444444444442862E-2</v>
      </c>
      <c r="M19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2.3148148148146613E-2</v>
      </c>
      <c r="N1993" s="10">
        <f>IF(AND(telefony6[[#This Row],[czyAbonament_pods_sie_skonczyl]]=1,telefony6[[#This Row],[czyStacjonarny]]=1,M1992&lt;=0),1,0)</f>
        <v>0</v>
      </c>
      <c r="O1993" s="2">
        <f>IF(AND(telefony6[[#This Row],[czyAbonament_pods_sie_skonczyl]]=1,telefony6[[#This Row],[czyKomorkowe]]=1,P1992&lt;=0),IF(P1992&lt;0,TIME(1,40,0)+P1992-telefony6[[#This Row],[ile_zabraklo_od_podstawy]],TIME(1,40,0)),P1992)</f>
        <v>2.1331018518519235E-2</v>
      </c>
      <c r="P19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93" s="10">
        <f>IF(AND(telefony6[[#This Row],[czyAbonament_pods_sie_skonczyl]]=1,P1992&lt;=0,telefony6[[#This Row],[czyKomorkowe]]=1),1,0)</f>
        <v>0</v>
      </c>
      <c r="R1993">
        <f>IF(LEN(telefony6[[#This Row],[nr]])&gt;=10,1,0)</f>
        <v>0</v>
      </c>
      <c r="S1993">
        <f>MINUTE(IF(telefony6[[#This Row],[czyZagranicczne]]=1,CEILING(telefony6[[#This Row],[długosc_połączenia]],"00:01"),0))</f>
        <v>0</v>
      </c>
    </row>
    <row r="1994" spans="1:19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 s="2">
        <f>telefony6[[#This Row],[zakonczenie]]-telefony6[[#This Row],[rozpoczecie]]</f>
        <v>2.8124999999999956E-3</v>
      </c>
      <c r="F1994" s="2">
        <f t="shared" si="31"/>
        <v>-10.896365740740748</v>
      </c>
      <c r="G1994">
        <f>IF(LEN(telefony6[[#This Row],[nr]])=7,1,0)</f>
        <v>1</v>
      </c>
      <c r="H1994">
        <f>IF(LEN(telefony6[[#This Row],[nr]])=8,1,0)</f>
        <v>0</v>
      </c>
      <c r="I19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-10.899178240740747</v>
      </c>
      <c r="J1994" s="2">
        <f>IF(AND(telefony6[[#This Row],[abonament pods przed]]-telefony6[[#This Row],[długosc_połączenia]]&lt;0,I1993&gt;0),-telefony6[[#This Row],[ile_zostalo_abonamentu_pods]],0)</f>
        <v>0</v>
      </c>
      <c r="K1994" s="10">
        <f>IF(telefony6[[#This Row],[ile_zostalo_abonamentu_pods]]&lt;0,1,0)</f>
        <v>1</v>
      </c>
      <c r="L1994" s="2">
        <f>IF(AND(telefony6[[#This Row],[czyAbonament_pods_sie_skonczyl]]=1,telefony6[[#This Row],[czyStacjonarny]]=1,M1993&lt;=0),IF(M1993&lt;0,TIME(1,40,0)+M1993,TIME(1,40,0)),M1993)</f>
        <v>2.3148148148146613E-2</v>
      </c>
      <c r="M19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2.0335648148146618E-2</v>
      </c>
      <c r="N1994" s="10">
        <f>IF(AND(telefony6[[#This Row],[czyAbonament_pods_sie_skonczyl]]=1,telefony6[[#This Row],[czyStacjonarny]]=1,M1993&lt;=0),1,0)</f>
        <v>0</v>
      </c>
      <c r="O1994" s="2">
        <f>IF(AND(telefony6[[#This Row],[czyAbonament_pods_sie_skonczyl]]=1,telefony6[[#This Row],[czyKomorkowe]]=1,P1993&lt;=0),IF(P1993&lt;0,TIME(1,40,0)+P1993-telefony6[[#This Row],[ile_zabraklo_od_podstawy]],TIME(1,40,0)),P1993)</f>
        <v>2.1331018518519235E-2</v>
      </c>
      <c r="P19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2.1331018518519235E-2</v>
      </c>
      <c r="Q1994" s="10">
        <f>IF(AND(telefony6[[#This Row],[czyAbonament_pods_sie_skonczyl]]=1,P1993&lt;=0,telefony6[[#This Row],[czyKomorkowe]]=1),1,0)</f>
        <v>0</v>
      </c>
      <c r="R1994">
        <f>IF(LEN(telefony6[[#This Row],[nr]])&gt;=10,1,0)</f>
        <v>0</v>
      </c>
      <c r="S1994">
        <f>MINUTE(IF(telefony6[[#This Row],[czyZagranicczne]]=1,CEILING(telefony6[[#This Row],[długosc_połączenia]],"00:01"),0))</f>
        <v>0</v>
      </c>
    </row>
    <row r="1995" spans="1:19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 s="2">
        <f>telefony6[[#This Row],[zakonczenie]]-telefony6[[#This Row],[rozpoczecie]]</f>
        <v>1.1342592592592515E-3</v>
      </c>
      <c r="F1995" s="2">
        <f t="shared" si="31"/>
        <v>-10.899178240740747</v>
      </c>
      <c r="G1995">
        <f>IF(LEN(telefony6[[#This Row],[nr]])=7,1,0)</f>
        <v>0</v>
      </c>
      <c r="H1995">
        <f>IF(LEN(telefony6[[#This Row],[nr]])=8,1,0)</f>
        <v>1</v>
      </c>
      <c r="I19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-10.900312500000007</v>
      </c>
      <c r="J1995" s="2">
        <f>IF(AND(telefony6[[#This Row],[abonament pods przed]]-telefony6[[#This Row],[długosc_połączenia]]&lt;0,I1994&gt;0),-telefony6[[#This Row],[ile_zostalo_abonamentu_pods]],0)</f>
        <v>0</v>
      </c>
      <c r="K1995" s="10">
        <f>IF(telefony6[[#This Row],[ile_zostalo_abonamentu_pods]]&lt;0,1,0)</f>
        <v>1</v>
      </c>
      <c r="L1995" s="2">
        <f>IF(AND(telefony6[[#This Row],[czyAbonament_pods_sie_skonczyl]]=1,telefony6[[#This Row],[czyStacjonarny]]=1,M1994&lt;=0),IF(M1994&lt;0,TIME(1,40,0)+M1994,TIME(1,40,0)),M1994)</f>
        <v>2.0335648148146618E-2</v>
      </c>
      <c r="M19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2.0335648148146618E-2</v>
      </c>
      <c r="N1995" s="10">
        <f>IF(AND(telefony6[[#This Row],[czyAbonament_pods_sie_skonczyl]]=1,telefony6[[#This Row],[czyStacjonarny]]=1,M1994&lt;=0),1,0)</f>
        <v>0</v>
      </c>
      <c r="O1995" s="2">
        <f>IF(AND(telefony6[[#This Row],[czyAbonament_pods_sie_skonczyl]]=1,telefony6[[#This Row],[czyKomorkowe]]=1,P1994&lt;=0),IF(P1994&lt;0,TIME(1,40,0)+P1994-telefony6[[#This Row],[ile_zabraklo_od_podstawy]],TIME(1,40,0)),P1994)</f>
        <v>2.1331018518519235E-2</v>
      </c>
      <c r="P19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2.0196759259259983E-2</v>
      </c>
      <c r="Q1995" s="10">
        <f>IF(AND(telefony6[[#This Row],[czyAbonament_pods_sie_skonczyl]]=1,P1994&lt;=0,telefony6[[#This Row],[czyKomorkowe]]=1),1,0)</f>
        <v>0</v>
      </c>
      <c r="R1995">
        <f>IF(LEN(telefony6[[#This Row],[nr]])&gt;=10,1,0)</f>
        <v>0</v>
      </c>
      <c r="S1995">
        <f>MINUTE(IF(telefony6[[#This Row],[czyZagranicczne]]=1,CEILING(telefony6[[#This Row],[długosc_połączenia]],"00:01"),0))</f>
        <v>0</v>
      </c>
    </row>
    <row r="1996" spans="1:19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 s="2">
        <f>telefony6[[#This Row],[zakonczenie]]-telefony6[[#This Row],[rozpoczecie]]</f>
        <v>1.0324074074074041E-2</v>
      </c>
      <c r="F1996" s="2">
        <f t="shared" si="31"/>
        <v>-10.900312500000007</v>
      </c>
      <c r="G1996">
        <f>IF(LEN(telefony6[[#This Row],[nr]])=7,1,0)</f>
        <v>0</v>
      </c>
      <c r="H1996">
        <f>IF(LEN(telefony6[[#This Row],[nr]])=8,1,0)</f>
        <v>1</v>
      </c>
      <c r="I19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-10.910636574074081</v>
      </c>
      <c r="J1996" s="2">
        <f>IF(AND(telefony6[[#This Row],[abonament pods przed]]-telefony6[[#This Row],[długosc_połączenia]]&lt;0,I1995&gt;0),-telefony6[[#This Row],[ile_zostalo_abonamentu_pods]],0)</f>
        <v>0</v>
      </c>
      <c r="K1996" s="10">
        <f>IF(telefony6[[#This Row],[ile_zostalo_abonamentu_pods]]&lt;0,1,0)</f>
        <v>1</v>
      </c>
      <c r="L1996" s="2">
        <f>IF(AND(telefony6[[#This Row],[czyAbonament_pods_sie_skonczyl]]=1,telefony6[[#This Row],[czyStacjonarny]]=1,M1995&lt;=0),IF(M1995&lt;0,TIME(1,40,0)+M1995,TIME(1,40,0)),M1995)</f>
        <v>2.0335648148146618E-2</v>
      </c>
      <c r="M19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2.0335648148146618E-2</v>
      </c>
      <c r="N1996" s="10">
        <f>IF(AND(telefony6[[#This Row],[czyAbonament_pods_sie_skonczyl]]=1,telefony6[[#This Row],[czyStacjonarny]]=1,M1995&lt;=0),1,0)</f>
        <v>0</v>
      </c>
      <c r="O1996" s="2">
        <f>IF(AND(telefony6[[#This Row],[czyAbonament_pods_sie_skonczyl]]=1,telefony6[[#This Row],[czyKomorkowe]]=1,P1995&lt;=0),IF(P1995&lt;0,TIME(1,40,0)+P1995-telefony6[[#This Row],[ile_zabraklo_od_podstawy]],TIME(1,40,0)),P1995)</f>
        <v>2.0196759259259983E-2</v>
      </c>
      <c r="P19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9.8726851851859421E-3</v>
      </c>
      <c r="Q1996" s="10">
        <f>IF(AND(telefony6[[#This Row],[czyAbonament_pods_sie_skonczyl]]=1,P1995&lt;=0,telefony6[[#This Row],[czyKomorkowe]]=1),1,0)</f>
        <v>0</v>
      </c>
      <c r="R1996">
        <f>IF(LEN(telefony6[[#This Row],[nr]])&gt;=10,1,0)</f>
        <v>0</v>
      </c>
      <c r="S1996">
        <f>MINUTE(IF(telefony6[[#This Row],[czyZagranicczne]]=1,CEILING(telefony6[[#This Row],[długosc_połączenia]],"00:01"),0))</f>
        <v>0</v>
      </c>
    </row>
    <row r="1997" spans="1:19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 s="2">
        <f>telefony6[[#This Row],[zakonczenie]]-telefony6[[#This Row],[rozpoczecie]]</f>
        <v>8.9236111111111738E-3</v>
      </c>
      <c r="F1997" s="2">
        <f t="shared" si="31"/>
        <v>-10.910636574074081</v>
      </c>
      <c r="G1997">
        <f>IF(LEN(telefony6[[#This Row],[nr]])=7,1,0)</f>
        <v>0</v>
      </c>
      <c r="H1997">
        <f>IF(LEN(telefony6[[#This Row],[nr]])=8,1,0)</f>
        <v>0</v>
      </c>
      <c r="I19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-10.919560185185192</v>
      </c>
      <c r="J1997" s="2">
        <f>IF(AND(telefony6[[#This Row],[abonament pods przed]]-telefony6[[#This Row],[długosc_połączenia]]&lt;0,I1996&gt;0),-telefony6[[#This Row],[ile_zostalo_abonamentu_pods]],0)</f>
        <v>0</v>
      </c>
      <c r="K1997" s="10">
        <f>IF(telefony6[[#This Row],[ile_zostalo_abonamentu_pods]]&lt;0,1,0)</f>
        <v>1</v>
      </c>
      <c r="L1997" s="2">
        <f>IF(AND(telefony6[[#This Row],[czyAbonament_pods_sie_skonczyl]]=1,telefony6[[#This Row],[czyStacjonarny]]=1,M1996&lt;=0),IF(M1996&lt;0,TIME(1,40,0)+M1996,TIME(1,40,0)),M1996)</f>
        <v>2.0335648148146618E-2</v>
      </c>
      <c r="M19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2.0335648148146618E-2</v>
      </c>
      <c r="N1997" s="10">
        <f>IF(AND(telefony6[[#This Row],[czyAbonament_pods_sie_skonczyl]]=1,telefony6[[#This Row],[czyStacjonarny]]=1,M1996&lt;=0),1,0)</f>
        <v>0</v>
      </c>
      <c r="O1997" s="2">
        <f>IF(AND(telefony6[[#This Row],[czyAbonament_pods_sie_skonczyl]]=1,telefony6[[#This Row],[czyKomorkowe]]=1,P1996&lt;=0),IF(P1996&lt;0,TIME(1,40,0)+P1996-telefony6[[#This Row],[ile_zabraklo_od_podstawy]],TIME(1,40,0)),P1996)</f>
        <v>9.8726851851859421E-3</v>
      </c>
      <c r="P19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9.8726851851859421E-3</v>
      </c>
      <c r="Q1997" s="10">
        <f>IF(AND(telefony6[[#This Row],[czyAbonament_pods_sie_skonczyl]]=1,P1996&lt;=0,telefony6[[#This Row],[czyKomorkowe]]=1),1,0)</f>
        <v>0</v>
      </c>
      <c r="R1997">
        <f>IF(LEN(telefony6[[#This Row],[nr]])&gt;=10,1,0)</f>
        <v>1</v>
      </c>
      <c r="S1997">
        <f>MINUTE(IF(telefony6[[#This Row],[czyZagranicczne]]=1,CEILING(telefony6[[#This Row],[długosc_połączenia]],"00:01"),0))</f>
        <v>13</v>
      </c>
    </row>
    <row r="1998" spans="1:19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 s="2">
        <f>telefony6[[#This Row],[zakonczenie]]-telefony6[[#This Row],[rozpoczecie]]</f>
        <v>2.2916666666666918E-3</v>
      </c>
      <c r="F1998" s="2">
        <f t="shared" si="31"/>
        <v>-10.919560185185192</v>
      </c>
      <c r="G1998">
        <f>IF(LEN(telefony6[[#This Row],[nr]])=7,1,0)</f>
        <v>1</v>
      </c>
      <c r="H1998">
        <f>IF(LEN(telefony6[[#This Row],[nr]])=8,1,0)</f>
        <v>0</v>
      </c>
      <c r="I19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-10.921851851851859</v>
      </c>
      <c r="J1998" s="2">
        <f>IF(AND(telefony6[[#This Row],[abonament pods przed]]-telefony6[[#This Row],[długosc_połączenia]]&lt;0,I1997&gt;0),-telefony6[[#This Row],[ile_zostalo_abonamentu_pods]],0)</f>
        <v>0</v>
      </c>
      <c r="K1998" s="10">
        <f>IF(telefony6[[#This Row],[ile_zostalo_abonamentu_pods]]&lt;0,1,0)</f>
        <v>1</v>
      </c>
      <c r="L1998" s="2">
        <f>IF(AND(telefony6[[#This Row],[czyAbonament_pods_sie_skonczyl]]=1,telefony6[[#This Row],[czyStacjonarny]]=1,M1997&lt;=0),IF(M1997&lt;0,TIME(1,40,0)+M1997,TIME(1,40,0)),M1997)</f>
        <v>2.0335648148146618E-2</v>
      </c>
      <c r="M19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1.8043981481479926E-2</v>
      </c>
      <c r="N1998" s="10">
        <f>IF(AND(telefony6[[#This Row],[czyAbonament_pods_sie_skonczyl]]=1,telefony6[[#This Row],[czyStacjonarny]]=1,M1997&lt;=0),1,0)</f>
        <v>0</v>
      </c>
      <c r="O1998" s="2">
        <f>IF(AND(telefony6[[#This Row],[czyAbonament_pods_sie_skonczyl]]=1,telefony6[[#This Row],[czyKomorkowe]]=1,P1997&lt;=0),IF(P1997&lt;0,TIME(1,40,0)+P1997-telefony6[[#This Row],[ile_zabraklo_od_podstawy]],TIME(1,40,0)),P1997)</f>
        <v>9.8726851851859421E-3</v>
      </c>
      <c r="P19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9.8726851851859421E-3</v>
      </c>
      <c r="Q1998" s="10">
        <f>IF(AND(telefony6[[#This Row],[czyAbonament_pods_sie_skonczyl]]=1,P1997&lt;=0,telefony6[[#This Row],[czyKomorkowe]]=1),1,0)</f>
        <v>0</v>
      </c>
      <c r="R1998">
        <f>IF(LEN(telefony6[[#This Row],[nr]])&gt;=10,1,0)</f>
        <v>0</v>
      </c>
      <c r="S1998">
        <f>MINUTE(IF(telefony6[[#This Row],[czyZagranicczne]]=1,CEILING(telefony6[[#This Row],[długosc_połączenia]],"00:01"),0))</f>
        <v>0</v>
      </c>
    </row>
    <row r="1999" spans="1:19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 s="2">
        <f>telefony6[[#This Row],[zakonczenie]]-telefony6[[#This Row],[rozpoczecie]]</f>
        <v>8.5995370370370861E-3</v>
      </c>
      <c r="F1999" s="2">
        <f t="shared" si="31"/>
        <v>-10.921851851851859</v>
      </c>
      <c r="G1999">
        <f>IF(LEN(telefony6[[#This Row],[nr]])=7,1,0)</f>
        <v>1</v>
      </c>
      <c r="H1999">
        <f>IF(LEN(telefony6[[#This Row],[nr]])=8,1,0)</f>
        <v>0</v>
      </c>
      <c r="I19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-10.930451388888896</v>
      </c>
      <c r="J1999" s="2">
        <f>IF(AND(telefony6[[#This Row],[abonament pods przed]]-telefony6[[#This Row],[długosc_połączenia]]&lt;0,I1998&gt;0),-telefony6[[#This Row],[ile_zostalo_abonamentu_pods]],0)</f>
        <v>0</v>
      </c>
      <c r="K1999" s="10">
        <f>IF(telefony6[[#This Row],[ile_zostalo_abonamentu_pods]]&lt;0,1,0)</f>
        <v>1</v>
      </c>
      <c r="L1999" s="2">
        <f>IF(AND(telefony6[[#This Row],[czyAbonament_pods_sie_skonczyl]]=1,telefony6[[#This Row],[czyStacjonarny]]=1,M1998&lt;=0),IF(M1998&lt;0,TIME(1,40,0)+M1998,TIME(1,40,0)),M1998)</f>
        <v>1.8043981481479926E-2</v>
      </c>
      <c r="M19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9.4444444444428399E-3</v>
      </c>
      <c r="N1999" s="10">
        <f>IF(AND(telefony6[[#This Row],[czyAbonament_pods_sie_skonczyl]]=1,telefony6[[#This Row],[czyStacjonarny]]=1,M1998&lt;=0),1,0)</f>
        <v>0</v>
      </c>
      <c r="O1999" s="2">
        <f>IF(AND(telefony6[[#This Row],[czyAbonament_pods_sie_skonczyl]]=1,telefony6[[#This Row],[czyKomorkowe]]=1,P1998&lt;=0),IF(P1998&lt;0,TIME(1,40,0)+P1998-telefony6[[#This Row],[ile_zabraklo_od_podstawy]],TIME(1,40,0)),P1998)</f>
        <v>9.8726851851859421E-3</v>
      </c>
      <c r="P19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9.8726851851859421E-3</v>
      </c>
      <c r="Q1999" s="10">
        <f>IF(AND(telefony6[[#This Row],[czyAbonament_pods_sie_skonczyl]]=1,P1998&lt;=0,telefony6[[#This Row],[czyKomorkowe]]=1),1,0)</f>
        <v>0</v>
      </c>
      <c r="R1999">
        <f>IF(LEN(telefony6[[#This Row],[nr]])&gt;=10,1,0)</f>
        <v>0</v>
      </c>
      <c r="S1999">
        <f>MINUTE(IF(telefony6[[#This Row],[czyZagranicczne]]=1,CEILING(telefony6[[#This Row],[długosc_połączenia]],"00:01"),0))</f>
        <v>0</v>
      </c>
    </row>
    <row r="2000" spans="1:19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 s="2">
        <f>telefony6[[#This Row],[zakonczenie]]-telefony6[[#This Row],[rozpoczecie]]</f>
        <v>5.5439814814814969E-3</v>
      </c>
      <c r="F2000" s="2">
        <f t="shared" si="31"/>
        <v>-10.930451388888896</v>
      </c>
      <c r="G2000">
        <f>IF(LEN(telefony6[[#This Row],[nr]])=7,1,0)</f>
        <v>0</v>
      </c>
      <c r="H2000">
        <f>IF(LEN(telefony6[[#This Row],[nr]])=8,1,0)</f>
        <v>1</v>
      </c>
      <c r="I20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-10.935995370370378</v>
      </c>
      <c r="J2000" s="2">
        <f>IF(AND(telefony6[[#This Row],[abonament pods przed]]-telefony6[[#This Row],[długosc_połączenia]]&lt;0,I1999&gt;0),-telefony6[[#This Row],[ile_zostalo_abonamentu_pods]],0)</f>
        <v>0</v>
      </c>
      <c r="K2000" s="10">
        <f>IF(telefony6[[#This Row],[ile_zostalo_abonamentu_pods]]&lt;0,1,0)</f>
        <v>1</v>
      </c>
      <c r="L2000" s="2">
        <f>IF(AND(telefony6[[#This Row],[czyAbonament_pods_sie_skonczyl]]=1,telefony6[[#This Row],[czyStacjonarny]]=1,M1999&lt;=0),IF(M1999&lt;0,TIME(1,40,0)+M1999,TIME(1,40,0)),M1999)</f>
        <v>9.4444444444428399E-3</v>
      </c>
      <c r="M20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9.4444444444428399E-3</v>
      </c>
      <c r="N2000" s="10">
        <f>IF(AND(telefony6[[#This Row],[czyAbonament_pods_sie_skonczyl]]=1,telefony6[[#This Row],[czyStacjonarny]]=1,M1999&lt;=0),1,0)</f>
        <v>0</v>
      </c>
      <c r="O2000" s="2">
        <f>IF(AND(telefony6[[#This Row],[czyAbonament_pods_sie_skonczyl]]=1,telefony6[[#This Row],[czyKomorkowe]]=1,P1999&lt;=0),IF(P1999&lt;0,TIME(1,40,0)+P1999-telefony6[[#This Row],[ile_zabraklo_od_podstawy]],TIME(1,40,0)),P1999)</f>
        <v>9.8726851851859421E-3</v>
      </c>
      <c r="P20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4.3287037037044451E-3</v>
      </c>
      <c r="Q2000" s="10">
        <f>IF(AND(telefony6[[#This Row],[czyAbonament_pods_sie_skonczyl]]=1,P1999&lt;=0,telefony6[[#This Row],[czyKomorkowe]]=1),1,0)</f>
        <v>0</v>
      </c>
      <c r="R2000">
        <f>IF(LEN(telefony6[[#This Row],[nr]])&gt;=10,1,0)</f>
        <v>0</v>
      </c>
      <c r="S2000">
        <f>MINUTE(IF(telefony6[[#This Row],[czyZagranicczne]]=1,CEILING(telefony6[[#This Row],[długosc_połączenia]],"00:01"),0))</f>
        <v>0</v>
      </c>
    </row>
    <row r="2001" spans="1:19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 s="2">
        <f>telefony6[[#This Row],[zakonczenie]]-telefony6[[#This Row],[rozpoczecie]]</f>
        <v>7.0833333333333304E-3</v>
      </c>
      <c r="F2001" s="2">
        <f t="shared" si="31"/>
        <v>-10.935995370370378</v>
      </c>
      <c r="G2001">
        <f>IF(LEN(telefony6[[#This Row],[nr]])=7,1,0)</f>
        <v>1</v>
      </c>
      <c r="H2001">
        <f>IF(LEN(telefony6[[#This Row],[nr]])=8,1,0)</f>
        <v>0</v>
      </c>
      <c r="I20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-10.943078703703712</v>
      </c>
      <c r="J2001" s="2">
        <f>IF(AND(telefony6[[#This Row],[abonament pods przed]]-telefony6[[#This Row],[długosc_połączenia]]&lt;0,I2000&gt;0),-telefony6[[#This Row],[ile_zostalo_abonamentu_pods]],0)</f>
        <v>0</v>
      </c>
      <c r="K2001" s="10">
        <f>IF(telefony6[[#This Row],[ile_zostalo_abonamentu_pods]]&lt;0,1,0)</f>
        <v>1</v>
      </c>
      <c r="L2001" s="2">
        <f>IF(AND(telefony6[[#This Row],[czyAbonament_pods_sie_skonczyl]]=1,telefony6[[#This Row],[czyStacjonarny]]=1,M2000&lt;=0),IF(M2000&lt;0,TIME(1,40,0)+M2000,TIME(1,40,0)),M2000)</f>
        <v>9.4444444444428399E-3</v>
      </c>
      <c r="M20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2.3611111111095096E-3</v>
      </c>
      <c r="N2001" s="10">
        <f>IF(AND(telefony6[[#This Row],[czyAbonament_pods_sie_skonczyl]]=1,telefony6[[#This Row],[czyStacjonarny]]=1,M2000&lt;=0),1,0)</f>
        <v>0</v>
      </c>
      <c r="O2001" s="2">
        <f>IF(AND(telefony6[[#This Row],[czyAbonament_pods_sie_skonczyl]]=1,telefony6[[#This Row],[czyKomorkowe]]=1,P2000&lt;=0),IF(P2000&lt;0,TIME(1,40,0)+P2000-telefony6[[#This Row],[ile_zabraklo_od_podstawy]],TIME(1,40,0)),P2000)</f>
        <v>4.3287037037044451E-3</v>
      </c>
      <c r="P20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4.3287037037044451E-3</v>
      </c>
      <c r="Q2001" s="10">
        <f>IF(AND(telefony6[[#This Row],[czyAbonament_pods_sie_skonczyl]]=1,P2000&lt;=0,telefony6[[#This Row],[czyKomorkowe]]=1),1,0)</f>
        <v>0</v>
      </c>
      <c r="R2001">
        <f>IF(LEN(telefony6[[#This Row],[nr]])&gt;=10,1,0)</f>
        <v>0</v>
      </c>
      <c r="S2001">
        <f>MINUTE(IF(telefony6[[#This Row],[czyZagranicczne]]=1,CEILING(telefony6[[#This Row],[długosc_połączenia]],"00:01"),0))</f>
        <v>0</v>
      </c>
    </row>
    <row r="2002" spans="1:19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 s="2">
        <f>telefony6[[#This Row],[zakonczenie]]-telefony6[[#This Row],[rozpoczecie]]</f>
        <v>9.8611111111110983E-3</v>
      </c>
      <c r="F2002" s="2">
        <f t="shared" si="31"/>
        <v>-10.943078703703712</v>
      </c>
      <c r="G2002">
        <f>IF(LEN(telefony6[[#This Row],[nr]])=7,1,0)</f>
        <v>0</v>
      </c>
      <c r="H2002">
        <f>IF(LEN(telefony6[[#This Row],[nr]])=8,1,0)</f>
        <v>1</v>
      </c>
      <c r="I20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-10.952939814814822</v>
      </c>
      <c r="J2002" s="2">
        <f>IF(AND(telefony6[[#This Row],[abonament pods przed]]-telefony6[[#This Row],[długosc_połączenia]]&lt;0,I2001&gt;0),-telefony6[[#This Row],[ile_zostalo_abonamentu_pods]],0)</f>
        <v>0</v>
      </c>
      <c r="K2002" s="10">
        <f>IF(telefony6[[#This Row],[ile_zostalo_abonamentu_pods]]&lt;0,1,0)</f>
        <v>1</v>
      </c>
      <c r="L2002" s="2">
        <f>IF(AND(telefony6[[#This Row],[czyAbonament_pods_sie_skonczyl]]=1,telefony6[[#This Row],[czyStacjonarny]]=1,M2001&lt;=0),IF(M2001&lt;0,TIME(1,40,0)+M2001,TIME(1,40,0)),M2001)</f>
        <v>2.3611111111095096E-3</v>
      </c>
      <c r="M20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2.3611111111095096E-3</v>
      </c>
      <c r="N2002" s="10">
        <f>IF(AND(telefony6[[#This Row],[czyAbonament_pods_sie_skonczyl]]=1,telefony6[[#This Row],[czyStacjonarny]]=1,M2001&lt;=0),1,0)</f>
        <v>0</v>
      </c>
      <c r="O2002" s="2">
        <f>IF(AND(telefony6[[#This Row],[czyAbonament_pods_sie_skonczyl]]=1,telefony6[[#This Row],[czyKomorkowe]]=1,P2001&lt;=0),IF(P2001&lt;0,TIME(1,40,0)+P2001-telefony6[[#This Row],[ile_zabraklo_od_podstawy]],TIME(1,40,0)),P2001)</f>
        <v>4.3287037037044451E-3</v>
      </c>
      <c r="P20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-5.5324074074066532E-3</v>
      </c>
      <c r="Q2002" s="10">
        <f>IF(AND(telefony6[[#This Row],[czyAbonament_pods_sie_skonczyl]]=1,P2001&lt;=0,telefony6[[#This Row],[czyKomorkowe]]=1),1,0)</f>
        <v>0</v>
      </c>
      <c r="R2002">
        <f>IF(LEN(telefony6[[#This Row],[nr]])&gt;=10,1,0)</f>
        <v>0</v>
      </c>
      <c r="S2002">
        <f>MINUTE(IF(telefony6[[#This Row],[czyZagranicczne]]=1,CEILING(telefony6[[#This Row],[długosc_połączenia]],"00:01"),0))</f>
        <v>0</v>
      </c>
    </row>
    <row r="2003" spans="1:19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 s="2">
        <f>telefony6[[#This Row],[zakonczenie]]-telefony6[[#This Row],[rozpoczecie]]</f>
        <v>1.1805555555555181E-3</v>
      </c>
      <c r="F2003" s="2">
        <f t="shared" si="31"/>
        <v>-10.952939814814822</v>
      </c>
      <c r="G2003">
        <f>IF(LEN(telefony6[[#This Row],[nr]])=7,1,0)</f>
        <v>1</v>
      </c>
      <c r="H2003">
        <f>IF(LEN(telefony6[[#This Row],[nr]])=8,1,0)</f>
        <v>0</v>
      </c>
      <c r="I20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-10.954120370370378</v>
      </c>
      <c r="J2003" s="2">
        <f>IF(AND(telefony6[[#This Row],[abonament pods przed]]-telefony6[[#This Row],[długosc_połączenia]]&lt;0,I2002&gt;0),-telefony6[[#This Row],[ile_zostalo_abonamentu_pods]],0)</f>
        <v>0</v>
      </c>
      <c r="K2003" s="10">
        <f>IF(telefony6[[#This Row],[ile_zostalo_abonamentu_pods]]&lt;0,1,0)</f>
        <v>1</v>
      </c>
      <c r="L2003" s="2">
        <f>IF(AND(telefony6[[#This Row],[czyAbonament_pods_sie_skonczyl]]=1,telefony6[[#This Row],[czyStacjonarny]]=1,M2002&lt;=0),IF(M2002&lt;0,TIME(1,40,0)+M2002,TIME(1,40,0)),M2002)</f>
        <v>2.3611111111095096E-3</v>
      </c>
      <c r="M20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1.1805555555539915E-3</v>
      </c>
      <c r="N2003" s="10">
        <f>IF(AND(telefony6[[#This Row],[czyAbonament_pods_sie_skonczyl]]=1,telefony6[[#This Row],[czyStacjonarny]]=1,M2002&lt;=0),1,0)</f>
        <v>0</v>
      </c>
      <c r="O2003" s="2">
        <f>IF(AND(telefony6[[#This Row],[czyAbonament_pods_sie_skonczyl]]=1,telefony6[[#This Row],[czyKomorkowe]]=1,P2002&lt;=0),IF(P2002&lt;0,TIME(1,40,0)+P2002-telefony6[[#This Row],[ile_zabraklo_od_podstawy]],TIME(1,40,0)),P2002)</f>
        <v>-5.5324074074066532E-3</v>
      </c>
      <c r="P20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-5.5324074074066532E-3</v>
      </c>
      <c r="Q2003" s="10">
        <f>IF(AND(telefony6[[#This Row],[czyAbonament_pods_sie_skonczyl]]=1,P2002&lt;=0,telefony6[[#This Row],[czyKomorkowe]]=1),1,0)</f>
        <v>0</v>
      </c>
      <c r="R2003">
        <f>IF(LEN(telefony6[[#This Row],[nr]])&gt;=10,1,0)</f>
        <v>0</v>
      </c>
      <c r="S2003">
        <f>MINUTE(IF(telefony6[[#This Row],[czyZagranicczne]]=1,CEILING(telefony6[[#This Row],[długosc_połączenia]],"00:01"),0))</f>
        <v>0</v>
      </c>
    </row>
    <row r="2004" spans="1:19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 s="2">
        <f>telefony6[[#This Row],[zakonczenie]]-telefony6[[#This Row],[rozpoczecie]]</f>
        <v>2.083333333333659E-4</v>
      </c>
      <c r="F2004" s="2">
        <f t="shared" si="31"/>
        <v>-10.954120370370378</v>
      </c>
      <c r="G2004">
        <f>IF(LEN(telefony6[[#This Row],[nr]])=7,1,0)</f>
        <v>1</v>
      </c>
      <c r="H2004">
        <f>IF(LEN(telefony6[[#This Row],[nr]])=8,1,0)</f>
        <v>0</v>
      </c>
      <c r="I20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-10.954328703703711</v>
      </c>
      <c r="J2004" s="2">
        <f>IF(AND(telefony6[[#This Row],[abonament pods przed]]-telefony6[[#This Row],[długosc_połączenia]]&lt;0,I2003&gt;0),-telefony6[[#This Row],[ile_zostalo_abonamentu_pods]],0)</f>
        <v>0</v>
      </c>
      <c r="K2004" s="10">
        <f>IF(telefony6[[#This Row],[ile_zostalo_abonamentu_pods]]&lt;0,1,0)</f>
        <v>1</v>
      </c>
      <c r="L2004" s="2">
        <f>IF(AND(telefony6[[#This Row],[czyAbonament_pods_sie_skonczyl]]=1,telefony6[[#This Row],[czyStacjonarny]]=1,M2003&lt;=0),IF(M2003&lt;0,TIME(1,40,0)+M2003,TIME(1,40,0)),M2003)</f>
        <v>1.1805555555539915E-3</v>
      </c>
      <c r="M20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9.722222222206256E-4</v>
      </c>
      <c r="N2004" s="10">
        <f>IF(AND(telefony6[[#This Row],[czyAbonament_pods_sie_skonczyl]]=1,telefony6[[#This Row],[czyStacjonarny]]=1,M2003&lt;=0),1,0)</f>
        <v>0</v>
      </c>
      <c r="O2004" s="2">
        <f>IF(AND(telefony6[[#This Row],[czyAbonament_pods_sie_skonczyl]]=1,telefony6[[#This Row],[czyKomorkowe]]=1,P2003&lt;=0),IF(P2003&lt;0,TIME(1,40,0)+P2003-telefony6[[#This Row],[ile_zabraklo_od_podstawy]],TIME(1,40,0)),P2003)</f>
        <v>-5.5324074074066532E-3</v>
      </c>
      <c r="P20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-5.5324074074066532E-3</v>
      </c>
      <c r="Q2004" s="10">
        <f>IF(AND(telefony6[[#This Row],[czyAbonament_pods_sie_skonczyl]]=1,P2003&lt;=0,telefony6[[#This Row],[czyKomorkowe]]=1),1,0)</f>
        <v>0</v>
      </c>
      <c r="R2004">
        <f>IF(LEN(telefony6[[#This Row],[nr]])&gt;=10,1,0)</f>
        <v>0</v>
      </c>
      <c r="S2004">
        <f>MINUTE(IF(telefony6[[#This Row],[czyZagranicczne]]=1,CEILING(telefony6[[#This Row],[długosc_połączenia]],"00:01"),0))</f>
        <v>0</v>
      </c>
    </row>
    <row r="2005" spans="1:19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 s="2">
        <f>telefony6[[#This Row],[zakonczenie]]-telefony6[[#This Row],[rozpoczecie]]</f>
        <v>7.1064814814815191E-3</v>
      </c>
      <c r="F2005" s="2">
        <f t="shared" si="31"/>
        <v>-10.954328703703711</v>
      </c>
      <c r="G2005">
        <f>IF(LEN(telefony6[[#This Row],[nr]])=7,1,0)</f>
        <v>0</v>
      </c>
      <c r="H2005">
        <f>IF(LEN(telefony6[[#This Row],[nr]])=8,1,0)</f>
        <v>1</v>
      </c>
      <c r="I20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-10.961435185185191</v>
      </c>
      <c r="J2005" s="2">
        <f>IF(AND(telefony6[[#This Row],[abonament pods przed]]-telefony6[[#This Row],[długosc_połączenia]]&lt;0,I2004&gt;0),-telefony6[[#This Row],[ile_zostalo_abonamentu_pods]],0)</f>
        <v>0</v>
      </c>
      <c r="K2005" s="10">
        <f>IF(telefony6[[#This Row],[ile_zostalo_abonamentu_pods]]&lt;0,1,0)</f>
        <v>1</v>
      </c>
      <c r="L2005" s="2">
        <f>IF(AND(telefony6[[#This Row],[czyAbonament_pods_sie_skonczyl]]=1,telefony6[[#This Row],[czyStacjonarny]]=1,M2004&lt;=0),IF(M2004&lt;0,TIME(1,40,0)+M2004,TIME(1,40,0)),M2004)</f>
        <v>9.722222222206256E-4</v>
      </c>
      <c r="M20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9.722222222206256E-4</v>
      </c>
      <c r="N2005" s="10">
        <f>IF(AND(telefony6[[#This Row],[czyAbonament_pods_sie_skonczyl]]=1,telefony6[[#This Row],[czyStacjonarny]]=1,M2004&lt;=0),1,0)</f>
        <v>0</v>
      </c>
      <c r="O2005" s="2">
        <f>IF(AND(telefony6[[#This Row],[czyAbonament_pods_sie_skonczyl]]=1,telefony6[[#This Row],[czyKomorkowe]]=1,P2004&lt;=0),IF(P2004&lt;0,TIME(1,40,0)+P2004-telefony6[[#This Row],[ile_zabraklo_od_podstawy]],TIME(1,40,0)),P2004)</f>
        <v>6.3912037037037794E-2</v>
      </c>
      <c r="P20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5.6805555555556275E-2</v>
      </c>
      <c r="Q2005" s="10">
        <f>IF(AND(telefony6[[#This Row],[czyAbonament_pods_sie_skonczyl]]=1,P2004&lt;=0,telefony6[[#This Row],[czyKomorkowe]]=1),1,0)</f>
        <v>1</v>
      </c>
      <c r="R2005">
        <f>IF(LEN(telefony6[[#This Row],[nr]])&gt;=10,1,0)</f>
        <v>0</v>
      </c>
      <c r="S2005">
        <f>MINUTE(IF(telefony6[[#This Row],[czyZagranicczne]]=1,CEILING(telefony6[[#This Row],[długosc_połączenia]],"00:01"),0))</f>
        <v>0</v>
      </c>
    </row>
    <row r="2006" spans="1:19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 s="2">
        <f>telefony6[[#This Row],[zakonczenie]]-telefony6[[#This Row],[rozpoczecie]]</f>
        <v>7.0138888888888751E-3</v>
      </c>
      <c r="F2006" s="2">
        <f t="shared" si="31"/>
        <v>-10.961435185185191</v>
      </c>
      <c r="G2006">
        <f>IF(LEN(telefony6[[#This Row],[nr]])=7,1,0)</f>
        <v>0</v>
      </c>
      <c r="H2006">
        <f>IF(LEN(telefony6[[#This Row],[nr]])=8,1,0)</f>
        <v>1</v>
      </c>
      <c r="I20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-10.96844907407408</v>
      </c>
      <c r="J2006" s="2">
        <f>IF(AND(telefony6[[#This Row],[abonament pods przed]]-telefony6[[#This Row],[długosc_połączenia]]&lt;0,I2005&gt;0),-telefony6[[#This Row],[ile_zostalo_abonamentu_pods]],0)</f>
        <v>0</v>
      </c>
      <c r="K2006" s="10">
        <f>IF(telefony6[[#This Row],[ile_zostalo_abonamentu_pods]]&lt;0,1,0)</f>
        <v>1</v>
      </c>
      <c r="L2006" s="2">
        <f>IF(AND(telefony6[[#This Row],[czyAbonament_pods_sie_skonczyl]]=1,telefony6[[#This Row],[czyStacjonarny]]=1,M2005&lt;=0),IF(M2005&lt;0,TIME(1,40,0)+M2005,TIME(1,40,0)),M2005)</f>
        <v>9.722222222206256E-4</v>
      </c>
      <c r="M20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9.722222222206256E-4</v>
      </c>
      <c r="N2006" s="10">
        <f>IF(AND(telefony6[[#This Row],[czyAbonament_pods_sie_skonczyl]]=1,telefony6[[#This Row],[czyStacjonarny]]=1,M2005&lt;=0),1,0)</f>
        <v>0</v>
      </c>
      <c r="O2006" s="2">
        <f>IF(AND(telefony6[[#This Row],[czyAbonament_pods_sie_skonczyl]]=1,telefony6[[#This Row],[czyKomorkowe]]=1,P2005&lt;=0),IF(P2005&lt;0,TIME(1,40,0)+P2005-telefony6[[#This Row],[ile_zabraklo_od_podstawy]],TIME(1,40,0)),P2005)</f>
        <v>5.6805555555556275E-2</v>
      </c>
      <c r="P20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06" s="10">
        <f>IF(AND(telefony6[[#This Row],[czyAbonament_pods_sie_skonczyl]]=1,P2005&lt;=0,telefony6[[#This Row],[czyKomorkowe]]=1),1,0)</f>
        <v>0</v>
      </c>
      <c r="R2006">
        <f>IF(LEN(telefony6[[#This Row],[nr]])&gt;=10,1,0)</f>
        <v>0</v>
      </c>
      <c r="S2006">
        <f>MINUTE(IF(telefony6[[#This Row],[czyZagranicczne]]=1,CEILING(telefony6[[#This Row],[długosc_połączenia]],"00:01"),0))</f>
        <v>0</v>
      </c>
    </row>
    <row r="2007" spans="1:19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 s="2">
        <f>telefony6[[#This Row],[zakonczenie]]-telefony6[[#This Row],[rozpoczecie]]</f>
        <v>2.2569444444444642E-3</v>
      </c>
      <c r="F2007" s="2">
        <f t="shared" si="31"/>
        <v>-10.96844907407408</v>
      </c>
      <c r="G2007">
        <f>IF(LEN(telefony6[[#This Row],[nr]])=7,1,0)</f>
        <v>1</v>
      </c>
      <c r="H2007">
        <f>IF(LEN(telefony6[[#This Row],[nr]])=8,1,0)</f>
        <v>0</v>
      </c>
      <c r="I20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-10.970706018518523</v>
      </c>
      <c r="J2007" s="2">
        <f>IF(AND(telefony6[[#This Row],[abonament pods przed]]-telefony6[[#This Row],[długosc_połączenia]]&lt;0,I2006&gt;0),-telefony6[[#This Row],[ile_zostalo_abonamentu_pods]],0)</f>
        <v>0</v>
      </c>
      <c r="K2007" s="10">
        <f>IF(telefony6[[#This Row],[ile_zostalo_abonamentu_pods]]&lt;0,1,0)</f>
        <v>1</v>
      </c>
      <c r="L2007" s="2">
        <f>IF(AND(telefony6[[#This Row],[czyAbonament_pods_sie_skonczyl]]=1,telefony6[[#This Row],[czyStacjonarny]]=1,M2006&lt;=0),IF(M2006&lt;0,TIME(1,40,0)+M2006,TIME(1,40,0)),M2006)</f>
        <v>9.722222222206256E-4</v>
      </c>
      <c r="M20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-1.2847222222238386E-3</v>
      </c>
      <c r="N2007" s="10">
        <f>IF(AND(telefony6[[#This Row],[czyAbonament_pods_sie_skonczyl]]=1,telefony6[[#This Row],[czyStacjonarny]]=1,M2006&lt;=0),1,0)</f>
        <v>0</v>
      </c>
      <c r="O2007" s="2">
        <f>IF(AND(telefony6[[#This Row],[czyAbonament_pods_sie_skonczyl]]=1,telefony6[[#This Row],[czyKomorkowe]]=1,P2006&lt;=0),IF(P2006&lt;0,TIME(1,40,0)+P2006-telefony6[[#This Row],[ile_zabraklo_od_podstawy]],TIME(1,40,0)),P2006)</f>
        <v>4.97916666666674E-2</v>
      </c>
      <c r="P20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07" s="10">
        <f>IF(AND(telefony6[[#This Row],[czyAbonament_pods_sie_skonczyl]]=1,P2006&lt;=0,telefony6[[#This Row],[czyKomorkowe]]=1),1,0)</f>
        <v>0</v>
      </c>
      <c r="R2007">
        <f>IF(LEN(telefony6[[#This Row],[nr]])&gt;=10,1,0)</f>
        <v>0</v>
      </c>
      <c r="S2007">
        <f>MINUTE(IF(telefony6[[#This Row],[czyZagranicczne]]=1,CEILING(telefony6[[#This Row],[długosc_połączenia]],"00:01"),0))</f>
        <v>0</v>
      </c>
    </row>
    <row r="2008" spans="1:19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 s="2">
        <f>telefony6[[#This Row],[zakonczenie]]-telefony6[[#This Row],[rozpoczecie]]</f>
        <v>5.6134259259258412E-3</v>
      </c>
      <c r="F2008" s="2">
        <f t="shared" si="31"/>
        <v>-10.970706018518523</v>
      </c>
      <c r="G2008">
        <f>IF(LEN(telefony6[[#This Row],[nr]])=7,1,0)</f>
        <v>1</v>
      </c>
      <c r="H2008">
        <f>IF(LEN(telefony6[[#This Row],[nr]])=8,1,0)</f>
        <v>0</v>
      </c>
      <c r="I20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-10.976319444444449</v>
      </c>
      <c r="J2008" s="2">
        <f>IF(AND(telefony6[[#This Row],[abonament pods przed]]-telefony6[[#This Row],[długosc_połączenia]]&lt;0,I2007&gt;0),-telefony6[[#This Row],[ile_zostalo_abonamentu_pods]],0)</f>
        <v>0</v>
      </c>
      <c r="K2008" s="10">
        <f>IF(telefony6[[#This Row],[ile_zostalo_abonamentu_pods]]&lt;0,1,0)</f>
        <v>1</v>
      </c>
      <c r="L2008" s="2">
        <f>IF(AND(telefony6[[#This Row],[czyAbonament_pods_sie_skonczyl]]=1,telefony6[[#This Row],[czyStacjonarny]]=1,M2007&lt;=0),IF(M2007&lt;0,TIME(1,40,0)+M2007,TIME(1,40,0)),M2007)</f>
        <v>6.8159722222220609E-2</v>
      </c>
      <c r="M20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6.2546296296294768E-2</v>
      </c>
      <c r="N2008" s="10">
        <f>IF(AND(telefony6[[#This Row],[czyAbonament_pods_sie_skonczyl]]=1,telefony6[[#This Row],[czyStacjonarny]]=1,M2007&lt;=0),1,0)</f>
        <v>1</v>
      </c>
      <c r="O2008" s="2">
        <f>IF(AND(telefony6[[#This Row],[czyAbonament_pods_sie_skonczyl]]=1,telefony6[[#This Row],[czyKomorkowe]]=1,P2007&lt;=0),IF(P2007&lt;0,TIME(1,40,0)+P2007-telefony6[[#This Row],[ile_zabraklo_od_podstawy]],TIME(1,40,0)),P2007)</f>
        <v>4.97916666666674E-2</v>
      </c>
      <c r="P20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08" s="10">
        <f>IF(AND(telefony6[[#This Row],[czyAbonament_pods_sie_skonczyl]]=1,P2007&lt;=0,telefony6[[#This Row],[czyKomorkowe]]=1),1,0)</f>
        <v>0</v>
      </c>
      <c r="R2008">
        <f>IF(LEN(telefony6[[#This Row],[nr]])&gt;=10,1,0)</f>
        <v>0</v>
      </c>
      <c r="S2008">
        <f>MINUTE(IF(telefony6[[#This Row],[czyZagranicczne]]=1,CEILING(telefony6[[#This Row],[długosc_połączenia]],"00:01"),0))</f>
        <v>0</v>
      </c>
    </row>
    <row r="2009" spans="1:19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 s="2">
        <f>telefony6[[#This Row],[zakonczenie]]-telefony6[[#This Row],[rozpoczecie]]</f>
        <v>1.2499999999999734E-3</v>
      </c>
      <c r="F2009" s="2">
        <f t="shared" si="31"/>
        <v>-10.976319444444449</v>
      </c>
      <c r="G2009">
        <f>IF(LEN(telefony6[[#This Row],[nr]])=7,1,0)</f>
        <v>1</v>
      </c>
      <c r="H2009">
        <f>IF(LEN(telefony6[[#This Row],[nr]])=8,1,0)</f>
        <v>0</v>
      </c>
      <c r="I20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-10.97756944444445</v>
      </c>
      <c r="J2009" s="2">
        <f>IF(AND(telefony6[[#This Row],[abonament pods przed]]-telefony6[[#This Row],[długosc_połączenia]]&lt;0,I2008&gt;0),-telefony6[[#This Row],[ile_zostalo_abonamentu_pods]],0)</f>
        <v>0</v>
      </c>
      <c r="K2009" s="10">
        <f>IF(telefony6[[#This Row],[ile_zostalo_abonamentu_pods]]&lt;0,1,0)</f>
        <v>1</v>
      </c>
      <c r="L2009" s="2">
        <f>IF(AND(telefony6[[#This Row],[czyAbonament_pods_sie_skonczyl]]=1,telefony6[[#This Row],[czyStacjonarny]]=1,M2008&lt;=0),IF(M2008&lt;0,TIME(1,40,0)+M2008,TIME(1,40,0)),M2008)</f>
        <v>6.2546296296294768E-2</v>
      </c>
      <c r="M20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6.1296296296294794E-2</v>
      </c>
      <c r="N2009" s="10">
        <f>IF(AND(telefony6[[#This Row],[czyAbonament_pods_sie_skonczyl]]=1,telefony6[[#This Row],[czyStacjonarny]]=1,M2008&lt;=0),1,0)</f>
        <v>0</v>
      </c>
      <c r="O2009" s="2">
        <f>IF(AND(telefony6[[#This Row],[czyAbonament_pods_sie_skonczyl]]=1,telefony6[[#This Row],[czyKomorkowe]]=1,P2008&lt;=0),IF(P2008&lt;0,TIME(1,40,0)+P2008-telefony6[[#This Row],[ile_zabraklo_od_podstawy]],TIME(1,40,0)),P2008)</f>
        <v>4.97916666666674E-2</v>
      </c>
      <c r="P20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09" s="10">
        <f>IF(AND(telefony6[[#This Row],[czyAbonament_pods_sie_skonczyl]]=1,P2008&lt;=0,telefony6[[#This Row],[czyKomorkowe]]=1),1,0)</f>
        <v>0</v>
      </c>
      <c r="R2009">
        <f>IF(LEN(telefony6[[#This Row],[nr]])&gt;=10,1,0)</f>
        <v>0</v>
      </c>
      <c r="S2009">
        <f>MINUTE(IF(telefony6[[#This Row],[czyZagranicczne]]=1,CEILING(telefony6[[#This Row],[długosc_połączenia]],"00:01"),0))</f>
        <v>0</v>
      </c>
    </row>
    <row r="2010" spans="1:19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 s="2">
        <f>telefony6[[#This Row],[zakonczenie]]-telefony6[[#This Row],[rozpoczecie]]</f>
        <v>8.5532407407407085E-3</v>
      </c>
      <c r="F2010" s="2">
        <f t="shared" si="31"/>
        <v>-10.97756944444445</v>
      </c>
      <c r="G2010">
        <f>IF(LEN(telefony6[[#This Row],[nr]])=7,1,0)</f>
        <v>1</v>
      </c>
      <c r="H2010">
        <f>IF(LEN(telefony6[[#This Row],[nr]])=8,1,0)</f>
        <v>0</v>
      </c>
      <c r="I20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-10.98612268518519</v>
      </c>
      <c r="J2010" s="2">
        <f>IF(AND(telefony6[[#This Row],[abonament pods przed]]-telefony6[[#This Row],[długosc_połączenia]]&lt;0,I2009&gt;0),-telefony6[[#This Row],[ile_zostalo_abonamentu_pods]],0)</f>
        <v>0</v>
      </c>
      <c r="K2010" s="10">
        <f>IF(telefony6[[#This Row],[ile_zostalo_abonamentu_pods]]&lt;0,1,0)</f>
        <v>1</v>
      </c>
      <c r="L2010" s="2">
        <f>IF(AND(telefony6[[#This Row],[czyAbonament_pods_sie_skonczyl]]=1,telefony6[[#This Row],[czyStacjonarny]]=1,M2009&lt;=0),IF(M2009&lt;0,TIME(1,40,0)+M2009,TIME(1,40,0)),M2009)</f>
        <v>6.1296296296294794E-2</v>
      </c>
      <c r="M20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5.2743055555554086E-2</v>
      </c>
      <c r="N2010" s="10">
        <f>IF(AND(telefony6[[#This Row],[czyAbonament_pods_sie_skonczyl]]=1,telefony6[[#This Row],[czyStacjonarny]]=1,M2009&lt;=0),1,0)</f>
        <v>0</v>
      </c>
      <c r="O2010" s="2">
        <f>IF(AND(telefony6[[#This Row],[czyAbonament_pods_sie_skonczyl]]=1,telefony6[[#This Row],[czyKomorkowe]]=1,P2009&lt;=0),IF(P2009&lt;0,TIME(1,40,0)+P2009-telefony6[[#This Row],[ile_zabraklo_od_podstawy]],TIME(1,40,0)),P2009)</f>
        <v>4.97916666666674E-2</v>
      </c>
      <c r="P20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10" s="10">
        <f>IF(AND(telefony6[[#This Row],[czyAbonament_pods_sie_skonczyl]]=1,P2009&lt;=0,telefony6[[#This Row],[czyKomorkowe]]=1),1,0)</f>
        <v>0</v>
      </c>
      <c r="R2010">
        <f>IF(LEN(telefony6[[#This Row],[nr]])&gt;=10,1,0)</f>
        <v>0</v>
      </c>
      <c r="S2010">
        <f>MINUTE(IF(telefony6[[#This Row],[czyZagranicczne]]=1,CEILING(telefony6[[#This Row],[długosc_połączenia]],"00:01"),0))</f>
        <v>0</v>
      </c>
    </row>
    <row r="2011" spans="1:19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 s="2">
        <f>telefony6[[#This Row],[zakonczenie]]-telefony6[[#This Row],[rozpoczecie]]</f>
        <v>7.2685185185185075E-3</v>
      </c>
      <c r="F2011" s="2">
        <f t="shared" si="31"/>
        <v>-10.98612268518519</v>
      </c>
      <c r="G2011">
        <f>IF(LEN(telefony6[[#This Row],[nr]])=7,1,0)</f>
        <v>1</v>
      </c>
      <c r="H2011">
        <f>IF(LEN(telefony6[[#This Row],[nr]])=8,1,0)</f>
        <v>0</v>
      </c>
      <c r="I20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-10.993391203703709</v>
      </c>
      <c r="J2011" s="2">
        <f>IF(AND(telefony6[[#This Row],[abonament pods przed]]-telefony6[[#This Row],[długosc_połączenia]]&lt;0,I2010&gt;0),-telefony6[[#This Row],[ile_zostalo_abonamentu_pods]],0)</f>
        <v>0</v>
      </c>
      <c r="K2011" s="10">
        <f>IF(telefony6[[#This Row],[ile_zostalo_abonamentu_pods]]&lt;0,1,0)</f>
        <v>1</v>
      </c>
      <c r="L2011" s="2">
        <f>IF(AND(telefony6[[#This Row],[czyAbonament_pods_sie_skonczyl]]=1,telefony6[[#This Row],[czyStacjonarny]]=1,M2010&lt;=0),IF(M2010&lt;0,TIME(1,40,0)+M2010,TIME(1,40,0)),M2010)</f>
        <v>5.2743055555554086E-2</v>
      </c>
      <c r="M20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4.5474537037035578E-2</v>
      </c>
      <c r="N2011" s="10">
        <f>IF(AND(telefony6[[#This Row],[czyAbonament_pods_sie_skonczyl]]=1,telefony6[[#This Row],[czyStacjonarny]]=1,M2010&lt;=0),1,0)</f>
        <v>0</v>
      </c>
      <c r="O2011" s="2">
        <f>IF(AND(telefony6[[#This Row],[czyAbonament_pods_sie_skonczyl]]=1,telefony6[[#This Row],[czyKomorkowe]]=1,P2010&lt;=0),IF(P2010&lt;0,TIME(1,40,0)+P2010-telefony6[[#This Row],[ile_zabraklo_od_podstawy]],TIME(1,40,0)),P2010)</f>
        <v>4.97916666666674E-2</v>
      </c>
      <c r="P20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11" s="10">
        <f>IF(AND(telefony6[[#This Row],[czyAbonament_pods_sie_skonczyl]]=1,P2010&lt;=0,telefony6[[#This Row],[czyKomorkowe]]=1),1,0)</f>
        <v>0</v>
      </c>
      <c r="R2011">
        <f>IF(LEN(telefony6[[#This Row],[nr]])&gt;=10,1,0)</f>
        <v>0</v>
      </c>
      <c r="S2011">
        <f>MINUTE(IF(telefony6[[#This Row],[czyZagranicczne]]=1,CEILING(telefony6[[#This Row],[długosc_połączenia]],"00:01"),0))</f>
        <v>0</v>
      </c>
    </row>
    <row r="2012" spans="1:19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 s="2">
        <f>telefony6[[#This Row],[zakonczenie]]-telefony6[[#This Row],[rozpoczecie]]</f>
        <v>1.5972222222222499E-3</v>
      </c>
      <c r="F2012" s="2">
        <f t="shared" si="31"/>
        <v>-10.993391203703709</v>
      </c>
      <c r="G2012">
        <f>IF(LEN(telefony6[[#This Row],[nr]])=7,1,0)</f>
        <v>1</v>
      </c>
      <c r="H2012">
        <f>IF(LEN(telefony6[[#This Row],[nr]])=8,1,0)</f>
        <v>0</v>
      </c>
      <c r="I20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-10.994988425925932</v>
      </c>
      <c r="J2012" s="2">
        <f>IF(AND(telefony6[[#This Row],[abonament pods przed]]-telefony6[[#This Row],[długosc_połączenia]]&lt;0,I2011&gt;0),-telefony6[[#This Row],[ile_zostalo_abonamentu_pods]],0)</f>
        <v>0</v>
      </c>
      <c r="K2012" s="10">
        <f>IF(telefony6[[#This Row],[ile_zostalo_abonamentu_pods]]&lt;0,1,0)</f>
        <v>1</v>
      </c>
      <c r="L2012" s="2">
        <f>IF(AND(telefony6[[#This Row],[czyAbonament_pods_sie_skonczyl]]=1,telefony6[[#This Row],[czyStacjonarny]]=1,M2011&lt;=0),IF(M2011&lt;0,TIME(1,40,0)+M2011,TIME(1,40,0)),M2011)</f>
        <v>4.5474537037035578E-2</v>
      </c>
      <c r="M20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4.3877314814813329E-2</v>
      </c>
      <c r="N2012" s="10">
        <f>IF(AND(telefony6[[#This Row],[czyAbonament_pods_sie_skonczyl]]=1,telefony6[[#This Row],[czyStacjonarny]]=1,M2011&lt;=0),1,0)</f>
        <v>0</v>
      </c>
      <c r="O2012" s="2">
        <f>IF(AND(telefony6[[#This Row],[czyAbonament_pods_sie_skonczyl]]=1,telefony6[[#This Row],[czyKomorkowe]]=1,P2011&lt;=0),IF(P2011&lt;0,TIME(1,40,0)+P2011-telefony6[[#This Row],[ile_zabraklo_od_podstawy]],TIME(1,40,0)),P2011)</f>
        <v>4.97916666666674E-2</v>
      </c>
      <c r="P20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4.97916666666674E-2</v>
      </c>
      <c r="Q2012" s="10">
        <f>IF(AND(telefony6[[#This Row],[czyAbonament_pods_sie_skonczyl]]=1,P2011&lt;=0,telefony6[[#This Row],[czyKomorkowe]]=1),1,0)</f>
        <v>0</v>
      </c>
      <c r="R2012">
        <f>IF(LEN(telefony6[[#This Row],[nr]])&gt;=10,1,0)</f>
        <v>0</v>
      </c>
      <c r="S2012">
        <f>MINUTE(IF(telefony6[[#This Row],[czyZagranicczne]]=1,CEILING(telefony6[[#This Row],[długosc_połączenia]],"00:01"),0))</f>
        <v>0</v>
      </c>
    </row>
    <row r="2013" spans="1:19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 s="2">
        <f>telefony6[[#This Row],[zakonczenie]]-telefony6[[#This Row],[rozpoczecie]]</f>
        <v>4.3865740740740566E-3</v>
      </c>
      <c r="F2013" s="2">
        <f t="shared" si="31"/>
        <v>-10.994988425925932</v>
      </c>
      <c r="G2013">
        <f>IF(LEN(telefony6[[#This Row],[nr]])=7,1,0)</f>
        <v>0</v>
      </c>
      <c r="H2013">
        <f>IF(LEN(telefony6[[#This Row],[nr]])=8,1,0)</f>
        <v>1</v>
      </c>
      <c r="I20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-10.999375000000006</v>
      </c>
      <c r="J2013" s="2">
        <f>IF(AND(telefony6[[#This Row],[abonament pods przed]]-telefony6[[#This Row],[długosc_połączenia]]&lt;0,I2012&gt;0),-telefony6[[#This Row],[ile_zostalo_abonamentu_pods]],0)</f>
        <v>0</v>
      </c>
      <c r="K2013" s="10">
        <f>IF(telefony6[[#This Row],[ile_zostalo_abonamentu_pods]]&lt;0,1,0)</f>
        <v>1</v>
      </c>
      <c r="L2013" s="2">
        <f>IF(AND(telefony6[[#This Row],[czyAbonament_pods_sie_skonczyl]]=1,telefony6[[#This Row],[czyStacjonarny]]=1,M2012&lt;=0),IF(M2012&lt;0,TIME(1,40,0)+M2012,TIME(1,40,0)),M2012)</f>
        <v>4.3877314814813329E-2</v>
      </c>
      <c r="M20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4.3877314814813329E-2</v>
      </c>
      <c r="N2013" s="10">
        <f>IF(AND(telefony6[[#This Row],[czyAbonament_pods_sie_skonczyl]]=1,telefony6[[#This Row],[czyStacjonarny]]=1,M2012&lt;=0),1,0)</f>
        <v>0</v>
      </c>
      <c r="O2013" s="2">
        <f>IF(AND(telefony6[[#This Row],[czyAbonament_pods_sie_skonczyl]]=1,telefony6[[#This Row],[czyKomorkowe]]=1,P2012&lt;=0),IF(P2012&lt;0,TIME(1,40,0)+P2012-telefony6[[#This Row],[ile_zabraklo_od_podstawy]],TIME(1,40,0)),P2012)</f>
        <v>4.97916666666674E-2</v>
      </c>
      <c r="P20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4.5405092592593344E-2</v>
      </c>
      <c r="Q2013" s="10">
        <f>IF(AND(telefony6[[#This Row],[czyAbonament_pods_sie_skonczyl]]=1,P2012&lt;=0,telefony6[[#This Row],[czyKomorkowe]]=1),1,0)</f>
        <v>0</v>
      </c>
      <c r="R2013">
        <f>IF(LEN(telefony6[[#This Row],[nr]])&gt;=10,1,0)</f>
        <v>0</v>
      </c>
      <c r="S2013">
        <f>MINUTE(IF(telefony6[[#This Row],[czyZagranicczne]]=1,CEILING(telefony6[[#This Row],[długosc_połączenia]],"00:01"),0))</f>
        <v>0</v>
      </c>
    </row>
    <row r="2014" spans="1:19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 s="2">
        <f>telefony6[[#This Row],[zakonczenie]]-telefony6[[#This Row],[rozpoczecie]]</f>
        <v>1.0046296296296275E-2</v>
      </c>
      <c r="F2014" s="2">
        <f t="shared" si="31"/>
        <v>-10.999375000000006</v>
      </c>
      <c r="G2014">
        <f>IF(LEN(telefony6[[#This Row],[nr]])=7,1,0)</f>
        <v>1</v>
      </c>
      <c r="H2014">
        <f>IF(LEN(telefony6[[#This Row],[nr]])=8,1,0)</f>
        <v>0</v>
      </c>
      <c r="I20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-11.009421296296303</v>
      </c>
      <c r="J2014" s="2">
        <f>IF(AND(telefony6[[#This Row],[abonament pods przed]]-telefony6[[#This Row],[długosc_połączenia]]&lt;0,I2013&gt;0),-telefony6[[#This Row],[ile_zostalo_abonamentu_pods]],0)</f>
        <v>0</v>
      </c>
      <c r="K2014" s="10">
        <f>IF(telefony6[[#This Row],[ile_zostalo_abonamentu_pods]]&lt;0,1,0)</f>
        <v>1</v>
      </c>
      <c r="L2014" s="2">
        <f>IF(AND(telefony6[[#This Row],[czyAbonament_pods_sie_skonczyl]]=1,telefony6[[#This Row],[czyStacjonarny]]=1,M2013&lt;=0),IF(M2013&lt;0,TIME(1,40,0)+M2013,TIME(1,40,0)),M2013)</f>
        <v>4.3877314814813329E-2</v>
      </c>
      <c r="M20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3.3831018518517053E-2</v>
      </c>
      <c r="N2014" s="10">
        <f>IF(AND(telefony6[[#This Row],[czyAbonament_pods_sie_skonczyl]]=1,telefony6[[#This Row],[czyStacjonarny]]=1,M2013&lt;=0),1,0)</f>
        <v>0</v>
      </c>
      <c r="O2014" s="2">
        <f>IF(AND(telefony6[[#This Row],[czyAbonament_pods_sie_skonczyl]]=1,telefony6[[#This Row],[czyKomorkowe]]=1,P2013&lt;=0),IF(P2013&lt;0,TIME(1,40,0)+P2013-telefony6[[#This Row],[ile_zabraklo_od_podstawy]],TIME(1,40,0)),P2013)</f>
        <v>4.5405092592593344E-2</v>
      </c>
      <c r="P20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4.5405092592593344E-2</v>
      </c>
      <c r="Q2014" s="10">
        <f>IF(AND(telefony6[[#This Row],[czyAbonament_pods_sie_skonczyl]]=1,P2013&lt;=0,telefony6[[#This Row],[czyKomorkowe]]=1),1,0)</f>
        <v>0</v>
      </c>
      <c r="R2014">
        <f>IF(LEN(telefony6[[#This Row],[nr]])&gt;=10,1,0)</f>
        <v>0</v>
      </c>
      <c r="S2014">
        <f>MINUTE(IF(telefony6[[#This Row],[czyZagranicczne]]=1,CEILING(telefony6[[#This Row],[długosc_połączenia]],"00:01"),0))</f>
        <v>0</v>
      </c>
    </row>
    <row r="2015" spans="1:19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 s="2">
        <f>telefony6[[#This Row],[zakonczenie]]-telefony6[[#This Row],[rozpoczecie]]</f>
        <v>1.1689814814814792E-3</v>
      </c>
      <c r="F2015" s="2">
        <f t="shared" si="31"/>
        <v>-11.009421296296303</v>
      </c>
      <c r="G2015">
        <f>IF(LEN(telefony6[[#This Row],[nr]])=7,1,0)</f>
        <v>1</v>
      </c>
      <c r="H2015">
        <f>IF(LEN(telefony6[[#This Row],[nr]])=8,1,0)</f>
        <v>0</v>
      </c>
      <c r="I20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-11.010590277777784</v>
      </c>
      <c r="J2015" s="2">
        <f>IF(AND(telefony6[[#This Row],[abonament pods przed]]-telefony6[[#This Row],[długosc_połączenia]]&lt;0,I2014&gt;0),-telefony6[[#This Row],[ile_zostalo_abonamentu_pods]],0)</f>
        <v>0</v>
      </c>
      <c r="K2015" s="10">
        <f>IF(telefony6[[#This Row],[ile_zostalo_abonamentu_pods]]&lt;0,1,0)</f>
        <v>1</v>
      </c>
      <c r="L2015" s="2">
        <f>IF(AND(telefony6[[#This Row],[czyAbonament_pods_sie_skonczyl]]=1,telefony6[[#This Row],[czyStacjonarny]]=1,M2014&lt;=0),IF(M2014&lt;0,TIME(1,40,0)+M2014,TIME(1,40,0)),M2014)</f>
        <v>3.3831018518517053E-2</v>
      </c>
      <c r="M20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3.2662037037035574E-2</v>
      </c>
      <c r="N2015" s="10">
        <f>IF(AND(telefony6[[#This Row],[czyAbonament_pods_sie_skonczyl]]=1,telefony6[[#This Row],[czyStacjonarny]]=1,M2014&lt;=0),1,0)</f>
        <v>0</v>
      </c>
      <c r="O2015" s="2">
        <f>IF(AND(telefony6[[#This Row],[czyAbonament_pods_sie_skonczyl]]=1,telefony6[[#This Row],[czyKomorkowe]]=1,P2014&lt;=0),IF(P2014&lt;0,TIME(1,40,0)+P2014-telefony6[[#This Row],[ile_zabraklo_od_podstawy]],TIME(1,40,0)),P2014)</f>
        <v>4.5405092592593344E-2</v>
      </c>
      <c r="P20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4.5405092592593344E-2</v>
      </c>
      <c r="Q2015" s="10">
        <f>IF(AND(telefony6[[#This Row],[czyAbonament_pods_sie_skonczyl]]=1,P2014&lt;=0,telefony6[[#This Row],[czyKomorkowe]]=1),1,0)</f>
        <v>0</v>
      </c>
      <c r="R2015">
        <f>IF(LEN(telefony6[[#This Row],[nr]])&gt;=10,1,0)</f>
        <v>0</v>
      </c>
      <c r="S2015">
        <f>MINUTE(IF(telefony6[[#This Row],[czyZagranicczne]]=1,CEILING(telefony6[[#This Row],[długosc_połączenia]],"00:01"),0))</f>
        <v>0</v>
      </c>
    </row>
    <row r="2016" spans="1:19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 s="2">
        <f>telefony6[[#This Row],[zakonczenie]]-telefony6[[#This Row],[rozpoczecie]]</f>
        <v>7.1412037037037468E-3</v>
      </c>
      <c r="F2016" s="2">
        <f t="shared" si="31"/>
        <v>-11.010590277777784</v>
      </c>
      <c r="G2016">
        <f>IF(LEN(telefony6[[#This Row],[nr]])=7,1,0)</f>
        <v>1</v>
      </c>
      <c r="H2016">
        <f>IF(LEN(telefony6[[#This Row],[nr]])=8,1,0)</f>
        <v>0</v>
      </c>
      <c r="I20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-11.017731481481487</v>
      </c>
      <c r="J2016" s="2">
        <f>IF(AND(telefony6[[#This Row],[abonament pods przed]]-telefony6[[#This Row],[długosc_połączenia]]&lt;0,I2015&gt;0),-telefony6[[#This Row],[ile_zostalo_abonamentu_pods]],0)</f>
        <v>0</v>
      </c>
      <c r="K2016" s="10">
        <f>IF(telefony6[[#This Row],[ile_zostalo_abonamentu_pods]]&lt;0,1,0)</f>
        <v>1</v>
      </c>
      <c r="L2016" s="2">
        <f>IF(AND(telefony6[[#This Row],[czyAbonament_pods_sie_skonczyl]]=1,telefony6[[#This Row],[czyStacjonarny]]=1,M2015&lt;=0),IF(M2015&lt;0,TIME(1,40,0)+M2015,TIME(1,40,0)),M2015)</f>
        <v>3.2662037037035574E-2</v>
      </c>
      <c r="M20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2.5520833333331827E-2</v>
      </c>
      <c r="N2016" s="10">
        <f>IF(AND(telefony6[[#This Row],[czyAbonament_pods_sie_skonczyl]]=1,telefony6[[#This Row],[czyStacjonarny]]=1,M2015&lt;=0),1,0)</f>
        <v>0</v>
      </c>
      <c r="O2016" s="2">
        <f>IF(AND(telefony6[[#This Row],[czyAbonament_pods_sie_skonczyl]]=1,telefony6[[#This Row],[czyKomorkowe]]=1,P2015&lt;=0),IF(P2015&lt;0,TIME(1,40,0)+P2015-telefony6[[#This Row],[ile_zabraklo_od_podstawy]],TIME(1,40,0)),P2015)</f>
        <v>4.5405092592593344E-2</v>
      </c>
      <c r="P20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4.5405092592593344E-2</v>
      </c>
      <c r="Q2016" s="10">
        <f>IF(AND(telefony6[[#This Row],[czyAbonament_pods_sie_skonczyl]]=1,P2015&lt;=0,telefony6[[#This Row],[czyKomorkowe]]=1),1,0)</f>
        <v>0</v>
      </c>
      <c r="R2016">
        <f>IF(LEN(telefony6[[#This Row],[nr]])&gt;=10,1,0)</f>
        <v>0</v>
      </c>
      <c r="S2016">
        <f>MINUTE(IF(telefony6[[#This Row],[czyZagranicczne]]=1,CEILING(telefony6[[#This Row],[długosc_połączenia]],"00:01"),0))</f>
        <v>0</v>
      </c>
    </row>
    <row r="2017" spans="1:19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 s="2">
        <f>telefony6[[#This Row],[zakonczenie]]-telefony6[[#This Row],[rozpoczecie]]</f>
        <v>1.0520833333333313E-2</v>
      </c>
      <c r="F2017" s="2">
        <f t="shared" si="31"/>
        <v>-11.017731481481487</v>
      </c>
      <c r="G2017">
        <f>IF(LEN(telefony6[[#This Row],[nr]])=7,1,0)</f>
        <v>0</v>
      </c>
      <c r="H2017">
        <f>IF(LEN(telefony6[[#This Row],[nr]])=8,1,0)</f>
        <v>1</v>
      </c>
      <c r="I20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-11.02825231481482</v>
      </c>
      <c r="J2017" s="2">
        <f>IF(AND(telefony6[[#This Row],[abonament pods przed]]-telefony6[[#This Row],[długosc_połączenia]]&lt;0,I2016&gt;0),-telefony6[[#This Row],[ile_zostalo_abonamentu_pods]],0)</f>
        <v>0</v>
      </c>
      <c r="K2017" s="10">
        <f>IF(telefony6[[#This Row],[ile_zostalo_abonamentu_pods]]&lt;0,1,0)</f>
        <v>1</v>
      </c>
      <c r="L2017" s="2">
        <f>IF(AND(telefony6[[#This Row],[czyAbonament_pods_sie_skonczyl]]=1,telefony6[[#This Row],[czyStacjonarny]]=1,M2016&lt;=0),IF(M2016&lt;0,TIME(1,40,0)+M2016,TIME(1,40,0)),M2016)</f>
        <v>2.5520833333331827E-2</v>
      </c>
      <c r="M20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2.5520833333331827E-2</v>
      </c>
      <c r="N2017" s="10">
        <f>IF(AND(telefony6[[#This Row],[czyAbonament_pods_sie_skonczyl]]=1,telefony6[[#This Row],[czyStacjonarny]]=1,M2016&lt;=0),1,0)</f>
        <v>0</v>
      </c>
      <c r="O2017" s="2">
        <f>IF(AND(telefony6[[#This Row],[czyAbonament_pods_sie_skonczyl]]=1,telefony6[[#This Row],[czyKomorkowe]]=1,P2016&lt;=0),IF(P2016&lt;0,TIME(1,40,0)+P2016-telefony6[[#This Row],[ile_zabraklo_od_podstawy]],TIME(1,40,0)),P2016)</f>
        <v>4.5405092592593344E-2</v>
      </c>
      <c r="P20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17" s="10">
        <f>IF(AND(telefony6[[#This Row],[czyAbonament_pods_sie_skonczyl]]=1,P2016&lt;=0,telefony6[[#This Row],[czyKomorkowe]]=1),1,0)</f>
        <v>0</v>
      </c>
      <c r="R2017">
        <f>IF(LEN(telefony6[[#This Row],[nr]])&gt;=10,1,0)</f>
        <v>0</v>
      </c>
      <c r="S2017">
        <f>MINUTE(IF(telefony6[[#This Row],[czyZagranicczne]]=1,CEILING(telefony6[[#This Row],[długosc_połączenia]],"00:01"),0))</f>
        <v>0</v>
      </c>
    </row>
    <row r="2018" spans="1:19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 s="2">
        <f>telefony6[[#This Row],[zakonczenie]]-telefony6[[#This Row],[rozpoczecie]]</f>
        <v>9.1435185185184675E-3</v>
      </c>
      <c r="F2018" s="2">
        <f t="shared" si="31"/>
        <v>-11.02825231481482</v>
      </c>
      <c r="G2018">
        <f>IF(LEN(telefony6[[#This Row],[nr]])=7,1,0)</f>
        <v>1</v>
      </c>
      <c r="H2018">
        <f>IF(LEN(telefony6[[#This Row],[nr]])=8,1,0)</f>
        <v>0</v>
      </c>
      <c r="I20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-11.037395833333338</v>
      </c>
      <c r="J2018" s="2">
        <f>IF(AND(telefony6[[#This Row],[abonament pods przed]]-telefony6[[#This Row],[długosc_połączenia]]&lt;0,I2017&gt;0),-telefony6[[#This Row],[ile_zostalo_abonamentu_pods]],0)</f>
        <v>0</v>
      </c>
      <c r="K2018" s="10">
        <f>IF(telefony6[[#This Row],[ile_zostalo_abonamentu_pods]]&lt;0,1,0)</f>
        <v>1</v>
      </c>
      <c r="L2018" s="2">
        <f>IF(AND(telefony6[[#This Row],[czyAbonament_pods_sie_skonczyl]]=1,telefony6[[#This Row],[czyStacjonarny]]=1,M2017&lt;=0),IF(M2017&lt;0,TIME(1,40,0)+M2017,TIME(1,40,0)),M2017)</f>
        <v>2.5520833333331827E-2</v>
      </c>
      <c r="M20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1.637731481481336E-2</v>
      </c>
      <c r="N2018" s="10">
        <f>IF(AND(telefony6[[#This Row],[czyAbonament_pods_sie_skonczyl]]=1,telefony6[[#This Row],[czyStacjonarny]]=1,M2017&lt;=0),1,0)</f>
        <v>0</v>
      </c>
      <c r="O2018" s="2">
        <f>IF(AND(telefony6[[#This Row],[czyAbonament_pods_sie_skonczyl]]=1,telefony6[[#This Row],[czyKomorkowe]]=1,P2017&lt;=0),IF(P2017&lt;0,TIME(1,40,0)+P2017-telefony6[[#This Row],[ile_zabraklo_od_podstawy]],TIME(1,40,0)),P2017)</f>
        <v>3.4884259259260031E-2</v>
      </c>
      <c r="P20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18" s="10">
        <f>IF(AND(telefony6[[#This Row],[czyAbonament_pods_sie_skonczyl]]=1,P2017&lt;=0,telefony6[[#This Row],[czyKomorkowe]]=1),1,0)</f>
        <v>0</v>
      </c>
      <c r="R2018">
        <f>IF(LEN(telefony6[[#This Row],[nr]])&gt;=10,1,0)</f>
        <v>0</v>
      </c>
      <c r="S2018">
        <f>MINUTE(IF(telefony6[[#This Row],[czyZagranicczne]]=1,CEILING(telefony6[[#This Row],[długosc_połączenia]],"00:01"),0))</f>
        <v>0</v>
      </c>
    </row>
    <row r="2019" spans="1:19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 s="2">
        <f>telefony6[[#This Row],[zakonczenie]]-telefony6[[#This Row],[rozpoczecie]]</f>
        <v>9.98842592592597E-3</v>
      </c>
      <c r="F2019" s="2">
        <f t="shared" si="31"/>
        <v>-11.037395833333338</v>
      </c>
      <c r="G2019">
        <f>IF(LEN(telefony6[[#This Row],[nr]])=7,1,0)</f>
        <v>1</v>
      </c>
      <c r="H2019">
        <f>IF(LEN(telefony6[[#This Row],[nr]])=8,1,0)</f>
        <v>0</v>
      </c>
      <c r="I20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-11.047384259259264</v>
      </c>
      <c r="J2019" s="2">
        <f>IF(AND(telefony6[[#This Row],[abonament pods przed]]-telefony6[[#This Row],[długosc_połączenia]]&lt;0,I2018&gt;0),-telefony6[[#This Row],[ile_zostalo_abonamentu_pods]],0)</f>
        <v>0</v>
      </c>
      <c r="K2019" s="10">
        <f>IF(telefony6[[#This Row],[ile_zostalo_abonamentu_pods]]&lt;0,1,0)</f>
        <v>1</v>
      </c>
      <c r="L2019" s="2">
        <f>IF(AND(telefony6[[#This Row],[czyAbonament_pods_sie_skonczyl]]=1,telefony6[[#This Row],[czyStacjonarny]]=1,M2018&lt;=0),IF(M2018&lt;0,TIME(1,40,0)+M2018,TIME(1,40,0)),M2018)</f>
        <v>1.637731481481336E-2</v>
      </c>
      <c r="M20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6.3888888888873896E-3</v>
      </c>
      <c r="N2019" s="10">
        <f>IF(AND(telefony6[[#This Row],[czyAbonament_pods_sie_skonczyl]]=1,telefony6[[#This Row],[czyStacjonarny]]=1,M2018&lt;=0),1,0)</f>
        <v>0</v>
      </c>
      <c r="O2019" s="2">
        <f>IF(AND(telefony6[[#This Row],[czyAbonament_pods_sie_skonczyl]]=1,telefony6[[#This Row],[czyKomorkowe]]=1,P2018&lt;=0),IF(P2018&lt;0,TIME(1,40,0)+P2018-telefony6[[#This Row],[ile_zabraklo_od_podstawy]],TIME(1,40,0)),P2018)</f>
        <v>3.4884259259260031E-2</v>
      </c>
      <c r="P20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19" s="10">
        <f>IF(AND(telefony6[[#This Row],[czyAbonament_pods_sie_skonczyl]]=1,P2018&lt;=0,telefony6[[#This Row],[czyKomorkowe]]=1),1,0)</f>
        <v>0</v>
      </c>
      <c r="R2019">
        <f>IF(LEN(telefony6[[#This Row],[nr]])&gt;=10,1,0)</f>
        <v>0</v>
      </c>
      <c r="S2019">
        <f>MINUTE(IF(telefony6[[#This Row],[czyZagranicczne]]=1,CEILING(telefony6[[#This Row],[długosc_połączenia]],"00:01"),0))</f>
        <v>0</v>
      </c>
    </row>
    <row r="2020" spans="1:19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 s="2">
        <f>telefony6[[#This Row],[zakonczenie]]-telefony6[[#This Row],[rozpoczecie]]</f>
        <v>4.9537037037036269E-3</v>
      </c>
      <c r="F2020" s="2">
        <f t="shared" si="31"/>
        <v>-11.047384259259264</v>
      </c>
      <c r="G2020">
        <f>IF(LEN(telefony6[[#This Row],[nr]])=7,1,0)</f>
        <v>1</v>
      </c>
      <c r="H2020">
        <f>IF(LEN(telefony6[[#This Row],[nr]])=8,1,0)</f>
        <v>0</v>
      </c>
      <c r="I20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-11.052337962962968</v>
      </c>
      <c r="J2020" s="2">
        <f>IF(AND(telefony6[[#This Row],[abonament pods przed]]-telefony6[[#This Row],[długosc_połączenia]]&lt;0,I2019&gt;0),-telefony6[[#This Row],[ile_zostalo_abonamentu_pods]],0)</f>
        <v>0</v>
      </c>
      <c r="K2020" s="10">
        <f>IF(telefony6[[#This Row],[ile_zostalo_abonamentu_pods]]&lt;0,1,0)</f>
        <v>1</v>
      </c>
      <c r="L2020" s="2">
        <f>IF(AND(telefony6[[#This Row],[czyAbonament_pods_sie_skonczyl]]=1,telefony6[[#This Row],[czyStacjonarny]]=1,M2019&lt;=0),IF(M2019&lt;0,TIME(1,40,0)+M2019,TIME(1,40,0)),M2019)</f>
        <v>6.3888888888873896E-3</v>
      </c>
      <c r="M20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1.4351851851837627E-3</v>
      </c>
      <c r="N2020" s="10">
        <f>IF(AND(telefony6[[#This Row],[czyAbonament_pods_sie_skonczyl]]=1,telefony6[[#This Row],[czyStacjonarny]]=1,M2019&lt;=0),1,0)</f>
        <v>0</v>
      </c>
      <c r="O2020" s="2">
        <f>IF(AND(telefony6[[#This Row],[czyAbonament_pods_sie_skonczyl]]=1,telefony6[[#This Row],[czyKomorkowe]]=1,P2019&lt;=0),IF(P2019&lt;0,TIME(1,40,0)+P2019-telefony6[[#This Row],[ile_zabraklo_od_podstawy]],TIME(1,40,0)),P2019)</f>
        <v>3.4884259259260031E-2</v>
      </c>
      <c r="P20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20" s="10">
        <f>IF(AND(telefony6[[#This Row],[czyAbonament_pods_sie_skonczyl]]=1,P2019&lt;=0,telefony6[[#This Row],[czyKomorkowe]]=1),1,0)</f>
        <v>0</v>
      </c>
      <c r="R2020">
        <f>IF(LEN(telefony6[[#This Row],[nr]])&gt;=10,1,0)</f>
        <v>0</v>
      </c>
      <c r="S2020">
        <f>MINUTE(IF(telefony6[[#This Row],[czyZagranicczne]]=1,CEILING(telefony6[[#This Row],[długosc_połączenia]],"00:01"),0))</f>
        <v>0</v>
      </c>
    </row>
    <row r="2021" spans="1:19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 s="2">
        <f>telefony6[[#This Row],[zakonczenie]]-telefony6[[#This Row],[rozpoczecie]]</f>
        <v>1.9328703703703765E-3</v>
      </c>
      <c r="F2021" s="2">
        <f t="shared" si="31"/>
        <v>-11.052337962962968</v>
      </c>
      <c r="G2021">
        <f>IF(LEN(telefony6[[#This Row],[nr]])=7,1,0)</f>
        <v>1</v>
      </c>
      <c r="H2021">
        <f>IF(LEN(telefony6[[#This Row],[nr]])=8,1,0)</f>
        <v>0</v>
      </c>
      <c r="I20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-11.054270833333337</v>
      </c>
      <c r="J2021" s="2">
        <f>IF(AND(telefony6[[#This Row],[abonament pods przed]]-telefony6[[#This Row],[długosc_połączenia]]&lt;0,I2020&gt;0),-telefony6[[#This Row],[ile_zostalo_abonamentu_pods]],0)</f>
        <v>0</v>
      </c>
      <c r="K2021" s="10">
        <f>IF(telefony6[[#This Row],[ile_zostalo_abonamentu_pods]]&lt;0,1,0)</f>
        <v>1</v>
      </c>
      <c r="L2021" s="2">
        <f>IF(AND(telefony6[[#This Row],[czyAbonament_pods_sie_skonczyl]]=1,telefony6[[#This Row],[czyStacjonarny]]=1,M2020&lt;=0),IF(M2020&lt;0,TIME(1,40,0)+M2020,TIME(1,40,0)),M2020)</f>
        <v>1.4351851851837627E-3</v>
      </c>
      <c r="M20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-4.9768518518661375E-4</v>
      </c>
      <c r="N2021" s="10">
        <f>IF(AND(telefony6[[#This Row],[czyAbonament_pods_sie_skonczyl]]=1,telefony6[[#This Row],[czyStacjonarny]]=1,M2020&lt;=0),1,0)</f>
        <v>0</v>
      </c>
      <c r="O2021" s="2">
        <f>IF(AND(telefony6[[#This Row],[czyAbonament_pods_sie_skonczyl]]=1,telefony6[[#This Row],[czyKomorkowe]]=1,P2020&lt;=0),IF(P2020&lt;0,TIME(1,40,0)+P2020-telefony6[[#This Row],[ile_zabraklo_od_podstawy]],TIME(1,40,0)),P2020)</f>
        <v>3.4884259259260031E-2</v>
      </c>
      <c r="P20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21" s="10">
        <f>IF(AND(telefony6[[#This Row],[czyAbonament_pods_sie_skonczyl]]=1,P2020&lt;=0,telefony6[[#This Row],[czyKomorkowe]]=1),1,0)</f>
        <v>0</v>
      </c>
      <c r="R2021">
        <f>IF(LEN(telefony6[[#This Row],[nr]])&gt;=10,1,0)</f>
        <v>0</v>
      </c>
      <c r="S2021">
        <f>MINUTE(IF(telefony6[[#This Row],[czyZagranicczne]]=1,CEILING(telefony6[[#This Row],[długosc_połączenia]],"00:01"),0))</f>
        <v>0</v>
      </c>
    </row>
    <row r="2022" spans="1:19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 s="2">
        <f>telefony6[[#This Row],[zakonczenie]]-telefony6[[#This Row],[rozpoczecie]]</f>
        <v>9.98842592592597E-3</v>
      </c>
      <c r="F2022" s="2">
        <f t="shared" si="31"/>
        <v>-11.054270833333337</v>
      </c>
      <c r="G2022">
        <f>IF(LEN(telefony6[[#This Row],[nr]])=7,1,0)</f>
        <v>1</v>
      </c>
      <c r="H2022">
        <f>IF(LEN(telefony6[[#This Row],[nr]])=8,1,0)</f>
        <v>0</v>
      </c>
      <c r="I20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-11.064259259259263</v>
      </c>
      <c r="J2022" s="2">
        <f>IF(AND(telefony6[[#This Row],[abonament pods przed]]-telefony6[[#This Row],[długosc_połączenia]]&lt;0,I2021&gt;0),-telefony6[[#This Row],[ile_zostalo_abonamentu_pods]],0)</f>
        <v>0</v>
      </c>
      <c r="K2022" s="10">
        <f>IF(telefony6[[#This Row],[ile_zostalo_abonamentu_pods]]&lt;0,1,0)</f>
        <v>1</v>
      </c>
      <c r="L2022" s="2">
        <f>IF(AND(telefony6[[#This Row],[czyAbonament_pods_sie_skonczyl]]=1,telefony6[[#This Row],[czyStacjonarny]]=1,M2021&lt;=0),IF(M2021&lt;0,TIME(1,40,0)+M2021,TIME(1,40,0)),M2021)</f>
        <v>6.8946759259257834E-2</v>
      </c>
      <c r="M20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5.8958333333331864E-2</v>
      </c>
      <c r="N2022" s="10">
        <f>IF(AND(telefony6[[#This Row],[czyAbonament_pods_sie_skonczyl]]=1,telefony6[[#This Row],[czyStacjonarny]]=1,M2021&lt;=0),1,0)</f>
        <v>1</v>
      </c>
      <c r="O2022" s="2">
        <f>IF(AND(telefony6[[#This Row],[czyAbonament_pods_sie_skonczyl]]=1,telefony6[[#This Row],[czyKomorkowe]]=1,P2021&lt;=0),IF(P2021&lt;0,TIME(1,40,0)+P2021-telefony6[[#This Row],[ile_zabraklo_od_podstawy]],TIME(1,40,0)),P2021)</f>
        <v>3.4884259259260031E-2</v>
      </c>
      <c r="P20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22" s="10">
        <f>IF(AND(telefony6[[#This Row],[czyAbonament_pods_sie_skonczyl]]=1,P2021&lt;=0,telefony6[[#This Row],[czyKomorkowe]]=1),1,0)</f>
        <v>0</v>
      </c>
      <c r="R2022">
        <f>IF(LEN(telefony6[[#This Row],[nr]])&gt;=10,1,0)</f>
        <v>0</v>
      </c>
      <c r="S2022">
        <f>MINUTE(IF(telefony6[[#This Row],[czyZagranicczne]]=1,CEILING(telefony6[[#This Row],[długosc_połączenia]],"00:01"),0))</f>
        <v>0</v>
      </c>
    </row>
    <row r="2023" spans="1:19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 s="2">
        <f>telefony6[[#This Row],[zakonczenie]]-telefony6[[#This Row],[rozpoczecie]]</f>
        <v>8.0902777777778212E-3</v>
      </c>
      <c r="F2023" s="2">
        <f t="shared" si="31"/>
        <v>-11.064259259259263</v>
      </c>
      <c r="G2023">
        <f>IF(LEN(telefony6[[#This Row],[nr]])=7,1,0)</f>
        <v>1</v>
      </c>
      <c r="H2023">
        <f>IF(LEN(telefony6[[#This Row],[nr]])=8,1,0)</f>
        <v>0</v>
      </c>
      <c r="I20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-11.072349537037042</v>
      </c>
      <c r="J2023" s="2">
        <f>IF(AND(telefony6[[#This Row],[abonament pods przed]]-telefony6[[#This Row],[długosc_połączenia]]&lt;0,I2022&gt;0),-telefony6[[#This Row],[ile_zostalo_abonamentu_pods]],0)</f>
        <v>0</v>
      </c>
      <c r="K2023" s="10">
        <f>IF(telefony6[[#This Row],[ile_zostalo_abonamentu_pods]]&lt;0,1,0)</f>
        <v>1</v>
      </c>
      <c r="L2023" s="2">
        <f>IF(AND(telefony6[[#This Row],[czyAbonament_pods_sie_skonczyl]]=1,telefony6[[#This Row],[czyStacjonarny]]=1,M2022&lt;=0),IF(M2022&lt;0,TIME(1,40,0)+M2022,TIME(1,40,0)),M2022)</f>
        <v>5.8958333333331864E-2</v>
      </c>
      <c r="M20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5.0868055555554043E-2</v>
      </c>
      <c r="N2023" s="10">
        <f>IF(AND(telefony6[[#This Row],[czyAbonament_pods_sie_skonczyl]]=1,telefony6[[#This Row],[czyStacjonarny]]=1,M2022&lt;=0),1,0)</f>
        <v>0</v>
      </c>
      <c r="O2023" s="2">
        <f>IF(AND(telefony6[[#This Row],[czyAbonament_pods_sie_skonczyl]]=1,telefony6[[#This Row],[czyKomorkowe]]=1,P2022&lt;=0),IF(P2022&lt;0,TIME(1,40,0)+P2022-telefony6[[#This Row],[ile_zabraklo_od_podstawy]],TIME(1,40,0)),P2022)</f>
        <v>3.4884259259260031E-2</v>
      </c>
      <c r="P20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23" s="10">
        <f>IF(AND(telefony6[[#This Row],[czyAbonament_pods_sie_skonczyl]]=1,P2022&lt;=0,telefony6[[#This Row],[czyKomorkowe]]=1),1,0)</f>
        <v>0</v>
      </c>
      <c r="R2023">
        <f>IF(LEN(telefony6[[#This Row],[nr]])&gt;=10,1,0)</f>
        <v>0</v>
      </c>
      <c r="S2023">
        <f>MINUTE(IF(telefony6[[#This Row],[czyZagranicczne]]=1,CEILING(telefony6[[#This Row],[długosc_połączenia]],"00:01"),0))</f>
        <v>0</v>
      </c>
    </row>
    <row r="2024" spans="1:19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 s="2">
        <f>telefony6[[#This Row],[zakonczenie]]-telefony6[[#This Row],[rozpoczecie]]</f>
        <v>2.0833333333333259E-3</v>
      </c>
      <c r="F2024" s="2">
        <f t="shared" si="31"/>
        <v>-11.072349537037042</v>
      </c>
      <c r="G2024">
        <f>IF(LEN(telefony6[[#This Row],[nr]])=7,1,0)</f>
        <v>1</v>
      </c>
      <c r="H2024">
        <f>IF(LEN(telefony6[[#This Row],[nr]])=8,1,0)</f>
        <v>0</v>
      </c>
      <c r="I20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-11.074432870370375</v>
      </c>
      <c r="J2024" s="2">
        <f>IF(AND(telefony6[[#This Row],[abonament pods przed]]-telefony6[[#This Row],[długosc_połączenia]]&lt;0,I2023&gt;0),-telefony6[[#This Row],[ile_zostalo_abonamentu_pods]],0)</f>
        <v>0</v>
      </c>
      <c r="K2024" s="10">
        <f>IF(telefony6[[#This Row],[ile_zostalo_abonamentu_pods]]&lt;0,1,0)</f>
        <v>1</v>
      </c>
      <c r="L2024" s="2">
        <f>IF(AND(telefony6[[#This Row],[czyAbonament_pods_sie_skonczyl]]=1,telefony6[[#This Row],[czyStacjonarny]]=1,M2023&lt;=0),IF(M2023&lt;0,TIME(1,40,0)+M2023,TIME(1,40,0)),M2023)</f>
        <v>5.0868055555554043E-2</v>
      </c>
      <c r="M20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4.8784722222220717E-2</v>
      </c>
      <c r="N2024" s="10">
        <f>IF(AND(telefony6[[#This Row],[czyAbonament_pods_sie_skonczyl]]=1,telefony6[[#This Row],[czyStacjonarny]]=1,M2023&lt;=0),1,0)</f>
        <v>0</v>
      </c>
      <c r="O2024" s="2">
        <f>IF(AND(telefony6[[#This Row],[czyAbonament_pods_sie_skonczyl]]=1,telefony6[[#This Row],[czyKomorkowe]]=1,P2023&lt;=0),IF(P2023&lt;0,TIME(1,40,0)+P2023-telefony6[[#This Row],[ile_zabraklo_od_podstawy]],TIME(1,40,0)),P2023)</f>
        <v>3.4884259259260031E-2</v>
      </c>
      <c r="P20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3.4884259259260031E-2</v>
      </c>
      <c r="Q2024" s="10">
        <f>IF(AND(telefony6[[#This Row],[czyAbonament_pods_sie_skonczyl]]=1,P2023&lt;=0,telefony6[[#This Row],[czyKomorkowe]]=1),1,0)</f>
        <v>0</v>
      </c>
      <c r="R2024">
        <f>IF(LEN(telefony6[[#This Row],[nr]])&gt;=10,1,0)</f>
        <v>0</v>
      </c>
      <c r="S2024">
        <f>MINUTE(IF(telefony6[[#This Row],[czyZagranicczne]]=1,CEILING(telefony6[[#This Row],[długosc_połączenia]],"00:01"),0))</f>
        <v>0</v>
      </c>
    </row>
    <row r="2025" spans="1:19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 s="2">
        <f>telefony6[[#This Row],[zakonczenie]]-telefony6[[#This Row],[rozpoczecie]]</f>
        <v>5.9722222222222676E-3</v>
      </c>
      <c r="F2025" s="2">
        <f t="shared" si="31"/>
        <v>-11.074432870370375</v>
      </c>
      <c r="G2025">
        <f>IF(LEN(telefony6[[#This Row],[nr]])=7,1,0)</f>
        <v>0</v>
      </c>
      <c r="H2025">
        <f>IF(LEN(telefony6[[#This Row],[nr]])=8,1,0)</f>
        <v>1</v>
      </c>
      <c r="I20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-11.080405092592597</v>
      </c>
      <c r="J2025" s="2">
        <f>IF(AND(telefony6[[#This Row],[abonament pods przed]]-telefony6[[#This Row],[długosc_połączenia]]&lt;0,I2024&gt;0),-telefony6[[#This Row],[ile_zostalo_abonamentu_pods]],0)</f>
        <v>0</v>
      </c>
      <c r="K2025" s="10">
        <f>IF(telefony6[[#This Row],[ile_zostalo_abonamentu_pods]]&lt;0,1,0)</f>
        <v>1</v>
      </c>
      <c r="L2025" s="2">
        <f>IF(AND(telefony6[[#This Row],[czyAbonament_pods_sie_skonczyl]]=1,telefony6[[#This Row],[czyStacjonarny]]=1,M2024&lt;=0),IF(M2024&lt;0,TIME(1,40,0)+M2024,TIME(1,40,0)),M2024)</f>
        <v>4.8784722222220717E-2</v>
      </c>
      <c r="M20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4.8784722222220717E-2</v>
      </c>
      <c r="N2025" s="10">
        <f>IF(AND(telefony6[[#This Row],[czyAbonament_pods_sie_skonczyl]]=1,telefony6[[#This Row],[czyStacjonarny]]=1,M2024&lt;=0),1,0)</f>
        <v>0</v>
      </c>
      <c r="O2025" s="2">
        <f>IF(AND(telefony6[[#This Row],[czyAbonament_pods_sie_skonczyl]]=1,telefony6[[#This Row],[czyKomorkowe]]=1,P2024&lt;=0),IF(P2024&lt;0,TIME(1,40,0)+P2024-telefony6[[#This Row],[ile_zabraklo_od_podstawy]],TIME(1,40,0)),P2024)</f>
        <v>3.4884259259260031E-2</v>
      </c>
      <c r="P20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2.8912037037037763E-2</v>
      </c>
      <c r="Q2025" s="10">
        <f>IF(AND(telefony6[[#This Row],[czyAbonament_pods_sie_skonczyl]]=1,P2024&lt;=0,telefony6[[#This Row],[czyKomorkowe]]=1),1,0)</f>
        <v>0</v>
      </c>
      <c r="R2025">
        <f>IF(LEN(telefony6[[#This Row],[nr]])&gt;=10,1,0)</f>
        <v>0</v>
      </c>
      <c r="S2025">
        <f>MINUTE(IF(telefony6[[#This Row],[czyZagranicczne]]=1,CEILING(telefony6[[#This Row],[długosc_połączenia]],"00:01"),0))</f>
        <v>0</v>
      </c>
    </row>
    <row r="2026" spans="1:19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 s="2">
        <f>telefony6[[#This Row],[zakonczenie]]-telefony6[[#This Row],[rozpoczecie]]</f>
        <v>4.8958333333333215E-3</v>
      </c>
      <c r="F2026" s="2">
        <f t="shared" si="31"/>
        <v>-11.080405092592597</v>
      </c>
      <c r="G2026">
        <f>IF(LEN(telefony6[[#This Row],[nr]])=7,1,0)</f>
        <v>1</v>
      </c>
      <c r="H2026">
        <f>IF(LEN(telefony6[[#This Row],[nr]])=8,1,0)</f>
        <v>0</v>
      </c>
      <c r="I20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-11.085300925925932</v>
      </c>
      <c r="J2026" s="2">
        <f>IF(AND(telefony6[[#This Row],[abonament pods przed]]-telefony6[[#This Row],[długosc_połączenia]]&lt;0,I2025&gt;0),-telefony6[[#This Row],[ile_zostalo_abonamentu_pods]],0)</f>
        <v>0</v>
      </c>
      <c r="K2026" s="10">
        <f>IF(telefony6[[#This Row],[ile_zostalo_abonamentu_pods]]&lt;0,1,0)</f>
        <v>1</v>
      </c>
      <c r="L2026" s="2">
        <f>IF(AND(telefony6[[#This Row],[czyAbonament_pods_sie_skonczyl]]=1,telefony6[[#This Row],[czyStacjonarny]]=1,M2025&lt;=0),IF(M2025&lt;0,TIME(1,40,0)+M2025,TIME(1,40,0)),M2025)</f>
        <v>4.8784722222220717E-2</v>
      </c>
      <c r="M20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4.3888888888887395E-2</v>
      </c>
      <c r="N2026" s="10">
        <f>IF(AND(telefony6[[#This Row],[czyAbonament_pods_sie_skonczyl]]=1,telefony6[[#This Row],[czyStacjonarny]]=1,M2025&lt;=0),1,0)</f>
        <v>0</v>
      </c>
      <c r="O2026" s="2">
        <f>IF(AND(telefony6[[#This Row],[czyAbonament_pods_sie_skonczyl]]=1,telefony6[[#This Row],[czyKomorkowe]]=1,P2025&lt;=0),IF(P2025&lt;0,TIME(1,40,0)+P2025-telefony6[[#This Row],[ile_zabraklo_od_podstawy]],TIME(1,40,0)),P2025)</f>
        <v>2.8912037037037763E-2</v>
      </c>
      <c r="P20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2.8912037037037763E-2</v>
      </c>
      <c r="Q2026" s="10">
        <f>IF(AND(telefony6[[#This Row],[czyAbonament_pods_sie_skonczyl]]=1,P2025&lt;=0,telefony6[[#This Row],[czyKomorkowe]]=1),1,0)</f>
        <v>0</v>
      </c>
      <c r="R2026">
        <f>IF(LEN(telefony6[[#This Row],[nr]])&gt;=10,1,0)</f>
        <v>0</v>
      </c>
      <c r="S2026">
        <f>MINUTE(IF(telefony6[[#This Row],[czyZagranicczne]]=1,CEILING(telefony6[[#This Row],[długosc_połączenia]],"00:01"),0))</f>
        <v>0</v>
      </c>
    </row>
    <row r="2027" spans="1:19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 s="2">
        <f>telefony6[[#This Row],[zakonczenie]]-telefony6[[#This Row],[rozpoczecie]]</f>
        <v>8.9351851851852127E-3</v>
      </c>
      <c r="F2027" s="2">
        <f t="shared" si="31"/>
        <v>-11.085300925925932</v>
      </c>
      <c r="G2027">
        <f>IF(LEN(telefony6[[#This Row],[nr]])=7,1,0)</f>
        <v>1</v>
      </c>
      <c r="H2027">
        <f>IF(LEN(telefony6[[#This Row],[nr]])=8,1,0)</f>
        <v>0</v>
      </c>
      <c r="I20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-11.094236111111117</v>
      </c>
      <c r="J2027" s="2">
        <f>IF(AND(telefony6[[#This Row],[abonament pods przed]]-telefony6[[#This Row],[długosc_połączenia]]&lt;0,I2026&gt;0),-telefony6[[#This Row],[ile_zostalo_abonamentu_pods]],0)</f>
        <v>0</v>
      </c>
      <c r="K2027" s="10">
        <f>IF(telefony6[[#This Row],[ile_zostalo_abonamentu_pods]]&lt;0,1,0)</f>
        <v>1</v>
      </c>
      <c r="L2027" s="2">
        <f>IF(AND(telefony6[[#This Row],[czyAbonament_pods_sie_skonczyl]]=1,telefony6[[#This Row],[czyStacjonarny]]=1,M2026&lt;=0),IF(M2026&lt;0,TIME(1,40,0)+M2026,TIME(1,40,0)),M2026)</f>
        <v>4.3888888888887395E-2</v>
      </c>
      <c r="M20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3.4953703703702182E-2</v>
      </c>
      <c r="N2027" s="10">
        <f>IF(AND(telefony6[[#This Row],[czyAbonament_pods_sie_skonczyl]]=1,telefony6[[#This Row],[czyStacjonarny]]=1,M2026&lt;=0),1,0)</f>
        <v>0</v>
      </c>
      <c r="O2027" s="2">
        <f>IF(AND(telefony6[[#This Row],[czyAbonament_pods_sie_skonczyl]]=1,telefony6[[#This Row],[czyKomorkowe]]=1,P2026&lt;=0),IF(P2026&lt;0,TIME(1,40,0)+P2026-telefony6[[#This Row],[ile_zabraklo_od_podstawy]],TIME(1,40,0)),P2026)</f>
        <v>2.8912037037037763E-2</v>
      </c>
      <c r="P20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2.8912037037037763E-2</v>
      </c>
      <c r="Q2027" s="10">
        <f>IF(AND(telefony6[[#This Row],[czyAbonament_pods_sie_skonczyl]]=1,P2026&lt;=0,telefony6[[#This Row],[czyKomorkowe]]=1),1,0)</f>
        <v>0</v>
      </c>
      <c r="R2027">
        <f>IF(LEN(telefony6[[#This Row],[nr]])&gt;=10,1,0)</f>
        <v>0</v>
      </c>
      <c r="S2027">
        <f>MINUTE(IF(telefony6[[#This Row],[czyZagranicczne]]=1,CEILING(telefony6[[#This Row],[długosc_połączenia]],"00:01"),0))</f>
        <v>0</v>
      </c>
    </row>
    <row r="2028" spans="1:19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 s="2">
        <f>telefony6[[#This Row],[zakonczenie]]-telefony6[[#This Row],[rozpoczecie]]</f>
        <v>6.0879629629629894E-3</v>
      </c>
      <c r="F2028" s="2">
        <f t="shared" si="31"/>
        <v>-11.094236111111117</v>
      </c>
      <c r="G2028">
        <f>IF(LEN(telefony6[[#This Row],[nr]])=7,1,0)</f>
        <v>0</v>
      </c>
      <c r="H2028">
        <f>IF(LEN(telefony6[[#This Row],[nr]])=8,1,0)</f>
        <v>0</v>
      </c>
      <c r="I20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-11.100324074074081</v>
      </c>
      <c r="J2028" s="2">
        <f>IF(AND(telefony6[[#This Row],[abonament pods przed]]-telefony6[[#This Row],[długosc_połączenia]]&lt;0,I2027&gt;0),-telefony6[[#This Row],[ile_zostalo_abonamentu_pods]],0)</f>
        <v>0</v>
      </c>
      <c r="K2028" s="10">
        <f>IF(telefony6[[#This Row],[ile_zostalo_abonamentu_pods]]&lt;0,1,0)</f>
        <v>1</v>
      </c>
      <c r="L2028" s="2">
        <f>IF(AND(telefony6[[#This Row],[czyAbonament_pods_sie_skonczyl]]=1,telefony6[[#This Row],[czyStacjonarny]]=1,M2027&lt;=0),IF(M2027&lt;0,TIME(1,40,0)+M2027,TIME(1,40,0)),M2027)</f>
        <v>3.4953703703702182E-2</v>
      </c>
      <c r="M20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3.4953703703702182E-2</v>
      </c>
      <c r="N2028" s="10">
        <f>IF(AND(telefony6[[#This Row],[czyAbonament_pods_sie_skonczyl]]=1,telefony6[[#This Row],[czyStacjonarny]]=1,M2027&lt;=0),1,0)</f>
        <v>0</v>
      </c>
      <c r="O2028" s="2">
        <f>IF(AND(telefony6[[#This Row],[czyAbonament_pods_sie_skonczyl]]=1,telefony6[[#This Row],[czyKomorkowe]]=1,P2027&lt;=0),IF(P2027&lt;0,TIME(1,40,0)+P2027-telefony6[[#This Row],[ile_zabraklo_od_podstawy]],TIME(1,40,0)),P2027)</f>
        <v>2.8912037037037763E-2</v>
      </c>
      <c r="P20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2.8912037037037763E-2</v>
      </c>
      <c r="Q2028" s="10">
        <f>IF(AND(telefony6[[#This Row],[czyAbonament_pods_sie_skonczyl]]=1,P2027&lt;=0,telefony6[[#This Row],[czyKomorkowe]]=1),1,0)</f>
        <v>0</v>
      </c>
      <c r="R2028">
        <f>IF(LEN(telefony6[[#This Row],[nr]])&gt;=10,1,0)</f>
        <v>1</v>
      </c>
      <c r="S2028">
        <f>MINUTE(IF(telefony6[[#This Row],[czyZagranicczne]]=1,CEILING(telefony6[[#This Row],[długosc_połączenia]],"00:01"),0))</f>
        <v>9</v>
      </c>
    </row>
    <row r="2029" spans="1:19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 s="2">
        <f>telefony6[[#This Row],[zakonczenie]]-telefony6[[#This Row],[rozpoczecie]]</f>
        <v>7.8819444444444553E-3</v>
      </c>
      <c r="F2029" s="2">
        <f t="shared" si="31"/>
        <v>-11.100324074074081</v>
      </c>
      <c r="G2029">
        <f>IF(LEN(telefony6[[#This Row],[nr]])=7,1,0)</f>
        <v>0</v>
      </c>
      <c r="H2029">
        <f>IF(LEN(telefony6[[#This Row],[nr]])=8,1,0)</f>
        <v>1</v>
      </c>
      <c r="I20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-11.108206018518525</v>
      </c>
      <c r="J2029" s="2">
        <f>IF(AND(telefony6[[#This Row],[abonament pods przed]]-telefony6[[#This Row],[długosc_połączenia]]&lt;0,I2028&gt;0),-telefony6[[#This Row],[ile_zostalo_abonamentu_pods]],0)</f>
        <v>0</v>
      </c>
      <c r="K2029" s="10">
        <f>IF(telefony6[[#This Row],[ile_zostalo_abonamentu_pods]]&lt;0,1,0)</f>
        <v>1</v>
      </c>
      <c r="L2029" s="2">
        <f>IF(AND(telefony6[[#This Row],[czyAbonament_pods_sie_skonczyl]]=1,telefony6[[#This Row],[czyStacjonarny]]=1,M2028&lt;=0),IF(M2028&lt;0,TIME(1,40,0)+M2028,TIME(1,40,0)),M2028)</f>
        <v>3.4953703703702182E-2</v>
      </c>
      <c r="M20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3.4953703703702182E-2</v>
      </c>
      <c r="N2029" s="10">
        <f>IF(AND(telefony6[[#This Row],[czyAbonament_pods_sie_skonczyl]]=1,telefony6[[#This Row],[czyStacjonarny]]=1,M2028&lt;=0),1,0)</f>
        <v>0</v>
      </c>
      <c r="O2029" s="2">
        <f>IF(AND(telefony6[[#This Row],[czyAbonament_pods_sie_skonczyl]]=1,telefony6[[#This Row],[czyKomorkowe]]=1,P2028&lt;=0),IF(P2028&lt;0,TIME(1,40,0)+P2028-telefony6[[#This Row],[ile_zabraklo_od_podstawy]],TIME(1,40,0)),P2028)</f>
        <v>2.8912037037037763E-2</v>
      </c>
      <c r="P20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29" s="10">
        <f>IF(AND(telefony6[[#This Row],[czyAbonament_pods_sie_skonczyl]]=1,P2028&lt;=0,telefony6[[#This Row],[czyKomorkowe]]=1),1,0)</f>
        <v>0</v>
      </c>
      <c r="R2029">
        <f>IF(LEN(telefony6[[#This Row],[nr]])&gt;=10,1,0)</f>
        <v>0</v>
      </c>
      <c r="S2029">
        <f>MINUTE(IF(telefony6[[#This Row],[czyZagranicczne]]=1,CEILING(telefony6[[#This Row],[długosc_połączenia]],"00:01"),0))</f>
        <v>0</v>
      </c>
    </row>
    <row r="2030" spans="1:19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 s="2">
        <f>telefony6[[#This Row],[zakonczenie]]-telefony6[[#This Row],[rozpoczecie]]</f>
        <v>3.0555555555554781E-3</v>
      </c>
      <c r="F2030" s="2">
        <f t="shared" si="31"/>
        <v>-11.108206018518525</v>
      </c>
      <c r="G2030">
        <f>IF(LEN(telefony6[[#This Row],[nr]])=7,1,0)</f>
        <v>1</v>
      </c>
      <c r="H2030">
        <f>IF(LEN(telefony6[[#This Row],[nr]])=8,1,0)</f>
        <v>0</v>
      </c>
      <c r="I20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-11.11126157407408</v>
      </c>
      <c r="J2030" s="2">
        <f>IF(AND(telefony6[[#This Row],[abonament pods przed]]-telefony6[[#This Row],[długosc_połączenia]]&lt;0,I2029&gt;0),-telefony6[[#This Row],[ile_zostalo_abonamentu_pods]],0)</f>
        <v>0</v>
      </c>
      <c r="K2030" s="10">
        <f>IF(telefony6[[#This Row],[ile_zostalo_abonamentu_pods]]&lt;0,1,0)</f>
        <v>1</v>
      </c>
      <c r="L2030" s="2">
        <f>IF(AND(telefony6[[#This Row],[czyAbonament_pods_sie_skonczyl]]=1,telefony6[[#This Row],[czyStacjonarny]]=1,M2029&lt;=0),IF(M2029&lt;0,TIME(1,40,0)+M2029,TIME(1,40,0)),M2029)</f>
        <v>3.4953703703702182E-2</v>
      </c>
      <c r="M20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3.1898148148146704E-2</v>
      </c>
      <c r="N2030" s="10">
        <f>IF(AND(telefony6[[#This Row],[czyAbonament_pods_sie_skonczyl]]=1,telefony6[[#This Row],[czyStacjonarny]]=1,M2029&lt;=0),1,0)</f>
        <v>0</v>
      </c>
      <c r="O2030" s="2">
        <f>IF(AND(telefony6[[#This Row],[czyAbonament_pods_sie_skonczyl]]=1,telefony6[[#This Row],[czyKomorkowe]]=1,P2029&lt;=0),IF(P2029&lt;0,TIME(1,40,0)+P2029-telefony6[[#This Row],[ile_zabraklo_od_podstawy]],TIME(1,40,0)),P2029)</f>
        <v>2.1030092592593308E-2</v>
      </c>
      <c r="P20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0" s="10">
        <f>IF(AND(telefony6[[#This Row],[czyAbonament_pods_sie_skonczyl]]=1,P2029&lt;=0,telefony6[[#This Row],[czyKomorkowe]]=1),1,0)</f>
        <v>0</v>
      </c>
      <c r="R2030">
        <f>IF(LEN(telefony6[[#This Row],[nr]])&gt;=10,1,0)</f>
        <v>0</v>
      </c>
      <c r="S2030">
        <f>MINUTE(IF(telefony6[[#This Row],[czyZagranicczne]]=1,CEILING(telefony6[[#This Row],[długosc_połączenia]],"00:01"),0))</f>
        <v>0</v>
      </c>
    </row>
    <row r="2031" spans="1:19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 s="2">
        <f>telefony6[[#This Row],[zakonczenie]]-telefony6[[#This Row],[rozpoczecie]]</f>
        <v>2.7199074074074625E-3</v>
      </c>
      <c r="F2031" s="2">
        <f t="shared" si="31"/>
        <v>-11.11126157407408</v>
      </c>
      <c r="G2031">
        <f>IF(LEN(telefony6[[#This Row],[nr]])=7,1,0)</f>
        <v>1</v>
      </c>
      <c r="H2031">
        <f>IF(LEN(telefony6[[#This Row],[nr]])=8,1,0)</f>
        <v>0</v>
      </c>
      <c r="I20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-11.113981481481487</v>
      </c>
      <c r="J2031" s="2">
        <f>IF(AND(telefony6[[#This Row],[abonament pods przed]]-telefony6[[#This Row],[długosc_połączenia]]&lt;0,I2030&gt;0),-telefony6[[#This Row],[ile_zostalo_abonamentu_pods]],0)</f>
        <v>0</v>
      </c>
      <c r="K2031" s="10">
        <f>IF(telefony6[[#This Row],[ile_zostalo_abonamentu_pods]]&lt;0,1,0)</f>
        <v>1</v>
      </c>
      <c r="L2031" s="2">
        <f>IF(AND(telefony6[[#This Row],[czyAbonament_pods_sie_skonczyl]]=1,telefony6[[#This Row],[czyStacjonarny]]=1,M2030&lt;=0),IF(M2030&lt;0,TIME(1,40,0)+M2030,TIME(1,40,0)),M2030)</f>
        <v>3.1898148148146704E-2</v>
      </c>
      <c r="M20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2.9178240740739242E-2</v>
      </c>
      <c r="N2031" s="10">
        <f>IF(AND(telefony6[[#This Row],[czyAbonament_pods_sie_skonczyl]]=1,telefony6[[#This Row],[czyStacjonarny]]=1,M2030&lt;=0),1,0)</f>
        <v>0</v>
      </c>
      <c r="O2031" s="2">
        <f>IF(AND(telefony6[[#This Row],[czyAbonament_pods_sie_skonczyl]]=1,telefony6[[#This Row],[czyKomorkowe]]=1,P2030&lt;=0),IF(P2030&lt;0,TIME(1,40,0)+P2030-telefony6[[#This Row],[ile_zabraklo_od_podstawy]],TIME(1,40,0)),P2030)</f>
        <v>2.1030092592593308E-2</v>
      </c>
      <c r="P20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1" s="10">
        <f>IF(AND(telefony6[[#This Row],[czyAbonament_pods_sie_skonczyl]]=1,P2030&lt;=0,telefony6[[#This Row],[czyKomorkowe]]=1),1,0)</f>
        <v>0</v>
      </c>
      <c r="R2031">
        <f>IF(LEN(telefony6[[#This Row],[nr]])&gt;=10,1,0)</f>
        <v>0</v>
      </c>
      <c r="S2031">
        <f>MINUTE(IF(telefony6[[#This Row],[czyZagranicczne]]=1,CEILING(telefony6[[#This Row],[długosc_połączenia]],"00:01"),0))</f>
        <v>0</v>
      </c>
    </row>
    <row r="2032" spans="1:19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 s="2">
        <f>telefony6[[#This Row],[zakonczenie]]-telefony6[[#This Row],[rozpoczecie]]</f>
        <v>8.310185185185115E-3</v>
      </c>
      <c r="F2032" s="2">
        <f t="shared" si="31"/>
        <v>-11.113981481481487</v>
      </c>
      <c r="G2032">
        <f>IF(LEN(telefony6[[#This Row],[nr]])=7,1,0)</f>
        <v>1</v>
      </c>
      <c r="H2032">
        <f>IF(LEN(telefony6[[#This Row],[nr]])=8,1,0)</f>
        <v>0</v>
      </c>
      <c r="I20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-11.122291666666671</v>
      </c>
      <c r="J2032" s="2">
        <f>IF(AND(telefony6[[#This Row],[abonament pods przed]]-telefony6[[#This Row],[długosc_połączenia]]&lt;0,I2031&gt;0),-telefony6[[#This Row],[ile_zostalo_abonamentu_pods]],0)</f>
        <v>0</v>
      </c>
      <c r="K2032" s="10">
        <f>IF(telefony6[[#This Row],[ile_zostalo_abonamentu_pods]]&lt;0,1,0)</f>
        <v>1</v>
      </c>
      <c r="L2032" s="2">
        <f>IF(AND(telefony6[[#This Row],[czyAbonament_pods_sie_skonczyl]]=1,telefony6[[#This Row],[czyStacjonarny]]=1,M2031&lt;=0),IF(M2031&lt;0,TIME(1,40,0)+M2031,TIME(1,40,0)),M2031)</f>
        <v>2.9178240740739242E-2</v>
      </c>
      <c r="M20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2.0868055555554127E-2</v>
      </c>
      <c r="N2032" s="10">
        <f>IF(AND(telefony6[[#This Row],[czyAbonament_pods_sie_skonczyl]]=1,telefony6[[#This Row],[czyStacjonarny]]=1,M2031&lt;=0),1,0)</f>
        <v>0</v>
      </c>
      <c r="O2032" s="2">
        <f>IF(AND(telefony6[[#This Row],[czyAbonament_pods_sie_skonczyl]]=1,telefony6[[#This Row],[czyKomorkowe]]=1,P2031&lt;=0),IF(P2031&lt;0,TIME(1,40,0)+P2031-telefony6[[#This Row],[ile_zabraklo_od_podstawy]],TIME(1,40,0)),P2031)</f>
        <v>2.1030092592593308E-2</v>
      </c>
      <c r="P20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2" s="10">
        <f>IF(AND(telefony6[[#This Row],[czyAbonament_pods_sie_skonczyl]]=1,P2031&lt;=0,telefony6[[#This Row],[czyKomorkowe]]=1),1,0)</f>
        <v>0</v>
      </c>
      <c r="R2032">
        <f>IF(LEN(telefony6[[#This Row],[nr]])&gt;=10,1,0)</f>
        <v>0</v>
      </c>
      <c r="S2032">
        <f>MINUTE(IF(telefony6[[#This Row],[czyZagranicczne]]=1,CEILING(telefony6[[#This Row],[długosc_połączenia]],"00:01"),0))</f>
        <v>0</v>
      </c>
    </row>
    <row r="2033" spans="1:19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 s="2">
        <f>telefony6[[#This Row],[zakonczenie]]-telefony6[[#This Row],[rozpoczecie]]</f>
        <v>8.5879629629630472E-3</v>
      </c>
      <c r="F2033" s="2">
        <f t="shared" si="31"/>
        <v>-11.122291666666671</v>
      </c>
      <c r="G2033">
        <f>IF(LEN(telefony6[[#This Row],[nr]])=7,1,0)</f>
        <v>0</v>
      </c>
      <c r="H2033">
        <f>IF(LEN(telefony6[[#This Row],[nr]])=8,1,0)</f>
        <v>0</v>
      </c>
      <c r="I20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-11.130879629629634</v>
      </c>
      <c r="J2033" s="2">
        <f>IF(AND(telefony6[[#This Row],[abonament pods przed]]-telefony6[[#This Row],[długosc_połączenia]]&lt;0,I2032&gt;0),-telefony6[[#This Row],[ile_zostalo_abonamentu_pods]],0)</f>
        <v>0</v>
      </c>
      <c r="K2033" s="10">
        <f>IF(telefony6[[#This Row],[ile_zostalo_abonamentu_pods]]&lt;0,1,0)</f>
        <v>1</v>
      </c>
      <c r="L2033" s="2">
        <f>IF(AND(telefony6[[#This Row],[czyAbonament_pods_sie_skonczyl]]=1,telefony6[[#This Row],[czyStacjonarny]]=1,M2032&lt;=0),IF(M2032&lt;0,TIME(1,40,0)+M2032,TIME(1,40,0)),M2032)</f>
        <v>2.0868055555554127E-2</v>
      </c>
      <c r="M20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2.0868055555554127E-2</v>
      </c>
      <c r="N2033" s="10">
        <f>IF(AND(telefony6[[#This Row],[czyAbonament_pods_sie_skonczyl]]=1,telefony6[[#This Row],[czyStacjonarny]]=1,M2032&lt;=0),1,0)</f>
        <v>0</v>
      </c>
      <c r="O2033" s="2">
        <f>IF(AND(telefony6[[#This Row],[czyAbonament_pods_sie_skonczyl]]=1,telefony6[[#This Row],[czyKomorkowe]]=1,P2032&lt;=0),IF(P2032&lt;0,TIME(1,40,0)+P2032-telefony6[[#This Row],[ile_zabraklo_od_podstawy]],TIME(1,40,0)),P2032)</f>
        <v>2.1030092592593308E-2</v>
      </c>
      <c r="P20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3" s="10">
        <f>IF(AND(telefony6[[#This Row],[czyAbonament_pods_sie_skonczyl]]=1,P2032&lt;=0,telefony6[[#This Row],[czyKomorkowe]]=1),1,0)</f>
        <v>0</v>
      </c>
      <c r="R2033">
        <f>IF(LEN(telefony6[[#This Row],[nr]])&gt;=10,1,0)</f>
        <v>1</v>
      </c>
      <c r="S2033">
        <f>MINUTE(IF(telefony6[[#This Row],[czyZagranicczne]]=1,CEILING(telefony6[[#This Row],[długosc_połączenia]],"00:01"),0))</f>
        <v>13</v>
      </c>
    </row>
    <row r="2034" spans="1:19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 s="2">
        <f>telefony6[[#This Row],[zakonczenie]]-telefony6[[#This Row],[rozpoczecie]]</f>
        <v>4.3634259259258679E-3</v>
      </c>
      <c r="F2034" s="2">
        <f t="shared" si="31"/>
        <v>-11.130879629629634</v>
      </c>
      <c r="G2034">
        <f>IF(LEN(telefony6[[#This Row],[nr]])=7,1,0)</f>
        <v>0</v>
      </c>
      <c r="H2034">
        <f>IF(LEN(telefony6[[#This Row],[nr]])=8,1,0)</f>
        <v>0</v>
      </c>
      <c r="I20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-11.135243055555559</v>
      </c>
      <c r="J2034" s="2">
        <f>IF(AND(telefony6[[#This Row],[abonament pods przed]]-telefony6[[#This Row],[długosc_połączenia]]&lt;0,I2033&gt;0),-telefony6[[#This Row],[ile_zostalo_abonamentu_pods]],0)</f>
        <v>0</v>
      </c>
      <c r="K2034" s="10">
        <f>IF(telefony6[[#This Row],[ile_zostalo_abonamentu_pods]]&lt;0,1,0)</f>
        <v>1</v>
      </c>
      <c r="L2034" s="2">
        <f>IF(AND(telefony6[[#This Row],[czyAbonament_pods_sie_skonczyl]]=1,telefony6[[#This Row],[czyStacjonarny]]=1,M2033&lt;=0),IF(M2033&lt;0,TIME(1,40,0)+M2033,TIME(1,40,0)),M2033)</f>
        <v>2.0868055555554127E-2</v>
      </c>
      <c r="M20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2.0868055555554127E-2</v>
      </c>
      <c r="N2034" s="10">
        <f>IF(AND(telefony6[[#This Row],[czyAbonament_pods_sie_skonczyl]]=1,telefony6[[#This Row],[czyStacjonarny]]=1,M2033&lt;=0),1,0)</f>
        <v>0</v>
      </c>
      <c r="O2034" s="2">
        <f>IF(AND(telefony6[[#This Row],[czyAbonament_pods_sie_skonczyl]]=1,telefony6[[#This Row],[czyKomorkowe]]=1,P2033&lt;=0),IF(P2033&lt;0,TIME(1,40,0)+P2033-telefony6[[#This Row],[ile_zabraklo_od_podstawy]],TIME(1,40,0)),P2033)</f>
        <v>2.1030092592593308E-2</v>
      </c>
      <c r="P20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4" s="10">
        <f>IF(AND(telefony6[[#This Row],[czyAbonament_pods_sie_skonczyl]]=1,P2033&lt;=0,telefony6[[#This Row],[czyKomorkowe]]=1),1,0)</f>
        <v>0</v>
      </c>
      <c r="R2034">
        <f>IF(LEN(telefony6[[#This Row],[nr]])&gt;=10,1,0)</f>
        <v>1</v>
      </c>
      <c r="S2034">
        <f>MINUTE(IF(telefony6[[#This Row],[czyZagranicczne]]=1,CEILING(telefony6[[#This Row],[długosc_połączenia]],"00:01"),0))</f>
        <v>7</v>
      </c>
    </row>
    <row r="2035" spans="1:19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 s="2">
        <f>telefony6[[#This Row],[zakonczenie]]-telefony6[[#This Row],[rozpoczecie]]</f>
        <v>2.3611111111111471E-3</v>
      </c>
      <c r="F2035" s="2">
        <f t="shared" si="31"/>
        <v>-11.135243055555559</v>
      </c>
      <c r="G2035">
        <f>IF(LEN(telefony6[[#This Row],[nr]])=7,1,0)</f>
        <v>1</v>
      </c>
      <c r="H2035">
        <f>IF(LEN(telefony6[[#This Row],[nr]])=8,1,0)</f>
        <v>0</v>
      </c>
      <c r="I20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-11.137604166666671</v>
      </c>
      <c r="J2035" s="2">
        <f>IF(AND(telefony6[[#This Row],[abonament pods przed]]-telefony6[[#This Row],[długosc_połączenia]]&lt;0,I2034&gt;0),-telefony6[[#This Row],[ile_zostalo_abonamentu_pods]],0)</f>
        <v>0</v>
      </c>
      <c r="K2035" s="10">
        <f>IF(telefony6[[#This Row],[ile_zostalo_abonamentu_pods]]&lt;0,1,0)</f>
        <v>1</v>
      </c>
      <c r="L2035" s="2">
        <f>IF(AND(telefony6[[#This Row],[czyAbonament_pods_sie_skonczyl]]=1,telefony6[[#This Row],[czyStacjonarny]]=1,M2034&lt;=0),IF(M2034&lt;0,TIME(1,40,0)+M2034,TIME(1,40,0)),M2034)</f>
        <v>2.0868055555554127E-2</v>
      </c>
      <c r="M20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1.850694444444298E-2</v>
      </c>
      <c r="N2035" s="10">
        <f>IF(AND(telefony6[[#This Row],[czyAbonament_pods_sie_skonczyl]]=1,telefony6[[#This Row],[czyStacjonarny]]=1,M2034&lt;=0),1,0)</f>
        <v>0</v>
      </c>
      <c r="O2035" s="2">
        <f>IF(AND(telefony6[[#This Row],[czyAbonament_pods_sie_skonczyl]]=1,telefony6[[#This Row],[czyKomorkowe]]=1,P2034&lt;=0),IF(P2034&lt;0,TIME(1,40,0)+P2034-telefony6[[#This Row],[ile_zabraklo_od_podstawy]],TIME(1,40,0)),P2034)</f>
        <v>2.1030092592593308E-2</v>
      </c>
      <c r="P20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2.1030092592593308E-2</v>
      </c>
      <c r="Q2035" s="10">
        <f>IF(AND(telefony6[[#This Row],[czyAbonament_pods_sie_skonczyl]]=1,P2034&lt;=0,telefony6[[#This Row],[czyKomorkowe]]=1),1,0)</f>
        <v>0</v>
      </c>
      <c r="R2035">
        <f>IF(LEN(telefony6[[#This Row],[nr]])&gt;=10,1,0)</f>
        <v>0</v>
      </c>
      <c r="S2035">
        <f>MINUTE(IF(telefony6[[#This Row],[czyZagranicczne]]=1,CEILING(telefony6[[#This Row],[długosc_połączenia]],"00:01"),0))</f>
        <v>0</v>
      </c>
    </row>
    <row r="2036" spans="1:19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 s="2">
        <f>telefony6[[#This Row],[zakonczenie]]-telefony6[[#This Row],[rozpoczecie]]</f>
        <v>1.0717592592592529E-2</v>
      </c>
      <c r="F2036" s="2">
        <f t="shared" si="31"/>
        <v>-11.137604166666671</v>
      </c>
      <c r="G2036">
        <f>IF(LEN(telefony6[[#This Row],[nr]])=7,1,0)</f>
        <v>0</v>
      </c>
      <c r="H2036">
        <f>IF(LEN(telefony6[[#This Row],[nr]])=8,1,0)</f>
        <v>1</v>
      </c>
      <c r="I20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-11.148321759259264</v>
      </c>
      <c r="J2036" s="2">
        <f>IF(AND(telefony6[[#This Row],[abonament pods przed]]-telefony6[[#This Row],[długosc_połączenia]]&lt;0,I2035&gt;0),-telefony6[[#This Row],[ile_zostalo_abonamentu_pods]],0)</f>
        <v>0</v>
      </c>
      <c r="K2036" s="10">
        <f>IF(telefony6[[#This Row],[ile_zostalo_abonamentu_pods]]&lt;0,1,0)</f>
        <v>1</v>
      </c>
      <c r="L2036" s="2">
        <f>IF(AND(telefony6[[#This Row],[czyAbonament_pods_sie_skonczyl]]=1,telefony6[[#This Row],[czyStacjonarny]]=1,M2035&lt;=0),IF(M2035&lt;0,TIME(1,40,0)+M2035,TIME(1,40,0)),M2035)</f>
        <v>1.850694444444298E-2</v>
      </c>
      <c r="M20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1.850694444444298E-2</v>
      </c>
      <c r="N2036" s="10">
        <f>IF(AND(telefony6[[#This Row],[czyAbonament_pods_sie_skonczyl]]=1,telefony6[[#This Row],[czyStacjonarny]]=1,M2035&lt;=0),1,0)</f>
        <v>0</v>
      </c>
      <c r="O2036" s="2">
        <f>IF(AND(telefony6[[#This Row],[czyAbonament_pods_sie_skonczyl]]=1,telefony6[[#This Row],[czyKomorkowe]]=1,P2035&lt;=0),IF(P2035&lt;0,TIME(1,40,0)+P2035-telefony6[[#This Row],[ile_zabraklo_od_podstawy]],TIME(1,40,0)),P2035)</f>
        <v>2.1030092592593308E-2</v>
      </c>
      <c r="P20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1.0312500000000779E-2</v>
      </c>
      <c r="Q2036" s="10">
        <f>IF(AND(telefony6[[#This Row],[czyAbonament_pods_sie_skonczyl]]=1,P2035&lt;=0,telefony6[[#This Row],[czyKomorkowe]]=1),1,0)</f>
        <v>0</v>
      </c>
      <c r="R2036">
        <f>IF(LEN(telefony6[[#This Row],[nr]])&gt;=10,1,0)</f>
        <v>0</v>
      </c>
      <c r="S2036">
        <f>MINUTE(IF(telefony6[[#This Row],[czyZagranicczne]]=1,CEILING(telefony6[[#This Row],[długosc_połączenia]],"00:01"),0))</f>
        <v>0</v>
      </c>
    </row>
    <row r="2037" spans="1:19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 s="2">
        <f>telefony6[[#This Row],[zakonczenie]]-telefony6[[#This Row],[rozpoczecie]]</f>
        <v>7.3958333333333237E-3</v>
      </c>
      <c r="F2037" s="2">
        <f t="shared" si="31"/>
        <v>-11.148321759259264</v>
      </c>
      <c r="G2037">
        <f>IF(LEN(telefony6[[#This Row],[nr]])=7,1,0)</f>
        <v>1</v>
      </c>
      <c r="H2037">
        <f>IF(LEN(telefony6[[#This Row],[nr]])=8,1,0)</f>
        <v>0</v>
      </c>
      <c r="I20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-11.155717592592598</v>
      </c>
      <c r="J2037" s="2">
        <f>IF(AND(telefony6[[#This Row],[abonament pods przed]]-telefony6[[#This Row],[długosc_połączenia]]&lt;0,I2036&gt;0),-telefony6[[#This Row],[ile_zostalo_abonamentu_pods]],0)</f>
        <v>0</v>
      </c>
      <c r="K2037" s="10">
        <f>IF(telefony6[[#This Row],[ile_zostalo_abonamentu_pods]]&lt;0,1,0)</f>
        <v>1</v>
      </c>
      <c r="L2037" s="2">
        <f>IF(AND(telefony6[[#This Row],[czyAbonament_pods_sie_skonczyl]]=1,telefony6[[#This Row],[czyStacjonarny]]=1,M2036&lt;=0),IF(M2036&lt;0,TIME(1,40,0)+M2036,TIME(1,40,0)),M2036)</f>
        <v>1.850694444444298E-2</v>
      </c>
      <c r="M20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1.1111111111109656E-2</v>
      </c>
      <c r="N2037" s="10">
        <f>IF(AND(telefony6[[#This Row],[czyAbonament_pods_sie_skonczyl]]=1,telefony6[[#This Row],[czyStacjonarny]]=1,M2036&lt;=0),1,0)</f>
        <v>0</v>
      </c>
      <c r="O2037" s="2">
        <f>IF(AND(telefony6[[#This Row],[czyAbonament_pods_sie_skonczyl]]=1,telefony6[[#This Row],[czyKomorkowe]]=1,P2036&lt;=0),IF(P2036&lt;0,TIME(1,40,0)+P2036-telefony6[[#This Row],[ile_zabraklo_od_podstawy]],TIME(1,40,0)),P2036)</f>
        <v>1.0312500000000779E-2</v>
      </c>
      <c r="P20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1.0312500000000779E-2</v>
      </c>
      <c r="Q2037" s="10">
        <f>IF(AND(telefony6[[#This Row],[czyAbonament_pods_sie_skonczyl]]=1,P2036&lt;=0,telefony6[[#This Row],[czyKomorkowe]]=1),1,0)</f>
        <v>0</v>
      </c>
      <c r="R2037">
        <f>IF(LEN(telefony6[[#This Row],[nr]])&gt;=10,1,0)</f>
        <v>0</v>
      </c>
      <c r="S2037">
        <f>MINUTE(IF(telefony6[[#This Row],[czyZagranicczne]]=1,CEILING(telefony6[[#This Row],[długosc_połączenia]],"00:01"),0))</f>
        <v>0</v>
      </c>
    </row>
    <row r="2038" spans="1:19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 s="2">
        <f>telefony6[[#This Row],[zakonczenie]]-telefony6[[#This Row],[rozpoczecie]]</f>
        <v>4.2013888888888795E-3</v>
      </c>
      <c r="F2038" s="2">
        <f t="shared" si="31"/>
        <v>-11.155717592592598</v>
      </c>
      <c r="G2038">
        <f>IF(LEN(telefony6[[#This Row],[nr]])=7,1,0)</f>
        <v>0</v>
      </c>
      <c r="H2038">
        <f>IF(LEN(telefony6[[#This Row],[nr]])=8,1,0)</f>
        <v>1</v>
      </c>
      <c r="I20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-11.159918981481487</v>
      </c>
      <c r="J2038" s="2">
        <f>IF(AND(telefony6[[#This Row],[abonament pods przed]]-telefony6[[#This Row],[długosc_połączenia]]&lt;0,I2037&gt;0),-telefony6[[#This Row],[ile_zostalo_abonamentu_pods]],0)</f>
        <v>0</v>
      </c>
      <c r="K2038" s="10">
        <f>IF(telefony6[[#This Row],[ile_zostalo_abonamentu_pods]]&lt;0,1,0)</f>
        <v>1</v>
      </c>
      <c r="L2038" s="2">
        <f>IF(AND(telefony6[[#This Row],[czyAbonament_pods_sie_skonczyl]]=1,telefony6[[#This Row],[czyStacjonarny]]=1,M2037&lt;=0),IF(M2037&lt;0,TIME(1,40,0)+M2037,TIME(1,40,0)),M2037)</f>
        <v>1.1111111111109656E-2</v>
      </c>
      <c r="M20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1.1111111111109656E-2</v>
      </c>
      <c r="N2038" s="10">
        <f>IF(AND(telefony6[[#This Row],[czyAbonament_pods_sie_skonczyl]]=1,telefony6[[#This Row],[czyStacjonarny]]=1,M2037&lt;=0),1,0)</f>
        <v>0</v>
      </c>
      <c r="O2038" s="2">
        <f>IF(AND(telefony6[[#This Row],[czyAbonament_pods_sie_skonczyl]]=1,telefony6[[#This Row],[czyKomorkowe]]=1,P2037&lt;=0),IF(P2037&lt;0,TIME(1,40,0)+P2037-telefony6[[#This Row],[ile_zabraklo_od_podstawy]],TIME(1,40,0)),P2037)</f>
        <v>1.0312500000000779E-2</v>
      </c>
      <c r="P20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38" s="10">
        <f>IF(AND(telefony6[[#This Row],[czyAbonament_pods_sie_skonczyl]]=1,P2037&lt;=0,telefony6[[#This Row],[czyKomorkowe]]=1),1,0)</f>
        <v>0</v>
      </c>
      <c r="R2038">
        <f>IF(LEN(telefony6[[#This Row],[nr]])&gt;=10,1,0)</f>
        <v>0</v>
      </c>
      <c r="S2038">
        <f>MINUTE(IF(telefony6[[#This Row],[czyZagranicczne]]=1,CEILING(telefony6[[#This Row],[długosc_połączenia]],"00:01"),0))</f>
        <v>0</v>
      </c>
    </row>
    <row r="2039" spans="1:19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 s="2">
        <f>telefony6[[#This Row],[zakonczenie]]-telefony6[[#This Row],[rozpoczecie]]</f>
        <v>2.9861111111110783E-3</v>
      </c>
      <c r="F2039" s="2">
        <f t="shared" si="31"/>
        <v>-11.159918981481487</v>
      </c>
      <c r="G2039">
        <f>IF(LEN(telefony6[[#This Row],[nr]])=7,1,0)</f>
        <v>1</v>
      </c>
      <c r="H2039">
        <f>IF(LEN(telefony6[[#This Row],[nr]])=8,1,0)</f>
        <v>0</v>
      </c>
      <c r="I20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-11.162905092592599</v>
      </c>
      <c r="J2039" s="2">
        <f>IF(AND(telefony6[[#This Row],[abonament pods przed]]-telefony6[[#This Row],[długosc_połączenia]]&lt;0,I2038&gt;0),-telefony6[[#This Row],[ile_zostalo_abonamentu_pods]],0)</f>
        <v>0</v>
      </c>
      <c r="K2039" s="10">
        <f>IF(telefony6[[#This Row],[ile_zostalo_abonamentu_pods]]&lt;0,1,0)</f>
        <v>1</v>
      </c>
      <c r="L2039" s="2">
        <f>IF(AND(telefony6[[#This Row],[czyAbonament_pods_sie_skonczyl]]=1,telefony6[[#This Row],[czyStacjonarny]]=1,M2038&lt;=0),IF(M2038&lt;0,TIME(1,40,0)+M2038,TIME(1,40,0)),M2038)</f>
        <v>1.1111111111109656E-2</v>
      </c>
      <c r="M20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8.1249999999985778E-3</v>
      </c>
      <c r="N2039" s="10">
        <f>IF(AND(telefony6[[#This Row],[czyAbonament_pods_sie_skonczyl]]=1,telefony6[[#This Row],[czyStacjonarny]]=1,M2038&lt;=0),1,0)</f>
        <v>0</v>
      </c>
      <c r="O2039" s="2">
        <f>IF(AND(telefony6[[#This Row],[czyAbonament_pods_sie_skonczyl]]=1,telefony6[[#This Row],[czyKomorkowe]]=1,P2038&lt;=0),IF(P2038&lt;0,TIME(1,40,0)+P2038-telefony6[[#This Row],[ile_zabraklo_od_podstawy]],TIME(1,40,0)),P2038)</f>
        <v>6.1111111111118999E-3</v>
      </c>
      <c r="P20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39" s="10">
        <f>IF(AND(telefony6[[#This Row],[czyAbonament_pods_sie_skonczyl]]=1,P2038&lt;=0,telefony6[[#This Row],[czyKomorkowe]]=1),1,0)</f>
        <v>0</v>
      </c>
      <c r="R2039">
        <f>IF(LEN(telefony6[[#This Row],[nr]])&gt;=10,1,0)</f>
        <v>0</v>
      </c>
      <c r="S2039">
        <f>MINUTE(IF(telefony6[[#This Row],[czyZagranicczne]]=1,CEILING(telefony6[[#This Row],[długosc_połączenia]],"00:01"),0))</f>
        <v>0</v>
      </c>
    </row>
    <row r="2040" spans="1:19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 s="2">
        <f>telefony6[[#This Row],[zakonczenie]]-telefony6[[#This Row],[rozpoczecie]]</f>
        <v>5.0810185185184986E-3</v>
      </c>
      <c r="F2040" s="2">
        <f t="shared" si="31"/>
        <v>-11.162905092592599</v>
      </c>
      <c r="G2040">
        <f>IF(LEN(telefony6[[#This Row],[nr]])=7,1,0)</f>
        <v>1</v>
      </c>
      <c r="H2040">
        <f>IF(LEN(telefony6[[#This Row],[nr]])=8,1,0)</f>
        <v>0</v>
      </c>
      <c r="I20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-11.167986111111118</v>
      </c>
      <c r="J2040" s="2">
        <f>IF(AND(telefony6[[#This Row],[abonament pods przed]]-telefony6[[#This Row],[długosc_połączenia]]&lt;0,I2039&gt;0),-telefony6[[#This Row],[ile_zostalo_abonamentu_pods]],0)</f>
        <v>0</v>
      </c>
      <c r="K2040" s="10">
        <f>IF(telefony6[[#This Row],[ile_zostalo_abonamentu_pods]]&lt;0,1,0)</f>
        <v>1</v>
      </c>
      <c r="L2040" s="2">
        <f>IF(AND(telefony6[[#This Row],[czyAbonament_pods_sie_skonczyl]]=1,telefony6[[#This Row],[czyStacjonarny]]=1,M2039&lt;=0),IF(M2039&lt;0,TIME(1,40,0)+M2039,TIME(1,40,0)),M2039)</f>
        <v>8.1249999999985778E-3</v>
      </c>
      <c r="M20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3.0439814814800792E-3</v>
      </c>
      <c r="N2040" s="10">
        <f>IF(AND(telefony6[[#This Row],[czyAbonament_pods_sie_skonczyl]]=1,telefony6[[#This Row],[czyStacjonarny]]=1,M2039&lt;=0),1,0)</f>
        <v>0</v>
      </c>
      <c r="O2040" s="2">
        <f>IF(AND(telefony6[[#This Row],[czyAbonament_pods_sie_skonczyl]]=1,telefony6[[#This Row],[czyKomorkowe]]=1,P2039&lt;=0),IF(P2039&lt;0,TIME(1,40,0)+P2039-telefony6[[#This Row],[ile_zabraklo_od_podstawy]],TIME(1,40,0)),P2039)</f>
        <v>6.1111111111118999E-3</v>
      </c>
      <c r="P20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0" s="10">
        <f>IF(AND(telefony6[[#This Row],[czyAbonament_pods_sie_skonczyl]]=1,P2039&lt;=0,telefony6[[#This Row],[czyKomorkowe]]=1),1,0)</f>
        <v>0</v>
      </c>
      <c r="R2040">
        <f>IF(LEN(telefony6[[#This Row],[nr]])&gt;=10,1,0)</f>
        <v>0</v>
      </c>
      <c r="S2040">
        <f>MINUTE(IF(telefony6[[#This Row],[czyZagranicczne]]=1,CEILING(telefony6[[#This Row],[długosc_połączenia]],"00:01"),0))</f>
        <v>0</v>
      </c>
    </row>
    <row r="2041" spans="1:19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 s="2">
        <f>telefony6[[#This Row],[zakonczenie]]-telefony6[[#This Row],[rozpoczecie]]</f>
        <v>3.703703703703709E-3</v>
      </c>
      <c r="F2041" s="2">
        <f t="shared" si="31"/>
        <v>-11.167986111111118</v>
      </c>
      <c r="G2041">
        <f>IF(LEN(telefony6[[#This Row],[nr]])=7,1,0)</f>
        <v>1</v>
      </c>
      <c r="H2041">
        <f>IF(LEN(telefony6[[#This Row],[nr]])=8,1,0)</f>
        <v>0</v>
      </c>
      <c r="I20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-11.171689814814821</v>
      </c>
      <c r="J2041" s="2">
        <f>IF(AND(telefony6[[#This Row],[abonament pods przed]]-telefony6[[#This Row],[długosc_połączenia]]&lt;0,I2040&gt;0),-telefony6[[#This Row],[ile_zostalo_abonamentu_pods]],0)</f>
        <v>0</v>
      </c>
      <c r="K2041" s="10">
        <f>IF(telefony6[[#This Row],[ile_zostalo_abonamentu_pods]]&lt;0,1,0)</f>
        <v>1</v>
      </c>
      <c r="L2041" s="2">
        <f>IF(AND(telefony6[[#This Row],[czyAbonament_pods_sie_skonczyl]]=1,telefony6[[#This Row],[czyStacjonarny]]=1,M2040&lt;=0),IF(M2040&lt;0,TIME(1,40,0)+M2040,TIME(1,40,0)),M2040)</f>
        <v>3.0439814814800792E-3</v>
      </c>
      <c r="M20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-6.5972222222362986E-4</v>
      </c>
      <c r="N2041" s="10">
        <f>IF(AND(telefony6[[#This Row],[czyAbonament_pods_sie_skonczyl]]=1,telefony6[[#This Row],[czyStacjonarny]]=1,M2040&lt;=0),1,0)</f>
        <v>0</v>
      </c>
      <c r="O2041" s="2">
        <f>IF(AND(telefony6[[#This Row],[czyAbonament_pods_sie_skonczyl]]=1,telefony6[[#This Row],[czyKomorkowe]]=1,P2040&lt;=0),IF(P2040&lt;0,TIME(1,40,0)+P2040-telefony6[[#This Row],[ile_zabraklo_od_podstawy]],TIME(1,40,0)),P2040)</f>
        <v>6.1111111111118999E-3</v>
      </c>
      <c r="P20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1" s="10">
        <f>IF(AND(telefony6[[#This Row],[czyAbonament_pods_sie_skonczyl]]=1,P2040&lt;=0,telefony6[[#This Row],[czyKomorkowe]]=1),1,0)</f>
        <v>0</v>
      </c>
      <c r="R2041">
        <f>IF(LEN(telefony6[[#This Row],[nr]])&gt;=10,1,0)</f>
        <v>0</v>
      </c>
      <c r="S2041">
        <f>MINUTE(IF(telefony6[[#This Row],[czyZagranicczne]]=1,CEILING(telefony6[[#This Row],[długosc_połączenia]],"00:01"),0))</f>
        <v>0</v>
      </c>
    </row>
    <row r="2042" spans="1:19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 s="2">
        <f>telefony6[[#This Row],[zakonczenie]]-telefony6[[#This Row],[rozpoczecie]]</f>
        <v>5.1157407407407263E-3</v>
      </c>
      <c r="F2042" s="2">
        <f t="shared" si="31"/>
        <v>-11.171689814814821</v>
      </c>
      <c r="G2042">
        <f>IF(LEN(telefony6[[#This Row],[nr]])=7,1,0)</f>
        <v>1</v>
      </c>
      <c r="H2042">
        <f>IF(LEN(telefony6[[#This Row],[nr]])=8,1,0)</f>
        <v>0</v>
      </c>
      <c r="I20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-11.176805555555561</v>
      </c>
      <c r="J2042" s="2">
        <f>IF(AND(telefony6[[#This Row],[abonament pods przed]]-telefony6[[#This Row],[długosc_połączenia]]&lt;0,I2041&gt;0),-telefony6[[#This Row],[ile_zostalo_abonamentu_pods]],0)</f>
        <v>0</v>
      </c>
      <c r="K2042" s="10">
        <f>IF(telefony6[[#This Row],[ile_zostalo_abonamentu_pods]]&lt;0,1,0)</f>
        <v>1</v>
      </c>
      <c r="L2042" s="2">
        <f>IF(AND(telefony6[[#This Row],[czyAbonament_pods_sie_skonczyl]]=1,telefony6[[#This Row],[czyStacjonarny]]=1,M2041&lt;=0),IF(M2041&lt;0,TIME(1,40,0)+M2041,TIME(1,40,0)),M2041)</f>
        <v>6.8784722222220818E-2</v>
      </c>
      <c r="M20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6.3668981481480091E-2</v>
      </c>
      <c r="N2042" s="10">
        <f>IF(AND(telefony6[[#This Row],[czyAbonament_pods_sie_skonczyl]]=1,telefony6[[#This Row],[czyStacjonarny]]=1,M2041&lt;=0),1,0)</f>
        <v>1</v>
      </c>
      <c r="O2042" s="2">
        <f>IF(AND(telefony6[[#This Row],[czyAbonament_pods_sie_skonczyl]]=1,telefony6[[#This Row],[czyKomorkowe]]=1,P2041&lt;=0),IF(P2041&lt;0,TIME(1,40,0)+P2041-telefony6[[#This Row],[ile_zabraklo_od_podstawy]],TIME(1,40,0)),P2041)</f>
        <v>6.1111111111118999E-3</v>
      </c>
      <c r="P20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2" s="10">
        <f>IF(AND(telefony6[[#This Row],[czyAbonament_pods_sie_skonczyl]]=1,P2041&lt;=0,telefony6[[#This Row],[czyKomorkowe]]=1),1,0)</f>
        <v>0</v>
      </c>
      <c r="R2042">
        <f>IF(LEN(telefony6[[#This Row],[nr]])&gt;=10,1,0)</f>
        <v>0</v>
      </c>
      <c r="S2042">
        <f>MINUTE(IF(telefony6[[#This Row],[czyZagranicczne]]=1,CEILING(telefony6[[#This Row],[długosc_połączenia]],"00:01"),0))</f>
        <v>0</v>
      </c>
    </row>
    <row r="2043" spans="1:19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 s="2">
        <f>telefony6[[#This Row],[zakonczenie]]-telefony6[[#This Row],[rozpoczecie]]</f>
        <v>7.7777777777777724E-3</v>
      </c>
      <c r="F2043" s="2">
        <f t="shared" si="31"/>
        <v>-11.176805555555561</v>
      </c>
      <c r="G2043">
        <f>IF(LEN(telefony6[[#This Row],[nr]])=7,1,0)</f>
        <v>1</v>
      </c>
      <c r="H2043">
        <f>IF(LEN(telefony6[[#This Row],[nr]])=8,1,0)</f>
        <v>0</v>
      </c>
      <c r="I20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-11.184583333333338</v>
      </c>
      <c r="J2043" s="2">
        <f>IF(AND(telefony6[[#This Row],[abonament pods przed]]-telefony6[[#This Row],[długosc_połączenia]]&lt;0,I2042&gt;0),-telefony6[[#This Row],[ile_zostalo_abonamentu_pods]],0)</f>
        <v>0</v>
      </c>
      <c r="K2043" s="10">
        <f>IF(telefony6[[#This Row],[ile_zostalo_abonamentu_pods]]&lt;0,1,0)</f>
        <v>1</v>
      </c>
      <c r="L2043" s="2">
        <f>IF(AND(telefony6[[#This Row],[czyAbonament_pods_sie_skonczyl]]=1,telefony6[[#This Row],[czyStacjonarny]]=1,M2042&lt;=0),IF(M2042&lt;0,TIME(1,40,0)+M2042,TIME(1,40,0)),M2042)</f>
        <v>6.3668981481480091E-2</v>
      </c>
      <c r="M20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5.5891203703702319E-2</v>
      </c>
      <c r="N2043" s="10">
        <f>IF(AND(telefony6[[#This Row],[czyAbonament_pods_sie_skonczyl]]=1,telefony6[[#This Row],[czyStacjonarny]]=1,M2042&lt;=0),1,0)</f>
        <v>0</v>
      </c>
      <c r="O2043" s="2">
        <f>IF(AND(telefony6[[#This Row],[czyAbonament_pods_sie_skonczyl]]=1,telefony6[[#This Row],[czyKomorkowe]]=1,P2042&lt;=0),IF(P2042&lt;0,TIME(1,40,0)+P2042-telefony6[[#This Row],[ile_zabraklo_od_podstawy]],TIME(1,40,0)),P2042)</f>
        <v>6.1111111111118999E-3</v>
      </c>
      <c r="P20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3" s="10">
        <f>IF(AND(telefony6[[#This Row],[czyAbonament_pods_sie_skonczyl]]=1,P2042&lt;=0,telefony6[[#This Row],[czyKomorkowe]]=1),1,0)</f>
        <v>0</v>
      </c>
      <c r="R2043">
        <f>IF(LEN(telefony6[[#This Row],[nr]])&gt;=10,1,0)</f>
        <v>0</v>
      </c>
      <c r="S2043">
        <f>MINUTE(IF(telefony6[[#This Row],[czyZagranicczne]]=1,CEILING(telefony6[[#This Row],[długosc_połączenia]],"00:01"),0))</f>
        <v>0</v>
      </c>
    </row>
    <row r="2044" spans="1:19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 s="2">
        <f>telefony6[[#This Row],[zakonczenie]]-telefony6[[#This Row],[rozpoczecie]]</f>
        <v>9.0624999999999734E-3</v>
      </c>
      <c r="F2044" s="2">
        <f t="shared" si="31"/>
        <v>-11.184583333333338</v>
      </c>
      <c r="G2044">
        <f>IF(LEN(telefony6[[#This Row],[nr]])=7,1,0)</f>
        <v>1</v>
      </c>
      <c r="H2044">
        <f>IF(LEN(telefony6[[#This Row],[nr]])=8,1,0)</f>
        <v>0</v>
      </c>
      <c r="I20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-11.193645833333338</v>
      </c>
      <c r="J2044" s="2">
        <f>IF(AND(telefony6[[#This Row],[abonament pods przed]]-telefony6[[#This Row],[długosc_połączenia]]&lt;0,I2043&gt;0),-telefony6[[#This Row],[ile_zostalo_abonamentu_pods]],0)</f>
        <v>0</v>
      </c>
      <c r="K2044" s="10">
        <f>IF(telefony6[[#This Row],[ile_zostalo_abonamentu_pods]]&lt;0,1,0)</f>
        <v>1</v>
      </c>
      <c r="L2044" s="2">
        <f>IF(AND(telefony6[[#This Row],[czyAbonament_pods_sie_skonczyl]]=1,telefony6[[#This Row],[czyStacjonarny]]=1,M2043&lt;=0),IF(M2043&lt;0,TIME(1,40,0)+M2043,TIME(1,40,0)),M2043)</f>
        <v>5.5891203703702319E-2</v>
      </c>
      <c r="M20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4.6828703703702346E-2</v>
      </c>
      <c r="N2044" s="10">
        <f>IF(AND(telefony6[[#This Row],[czyAbonament_pods_sie_skonczyl]]=1,telefony6[[#This Row],[czyStacjonarny]]=1,M2043&lt;=0),1,0)</f>
        <v>0</v>
      </c>
      <c r="O2044" s="2">
        <f>IF(AND(telefony6[[#This Row],[czyAbonament_pods_sie_skonczyl]]=1,telefony6[[#This Row],[czyKomorkowe]]=1,P2043&lt;=0),IF(P2043&lt;0,TIME(1,40,0)+P2043-telefony6[[#This Row],[ile_zabraklo_od_podstawy]],TIME(1,40,0)),P2043)</f>
        <v>6.1111111111118999E-3</v>
      </c>
      <c r="P20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4" s="10">
        <f>IF(AND(telefony6[[#This Row],[czyAbonament_pods_sie_skonczyl]]=1,P2043&lt;=0,telefony6[[#This Row],[czyKomorkowe]]=1),1,0)</f>
        <v>0</v>
      </c>
      <c r="R2044">
        <f>IF(LEN(telefony6[[#This Row],[nr]])&gt;=10,1,0)</f>
        <v>0</v>
      </c>
      <c r="S2044">
        <f>MINUTE(IF(telefony6[[#This Row],[czyZagranicczne]]=1,CEILING(telefony6[[#This Row],[długosc_połączenia]],"00:01"),0))</f>
        <v>0</v>
      </c>
    </row>
    <row r="2045" spans="1:19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 s="2">
        <f>telefony6[[#This Row],[zakonczenie]]-telefony6[[#This Row],[rozpoczecie]]</f>
        <v>9.7916666666666985E-3</v>
      </c>
      <c r="F2045" s="2">
        <f t="shared" si="31"/>
        <v>-11.193645833333338</v>
      </c>
      <c r="G2045">
        <f>IF(LEN(telefony6[[#This Row],[nr]])=7,1,0)</f>
        <v>1</v>
      </c>
      <c r="H2045">
        <f>IF(LEN(telefony6[[#This Row],[nr]])=8,1,0)</f>
        <v>0</v>
      </c>
      <c r="I20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-11.203437500000005</v>
      </c>
      <c r="J2045" s="2">
        <f>IF(AND(telefony6[[#This Row],[abonament pods przed]]-telefony6[[#This Row],[długosc_połączenia]]&lt;0,I2044&gt;0),-telefony6[[#This Row],[ile_zostalo_abonamentu_pods]],0)</f>
        <v>0</v>
      </c>
      <c r="K2045" s="10">
        <f>IF(telefony6[[#This Row],[ile_zostalo_abonamentu_pods]]&lt;0,1,0)</f>
        <v>1</v>
      </c>
      <c r="L2045" s="2">
        <f>IF(AND(telefony6[[#This Row],[czyAbonament_pods_sie_skonczyl]]=1,telefony6[[#This Row],[czyStacjonarny]]=1,M2044&lt;=0),IF(M2044&lt;0,TIME(1,40,0)+M2044,TIME(1,40,0)),M2044)</f>
        <v>4.6828703703702346E-2</v>
      </c>
      <c r="M20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3.7037037037035647E-2</v>
      </c>
      <c r="N2045" s="10">
        <f>IF(AND(telefony6[[#This Row],[czyAbonament_pods_sie_skonczyl]]=1,telefony6[[#This Row],[czyStacjonarny]]=1,M2044&lt;=0),1,0)</f>
        <v>0</v>
      </c>
      <c r="O2045" s="2">
        <f>IF(AND(telefony6[[#This Row],[czyAbonament_pods_sie_skonczyl]]=1,telefony6[[#This Row],[czyKomorkowe]]=1,P2044&lt;=0),IF(P2044&lt;0,TIME(1,40,0)+P2044-telefony6[[#This Row],[ile_zabraklo_od_podstawy]],TIME(1,40,0)),P2044)</f>
        <v>6.1111111111118999E-3</v>
      </c>
      <c r="P20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5" s="10">
        <f>IF(AND(telefony6[[#This Row],[czyAbonament_pods_sie_skonczyl]]=1,P2044&lt;=0,telefony6[[#This Row],[czyKomorkowe]]=1),1,0)</f>
        <v>0</v>
      </c>
      <c r="R2045">
        <f>IF(LEN(telefony6[[#This Row],[nr]])&gt;=10,1,0)</f>
        <v>0</v>
      </c>
      <c r="S2045">
        <f>MINUTE(IF(telefony6[[#This Row],[czyZagranicczne]]=1,CEILING(telefony6[[#This Row],[długosc_połączenia]],"00:01"),0))</f>
        <v>0</v>
      </c>
    </row>
    <row r="2046" spans="1:19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 s="2">
        <f>telefony6[[#This Row],[zakonczenie]]-telefony6[[#This Row],[rozpoczecie]]</f>
        <v>4.1782407407407463E-3</v>
      </c>
      <c r="F2046" s="2">
        <f t="shared" si="31"/>
        <v>-11.203437500000005</v>
      </c>
      <c r="G2046">
        <f>IF(LEN(telefony6[[#This Row],[nr]])=7,1,0)</f>
        <v>1</v>
      </c>
      <c r="H2046">
        <f>IF(LEN(telefony6[[#This Row],[nr]])=8,1,0)</f>
        <v>0</v>
      </c>
      <c r="I20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-11.207615740740746</v>
      </c>
      <c r="J2046" s="2">
        <f>IF(AND(telefony6[[#This Row],[abonament pods przed]]-telefony6[[#This Row],[długosc_połączenia]]&lt;0,I2045&gt;0),-telefony6[[#This Row],[ile_zostalo_abonamentu_pods]],0)</f>
        <v>0</v>
      </c>
      <c r="K2046" s="10">
        <f>IF(telefony6[[#This Row],[ile_zostalo_abonamentu_pods]]&lt;0,1,0)</f>
        <v>1</v>
      </c>
      <c r="L2046" s="2">
        <f>IF(AND(telefony6[[#This Row],[czyAbonament_pods_sie_skonczyl]]=1,telefony6[[#This Row],[czyStacjonarny]]=1,M2045&lt;=0),IF(M2045&lt;0,TIME(1,40,0)+M2045,TIME(1,40,0)),M2045)</f>
        <v>3.7037037037035647E-2</v>
      </c>
      <c r="M20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3.2858796296294901E-2</v>
      </c>
      <c r="N2046" s="10">
        <f>IF(AND(telefony6[[#This Row],[czyAbonament_pods_sie_skonczyl]]=1,telefony6[[#This Row],[czyStacjonarny]]=1,M2045&lt;=0),1,0)</f>
        <v>0</v>
      </c>
      <c r="O2046" s="2">
        <f>IF(AND(telefony6[[#This Row],[czyAbonament_pods_sie_skonczyl]]=1,telefony6[[#This Row],[czyKomorkowe]]=1,P2045&lt;=0),IF(P2045&lt;0,TIME(1,40,0)+P2045-telefony6[[#This Row],[ile_zabraklo_od_podstawy]],TIME(1,40,0)),P2045)</f>
        <v>6.1111111111118999E-3</v>
      </c>
      <c r="P20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6" s="10">
        <f>IF(AND(telefony6[[#This Row],[czyAbonament_pods_sie_skonczyl]]=1,P2045&lt;=0,telefony6[[#This Row],[czyKomorkowe]]=1),1,0)</f>
        <v>0</v>
      </c>
      <c r="R2046">
        <f>IF(LEN(telefony6[[#This Row],[nr]])&gt;=10,1,0)</f>
        <v>0</v>
      </c>
      <c r="S2046">
        <f>MINUTE(IF(telefony6[[#This Row],[czyZagranicczne]]=1,CEILING(telefony6[[#This Row],[długosc_połączenia]],"00:01"),0))</f>
        <v>0</v>
      </c>
    </row>
    <row r="2047" spans="1:19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 s="2">
        <f>telefony6[[#This Row],[zakonczenie]]-telefony6[[#This Row],[rozpoczecie]]</f>
        <v>8.0787037037036713E-3</v>
      </c>
      <c r="F2047" s="2">
        <f t="shared" si="31"/>
        <v>-11.207615740740746</v>
      </c>
      <c r="G2047">
        <f>IF(LEN(telefony6[[#This Row],[nr]])=7,1,0)</f>
        <v>1</v>
      </c>
      <c r="H2047">
        <f>IF(LEN(telefony6[[#This Row],[nr]])=8,1,0)</f>
        <v>0</v>
      </c>
      <c r="I20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-11.21569444444445</v>
      </c>
      <c r="J2047" s="2">
        <f>IF(AND(telefony6[[#This Row],[abonament pods przed]]-telefony6[[#This Row],[długosc_połączenia]]&lt;0,I2046&gt;0),-telefony6[[#This Row],[ile_zostalo_abonamentu_pods]],0)</f>
        <v>0</v>
      </c>
      <c r="K2047" s="10">
        <f>IF(telefony6[[#This Row],[ile_zostalo_abonamentu_pods]]&lt;0,1,0)</f>
        <v>1</v>
      </c>
      <c r="L2047" s="2">
        <f>IF(AND(telefony6[[#This Row],[czyAbonament_pods_sie_skonczyl]]=1,telefony6[[#This Row],[czyStacjonarny]]=1,M2046&lt;=0),IF(M2046&lt;0,TIME(1,40,0)+M2046,TIME(1,40,0)),M2046)</f>
        <v>3.2858796296294901E-2</v>
      </c>
      <c r="M20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2.478009259259123E-2</v>
      </c>
      <c r="N2047" s="10">
        <f>IF(AND(telefony6[[#This Row],[czyAbonament_pods_sie_skonczyl]]=1,telefony6[[#This Row],[czyStacjonarny]]=1,M2046&lt;=0),1,0)</f>
        <v>0</v>
      </c>
      <c r="O2047" s="2">
        <f>IF(AND(telefony6[[#This Row],[czyAbonament_pods_sie_skonczyl]]=1,telefony6[[#This Row],[czyKomorkowe]]=1,P2046&lt;=0),IF(P2046&lt;0,TIME(1,40,0)+P2046-telefony6[[#This Row],[ile_zabraklo_od_podstawy]],TIME(1,40,0)),P2046)</f>
        <v>6.1111111111118999E-3</v>
      </c>
      <c r="P20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7" s="10">
        <f>IF(AND(telefony6[[#This Row],[czyAbonament_pods_sie_skonczyl]]=1,P2046&lt;=0,telefony6[[#This Row],[czyKomorkowe]]=1),1,0)</f>
        <v>0</v>
      </c>
      <c r="R2047">
        <f>IF(LEN(telefony6[[#This Row],[nr]])&gt;=10,1,0)</f>
        <v>0</v>
      </c>
      <c r="S2047">
        <f>MINUTE(IF(telefony6[[#This Row],[czyZagranicczne]]=1,CEILING(telefony6[[#This Row],[długosc_połączenia]],"00:01"),0))</f>
        <v>0</v>
      </c>
    </row>
    <row r="2048" spans="1:19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 s="2">
        <f>telefony6[[#This Row],[zakonczenie]]-telefony6[[#This Row],[rozpoczecie]]</f>
        <v>1.1354166666666665E-2</v>
      </c>
      <c r="F2048" s="2">
        <f t="shared" si="31"/>
        <v>-11.21569444444445</v>
      </c>
      <c r="G2048">
        <f>IF(LEN(telefony6[[#This Row],[nr]])=7,1,0)</f>
        <v>1</v>
      </c>
      <c r="H2048">
        <f>IF(LEN(telefony6[[#This Row],[nr]])=8,1,0)</f>
        <v>0</v>
      </c>
      <c r="I20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-11.227048611111117</v>
      </c>
      <c r="J2048" s="2">
        <f>IF(AND(telefony6[[#This Row],[abonament pods przed]]-telefony6[[#This Row],[długosc_połączenia]]&lt;0,I2047&gt;0),-telefony6[[#This Row],[ile_zostalo_abonamentu_pods]],0)</f>
        <v>0</v>
      </c>
      <c r="K2048" s="10">
        <f>IF(telefony6[[#This Row],[ile_zostalo_abonamentu_pods]]&lt;0,1,0)</f>
        <v>1</v>
      </c>
      <c r="L2048" s="2">
        <f>IF(AND(telefony6[[#This Row],[czyAbonament_pods_sie_skonczyl]]=1,telefony6[[#This Row],[czyStacjonarny]]=1,M2047&lt;=0),IF(M2047&lt;0,TIME(1,40,0)+M2047,TIME(1,40,0)),M2047)</f>
        <v>2.478009259259123E-2</v>
      </c>
      <c r="M20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1.3425925925924564E-2</v>
      </c>
      <c r="N2048" s="10">
        <f>IF(AND(telefony6[[#This Row],[czyAbonament_pods_sie_skonczyl]]=1,telefony6[[#This Row],[czyStacjonarny]]=1,M2047&lt;=0),1,0)</f>
        <v>0</v>
      </c>
      <c r="O2048" s="2">
        <f>IF(AND(telefony6[[#This Row],[czyAbonament_pods_sie_skonczyl]]=1,telefony6[[#This Row],[czyKomorkowe]]=1,P2047&lt;=0),IF(P2047&lt;0,TIME(1,40,0)+P2047-telefony6[[#This Row],[ile_zabraklo_od_podstawy]],TIME(1,40,0)),P2047)</f>
        <v>6.1111111111118999E-3</v>
      </c>
      <c r="P20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8" s="10">
        <f>IF(AND(telefony6[[#This Row],[czyAbonament_pods_sie_skonczyl]]=1,P2047&lt;=0,telefony6[[#This Row],[czyKomorkowe]]=1),1,0)</f>
        <v>0</v>
      </c>
      <c r="R2048">
        <f>IF(LEN(telefony6[[#This Row],[nr]])&gt;=10,1,0)</f>
        <v>0</v>
      </c>
      <c r="S2048">
        <f>MINUTE(IF(telefony6[[#This Row],[czyZagranicczne]]=1,CEILING(telefony6[[#This Row],[długosc_połączenia]],"00:01"),0))</f>
        <v>0</v>
      </c>
    </row>
    <row r="2049" spans="1:19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 s="2">
        <f>telefony6[[#This Row],[zakonczenie]]-telefony6[[#This Row],[rozpoczecie]]</f>
        <v>4.4097222222222454E-3</v>
      </c>
      <c r="F2049" s="2">
        <f t="shared" si="31"/>
        <v>-11.227048611111117</v>
      </c>
      <c r="G2049">
        <f>IF(LEN(telefony6[[#This Row],[nr]])=7,1,0)</f>
        <v>0</v>
      </c>
      <c r="H2049">
        <f>IF(LEN(telefony6[[#This Row],[nr]])=8,1,0)</f>
        <v>0</v>
      </c>
      <c r="I20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-11.23145833333334</v>
      </c>
      <c r="J2049" s="2">
        <f>IF(AND(telefony6[[#This Row],[abonament pods przed]]-telefony6[[#This Row],[długosc_połączenia]]&lt;0,I2048&gt;0),-telefony6[[#This Row],[ile_zostalo_abonamentu_pods]],0)</f>
        <v>0</v>
      </c>
      <c r="K2049" s="10">
        <f>IF(telefony6[[#This Row],[ile_zostalo_abonamentu_pods]]&lt;0,1,0)</f>
        <v>1</v>
      </c>
      <c r="L2049" s="2">
        <f>IF(AND(telefony6[[#This Row],[czyAbonament_pods_sie_skonczyl]]=1,telefony6[[#This Row],[czyStacjonarny]]=1,M2048&lt;=0),IF(M2048&lt;0,TIME(1,40,0)+M2048,TIME(1,40,0)),M2048)</f>
        <v>1.3425925925924564E-2</v>
      </c>
      <c r="M20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1.3425925925924564E-2</v>
      </c>
      <c r="N2049" s="10">
        <f>IF(AND(telefony6[[#This Row],[czyAbonament_pods_sie_skonczyl]]=1,telefony6[[#This Row],[czyStacjonarny]]=1,M2048&lt;=0),1,0)</f>
        <v>0</v>
      </c>
      <c r="O2049" s="2">
        <f>IF(AND(telefony6[[#This Row],[czyAbonament_pods_sie_skonczyl]]=1,telefony6[[#This Row],[czyKomorkowe]]=1,P2048&lt;=0),IF(P2048&lt;0,TIME(1,40,0)+P2048-telefony6[[#This Row],[ile_zabraklo_od_podstawy]],TIME(1,40,0)),P2048)</f>
        <v>6.1111111111118999E-3</v>
      </c>
      <c r="P20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49" s="10">
        <f>IF(AND(telefony6[[#This Row],[czyAbonament_pods_sie_skonczyl]]=1,P2048&lt;=0,telefony6[[#This Row],[czyKomorkowe]]=1),1,0)</f>
        <v>0</v>
      </c>
      <c r="R2049">
        <f>IF(LEN(telefony6[[#This Row],[nr]])&gt;=10,1,0)</f>
        <v>1</v>
      </c>
      <c r="S2049">
        <f>MINUTE(IF(telefony6[[#This Row],[czyZagranicczne]]=1,CEILING(telefony6[[#This Row],[długosc_połączenia]],"00:01"),0))</f>
        <v>7</v>
      </c>
    </row>
    <row r="2050" spans="1:19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 s="2">
        <f>telefony6[[#This Row],[zakonczenie]]-telefony6[[#This Row],[rozpoczecie]]</f>
        <v>4.05092592592593E-3</v>
      </c>
      <c r="F2050" s="2">
        <f t="shared" si="31"/>
        <v>-11.23145833333334</v>
      </c>
      <c r="G2050">
        <f>IF(LEN(telefony6[[#This Row],[nr]])=7,1,0)</f>
        <v>1</v>
      </c>
      <c r="H2050">
        <f>IF(LEN(telefony6[[#This Row],[nr]])=8,1,0)</f>
        <v>0</v>
      </c>
      <c r="I205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-11.235509259259265</v>
      </c>
      <c r="J2050" s="2">
        <f>IF(AND(telefony6[[#This Row],[abonament pods przed]]-telefony6[[#This Row],[długosc_połączenia]]&lt;0,I2049&gt;0),-telefony6[[#This Row],[ile_zostalo_abonamentu_pods]],0)</f>
        <v>0</v>
      </c>
      <c r="K2050" s="10">
        <f>IF(telefony6[[#This Row],[ile_zostalo_abonamentu_pods]]&lt;0,1,0)</f>
        <v>1</v>
      </c>
      <c r="L2050" s="2">
        <f>IF(AND(telefony6[[#This Row],[czyAbonament_pods_sie_skonczyl]]=1,telefony6[[#This Row],[czyStacjonarny]]=1,M2049&lt;=0),IF(M2049&lt;0,TIME(1,40,0)+M2049,TIME(1,40,0)),M2049)</f>
        <v>1.3425925925924564E-2</v>
      </c>
      <c r="M205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9.3749999999986344E-3</v>
      </c>
      <c r="N2050" s="10">
        <f>IF(AND(telefony6[[#This Row],[czyAbonament_pods_sie_skonczyl]]=1,telefony6[[#This Row],[czyStacjonarny]]=1,M2049&lt;=0),1,0)</f>
        <v>0</v>
      </c>
      <c r="O2050" s="2">
        <f>IF(AND(telefony6[[#This Row],[czyAbonament_pods_sie_skonczyl]]=1,telefony6[[#This Row],[czyKomorkowe]]=1,P2049&lt;=0),IF(P2049&lt;0,TIME(1,40,0)+P2049-telefony6[[#This Row],[ile_zabraklo_od_podstawy]],TIME(1,40,0)),P2049)</f>
        <v>6.1111111111118999E-3</v>
      </c>
      <c r="P205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50" s="10">
        <f>IF(AND(telefony6[[#This Row],[czyAbonament_pods_sie_skonczyl]]=1,P2049&lt;=0,telefony6[[#This Row],[czyKomorkowe]]=1),1,0)</f>
        <v>0</v>
      </c>
      <c r="R2050">
        <f>IF(LEN(telefony6[[#This Row],[nr]])&gt;=10,1,0)</f>
        <v>0</v>
      </c>
      <c r="S2050">
        <f>MINUTE(IF(telefony6[[#This Row],[czyZagranicczne]]=1,CEILING(telefony6[[#This Row],[długosc_połączenia]],"00:01"),0))</f>
        <v>0</v>
      </c>
    </row>
    <row r="2051" spans="1:19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 s="2">
        <f>telefony6[[#This Row],[zakonczenie]]-telefony6[[#This Row],[rozpoczecie]]</f>
        <v>1.4930555555555114E-3</v>
      </c>
      <c r="F2051" s="2">
        <f t="shared" si="31"/>
        <v>-11.235509259259265</v>
      </c>
      <c r="G2051">
        <f>IF(LEN(telefony6[[#This Row],[nr]])=7,1,0)</f>
        <v>1</v>
      </c>
      <c r="H2051">
        <f>IF(LEN(telefony6[[#This Row],[nr]])=8,1,0)</f>
        <v>0</v>
      </c>
      <c r="I205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-11.23700231481482</v>
      </c>
      <c r="J2051" s="2">
        <f>IF(AND(telefony6[[#This Row],[abonament pods przed]]-telefony6[[#This Row],[długosc_połączenia]]&lt;0,I2050&gt;0),-telefony6[[#This Row],[ile_zostalo_abonamentu_pods]],0)</f>
        <v>0</v>
      </c>
      <c r="K2051" s="10">
        <f>IF(telefony6[[#This Row],[ile_zostalo_abonamentu_pods]]&lt;0,1,0)</f>
        <v>1</v>
      </c>
      <c r="L2051" s="2">
        <f>IF(AND(telefony6[[#This Row],[czyAbonament_pods_sie_skonczyl]]=1,telefony6[[#This Row],[czyStacjonarny]]=1,M2050&lt;=0),IF(M2050&lt;0,TIME(1,40,0)+M2050,TIME(1,40,0)),M2050)</f>
        <v>9.3749999999986344E-3</v>
      </c>
      <c r="M205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7.881944444443123E-3</v>
      </c>
      <c r="N2051" s="10">
        <f>IF(AND(telefony6[[#This Row],[czyAbonament_pods_sie_skonczyl]]=1,telefony6[[#This Row],[czyStacjonarny]]=1,M2050&lt;=0),1,0)</f>
        <v>0</v>
      </c>
      <c r="O2051" s="2">
        <f>IF(AND(telefony6[[#This Row],[czyAbonament_pods_sie_skonczyl]]=1,telefony6[[#This Row],[czyKomorkowe]]=1,P2050&lt;=0),IF(P2050&lt;0,TIME(1,40,0)+P2050-telefony6[[#This Row],[ile_zabraklo_od_podstawy]],TIME(1,40,0)),P2050)</f>
        <v>6.1111111111118999E-3</v>
      </c>
      <c r="P205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6.1111111111118999E-3</v>
      </c>
      <c r="Q2051" s="10">
        <f>IF(AND(telefony6[[#This Row],[czyAbonament_pods_sie_skonczyl]]=1,P2050&lt;=0,telefony6[[#This Row],[czyKomorkowe]]=1),1,0)</f>
        <v>0</v>
      </c>
      <c r="R2051">
        <f>IF(LEN(telefony6[[#This Row],[nr]])&gt;=10,1,0)</f>
        <v>0</v>
      </c>
      <c r="S2051">
        <f>MINUTE(IF(telefony6[[#This Row],[czyZagranicczne]]=1,CEILING(telefony6[[#This Row],[długosc_połączenia]],"00:01"),0))</f>
        <v>0</v>
      </c>
    </row>
    <row r="2052" spans="1:19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 s="2">
        <f>telefony6[[#This Row],[zakonczenie]]-telefony6[[#This Row],[rozpoczecie]]</f>
        <v>7.5231481481480289E-4</v>
      </c>
      <c r="F2052" s="2">
        <f t="shared" ref="F2052:F2115" si="32">I2051</f>
        <v>-11.23700231481482</v>
      </c>
      <c r="G2052">
        <f>IF(LEN(telefony6[[#This Row],[nr]])=7,1,0)</f>
        <v>0</v>
      </c>
      <c r="H2052">
        <f>IF(LEN(telefony6[[#This Row],[nr]])=8,1,0)</f>
        <v>1</v>
      </c>
      <c r="I205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-11.237754629629634</v>
      </c>
      <c r="J2052" s="2">
        <f>IF(AND(telefony6[[#This Row],[abonament pods przed]]-telefony6[[#This Row],[długosc_połączenia]]&lt;0,I2051&gt;0),-telefony6[[#This Row],[ile_zostalo_abonamentu_pods]],0)</f>
        <v>0</v>
      </c>
      <c r="K2052" s="10">
        <f>IF(telefony6[[#This Row],[ile_zostalo_abonamentu_pods]]&lt;0,1,0)</f>
        <v>1</v>
      </c>
      <c r="L2052" s="2">
        <f>IF(AND(telefony6[[#This Row],[czyAbonament_pods_sie_skonczyl]]=1,telefony6[[#This Row],[czyStacjonarny]]=1,M2051&lt;=0),IF(M2051&lt;0,TIME(1,40,0)+M2051,TIME(1,40,0)),M2051)</f>
        <v>7.881944444443123E-3</v>
      </c>
      <c r="M205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7.881944444443123E-3</v>
      </c>
      <c r="N2052" s="10">
        <f>IF(AND(telefony6[[#This Row],[czyAbonament_pods_sie_skonczyl]]=1,telefony6[[#This Row],[czyStacjonarny]]=1,M2051&lt;=0),1,0)</f>
        <v>0</v>
      </c>
      <c r="O2052" s="2">
        <f>IF(AND(telefony6[[#This Row],[czyAbonament_pods_sie_skonczyl]]=1,telefony6[[#This Row],[czyKomorkowe]]=1,P2051&lt;=0),IF(P2051&lt;0,TIME(1,40,0)+P2051-telefony6[[#This Row],[ile_zabraklo_od_podstawy]],TIME(1,40,0)),P2051)</f>
        <v>6.1111111111118999E-3</v>
      </c>
      <c r="P205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5.358796296297097E-3</v>
      </c>
      <c r="Q2052" s="10">
        <f>IF(AND(telefony6[[#This Row],[czyAbonament_pods_sie_skonczyl]]=1,P2051&lt;=0,telefony6[[#This Row],[czyKomorkowe]]=1),1,0)</f>
        <v>0</v>
      </c>
      <c r="R2052">
        <f>IF(LEN(telefony6[[#This Row],[nr]])&gt;=10,1,0)</f>
        <v>0</v>
      </c>
      <c r="S2052">
        <f>MINUTE(IF(telefony6[[#This Row],[czyZagranicczne]]=1,CEILING(telefony6[[#This Row],[długosc_połączenia]],"00:01"),0))</f>
        <v>0</v>
      </c>
    </row>
    <row r="2053" spans="1:19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 s="2">
        <f>telefony6[[#This Row],[zakonczenie]]-telefony6[[#This Row],[rozpoczecie]]</f>
        <v>9.0856481481481621E-3</v>
      </c>
      <c r="F2053" s="2">
        <f t="shared" si="32"/>
        <v>-11.237754629629634</v>
      </c>
      <c r="G2053">
        <f>IF(LEN(telefony6[[#This Row],[nr]])=7,1,0)</f>
        <v>0</v>
      </c>
      <c r="H2053">
        <f>IF(LEN(telefony6[[#This Row],[nr]])=8,1,0)</f>
        <v>1</v>
      </c>
      <c r="I205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-11.246840277777782</v>
      </c>
      <c r="J2053" s="2">
        <f>IF(AND(telefony6[[#This Row],[abonament pods przed]]-telefony6[[#This Row],[długosc_połączenia]]&lt;0,I2052&gt;0),-telefony6[[#This Row],[ile_zostalo_abonamentu_pods]],0)</f>
        <v>0</v>
      </c>
      <c r="K2053" s="10">
        <f>IF(telefony6[[#This Row],[ile_zostalo_abonamentu_pods]]&lt;0,1,0)</f>
        <v>1</v>
      </c>
      <c r="L2053" s="2">
        <f>IF(AND(telefony6[[#This Row],[czyAbonament_pods_sie_skonczyl]]=1,telefony6[[#This Row],[czyStacjonarny]]=1,M2052&lt;=0),IF(M2052&lt;0,TIME(1,40,0)+M2052,TIME(1,40,0)),M2052)</f>
        <v>7.881944444443123E-3</v>
      </c>
      <c r="M205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7.881944444443123E-3</v>
      </c>
      <c r="N2053" s="10">
        <f>IF(AND(telefony6[[#This Row],[czyAbonament_pods_sie_skonczyl]]=1,telefony6[[#This Row],[czyStacjonarny]]=1,M2052&lt;=0),1,0)</f>
        <v>0</v>
      </c>
      <c r="O2053" s="2">
        <f>IF(AND(telefony6[[#This Row],[czyAbonament_pods_sie_skonczyl]]=1,telefony6[[#This Row],[czyKomorkowe]]=1,P2052&lt;=0),IF(P2052&lt;0,TIME(1,40,0)+P2052-telefony6[[#This Row],[ile_zabraklo_od_podstawy]],TIME(1,40,0)),P2052)</f>
        <v>5.358796296297097E-3</v>
      </c>
      <c r="P205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-3.7268518518510652E-3</v>
      </c>
      <c r="Q2053" s="10">
        <f>IF(AND(telefony6[[#This Row],[czyAbonament_pods_sie_skonczyl]]=1,P2052&lt;=0,telefony6[[#This Row],[czyKomorkowe]]=1),1,0)</f>
        <v>0</v>
      </c>
      <c r="R2053">
        <f>IF(LEN(telefony6[[#This Row],[nr]])&gt;=10,1,0)</f>
        <v>0</v>
      </c>
      <c r="S2053">
        <f>MINUTE(IF(telefony6[[#This Row],[czyZagranicczne]]=1,CEILING(telefony6[[#This Row],[długosc_połączenia]],"00:01"),0))</f>
        <v>0</v>
      </c>
    </row>
    <row r="2054" spans="1:19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 s="2">
        <f>telefony6[[#This Row],[zakonczenie]]-telefony6[[#This Row],[rozpoczecie]]</f>
        <v>7.9398148148148162E-3</v>
      </c>
      <c r="F2054" s="2">
        <f t="shared" si="32"/>
        <v>-11.246840277777782</v>
      </c>
      <c r="G2054">
        <f>IF(LEN(telefony6[[#This Row],[nr]])=7,1,0)</f>
        <v>0</v>
      </c>
      <c r="H2054">
        <f>IF(LEN(telefony6[[#This Row],[nr]])=8,1,0)</f>
        <v>1</v>
      </c>
      <c r="I205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-11.254780092592597</v>
      </c>
      <c r="J2054" s="2">
        <f>IF(AND(telefony6[[#This Row],[abonament pods przed]]-telefony6[[#This Row],[długosc_połączenia]]&lt;0,I2053&gt;0),-telefony6[[#This Row],[ile_zostalo_abonamentu_pods]],0)</f>
        <v>0</v>
      </c>
      <c r="K2054" s="10">
        <f>IF(telefony6[[#This Row],[ile_zostalo_abonamentu_pods]]&lt;0,1,0)</f>
        <v>1</v>
      </c>
      <c r="L2054" s="2">
        <f>IF(AND(telefony6[[#This Row],[czyAbonament_pods_sie_skonczyl]]=1,telefony6[[#This Row],[czyStacjonarny]]=1,M2053&lt;=0),IF(M2053&lt;0,TIME(1,40,0)+M2053,TIME(1,40,0)),M2053)</f>
        <v>7.881944444443123E-3</v>
      </c>
      <c r="M205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7.881944444443123E-3</v>
      </c>
      <c r="N2054" s="10">
        <f>IF(AND(telefony6[[#This Row],[czyAbonament_pods_sie_skonczyl]]=1,telefony6[[#This Row],[czyStacjonarny]]=1,M2053&lt;=0),1,0)</f>
        <v>0</v>
      </c>
      <c r="O2054" s="2">
        <f>IF(AND(telefony6[[#This Row],[czyAbonament_pods_sie_skonczyl]]=1,telefony6[[#This Row],[czyKomorkowe]]=1,P2053&lt;=0),IF(P2053&lt;0,TIME(1,40,0)+P2053-telefony6[[#This Row],[ile_zabraklo_od_podstawy]],TIME(1,40,0)),P2053)</f>
        <v>6.5717592592593382E-2</v>
      </c>
      <c r="P205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5.7777777777778566E-2</v>
      </c>
      <c r="Q2054" s="10">
        <f>IF(AND(telefony6[[#This Row],[czyAbonament_pods_sie_skonczyl]]=1,P2053&lt;=0,telefony6[[#This Row],[czyKomorkowe]]=1),1,0)</f>
        <v>1</v>
      </c>
      <c r="R2054">
        <f>IF(LEN(telefony6[[#This Row],[nr]])&gt;=10,1,0)</f>
        <v>0</v>
      </c>
      <c r="S2054">
        <f>MINUTE(IF(telefony6[[#This Row],[czyZagranicczne]]=1,CEILING(telefony6[[#This Row],[długosc_połączenia]],"00:01"),0))</f>
        <v>0</v>
      </c>
    </row>
    <row r="2055" spans="1:19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 s="2">
        <f>telefony6[[#This Row],[zakonczenie]]-telefony6[[#This Row],[rozpoczecie]]</f>
        <v>7.2569444444444686E-3</v>
      </c>
      <c r="F2055" s="2">
        <f t="shared" si="32"/>
        <v>-11.254780092592597</v>
      </c>
      <c r="G2055">
        <f>IF(LEN(telefony6[[#This Row],[nr]])=7,1,0)</f>
        <v>1</v>
      </c>
      <c r="H2055">
        <f>IF(LEN(telefony6[[#This Row],[nr]])=8,1,0)</f>
        <v>0</v>
      </c>
      <c r="I205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-11.262037037037041</v>
      </c>
      <c r="J2055" s="2">
        <f>IF(AND(telefony6[[#This Row],[abonament pods przed]]-telefony6[[#This Row],[długosc_połączenia]]&lt;0,I2054&gt;0),-telefony6[[#This Row],[ile_zostalo_abonamentu_pods]],0)</f>
        <v>0</v>
      </c>
      <c r="K2055" s="10">
        <f>IF(telefony6[[#This Row],[ile_zostalo_abonamentu_pods]]&lt;0,1,0)</f>
        <v>1</v>
      </c>
      <c r="L2055" s="2">
        <f>IF(AND(telefony6[[#This Row],[czyAbonament_pods_sie_skonczyl]]=1,telefony6[[#This Row],[czyStacjonarny]]=1,M2054&lt;=0),IF(M2054&lt;0,TIME(1,40,0)+M2054,TIME(1,40,0)),M2054)</f>
        <v>7.881944444443123E-3</v>
      </c>
      <c r="M205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6.2499999999865441E-4</v>
      </c>
      <c r="N2055" s="10">
        <f>IF(AND(telefony6[[#This Row],[czyAbonament_pods_sie_skonczyl]]=1,telefony6[[#This Row],[czyStacjonarny]]=1,M2054&lt;=0),1,0)</f>
        <v>0</v>
      </c>
      <c r="O2055" s="2">
        <f>IF(AND(telefony6[[#This Row],[czyAbonament_pods_sie_skonczyl]]=1,telefony6[[#This Row],[czyKomorkowe]]=1,P2054&lt;=0),IF(P2054&lt;0,TIME(1,40,0)+P2054-telefony6[[#This Row],[ile_zabraklo_od_podstawy]],TIME(1,40,0)),P2054)</f>
        <v>5.7777777777778566E-2</v>
      </c>
      <c r="P205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5.7777777777778566E-2</v>
      </c>
      <c r="Q2055" s="10">
        <f>IF(AND(telefony6[[#This Row],[czyAbonament_pods_sie_skonczyl]]=1,P2054&lt;=0,telefony6[[#This Row],[czyKomorkowe]]=1),1,0)</f>
        <v>0</v>
      </c>
      <c r="R2055">
        <f>IF(LEN(telefony6[[#This Row],[nr]])&gt;=10,1,0)</f>
        <v>0</v>
      </c>
      <c r="S2055">
        <f>MINUTE(IF(telefony6[[#This Row],[czyZagranicczne]]=1,CEILING(telefony6[[#This Row],[długosc_połączenia]],"00:01"),0))</f>
        <v>0</v>
      </c>
    </row>
    <row r="2056" spans="1:19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 s="2">
        <f>telefony6[[#This Row],[zakonczenie]]-telefony6[[#This Row],[rozpoczecie]]</f>
        <v>8.3912037037037202E-3</v>
      </c>
      <c r="F2056" s="2">
        <f t="shared" si="32"/>
        <v>-11.262037037037041</v>
      </c>
      <c r="G2056">
        <f>IF(LEN(telefony6[[#This Row],[nr]])=7,1,0)</f>
        <v>1</v>
      </c>
      <c r="H2056">
        <f>IF(LEN(telefony6[[#This Row],[nr]])=8,1,0)</f>
        <v>0</v>
      </c>
      <c r="I205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-11.270428240740745</v>
      </c>
      <c r="J2056" s="2">
        <f>IF(AND(telefony6[[#This Row],[abonament pods przed]]-telefony6[[#This Row],[długosc_połączenia]]&lt;0,I2055&gt;0),-telefony6[[#This Row],[ile_zostalo_abonamentu_pods]],0)</f>
        <v>0</v>
      </c>
      <c r="K2056" s="10">
        <f>IF(telefony6[[#This Row],[ile_zostalo_abonamentu_pods]]&lt;0,1,0)</f>
        <v>1</v>
      </c>
      <c r="L2056" s="2">
        <f>IF(AND(telefony6[[#This Row],[czyAbonament_pods_sie_skonczyl]]=1,telefony6[[#This Row],[czyStacjonarny]]=1,M2055&lt;=0),IF(M2055&lt;0,TIME(1,40,0)+M2055,TIME(1,40,0)),M2055)</f>
        <v>6.2499999999865441E-4</v>
      </c>
      <c r="M205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-7.7662037037050657E-3</v>
      </c>
      <c r="N2056" s="10">
        <f>IF(AND(telefony6[[#This Row],[czyAbonament_pods_sie_skonczyl]]=1,telefony6[[#This Row],[czyStacjonarny]]=1,M2055&lt;=0),1,0)</f>
        <v>0</v>
      </c>
      <c r="O2056" s="2">
        <f>IF(AND(telefony6[[#This Row],[czyAbonament_pods_sie_skonczyl]]=1,telefony6[[#This Row],[czyKomorkowe]]=1,P2055&lt;=0),IF(P2055&lt;0,TIME(1,40,0)+P2055-telefony6[[#This Row],[ile_zabraklo_od_podstawy]],TIME(1,40,0)),P2055)</f>
        <v>5.7777777777778566E-2</v>
      </c>
      <c r="P205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5.7777777777778566E-2</v>
      </c>
      <c r="Q2056" s="10">
        <f>IF(AND(telefony6[[#This Row],[czyAbonament_pods_sie_skonczyl]]=1,P2055&lt;=0,telefony6[[#This Row],[czyKomorkowe]]=1),1,0)</f>
        <v>0</v>
      </c>
      <c r="R2056">
        <f>IF(LEN(telefony6[[#This Row],[nr]])&gt;=10,1,0)</f>
        <v>0</v>
      </c>
      <c r="S2056">
        <f>MINUTE(IF(telefony6[[#This Row],[czyZagranicczne]]=1,CEILING(telefony6[[#This Row],[długosc_połączenia]],"00:01"),0))</f>
        <v>0</v>
      </c>
    </row>
    <row r="2057" spans="1:19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 s="2">
        <f>telefony6[[#This Row],[zakonczenie]]-telefony6[[#This Row],[rozpoczecie]]</f>
        <v>1.9097222222221877E-3</v>
      </c>
      <c r="F2057" s="2">
        <f t="shared" si="32"/>
        <v>-11.270428240740745</v>
      </c>
      <c r="G2057">
        <f>IF(LEN(telefony6[[#This Row],[nr]])=7,1,0)</f>
        <v>1</v>
      </c>
      <c r="H2057">
        <f>IF(LEN(telefony6[[#This Row],[nr]])=8,1,0)</f>
        <v>0</v>
      </c>
      <c r="I205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-11.272337962962968</v>
      </c>
      <c r="J2057" s="2">
        <f>IF(AND(telefony6[[#This Row],[abonament pods przed]]-telefony6[[#This Row],[długosc_połączenia]]&lt;0,I2056&gt;0),-telefony6[[#This Row],[ile_zostalo_abonamentu_pods]],0)</f>
        <v>0</v>
      </c>
      <c r="K2057" s="10">
        <f>IF(telefony6[[#This Row],[ile_zostalo_abonamentu_pods]]&lt;0,1,0)</f>
        <v>1</v>
      </c>
      <c r="L2057" s="2">
        <f>IF(AND(telefony6[[#This Row],[czyAbonament_pods_sie_skonczyl]]=1,telefony6[[#This Row],[czyStacjonarny]]=1,M2056&lt;=0),IF(M2056&lt;0,TIME(1,40,0)+M2056,TIME(1,40,0)),M2056)</f>
        <v>6.1678240740739382E-2</v>
      </c>
      <c r="M205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5.9768518518517194E-2</v>
      </c>
      <c r="N2057" s="10">
        <f>IF(AND(telefony6[[#This Row],[czyAbonament_pods_sie_skonczyl]]=1,telefony6[[#This Row],[czyStacjonarny]]=1,M2056&lt;=0),1,0)</f>
        <v>1</v>
      </c>
      <c r="O2057" s="2">
        <f>IF(AND(telefony6[[#This Row],[czyAbonament_pods_sie_skonczyl]]=1,telefony6[[#This Row],[czyKomorkowe]]=1,P2056&lt;=0),IF(P2056&lt;0,TIME(1,40,0)+P2056-telefony6[[#This Row],[ile_zabraklo_od_podstawy]],TIME(1,40,0)),P2056)</f>
        <v>5.7777777777778566E-2</v>
      </c>
      <c r="P205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5.7777777777778566E-2</v>
      </c>
      <c r="Q2057" s="10">
        <f>IF(AND(telefony6[[#This Row],[czyAbonament_pods_sie_skonczyl]]=1,P2056&lt;=0,telefony6[[#This Row],[czyKomorkowe]]=1),1,0)</f>
        <v>0</v>
      </c>
      <c r="R2057">
        <f>IF(LEN(telefony6[[#This Row],[nr]])&gt;=10,1,0)</f>
        <v>0</v>
      </c>
      <c r="S2057">
        <f>MINUTE(IF(telefony6[[#This Row],[czyZagranicczne]]=1,CEILING(telefony6[[#This Row],[długosc_połączenia]],"00:01"),0))</f>
        <v>0</v>
      </c>
    </row>
    <row r="2058" spans="1:19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 s="2">
        <f>telefony6[[#This Row],[zakonczenie]]-telefony6[[#This Row],[rozpoczecie]]</f>
        <v>1.631944444444422E-3</v>
      </c>
      <c r="F2058" s="2">
        <f t="shared" si="32"/>
        <v>-11.272337962962968</v>
      </c>
      <c r="G2058">
        <f>IF(LEN(telefony6[[#This Row],[nr]])=7,1,0)</f>
        <v>0</v>
      </c>
      <c r="H2058">
        <f>IF(LEN(telefony6[[#This Row],[nr]])=8,1,0)</f>
        <v>1</v>
      </c>
      <c r="I205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-11.273969907407412</v>
      </c>
      <c r="J2058" s="2">
        <f>IF(AND(telefony6[[#This Row],[abonament pods przed]]-telefony6[[#This Row],[długosc_połączenia]]&lt;0,I2057&gt;0),-telefony6[[#This Row],[ile_zostalo_abonamentu_pods]],0)</f>
        <v>0</v>
      </c>
      <c r="K2058" s="10">
        <f>IF(telefony6[[#This Row],[ile_zostalo_abonamentu_pods]]&lt;0,1,0)</f>
        <v>1</v>
      </c>
      <c r="L2058" s="2">
        <f>IF(AND(telefony6[[#This Row],[czyAbonament_pods_sie_skonczyl]]=1,telefony6[[#This Row],[czyStacjonarny]]=1,M2057&lt;=0),IF(M2057&lt;0,TIME(1,40,0)+M2057,TIME(1,40,0)),M2057)</f>
        <v>5.9768518518517194E-2</v>
      </c>
      <c r="M205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5.9768518518517194E-2</v>
      </c>
      <c r="N2058" s="10">
        <f>IF(AND(telefony6[[#This Row],[czyAbonament_pods_sie_skonczyl]]=1,telefony6[[#This Row],[czyStacjonarny]]=1,M2057&lt;=0),1,0)</f>
        <v>0</v>
      </c>
      <c r="O2058" s="2">
        <f>IF(AND(telefony6[[#This Row],[czyAbonament_pods_sie_skonczyl]]=1,telefony6[[#This Row],[czyKomorkowe]]=1,P2057&lt;=0),IF(P2057&lt;0,TIME(1,40,0)+P2057-telefony6[[#This Row],[ile_zabraklo_od_podstawy]],TIME(1,40,0)),P2057)</f>
        <v>5.7777777777778566E-2</v>
      </c>
      <c r="P205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58" s="10">
        <f>IF(AND(telefony6[[#This Row],[czyAbonament_pods_sie_skonczyl]]=1,P2057&lt;=0,telefony6[[#This Row],[czyKomorkowe]]=1),1,0)</f>
        <v>0</v>
      </c>
      <c r="R2058">
        <f>IF(LEN(telefony6[[#This Row],[nr]])&gt;=10,1,0)</f>
        <v>0</v>
      </c>
      <c r="S2058">
        <f>MINUTE(IF(telefony6[[#This Row],[czyZagranicczne]]=1,CEILING(telefony6[[#This Row],[długosc_połączenia]],"00:01"),0))</f>
        <v>0</v>
      </c>
    </row>
    <row r="2059" spans="1:19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 s="2">
        <f>telefony6[[#This Row],[zakonczenie]]-telefony6[[#This Row],[rozpoczecie]]</f>
        <v>4.5949074074074225E-3</v>
      </c>
      <c r="F2059" s="2">
        <f t="shared" si="32"/>
        <v>-11.273969907407412</v>
      </c>
      <c r="G2059">
        <f>IF(LEN(telefony6[[#This Row],[nr]])=7,1,0)</f>
        <v>0</v>
      </c>
      <c r="H2059">
        <f>IF(LEN(telefony6[[#This Row],[nr]])=8,1,0)</f>
        <v>0</v>
      </c>
      <c r="I205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-11.278564814814819</v>
      </c>
      <c r="J2059" s="2">
        <f>IF(AND(telefony6[[#This Row],[abonament pods przed]]-telefony6[[#This Row],[długosc_połączenia]]&lt;0,I2058&gt;0),-telefony6[[#This Row],[ile_zostalo_abonamentu_pods]],0)</f>
        <v>0</v>
      </c>
      <c r="K2059" s="10">
        <f>IF(telefony6[[#This Row],[ile_zostalo_abonamentu_pods]]&lt;0,1,0)</f>
        <v>1</v>
      </c>
      <c r="L2059" s="2">
        <f>IF(AND(telefony6[[#This Row],[czyAbonament_pods_sie_skonczyl]]=1,telefony6[[#This Row],[czyStacjonarny]]=1,M2058&lt;=0),IF(M2058&lt;0,TIME(1,40,0)+M2058,TIME(1,40,0)),M2058)</f>
        <v>5.9768518518517194E-2</v>
      </c>
      <c r="M205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5.9768518518517194E-2</v>
      </c>
      <c r="N2059" s="10">
        <f>IF(AND(telefony6[[#This Row],[czyAbonament_pods_sie_skonczyl]]=1,telefony6[[#This Row],[czyStacjonarny]]=1,M2058&lt;=0),1,0)</f>
        <v>0</v>
      </c>
      <c r="O2059" s="2">
        <f>IF(AND(telefony6[[#This Row],[czyAbonament_pods_sie_skonczyl]]=1,telefony6[[#This Row],[czyKomorkowe]]=1,P2058&lt;=0),IF(P2058&lt;0,TIME(1,40,0)+P2058-telefony6[[#This Row],[ile_zabraklo_od_podstawy]],TIME(1,40,0)),P2058)</f>
        <v>5.6145833333334144E-2</v>
      </c>
      <c r="P205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59" s="10">
        <f>IF(AND(telefony6[[#This Row],[czyAbonament_pods_sie_skonczyl]]=1,P2058&lt;=0,telefony6[[#This Row],[czyKomorkowe]]=1),1,0)</f>
        <v>0</v>
      </c>
      <c r="R2059">
        <f>IF(LEN(telefony6[[#This Row],[nr]])&gt;=10,1,0)</f>
        <v>1</v>
      </c>
      <c r="S2059">
        <f>MINUTE(IF(telefony6[[#This Row],[czyZagranicczne]]=1,CEILING(telefony6[[#This Row],[długosc_połączenia]],"00:01"),0))</f>
        <v>7</v>
      </c>
    </row>
    <row r="2060" spans="1:19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 s="2">
        <f>telefony6[[#This Row],[zakonczenie]]-telefony6[[#This Row],[rozpoczecie]]</f>
        <v>1.0763888888888851E-2</v>
      </c>
      <c r="F2060" s="2">
        <f t="shared" si="32"/>
        <v>-11.278564814814819</v>
      </c>
      <c r="G2060">
        <f>IF(LEN(telefony6[[#This Row],[nr]])=7,1,0)</f>
        <v>0</v>
      </c>
      <c r="H2060">
        <f>IF(LEN(telefony6[[#This Row],[nr]])=8,1,0)</f>
        <v>0</v>
      </c>
      <c r="I206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-11.289328703703708</v>
      </c>
      <c r="J2060" s="2">
        <f>IF(AND(telefony6[[#This Row],[abonament pods przed]]-telefony6[[#This Row],[długosc_połączenia]]&lt;0,I2059&gt;0),-telefony6[[#This Row],[ile_zostalo_abonamentu_pods]],0)</f>
        <v>0</v>
      </c>
      <c r="K2060" s="10">
        <f>IF(telefony6[[#This Row],[ile_zostalo_abonamentu_pods]]&lt;0,1,0)</f>
        <v>1</v>
      </c>
      <c r="L2060" s="2">
        <f>IF(AND(telefony6[[#This Row],[czyAbonament_pods_sie_skonczyl]]=1,telefony6[[#This Row],[czyStacjonarny]]=1,M2059&lt;=0),IF(M2059&lt;0,TIME(1,40,0)+M2059,TIME(1,40,0)),M2059)</f>
        <v>5.9768518518517194E-2</v>
      </c>
      <c r="M206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5.9768518518517194E-2</v>
      </c>
      <c r="N2060" s="10">
        <f>IF(AND(telefony6[[#This Row],[czyAbonament_pods_sie_skonczyl]]=1,telefony6[[#This Row],[czyStacjonarny]]=1,M2059&lt;=0),1,0)</f>
        <v>0</v>
      </c>
      <c r="O2060" s="2">
        <f>IF(AND(telefony6[[#This Row],[czyAbonament_pods_sie_skonczyl]]=1,telefony6[[#This Row],[czyKomorkowe]]=1,P2059&lt;=0),IF(P2059&lt;0,TIME(1,40,0)+P2059-telefony6[[#This Row],[ile_zabraklo_od_podstawy]],TIME(1,40,0)),P2059)</f>
        <v>5.6145833333334144E-2</v>
      </c>
      <c r="P206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60" s="10">
        <f>IF(AND(telefony6[[#This Row],[czyAbonament_pods_sie_skonczyl]]=1,P2059&lt;=0,telefony6[[#This Row],[czyKomorkowe]]=1),1,0)</f>
        <v>0</v>
      </c>
      <c r="R2060">
        <f>IF(LEN(telefony6[[#This Row],[nr]])&gt;=10,1,0)</f>
        <v>1</v>
      </c>
      <c r="S2060">
        <f>MINUTE(IF(telefony6[[#This Row],[czyZagranicczne]]=1,CEILING(telefony6[[#This Row],[długosc_połączenia]],"00:01"),0))</f>
        <v>16</v>
      </c>
    </row>
    <row r="2061" spans="1:19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 s="2">
        <f>telefony6[[#This Row],[zakonczenie]]-telefony6[[#This Row],[rozpoczecie]]</f>
        <v>6.7013888888888817E-3</v>
      </c>
      <c r="F2061" s="2">
        <f t="shared" si="32"/>
        <v>-11.289328703703708</v>
      </c>
      <c r="G2061">
        <f>IF(LEN(telefony6[[#This Row],[nr]])=7,1,0)</f>
        <v>1</v>
      </c>
      <c r="H2061">
        <f>IF(LEN(telefony6[[#This Row],[nr]])=8,1,0)</f>
        <v>0</v>
      </c>
      <c r="I206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-11.296030092592597</v>
      </c>
      <c r="J2061" s="2">
        <f>IF(AND(telefony6[[#This Row],[abonament pods przed]]-telefony6[[#This Row],[długosc_połączenia]]&lt;0,I2060&gt;0),-telefony6[[#This Row],[ile_zostalo_abonamentu_pods]],0)</f>
        <v>0</v>
      </c>
      <c r="K2061" s="10">
        <f>IF(telefony6[[#This Row],[ile_zostalo_abonamentu_pods]]&lt;0,1,0)</f>
        <v>1</v>
      </c>
      <c r="L2061" s="2">
        <f>IF(AND(telefony6[[#This Row],[czyAbonament_pods_sie_skonczyl]]=1,telefony6[[#This Row],[czyStacjonarny]]=1,M2060&lt;=0),IF(M2060&lt;0,TIME(1,40,0)+M2060,TIME(1,40,0)),M2060)</f>
        <v>5.9768518518517194E-2</v>
      </c>
      <c r="M206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5.3067129629628312E-2</v>
      </c>
      <c r="N2061" s="10">
        <f>IF(AND(telefony6[[#This Row],[czyAbonament_pods_sie_skonczyl]]=1,telefony6[[#This Row],[czyStacjonarny]]=1,M2060&lt;=0),1,0)</f>
        <v>0</v>
      </c>
      <c r="O2061" s="2">
        <f>IF(AND(telefony6[[#This Row],[czyAbonament_pods_sie_skonczyl]]=1,telefony6[[#This Row],[czyKomorkowe]]=1,P2060&lt;=0),IF(P2060&lt;0,TIME(1,40,0)+P2060-telefony6[[#This Row],[ile_zabraklo_od_podstawy]],TIME(1,40,0)),P2060)</f>
        <v>5.6145833333334144E-2</v>
      </c>
      <c r="P206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61" s="10">
        <f>IF(AND(telefony6[[#This Row],[czyAbonament_pods_sie_skonczyl]]=1,P2060&lt;=0,telefony6[[#This Row],[czyKomorkowe]]=1),1,0)</f>
        <v>0</v>
      </c>
      <c r="R2061">
        <f>IF(LEN(telefony6[[#This Row],[nr]])&gt;=10,1,0)</f>
        <v>0</v>
      </c>
      <c r="S2061">
        <f>MINUTE(IF(telefony6[[#This Row],[czyZagranicczne]]=1,CEILING(telefony6[[#This Row],[długosc_połączenia]],"00:01"),0))</f>
        <v>0</v>
      </c>
    </row>
    <row r="2062" spans="1:19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 s="2">
        <f>telefony6[[#This Row],[zakonczenie]]-telefony6[[#This Row],[rozpoczecie]]</f>
        <v>1.0937499999999989E-2</v>
      </c>
      <c r="F2062" s="2">
        <f t="shared" si="32"/>
        <v>-11.296030092592597</v>
      </c>
      <c r="G2062">
        <f>IF(LEN(telefony6[[#This Row],[nr]])=7,1,0)</f>
        <v>1</v>
      </c>
      <c r="H2062">
        <f>IF(LEN(telefony6[[#This Row],[nr]])=8,1,0)</f>
        <v>0</v>
      </c>
      <c r="I206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-11.306967592592597</v>
      </c>
      <c r="J2062" s="2">
        <f>IF(AND(telefony6[[#This Row],[abonament pods przed]]-telefony6[[#This Row],[długosc_połączenia]]&lt;0,I2061&gt;0),-telefony6[[#This Row],[ile_zostalo_abonamentu_pods]],0)</f>
        <v>0</v>
      </c>
      <c r="K2062" s="10">
        <f>IF(telefony6[[#This Row],[ile_zostalo_abonamentu_pods]]&lt;0,1,0)</f>
        <v>1</v>
      </c>
      <c r="L2062" s="2">
        <f>IF(AND(telefony6[[#This Row],[czyAbonament_pods_sie_skonczyl]]=1,telefony6[[#This Row],[czyStacjonarny]]=1,M2061&lt;=0),IF(M2061&lt;0,TIME(1,40,0)+M2061,TIME(1,40,0)),M2061)</f>
        <v>5.3067129629628312E-2</v>
      </c>
      <c r="M206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4.2129629629628323E-2</v>
      </c>
      <c r="N2062" s="10">
        <f>IF(AND(telefony6[[#This Row],[czyAbonament_pods_sie_skonczyl]]=1,telefony6[[#This Row],[czyStacjonarny]]=1,M2061&lt;=0),1,0)</f>
        <v>0</v>
      </c>
      <c r="O2062" s="2">
        <f>IF(AND(telefony6[[#This Row],[czyAbonament_pods_sie_skonczyl]]=1,telefony6[[#This Row],[czyKomorkowe]]=1,P2061&lt;=0),IF(P2061&lt;0,TIME(1,40,0)+P2061-telefony6[[#This Row],[ile_zabraklo_od_podstawy]],TIME(1,40,0)),P2061)</f>
        <v>5.6145833333334144E-2</v>
      </c>
      <c r="P206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62" s="10">
        <f>IF(AND(telefony6[[#This Row],[czyAbonament_pods_sie_skonczyl]]=1,P2061&lt;=0,telefony6[[#This Row],[czyKomorkowe]]=1),1,0)</f>
        <v>0</v>
      </c>
      <c r="R2062">
        <f>IF(LEN(telefony6[[#This Row],[nr]])&gt;=10,1,0)</f>
        <v>0</v>
      </c>
      <c r="S2062">
        <f>MINUTE(IF(telefony6[[#This Row],[czyZagranicczne]]=1,CEILING(telefony6[[#This Row],[długosc_połączenia]],"00:01"),0))</f>
        <v>0</v>
      </c>
    </row>
    <row r="2063" spans="1:19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 s="2">
        <f>telefony6[[#This Row],[zakonczenie]]-telefony6[[#This Row],[rozpoczecie]]</f>
        <v>5.9027777777775903E-4</v>
      </c>
      <c r="F2063" s="2">
        <f t="shared" si="32"/>
        <v>-11.306967592592597</v>
      </c>
      <c r="G2063">
        <f>IF(LEN(telefony6[[#This Row],[nr]])=7,1,0)</f>
        <v>1</v>
      </c>
      <c r="H2063">
        <f>IF(LEN(telefony6[[#This Row],[nr]])=8,1,0)</f>
        <v>0</v>
      </c>
      <c r="I206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-11.307557870370376</v>
      </c>
      <c r="J2063" s="2">
        <f>IF(AND(telefony6[[#This Row],[abonament pods przed]]-telefony6[[#This Row],[długosc_połączenia]]&lt;0,I2062&gt;0),-telefony6[[#This Row],[ile_zostalo_abonamentu_pods]],0)</f>
        <v>0</v>
      </c>
      <c r="K2063" s="10">
        <f>IF(telefony6[[#This Row],[ile_zostalo_abonamentu_pods]]&lt;0,1,0)</f>
        <v>1</v>
      </c>
      <c r="L2063" s="2">
        <f>IF(AND(telefony6[[#This Row],[czyAbonament_pods_sie_skonczyl]]=1,telefony6[[#This Row],[czyStacjonarny]]=1,M2062&lt;=0),IF(M2062&lt;0,TIME(1,40,0)+M2062,TIME(1,40,0)),M2062)</f>
        <v>4.2129629629628323E-2</v>
      </c>
      <c r="M206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4.1539351851850564E-2</v>
      </c>
      <c r="N2063" s="10">
        <f>IF(AND(telefony6[[#This Row],[czyAbonament_pods_sie_skonczyl]]=1,telefony6[[#This Row],[czyStacjonarny]]=1,M2062&lt;=0),1,0)</f>
        <v>0</v>
      </c>
      <c r="O2063" s="2">
        <f>IF(AND(telefony6[[#This Row],[czyAbonament_pods_sie_skonczyl]]=1,telefony6[[#This Row],[czyKomorkowe]]=1,P2062&lt;=0),IF(P2062&lt;0,TIME(1,40,0)+P2062-telefony6[[#This Row],[ile_zabraklo_od_podstawy]],TIME(1,40,0)),P2062)</f>
        <v>5.6145833333334144E-2</v>
      </c>
      <c r="P206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5.6145833333334144E-2</v>
      </c>
      <c r="Q2063" s="10">
        <f>IF(AND(telefony6[[#This Row],[czyAbonament_pods_sie_skonczyl]]=1,P2062&lt;=0,telefony6[[#This Row],[czyKomorkowe]]=1),1,0)</f>
        <v>0</v>
      </c>
      <c r="R2063">
        <f>IF(LEN(telefony6[[#This Row],[nr]])&gt;=10,1,0)</f>
        <v>0</v>
      </c>
      <c r="S2063">
        <f>MINUTE(IF(telefony6[[#This Row],[czyZagranicczne]]=1,CEILING(telefony6[[#This Row],[długosc_połączenia]],"00:01"),0))</f>
        <v>0</v>
      </c>
    </row>
    <row r="2064" spans="1:19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 s="2">
        <f>telefony6[[#This Row],[zakonczenie]]-telefony6[[#This Row],[rozpoczecie]]</f>
        <v>1.0578703703703674E-2</v>
      </c>
      <c r="F2064" s="2">
        <f t="shared" si="32"/>
        <v>-11.307557870370376</v>
      </c>
      <c r="G2064">
        <f>IF(LEN(telefony6[[#This Row],[nr]])=7,1,0)</f>
        <v>0</v>
      </c>
      <c r="H2064">
        <f>IF(LEN(telefony6[[#This Row],[nr]])=8,1,0)</f>
        <v>1</v>
      </c>
      <c r="I206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-11.31813657407408</v>
      </c>
      <c r="J2064" s="2">
        <f>IF(AND(telefony6[[#This Row],[abonament pods przed]]-telefony6[[#This Row],[długosc_połączenia]]&lt;0,I2063&gt;0),-telefony6[[#This Row],[ile_zostalo_abonamentu_pods]],0)</f>
        <v>0</v>
      </c>
      <c r="K2064" s="10">
        <f>IF(telefony6[[#This Row],[ile_zostalo_abonamentu_pods]]&lt;0,1,0)</f>
        <v>1</v>
      </c>
      <c r="L2064" s="2">
        <f>IF(AND(telefony6[[#This Row],[czyAbonament_pods_sie_skonczyl]]=1,telefony6[[#This Row],[czyStacjonarny]]=1,M2063&lt;=0),IF(M2063&lt;0,TIME(1,40,0)+M2063,TIME(1,40,0)),M2063)</f>
        <v>4.1539351851850564E-2</v>
      </c>
      <c r="M206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4.1539351851850564E-2</v>
      </c>
      <c r="N2064" s="10">
        <f>IF(AND(telefony6[[#This Row],[czyAbonament_pods_sie_skonczyl]]=1,telefony6[[#This Row],[czyStacjonarny]]=1,M2063&lt;=0),1,0)</f>
        <v>0</v>
      </c>
      <c r="O2064" s="2">
        <f>IF(AND(telefony6[[#This Row],[czyAbonament_pods_sie_skonczyl]]=1,telefony6[[#This Row],[czyKomorkowe]]=1,P2063&lt;=0),IF(P2063&lt;0,TIME(1,40,0)+P2063-telefony6[[#This Row],[ile_zabraklo_od_podstawy]],TIME(1,40,0)),P2063)</f>
        <v>5.6145833333334144E-2</v>
      </c>
      <c r="P206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4.5567129629630471E-2</v>
      </c>
      <c r="Q2064" s="10">
        <f>IF(AND(telefony6[[#This Row],[czyAbonament_pods_sie_skonczyl]]=1,P2063&lt;=0,telefony6[[#This Row],[czyKomorkowe]]=1),1,0)</f>
        <v>0</v>
      </c>
      <c r="R2064">
        <f>IF(LEN(telefony6[[#This Row],[nr]])&gt;=10,1,0)</f>
        <v>0</v>
      </c>
      <c r="S2064">
        <f>MINUTE(IF(telefony6[[#This Row],[czyZagranicczne]]=1,CEILING(telefony6[[#This Row],[długosc_połączenia]],"00:01"),0))</f>
        <v>0</v>
      </c>
    </row>
    <row r="2065" spans="1:19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 s="2">
        <f>telefony6[[#This Row],[zakonczenie]]-telefony6[[#This Row],[rozpoczecie]]</f>
        <v>4.05092592592593E-3</v>
      </c>
      <c r="F2065" s="2">
        <f t="shared" si="32"/>
        <v>-11.31813657407408</v>
      </c>
      <c r="G2065">
        <f>IF(LEN(telefony6[[#This Row],[nr]])=7,1,0)</f>
        <v>1</v>
      </c>
      <c r="H2065">
        <f>IF(LEN(telefony6[[#This Row],[nr]])=8,1,0)</f>
        <v>0</v>
      </c>
      <c r="I206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-11.322187500000005</v>
      </c>
      <c r="J2065" s="2">
        <f>IF(AND(telefony6[[#This Row],[abonament pods przed]]-telefony6[[#This Row],[długosc_połączenia]]&lt;0,I2064&gt;0),-telefony6[[#This Row],[ile_zostalo_abonamentu_pods]],0)</f>
        <v>0</v>
      </c>
      <c r="K2065" s="10">
        <f>IF(telefony6[[#This Row],[ile_zostalo_abonamentu_pods]]&lt;0,1,0)</f>
        <v>1</v>
      </c>
      <c r="L2065" s="2">
        <f>IF(AND(telefony6[[#This Row],[czyAbonament_pods_sie_skonczyl]]=1,telefony6[[#This Row],[czyStacjonarny]]=1,M2064&lt;=0),IF(M2064&lt;0,TIME(1,40,0)+M2064,TIME(1,40,0)),M2064)</f>
        <v>4.1539351851850564E-2</v>
      </c>
      <c r="M206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3.7488425925924634E-2</v>
      </c>
      <c r="N2065" s="10">
        <f>IF(AND(telefony6[[#This Row],[czyAbonament_pods_sie_skonczyl]]=1,telefony6[[#This Row],[czyStacjonarny]]=1,M2064&lt;=0),1,0)</f>
        <v>0</v>
      </c>
      <c r="O2065" s="2">
        <f>IF(AND(telefony6[[#This Row],[czyAbonament_pods_sie_skonczyl]]=1,telefony6[[#This Row],[czyKomorkowe]]=1,P2064&lt;=0),IF(P2064&lt;0,TIME(1,40,0)+P2064-telefony6[[#This Row],[ile_zabraklo_od_podstawy]],TIME(1,40,0)),P2064)</f>
        <v>4.5567129629630471E-2</v>
      </c>
      <c r="P206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4.5567129629630471E-2</v>
      </c>
      <c r="Q2065" s="10">
        <f>IF(AND(telefony6[[#This Row],[czyAbonament_pods_sie_skonczyl]]=1,P2064&lt;=0,telefony6[[#This Row],[czyKomorkowe]]=1),1,0)</f>
        <v>0</v>
      </c>
      <c r="R2065">
        <f>IF(LEN(telefony6[[#This Row],[nr]])&gt;=10,1,0)</f>
        <v>0</v>
      </c>
      <c r="S2065">
        <f>MINUTE(IF(telefony6[[#This Row],[czyZagranicczne]]=1,CEILING(telefony6[[#This Row],[długosc_połączenia]],"00:01"),0))</f>
        <v>0</v>
      </c>
    </row>
    <row r="2066" spans="1:19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 s="2">
        <f>telefony6[[#This Row],[zakonczenie]]-telefony6[[#This Row],[rozpoczecie]]</f>
        <v>7.9976851851851771E-3</v>
      </c>
      <c r="F2066" s="2">
        <f t="shared" si="32"/>
        <v>-11.322187500000005</v>
      </c>
      <c r="G2066">
        <f>IF(LEN(telefony6[[#This Row],[nr]])=7,1,0)</f>
        <v>0</v>
      </c>
      <c r="H2066">
        <f>IF(LEN(telefony6[[#This Row],[nr]])=8,1,0)</f>
        <v>0</v>
      </c>
      <c r="I206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-11.33018518518519</v>
      </c>
      <c r="J2066" s="2">
        <f>IF(AND(telefony6[[#This Row],[abonament pods przed]]-telefony6[[#This Row],[długosc_połączenia]]&lt;0,I2065&gt;0),-telefony6[[#This Row],[ile_zostalo_abonamentu_pods]],0)</f>
        <v>0</v>
      </c>
      <c r="K2066" s="10">
        <f>IF(telefony6[[#This Row],[ile_zostalo_abonamentu_pods]]&lt;0,1,0)</f>
        <v>1</v>
      </c>
      <c r="L2066" s="2">
        <f>IF(AND(telefony6[[#This Row],[czyAbonament_pods_sie_skonczyl]]=1,telefony6[[#This Row],[czyStacjonarny]]=1,M2065&lt;=0),IF(M2065&lt;0,TIME(1,40,0)+M2065,TIME(1,40,0)),M2065)</f>
        <v>3.7488425925924634E-2</v>
      </c>
      <c r="M206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3.7488425925924634E-2</v>
      </c>
      <c r="N2066" s="10">
        <f>IF(AND(telefony6[[#This Row],[czyAbonament_pods_sie_skonczyl]]=1,telefony6[[#This Row],[czyStacjonarny]]=1,M2065&lt;=0),1,0)</f>
        <v>0</v>
      </c>
      <c r="O2066" s="2">
        <f>IF(AND(telefony6[[#This Row],[czyAbonament_pods_sie_skonczyl]]=1,telefony6[[#This Row],[czyKomorkowe]]=1,P2065&lt;=0),IF(P2065&lt;0,TIME(1,40,0)+P2065-telefony6[[#This Row],[ile_zabraklo_od_podstawy]],TIME(1,40,0)),P2065)</f>
        <v>4.5567129629630471E-2</v>
      </c>
      <c r="P206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4.5567129629630471E-2</v>
      </c>
      <c r="Q2066" s="10">
        <f>IF(AND(telefony6[[#This Row],[czyAbonament_pods_sie_skonczyl]]=1,P2065&lt;=0,telefony6[[#This Row],[czyKomorkowe]]=1),1,0)</f>
        <v>0</v>
      </c>
      <c r="R2066">
        <f>IF(LEN(telefony6[[#This Row],[nr]])&gt;=10,1,0)</f>
        <v>1</v>
      </c>
      <c r="S2066">
        <f>MINUTE(IF(telefony6[[#This Row],[czyZagranicczne]]=1,CEILING(telefony6[[#This Row],[długosc_połączenia]],"00:01"),0))</f>
        <v>12</v>
      </c>
    </row>
    <row r="2067" spans="1:19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 s="2">
        <f>telefony6[[#This Row],[zakonczenie]]-telefony6[[#This Row],[rozpoczecie]]</f>
        <v>8.3564814814814925E-3</v>
      </c>
      <c r="F2067" s="2">
        <f t="shared" si="32"/>
        <v>-11.33018518518519</v>
      </c>
      <c r="G2067">
        <f>IF(LEN(telefony6[[#This Row],[nr]])=7,1,0)</f>
        <v>1</v>
      </c>
      <c r="H2067">
        <f>IF(LEN(telefony6[[#This Row],[nr]])=8,1,0)</f>
        <v>0</v>
      </c>
      <c r="I206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-11.338541666666671</v>
      </c>
      <c r="J2067" s="2">
        <f>IF(AND(telefony6[[#This Row],[abonament pods przed]]-telefony6[[#This Row],[długosc_połączenia]]&lt;0,I2066&gt;0),-telefony6[[#This Row],[ile_zostalo_abonamentu_pods]],0)</f>
        <v>0</v>
      </c>
      <c r="K2067" s="10">
        <f>IF(telefony6[[#This Row],[ile_zostalo_abonamentu_pods]]&lt;0,1,0)</f>
        <v>1</v>
      </c>
      <c r="L2067" s="2">
        <f>IF(AND(telefony6[[#This Row],[czyAbonament_pods_sie_skonczyl]]=1,telefony6[[#This Row],[czyStacjonarny]]=1,M2066&lt;=0),IF(M2066&lt;0,TIME(1,40,0)+M2066,TIME(1,40,0)),M2066)</f>
        <v>3.7488425925924634E-2</v>
      </c>
      <c r="M206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2.9131944444443142E-2</v>
      </c>
      <c r="N2067" s="10">
        <f>IF(AND(telefony6[[#This Row],[czyAbonament_pods_sie_skonczyl]]=1,telefony6[[#This Row],[czyStacjonarny]]=1,M2066&lt;=0),1,0)</f>
        <v>0</v>
      </c>
      <c r="O2067" s="2">
        <f>IF(AND(telefony6[[#This Row],[czyAbonament_pods_sie_skonczyl]]=1,telefony6[[#This Row],[czyKomorkowe]]=1,P2066&lt;=0),IF(P2066&lt;0,TIME(1,40,0)+P2066-telefony6[[#This Row],[ile_zabraklo_od_podstawy]],TIME(1,40,0)),P2066)</f>
        <v>4.5567129629630471E-2</v>
      </c>
      <c r="P206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4.5567129629630471E-2</v>
      </c>
      <c r="Q2067" s="10">
        <f>IF(AND(telefony6[[#This Row],[czyAbonament_pods_sie_skonczyl]]=1,P2066&lt;=0,telefony6[[#This Row],[czyKomorkowe]]=1),1,0)</f>
        <v>0</v>
      </c>
      <c r="R2067">
        <f>IF(LEN(telefony6[[#This Row],[nr]])&gt;=10,1,0)</f>
        <v>0</v>
      </c>
      <c r="S2067">
        <f>MINUTE(IF(telefony6[[#This Row],[czyZagranicczne]]=1,CEILING(telefony6[[#This Row],[długosc_połączenia]],"00:01"),0))</f>
        <v>0</v>
      </c>
    </row>
    <row r="2068" spans="1:19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 s="2">
        <f>telefony6[[#This Row],[zakonczenie]]-telefony6[[#This Row],[rozpoczecie]]</f>
        <v>6.2847222222222054E-3</v>
      </c>
      <c r="F2068" s="2">
        <f t="shared" si="32"/>
        <v>-11.338541666666671</v>
      </c>
      <c r="G2068">
        <f>IF(LEN(telefony6[[#This Row],[nr]])=7,1,0)</f>
        <v>0</v>
      </c>
      <c r="H2068">
        <f>IF(LEN(telefony6[[#This Row],[nr]])=8,1,0)</f>
        <v>1</v>
      </c>
      <c r="I206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-11.344826388888894</v>
      </c>
      <c r="J2068" s="2">
        <f>IF(AND(telefony6[[#This Row],[abonament pods przed]]-telefony6[[#This Row],[długosc_połączenia]]&lt;0,I2067&gt;0),-telefony6[[#This Row],[ile_zostalo_abonamentu_pods]],0)</f>
        <v>0</v>
      </c>
      <c r="K2068" s="10">
        <f>IF(telefony6[[#This Row],[ile_zostalo_abonamentu_pods]]&lt;0,1,0)</f>
        <v>1</v>
      </c>
      <c r="L2068" s="2">
        <f>IF(AND(telefony6[[#This Row],[czyAbonament_pods_sie_skonczyl]]=1,telefony6[[#This Row],[czyStacjonarny]]=1,M2067&lt;=0),IF(M2067&lt;0,TIME(1,40,0)+M2067,TIME(1,40,0)),M2067)</f>
        <v>2.9131944444443142E-2</v>
      </c>
      <c r="M206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2.9131944444443142E-2</v>
      </c>
      <c r="N2068" s="10">
        <f>IF(AND(telefony6[[#This Row],[czyAbonament_pods_sie_skonczyl]]=1,telefony6[[#This Row],[czyStacjonarny]]=1,M2067&lt;=0),1,0)</f>
        <v>0</v>
      </c>
      <c r="O2068" s="2">
        <f>IF(AND(telefony6[[#This Row],[czyAbonament_pods_sie_skonczyl]]=1,telefony6[[#This Row],[czyKomorkowe]]=1,P2067&lt;=0),IF(P2067&lt;0,TIME(1,40,0)+P2067-telefony6[[#This Row],[ile_zabraklo_od_podstawy]],TIME(1,40,0)),P2067)</f>
        <v>4.5567129629630471E-2</v>
      </c>
      <c r="P206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3.9282407407408265E-2</v>
      </c>
      <c r="Q2068" s="10">
        <f>IF(AND(telefony6[[#This Row],[czyAbonament_pods_sie_skonczyl]]=1,P2067&lt;=0,telefony6[[#This Row],[czyKomorkowe]]=1),1,0)</f>
        <v>0</v>
      </c>
      <c r="R2068">
        <f>IF(LEN(telefony6[[#This Row],[nr]])&gt;=10,1,0)</f>
        <v>0</v>
      </c>
      <c r="S2068">
        <f>MINUTE(IF(telefony6[[#This Row],[czyZagranicczne]]=1,CEILING(telefony6[[#This Row],[długosc_połączenia]],"00:01"),0))</f>
        <v>0</v>
      </c>
    </row>
    <row r="2069" spans="1:19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 s="2">
        <f>telefony6[[#This Row],[zakonczenie]]-telefony6[[#This Row],[rozpoczecie]]</f>
        <v>1.5277777777777946E-3</v>
      </c>
      <c r="F2069" s="2">
        <f t="shared" si="32"/>
        <v>-11.344826388888894</v>
      </c>
      <c r="G2069">
        <f>IF(LEN(telefony6[[#This Row],[nr]])=7,1,0)</f>
        <v>0</v>
      </c>
      <c r="H2069">
        <f>IF(LEN(telefony6[[#This Row],[nr]])=8,1,0)</f>
        <v>1</v>
      </c>
      <c r="I206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-11.346354166666671</v>
      </c>
      <c r="J2069" s="2">
        <f>IF(AND(telefony6[[#This Row],[abonament pods przed]]-telefony6[[#This Row],[długosc_połączenia]]&lt;0,I2068&gt;0),-telefony6[[#This Row],[ile_zostalo_abonamentu_pods]],0)</f>
        <v>0</v>
      </c>
      <c r="K2069" s="10">
        <f>IF(telefony6[[#This Row],[ile_zostalo_abonamentu_pods]]&lt;0,1,0)</f>
        <v>1</v>
      </c>
      <c r="L2069" s="2">
        <f>IF(AND(telefony6[[#This Row],[czyAbonament_pods_sie_skonczyl]]=1,telefony6[[#This Row],[czyStacjonarny]]=1,M2068&lt;=0),IF(M2068&lt;0,TIME(1,40,0)+M2068,TIME(1,40,0)),M2068)</f>
        <v>2.9131944444443142E-2</v>
      </c>
      <c r="M206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2.9131944444443142E-2</v>
      </c>
      <c r="N2069" s="10">
        <f>IF(AND(telefony6[[#This Row],[czyAbonament_pods_sie_skonczyl]]=1,telefony6[[#This Row],[czyStacjonarny]]=1,M2068&lt;=0),1,0)</f>
        <v>0</v>
      </c>
      <c r="O2069" s="2">
        <f>IF(AND(telefony6[[#This Row],[czyAbonament_pods_sie_skonczyl]]=1,telefony6[[#This Row],[czyKomorkowe]]=1,P2068&lt;=0),IF(P2068&lt;0,TIME(1,40,0)+P2068-telefony6[[#This Row],[ile_zabraklo_od_podstawy]],TIME(1,40,0)),P2068)</f>
        <v>3.9282407407408265E-2</v>
      </c>
      <c r="P206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3.7754629629630471E-2</v>
      </c>
      <c r="Q2069" s="10">
        <f>IF(AND(telefony6[[#This Row],[czyAbonament_pods_sie_skonczyl]]=1,P2068&lt;=0,telefony6[[#This Row],[czyKomorkowe]]=1),1,0)</f>
        <v>0</v>
      </c>
      <c r="R2069">
        <f>IF(LEN(telefony6[[#This Row],[nr]])&gt;=10,1,0)</f>
        <v>0</v>
      </c>
      <c r="S2069">
        <f>MINUTE(IF(telefony6[[#This Row],[czyZagranicczne]]=1,CEILING(telefony6[[#This Row],[długosc_połączenia]],"00:01"),0))</f>
        <v>0</v>
      </c>
    </row>
    <row r="2070" spans="1:19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 s="2">
        <f>telefony6[[#This Row],[zakonczenie]]-telefony6[[#This Row],[rozpoczecie]]</f>
        <v>3.310185185185166E-3</v>
      </c>
      <c r="F2070" s="2">
        <f t="shared" si="32"/>
        <v>-11.346354166666671</v>
      </c>
      <c r="G2070">
        <f>IF(LEN(telefony6[[#This Row],[nr]])=7,1,0)</f>
        <v>0</v>
      </c>
      <c r="H2070">
        <f>IF(LEN(telefony6[[#This Row],[nr]])=8,1,0)</f>
        <v>1</v>
      </c>
      <c r="I207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-11.349664351851857</v>
      </c>
      <c r="J2070" s="2">
        <f>IF(AND(telefony6[[#This Row],[abonament pods przed]]-telefony6[[#This Row],[długosc_połączenia]]&lt;0,I2069&gt;0),-telefony6[[#This Row],[ile_zostalo_abonamentu_pods]],0)</f>
        <v>0</v>
      </c>
      <c r="K2070" s="10">
        <f>IF(telefony6[[#This Row],[ile_zostalo_abonamentu_pods]]&lt;0,1,0)</f>
        <v>1</v>
      </c>
      <c r="L2070" s="2">
        <f>IF(AND(telefony6[[#This Row],[czyAbonament_pods_sie_skonczyl]]=1,telefony6[[#This Row],[czyStacjonarny]]=1,M2069&lt;=0),IF(M2069&lt;0,TIME(1,40,0)+M2069,TIME(1,40,0)),M2069)</f>
        <v>2.9131944444443142E-2</v>
      </c>
      <c r="M207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2.9131944444443142E-2</v>
      </c>
      <c r="N2070" s="10">
        <f>IF(AND(telefony6[[#This Row],[czyAbonament_pods_sie_skonczyl]]=1,telefony6[[#This Row],[czyStacjonarny]]=1,M2069&lt;=0),1,0)</f>
        <v>0</v>
      </c>
      <c r="O2070" s="2">
        <f>IF(AND(telefony6[[#This Row],[czyAbonament_pods_sie_skonczyl]]=1,telefony6[[#This Row],[czyKomorkowe]]=1,P2069&lt;=0),IF(P2069&lt;0,TIME(1,40,0)+P2069-telefony6[[#This Row],[ile_zabraklo_od_podstawy]],TIME(1,40,0)),P2069)</f>
        <v>3.7754629629630471E-2</v>
      </c>
      <c r="P207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3.4444444444445305E-2</v>
      </c>
      <c r="Q2070" s="10">
        <f>IF(AND(telefony6[[#This Row],[czyAbonament_pods_sie_skonczyl]]=1,P2069&lt;=0,telefony6[[#This Row],[czyKomorkowe]]=1),1,0)</f>
        <v>0</v>
      </c>
      <c r="R2070">
        <f>IF(LEN(telefony6[[#This Row],[nr]])&gt;=10,1,0)</f>
        <v>0</v>
      </c>
      <c r="S2070">
        <f>MINUTE(IF(telefony6[[#This Row],[czyZagranicczne]]=1,CEILING(telefony6[[#This Row],[długosc_połączenia]],"00:01"),0))</f>
        <v>0</v>
      </c>
    </row>
    <row r="2071" spans="1:19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 s="2">
        <f>telefony6[[#This Row],[zakonczenie]]-telefony6[[#This Row],[rozpoczecie]]</f>
        <v>4.4097222222222454E-3</v>
      </c>
      <c r="F2071" s="2">
        <f t="shared" si="32"/>
        <v>-11.349664351851857</v>
      </c>
      <c r="G2071">
        <f>IF(LEN(telefony6[[#This Row],[nr]])=7,1,0)</f>
        <v>1</v>
      </c>
      <c r="H2071">
        <f>IF(LEN(telefony6[[#This Row],[nr]])=8,1,0)</f>
        <v>0</v>
      </c>
      <c r="I207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-11.354074074074079</v>
      </c>
      <c r="J2071" s="2">
        <f>IF(AND(telefony6[[#This Row],[abonament pods przed]]-telefony6[[#This Row],[długosc_połączenia]]&lt;0,I2070&gt;0),-telefony6[[#This Row],[ile_zostalo_abonamentu_pods]],0)</f>
        <v>0</v>
      </c>
      <c r="K2071" s="10">
        <f>IF(telefony6[[#This Row],[ile_zostalo_abonamentu_pods]]&lt;0,1,0)</f>
        <v>1</v>
      </c>
      <c r="L2071" s="2">
        <f>IF(AND(telefony6[[#This Row],[czyAbonament_pods_sie_skonczyl]]=1,telefony6[[#This Row],[czyStacjonarny]]=1,M2070&lt;=0),IF(M2070&lt;0,TIME(1,40,0)+M2070,TIME(1,40,0)),M2070)</f>
        <v>2.9131944444443142E-2</v>
      </c>
      <c r="M207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2.4722222222220896E-2</v>
      </c>
      <c r="N2071" s="10">
        <f>IF(AND(telefony6[[#This Row],[czyAbonament_pods_sie_skonczyl]]=1,telefony6[[#This Row],[czyStacjonarny]]=1,M2070&lt;=0),1,0)</f>
        <v>0</v>
      </c>
      <c r="O2071" s="2">
        <f>IF(AND(telefony6[[#This Row],[czyAbonament_pods_sie_skonczyl]]=1,telefony6[[#This Row],[czyKomorkowe]]=1,P2070&lt;=0),IF(P2070&lt;0,TIME(1,40,0)+P2070-telefony6[[#This Row],[ile_zabraklo_od_podstawy]],TIME(1,40,0)),P2070)</f>
        <v>3.4444444444445305E-2</v>
      </c>
      <c r="P207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3.4444444444445305E-2</v>
      </c>
      <c r="Q2071" s="10">
        <f>IF(AND(telefony6[[#This Row],[czyAbonament_pods_sie_skonczyl]]=1,P2070&lt;=0,telefony6[[#This Row],[czyKomorkowe]]=1),1,0)</f>
        <v>0</v>
      </c>
      <c r="R2071">
        <f>IF(LEN(telefony6[[#This Row],[nr]])&gt;=10,1,0)</f>
        <v>0</v>
      </c>
      <c r="S2071">
        <f>MINUTE(IF(telefony6[[#This Row],[czyZagranicczne]]=1,CEILING(telefony6[[#This Row],[długosc_połączenia]],"00:01"),0))</f>
        <v>0</v>
      </c>
    </row>
    <row r="2072" spans="1:19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 s="2">
        <f>telefony6[[#This Row],[zakonczenie]]-telefony6[[#This Row],[rozpoczecie]]</f>
        <v>1.2499999999999734E-3</v>
      </c>
      <c r="F2072" s="2">
        <f t="shared" si="32"/>
        <v>-11.354074074074079</v>
      </c>
      <c r="G2072">
        <f>IF(LEN(telefony6[[#This Row],[nr]])=7,1,0)</f>
        <v>0</v>
      </c>
      <c r="H2072">
        <f>IF(LEN(telefony6[[#This Row],[nr]])=8,1,0)</f>
        <v>1</v>
      </c>
      <c r="I207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-11.35532407407408</v>
      </c>
      <c r="J2072" s="2">
        <f>IF(AND(telefony6[[#This Row],[abonament pods przed]]-telefony6[[#This Row],[długosc_połączenia]]&lt;0,I2071&gt;0),-telefony6[[#This Row],[ile_zostalo_abonamentu_pods]],0)</f>
        <v>0</v>
      </c>
      <c r="K2072" s="10">
        <f>IF(telefony6[[#This Row],[ile_zostalo_abonamentu_pods]]&lt;0,1,0)</f>
        <v>1</v>
      </c>
      <c r="L2072" s="2">
        <f>IF(AND(telefony6[[#This Row],[czyAbonament_pods_sie_skonczyl]]=1,telefony6[[#This Row],[czyStacjonarny]]=1,M2071&lt;=0),IF(M2071&lt;0,TIME(1,40,0)+M2071,TIME(1,40,0)),M2071)</f>
        <v>2.4722222222220896E-2</v>
      </c>
      <c r="M207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2.4722222222220896E-2</v>
      </c>
      <c r="N2072" s="10">
        <f>IF(AND(telefony6[[#This Row],[czyAbonament_pods_sie_skonczyl]]=1,telefony6[[#This Row],[czyStacjonarny]]=1,M2071&lt;=0),1,0)</f>
        <v>0</v>
      </c>
      <c r="O2072" s="2">
        <f>IF(AND(telefony6[[#This Row],[czyAbonament_pods_sie_skonczyl]]=1,telefony6[[#This Row],[czyKomorkowe]]=1,P2071&lt;=0),IF(P2071&lt;0,TIME(1,40,0)+P2071-telefony6[[#This Row],[ile_zabraklo_od_podstawy]],TIME(1,40,0)),P2071)</f>
        <v>3.4444444444445305E-2</v>
      </c>
      <c r="P207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2" s="10">
        <f>IF(AND(telefony6[[#This Row],[czyAbonament_pods_sie_skonczyl]]=1,P2071&lt;=0,telefony6[[#This Row],[czyKomorkowe]]=1),1,0)</f>
        <v>0</v>
      </c>
      <c r="R2072">
        <f>IF(LEN(telefony6[[#This Row],[nr]])&gt;=10,1,0)</f>
        <v>0</v>
      </c>
      <c r="S2072">
        <f>MINUTE(IF(telefony6[[#This Row],[czyZagranicczne]]=1,CEILING(telefony6[[#This Row],[długosc_połączenia]],"00:01"),0))</f>
        <v>0</v>
      </c>
    </row>
    <row r="2073" spans="1:19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 s="2">
        <f>telefony6[[#This Row],[zakonczenie]]-telefony6[[#This Row],[rozpoczecie]]</f>
        <v>9.9189814814814592E-3</v>
      </c>
      <c r="F2073" s="2">
        <f t="shared" si="32"/>
        <v>-11.35532407407408</v>
      </c>
      <c r="G2073">
        <f>IF(LEN(telefony6[[#This Row],[nr]])=7,1,0)</f>
        <v>1</v>
      </c>
      <c r="H2073">
        <f>IF(LEN(telefony6[[#This Row],[nr]])=8,1,0)</f>
        <v>0</v>
      </c>
      <c r="I207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-11.365243055555561</v>
      </c>
      <c r="J2073" s="2">
        <f>IF(AND(telefony6[[#This Row],[abonament pods przed]]-telefony6[[#This Row],[długosc_połączenia]]&lt;0,I2072&gt;0),-telefony6[[#This Row],[ile_zostalo_abonamentu_pods]],0)</f>
        <v>0</v>
      </c>
      <c r="K2073" s="10">
        <f>IF(telefony6[[#This Row],[ile_zostalo_abonamentu_pods]]&lt;0,1,0)</f>
        <v>1</v>
      </c>
      <c r="L2073" s="2">
        <f>IF(AND(telefony6[[#This Row],[czyAbonament_pods_sie_skonczyl]]=1,telefony6[[#This Row],[czyStacjonarny]]=1,M2072&lt;=0),IF(M2072&lt;0,TIME(1,40,0)+M2072,TIME(1,40,0)),M2072)</f>
        <v>2.4722222222220896E-2</v>
      </c>
      <c r="M207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1.4803240740739437E-2</v>
      </c>
      <c r="N2073" s="10">
        <f>IF(AND(telefony6[[#This Row],[czyAbonament_pods_sie_skonczyl]]=1,telefony6[[#This Row],[czyStacjonarny]]=1,M2072&lt;=0),1,0)</f>
        <v>0</v>
      </c>
      <c r="O2073" s="2">
        <f>IF(AND(telefony6[[#This Row],[czyAbonament_pods_sie_skonczyl]]=1,telefony6[[#This Row],[czyKomorkowe]]=1,P2072&lt;=0),IF(P2072&lt;0,TIME(1,40,0)+P2072-telefony6[[#This Row],[ile_zabraklo_od_podstawy]],TIME(1,40,0)),P2072)</f>
        <v>3.3194444444445331E-2</v>
      </c>
      <c r="P207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3" s="10">
        <f>IF(AND(telefony6[[#This Row],[czyAbonament_pods_sie_skonczyl]]=1,P2072&lt;=0,telefony6[[#This Row],[czyKomorkowe]]=1),1,0)</f>
        <v>0</v>
      </c>
      <c r="R2073">
        <f>IF(LEN(telefony6[[#This Row],[nr]])&gt;=10,1,0)</f>
        <v>0</v>
      </c>
      <c r="S2073">
        <f>MINUTE(IF(telefony6[[#This Row],[czyZagranicczne]]=1,CEILING(telefony6[[#This Row],[długosc_połączenia]],"00:01"),0))</f>
        <v>0</v>
      </c>
    </row>
    <row r="2074" spans="1:19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 s="2">
        <f>telefony6[[#This Row],[zakonczenie]]-telefony6[[#This Row],[rozpoczecie]]</f>
        <v>3.2986111111111271E-3</v>
      </c>
      <c r="F2074" s="2">
        <f t="shared" si="32"/>
        <v>-11.365243055555561</v>
      </c>
      <c r="G2074">
        <f>IF(LEN(telefony6[[#This Row],[nr]])=7,1,0)</f>
        <v>0</v>
      </c>
      <c r="H2074">
        <f>IF(LEN(telefony6[[#This Row],[nr]])=8,1,0)</f>
        <v>0</v>
      </c>
      <c r="I207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-11.368541666666673</v>
      </c>
      <c r="J2074" s="2">
        <f>IF(AND(telefony6[[#This Row],[abonament pods przed]]-telefony6[[#This Row],[długosc_połączenia]]&lt;0,I2073&gt;0),-telefony6[[#This Row],[ile_zostalo_abonamentu_pods]],0)</f>
        <v>0</v>
      </c>
      <c r="K2074" s="10">
        <f>IF(telefony6[[#This Row],[ile_zostalo_abonamentu_pods]]&lt;0,1,0)</f>
        <v>1</v>
      </c>
      <c r="L2074" s="2">
        <f>IF(AND(telefony6[[#This Row],[czyAbonament_pods_sie_skonczyl]]=1,telefony6[[#This Row],[czyStacjonarny]]=1,M2073&lt;=0),IF(M2073&lt;0,TIME(1,40,0)+M2073,TIME(1,40,0)),M2073)</f>
        <v>1.4803240740739437E-2</v>
      </c>
      <c r="M207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1.4803240740739437E-2</v>
      </c>
      <c r="N2074" s="10">
        <f>IF(AND(telefony6[[#This Row],[czyAbonament_pods_sie_skonczyl]]=1,telefony6[[#This Row],[czyStacjonarny]]=1,M2073&lt;=0),1,0)</f>
        <v>0</v>
      </c>
      <c r="O2074" s="2">
        <f>IF(AND(telefony6[[#This Row],[czyAbonament_pods_sie_skonczyl]]=1,telefony6[[#This Row],[czyKomorkowe]]=1,P2073&lt;=0),IF(P2073&lt;0,TIME(1,40,0)+P2073-telefony6[[#This Row],[ile_zabraklo_od_podstawy]],TIME(1,40,0)),P2073)</f>
        <v>3.3194444444445331E-2</v>
      </c>
      <c r="P207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4" s="10">
        <f>IF(AND(telefony6[[#This Row],[czyAbonament_pods_sie_skonczyl]]=1,P2073&lt;=0,telefony6[[#This Row],[czyKomorkowe]]=1),1,0)</f>
        <v>0</v>
      </c>
      <c r="R2074">
        <f>IF(LEN(telefony6[[#This Row],[nr]])&gt;=10,1,0)</f>
        <v>1</v>
      </c>
      <c r="S2074">
        <f>MINUTE(IF(telefony6[[#This Row],[czyZagranicczne]]=1,CEILING(telefony6[[#This Row],[długosc_połączenia]],"00:01"),0))</f>
        <v>5</v>
      </c>
    </row>
    <row r="2075" spans="1:19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 s="2">
        <f>telefony6[[#This Row],[zakonczenie]]-telefony6[[#This Row],[rozpoczecie]]</f>
        <v>7.0717592592592915E-3</v>
      </c>
      <c r="F2075" s="2">
        <f t="shared" si="32"/>
        <v>-11.368541666666673</v>
      </c>
      <c r="G2075">
        <f>IF(LEN(telefony6[[#This Row],[nr]])=7,1,0)</f>
        <v>1</v>
      </c>
      <c r="H2075">
        <f>IF(LEN(telefony6[[#This Row],[nr]])=8,1,0)</f>
        <v>0</v>
      </c>
      <c r="I207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-11.375613425925932</v>
      </c>
      <c r="J2075" s="2">
        <f>IF(AND(telefony6[[#This Row],[abonament pods przed]]-telefony6[[#This Row],[długosc_połączenia]]&lt;0,I2074&gt;0),-telefony6[[#This Row],[ile_zostalo_abonamentu_pods]],0)</f>
        <v>0</v>
      </c>
      <c r="K2075" s="10">
        <f>IF(telefony6[[#This Row],[ile_zostalo_abonamentu_pods]]&lt;0,1,0)</f>
        <v>1</v>
      </c>
      <c r="L2075" s="2">
        <f>IF(AND(telefony6[[#This Row],[czyAbonament_pods_sie_skonczyl]]=1,telefony6[[#This Row],[czyStacjonarny]]=1,M2074&lt;=0),IF(M2074&lt;0,TIME(1,40,0)+M2074,TIME(1,40,0)),M2074)</f>
        <v>1.4803240740739437E-2</v>
      </c>
      <c r="M207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7.7314814814801458E-3</v>
      </c>
      <c r="N2075" s="10">
        <f>IF(AND(telefony6[[#This Row],[czyAbonament_pods_sie_skonczyl]]=1,telefony6[[#This Row],[czyStacjonarny]]=1,M2074&lt;=0),1,0)</f>
        <v>0</v>
      </c>
      <c r="O2075" s="2">
        <f>IF(AND(telefony6[[#This Row],[czyAbonament_pods_sie_skonczyl]]=1,telefony6[[#This Row],[czyKomorkowe]]=1,P2074&lt;=0),IF(P2074&lt;0,TIME(1,40,0)+P2074-telefony6[[#This Row],[ile_zabraklo_od_podstawy]],TIME(1,40,0)),P2074)</f>
        <v>3.3194444444445331E-2</v>
      </c>
      <c r="P207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5" s="10">
        <f>IF(AND(telefony6[[#This Row],[czyAbonament_pods_sie_skonczyl]]=1,P2074&lt;=0,telefony6[[#This Row],[czyKomorkowe]]=1),1,0)</f>
        <v>0</v>
      </c>
      <c r="R2075">
        <f>IF(LEN(telefony6[[#This Row],[nr]])&gt;=10,1,0)</f>
        <v>0</v>
      </c>
      <c r="S2075">
        <f>MINUTE(IF(telefony6[[#This Row],[czyZagranicczne]]=1,CEILING(telefony6[[#This Row],[długosc_połączenia]],"00:01"),0))</f>
        <v>0</v>
      </c>
    </row>
    <row r="2076" spans="1:19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 s="2">
        <f>telefony6[[#This Row],[zakonczenie]]-telefony6[[#This Row],[rozpoczecie]]</f>
        <v>1.1064814814814805E-2</v>
      </c>
      <c r="F2076" s="2">
        <f t="shared" si="32"/>
        <v>-11.375613425925932</v>
      </c>
      <c r="G2076">
        <f>IF(LEN(telefony6[[#This Row],[nr]])=7,1,0)</f>
        <v>1</v>
      </c>
      <c r="H2076">
        <f>IF(LEN(telefony6[[#This Row],[nr]])=8,1,0)</f>
        <v>0</v>
      </c>
      <c r="I207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-11.386678240740746</v>
      </c>
      <c r="J2076" s="2">
        <f>IF(AND(telefony6[[#This Row],[abonament pods przed]]-telefony6[[#This Row],[długosc_połączenia]]&lt;0,I2075&gt;0),-telefony6[[#This Row],[ile_zostalo_abonamentu_pods]],0)</f>
        <v>0</v>
      </c>
      <c r="K2076" s="10">
        <f>IF(telefony6[[#This Row],[ile_zostalo_abonamentu_pods]]&lt;0,1,0)</f>
        <v>1</v>
      </c>
      <c r="L2076" s="2">
        <f>IF(AND(telefony6[[#This Row],[czyAbonament_pods_sie_skonczyl]]=1,telefony6[[#This Row],[czyStacjonarny]]=1,M2075&lt;=0),IF(M2075&lt;0,TIME(1,40,0)+M2075,TIME(1,40,0)),M2075)</f>
        <v>7.7314814814801458E-3</v>
      </c>
      <c r="M207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-3.3333333333346593E-3</v>
      </c>
      <c r="N2076" s="10">
        <f>IF(AND(telefony6[[#This Row],[czyAbonament_pods_sie_skonczyl]]=1,telefony6[[#This Row],[czyStacjonarny]]=1,M2075&lt;=0),1,0)</f>
        <v>0</v>
      </c>
      <c r="O2076" s="2">
        <f>IF(AND(telefony6[[#This Row],[czyAbonament_pods_sie_skonczyl]]=1,telefony6[[#This Row],[czyKomorkowe]]=1,P2075&lt;=0),IF(P2075&lt;0,TIME(1,40,0)+P2075-telefony6[[#This Row],[ile_zabraklo_od_podstawy]],TIME(1,40,0)),P2075)</f>
        <v>3.3194444444445331E-2</v>
      </c>
      <c r="P207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6" s="10">
        <f>IF(AND(telefony6[[#This Row],[czyAbonament_pods_sie_skonczyl]]=1,P2075&lt;=0,telefony6[[#This Row],[czyKomorkowe]]=1),1,0)</f>
        <v>0</v>
      </c>
      <c r="R2076">
        <f>IF(LEN(telefony6[[#This Row],[nr]])&gt;=10,1,0)</f>
        <v>0</v>
      </c>
      <c r="S2076">
        <f>MINUTE(IF(telefony6[[#This Row],[czyZagranicczne]]=1,CEILING(telefony6[[#This Row],[długosc_połączenia]],"00:01"),0))</f>
        <v>0</v>
      </c>
    </row>
    <row r="2077" spans="1:19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 s="2">
        <f>telefony6[[#This Row],[zakonczenie]]-telefony6[[#This Row],[rozpoczecie]]</f>
        <v>1.0902777777777817E-2</v>
      </c>
      <c r="F2077" s="2">
        <f t="shared" si="32"/>
        <v>-11.386678240740746</v>
      </c>
      <c r="G2077">
        <f>IF(LEN(telefony6[[#This Row],[nr]])=7,1,0)</f>
        <v>1</v>
      </c>
      <c r="H2077">
        <f>IF(LEN(telefony6[[#This Row],[nr]])=8,1,0)</f>
        <v>0</v>
      </c>
      <c r="I207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-11.397581018518524</v>
      </c>
      <c r="J2077" s="2">
        <f>IF(AND(telefony6[[#This Row],[abonament pods przed]]-telefony6[[#This Row],[długosc_połączenia]]&lt;0,I2076&gt;0),-telefony6[[#This Row],[ile_zostalo_abonamentu_pods]],0)</f>
        <v>0</v>
      </c>
      <c r="K2077" s="10">
        <f>IF(telefony6[[#This Row],[ile_zostalo_abonamentu_pods]]&lt;0,1,0)</f>
        <v>1</v>
      </c>
      <c r="L2077" s="2">
        <f>IF(AND(telefony6[[#This Row],[czyAbonament_pods_sie_skonczyl]]=1,telefony6[[#This Row],[czyStacjonarny]]=1,M2076&lt;=0),IF(M2076&lt;0,TIME(1,40,0)+M2076,TIME(1,40,0)),M2076)</f>
        <v>6.6111111111109788E-2</v>
      </c>
      <c r="M207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5.5208333333331971E-2</v>
      </c>
      <c r="N2077" s="10">
        <f>IF(AND(telefony6[[#This Row],[czyAbonament_pods_sie_skonczyl]]=1,telefony6[[#This Row],[czyStacjonarny]]=1,M2076&lt;=0),1,0)</f>
        <v>1</v>
      </c>
      <c r="O2077" s="2">
        <f>IF(AND(telefony6[[#This Row],[czyAbonament_pods_sie_skonczyl]]=1,telefony6[[#This Row],[czyKomorkowe]]=1,P2076&lt;=0),IF(P2076&lt;0,TIME(1,40,0)+P2076-telefony6[[#This Row],[ile_zabraklo_od_podstawy]],TIME(1,40,0)),P2076)</f>
        <v>3.3194444444445331E-2</v>
      </c>
      <c r="P207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7" s="10">
        <f>IF(AND(telefony6[[#This Row],[czyAbonament_pods_sie_skonczyl]]=1,P2076&lt;=0,telefony6[[#This Row],[czyKomorkowe]]=1),1,0)</f>
        <v>0</v>
      </c>
      <c r="R2077">
        <f>IF(LEN(telefony6[[#This Row],[nr]])&gt;=10,1,0)</f>
        <v>0</v>
      </c>
      <c r="S2077">
        <f>MINUTE(IF(telefony6[[#This Row],[czyZagranicczne]]=1,CEILING(telefony6[[#This Row],[długosc_połączenia]],"00:01"),0))</f>
        <v>0</v>
      </c>
    </row>
    <row r="2078" spans="1:19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 s="2">
        <f>telefony6[[#This Row],[zakonczenie]]-telefony6[[#This Row],[rozpoczecie]]</f>
        <v>3.2407407407408773E-4</v>
      </c>
      <c r="F2078" s="2">
        <f t="shared" si="32"/>
        <v>-11.397581018518524</v>
      </c>
      <c r="G2078">
        <f>IF(LEN(telefony6[[#This Row],[nr]])=7,1,0)</f>
        <v>1</v>
      </c>
      <c r="H2078">
        <f>IF(LEN(telefony6[[#This Row],[nr]])=8,1,0)</f>
        <v>0</v>
      </c>
      <c r="I207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-11.397905092592598</v>
      </c>
      <c r="J2078" s="2">
        <f>IF(AND(telefony6[[#This Row],[abonament pods przed]]-telefony6[[#This Row],[długosc_połączenia]]&lt;0,I2077&gt;0),-telefony6[[#This Row],[ile_zostalo_abonamentu_pods]],0)</f>
        <v>0</v>
      </c>
      <c r="K2078" s="10">
        <f>IF(telefony6[[#This Row],[ile_zostalo_abonamentu_pods]]&lt;0,1,0)</f>
        <v>1</v>
      </c>
      <c r="L2078" s="2">
        <f>IF(AND(telefony6[[#This Row],[czyAbonament_pods_sie_skonczyl]]=1,telefony6[[#This Row],[czyStacjonarny]]=1,M2077&lt;=0),IF(M2077&lt;0,TIME(1,40,0)+M2077,TIME(1,40,0)),M2077)</f>
        <v>5.5208333333331971E-2</v>
      </c>
      <c r="M207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5.4884259259257884E-2</v>
      </c>
      <c r="N2078" s="10">
        <f>IF(AND(telefony6[[#This Row],[czyAbonament_pods_sie_skonczyl]]=1,telefony6[[#This Row],[czyStacjonarny]]=1,M2077&lt;=0),1,0)</f>
        <v>0</v>
      </c>
      <c r="O2078" s="2">
        <f>IF(AND(telefony6[[#This Row],[czyAbonament_pods_sie_skonczyl]]=1,telefony6[[#This Row],[czyKomorkowe]]=1,P2077&lt;=0),IF(P2077&lt;0,TIME(1,40,0)+P2077-telefony6[[#This Row],[ile_zabraklo_od_podstawy]],TIME(1,40,0)),P2077)</f>
        <v>3.3194444444445331E-2</v>
      </c>
      <c r="P207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8" s="10">
        <f>IF(AND(telefony6[[#This Row],[czyAbonament_pods_sie_skonczyl]]=1,P2077&lt;=0,telefony6[[#This Row],[czyKomorkowe]]=1),1,0)</f>
        <v>0</v>
      </c>
      <c r="R2078">
        <f>IF(LEN(telefony6[[#This Row],[nr]])&gt;=10,1,0)</f>
        <v>0</v>
      </c>
      <c r="S2078">
        <f>MINUTE(IF(telefony6[[#This Row],[czyZagranicczne]]=1,CEILING(telefony6[[#This Row],[długosc_połączenia]],"00:01"),0))</f>
        <v>0</v>
      </c>
    </row>
    <row r="2079" spans="1:19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 s="2">
        <f>telefony6[[#This Row],[zakonczenie]]-telefony6[[#This Row],[rozpoczecie]]</f>
        <v>9.9305555555555536E-3</v>
      </c>
      <c r="F2079" s="2">
        <f t="shared" si="32"/>
        <v>-11.397905092592598</v>
      </c>
      <c r="G2079">
        <f>IF(LEN(telefony6[[#This Row],[nr]])=7,1,0)</f>
        <v>1</v>
      </c>
      <c r="H2079">
        <f>IF(LEN(telefony6[[#This Row],[nr]])=8,1,0)</f>
        <v>0</v>
      </c>
      <c r="I207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-11.407835648148154</v>
      </c>
      <c r="J2079" s="2">
        <f>IF(AND(telefony6[[#This Row],[abonament pods przed]]-telefony6[[#This Row],[długosc_połączenia]]&lt;0,I2078&gt;0),-telefony6[[#This Row],[ile_zostalo_abonamentu_pods]],0)</f>
        <v>0</v>
      </c>
      <c r="K2079" s="10">
        <f>IF(telefony6[[#This Row],[ile_zostalo_abonamentu_pods]]&lt;0,1,0)</f>
        <v>1</v>
      </c>
      <c r="L2079" s="2">
        <f>IF(AND(telefony6[[#This Row],[czyAbonament_pods_sie_skonczyl]]=1,telefony6[[#This Row],[czyStacjonarny]]=1,M2078&lt;=0),IF(M2078&lt;0,TIME(1,40,0)+M2078,TIME(1,40,0)),M2078)</f>
        <v>5.4884259259257884E-2</v>
      </c>
      <c r="M207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4.495370370370233E-2</v>
      </c>
      <c r="N2079" s="10">
        <f>IF(AND(telefony6[[#This Row],[czyAbonament_pods_sie_skonczyl]]=1,telefony6[[#This Row],[czyStacjonarny]]=1,M2078&lt;=0),1,0)</f>
        <v>0</v>
      </c>
      <c r="O2079" s="2">
        <f>IF(AND(telefony6[[#This Row],[czyAbonament_pods_sie_skonczyl]]=1,telefony6[[#This Row],[czyKomorkowe]]=1,P2078&lt;=0),IF(P2078&lt;0,TIME(1,40,0)+P2078-telefony6[[#This Row],[ile_zabraklo_od_podstawy]],TIME(1,40,0)),P2078)</f>
        <v>3.3194444444445331E-2</v>
      </c>
      <c r="P207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79" s="10">
        <f>IF(AND(telefony6[[#This Row],[czyAbonament_pods_sie_skonczyl]]=1,P2078&lt;=0,telefony6[[#This Row],[czyKomorkowe]]=1),1,0)</f>
        <v>0</v>
      </c>
      <c r="R2079">
        <f>IF(LEN(telefony6[[#This Row],[nr]])&gt;=10,1,0)</f>
        <v>0</v>
      </c>
      <c r="S2079">
        <f>MINUTE(IF(telefony6[[#This Row],[czyZagranicczne]]=1,CEILING(telefony6[[#This Row],[długosc_połączenia]],"00:01"),0))</f>
        <v>0</v>
      </c>
    </row>
    <row r="2080" spans="1:19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 s="2">
        <f>telefony6[[#This Row],[zakonczenie]]-telefony6[[#This Row],[rozpoczecie]]</f>
        <v>1.8865740740741099E-3</v>
      </c>
      <c r="F2080" s="2">
        <f t="shared" si="32"/>
        <v>-11.407835648148154</v>
      </c>
      <c r="G2080">
        <f>IF(LEN(telefony6[[#This Row],[nr]])=7,1,0)</f>
        <v>1</v>
      </c>
      <c r="H2080">
        <f>IF(LEN(telefony6[[#This Row],[nr]])=8,1,0)</f>
        <v>0</v>
      </c>
      <c r="I208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-11.409722222222229</v>
      </c>
      <c r="J2080" s="2">
        <f>IF(AND(telefony6[[#This Row],[abonament pods przed]]-telefony6[[#This Row],[długosc_połączenia]]&lt;0,I2079&gt;0),-telefony6[[#This Row],[ile_zostalo_abonamentu_pods]],0)</f>
        <v>0</v>
      </c>
      <c r="K2080" s="10">
        <f>IF(telefony6[[#This Row],[ile_zostalo_abonamentu_pods]]&lt;0,1,0)</f>
        <v>1</v>
      </c>
      <c r="L2080" s="2">
        <f>IF(AND(telefony6[[#This Row],[czyAbonament_pods_sie_skonczyl]]=1,telefony6[[#This Row],[czyStacjonarny]]=1,M2079&lt;=0),IF(M2079&lt;0,TIME(1,40,0)+M2079,TIME(1,40,0)),M2079)</f>
        <v>4.495370370370233E-2</v>
      </c>
      <c r="M208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4.306712962962822E-2</v>
      </c>
      <c r="N2080" s="10">
        <f>IF(AND(telefony6[[#This Row],[czyAbonament_pods_sie_skonczyl]]=1,telefony6[[#This Row],[czyStacjonarny]]=1,M2079&lt;=0),1,0)</f>
        <v>0</v>
      </c>
      <c r="O2080" s="2">
        <f>IF(AND(telefony6[[#This Row],[czyAbonament_pods_sie_skonczyl]]=1,telefony6[[#This Row],[czyKomorkowe]]=1,P2079&lt;=0),IF(P2079&lt;0,TIME(1,40,0)+P2079-telefony6[[#This Row],[ile_zabraklo_od_podstawy]],TIME(1,40,0)),P2079)</f>
        <v>3.3194444444445331E-2</v>
      </c>
      <c r="P208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80" s="10">
        <f>IF(AND(telefony6[[#This Row],[czyAbonament_pods_sie_skonczyl]]=1,P2079&lt;=0,telefony6[[#This Row],[czyKomorkowe]]=1),1,0)</f>
        <v>0</v>
      </c>
      <c r="R2080">
        <f>IF(LEN(telefony6[[#This Row],[nr]])&gt;=10,1,0)</f>
        <v>0</v>
      </c>
      <c r="S2080">
        <f>MINUTE(IF(telefony6[[#This Row],[czyZagranicczne]]=1,CEILING(telefony6[[#This Row],[długosc_połączenia]],"00:01"),0))</f>
        <v>0</v>
      </c>
    </row>
    <row r="2081" spans="1:19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 s="2">
        <f>telefony6[[#This Row],[zakonczenie]]-telefony6[[#This Row],[rozpoczecie]]</f>
        <v>1.0543981481481501E-2</v>
      </c>
      <c r="F2081" s="2">
        <f t="shared" si="32"/>
        <v>-11.409722222222229</v>
      </c>
      <c r="G2081">
        <f>IF(LEN(telefony6[[#This Row],[nr]])=7,1,0)</f>
        <v>1</v>
      </c>
      <c r="H2081">
        <f>IF(LEN(telefony6[[#This Row],[nr]])=8,1,0)</f>
        <v>0</v>
      </c>
      <c r="I208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-11.42026620370371</v>
      </c>
      <c r="J2081" s="2">
        <f>IF(AND(telefony6[[#This Row],[abonament pods przed]]-telefony6[[#This Row],[długosc_połączenia]]&lt;0,I2080&gt;0),-telefony6[[#This Row],[ile_zostalo_abonamentu_pods]],0)</f>
        <v>0</v>
      </c>
      <c r="K2081" s="10">
        <f>IF(telefony6[[#This Row],[ile_zostalo_abonamentu_pods]]&lt;0,1,0)</f>
        <v>1</v>
      </c>
      <c r="L2081" s="2">
        <f>IF(AND(telefony6[[#This Row],[czyAbonament_pods_sie_skonczyl]]=1,telefony6[[#This Row],[czyStacjonarny]]=1,M2080&lt;=0),IF(M2080&lt;0,TIME(1,40,0)+M2080,TIME(1,40,0)),M2080)</f>
        <v>4.306712962962822E-2</v>
      </c>
      <c r="M208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3.2523148148146719E-2</v>
      </c>
      <c r="N2081" s="10">
        <f>IF(AND(telefony6[[#This Row],[czyAbonament_pods_sie_skonczyl]]=1,telefony6[[#This Row],[czyStacjonarny]]=1,M2080&lt;=0),1,0)</f>
        <v>0</v>
      </c>
      <c r="O2081" s="2">
        <f>IF(AND(telefony6[[#This Row],[czyAbonament_pods_sie_skonczyl]]=1,telefony6[[#This Row],[czyKomorkowe]]=1,P2080&lt;=0),IF(P2080&lt;0,TIME(1,40,0)+P2080-telefony6[[#This Row],[ile_zabraklo_od_podstawy]],TIME(1,40,0)),P2080)</f>
        <v>3.3194444444445331E-2</v>
      </c>
      <c r="P208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3.3194444444445331E-2</v>
      </c>
      <c r="Q2081" s="10">
        <f>IF(AND(telefony6[[#This Row],[czyAbonament_pods_sie_skonczyl]]=1,P2080&lt;=0,telefony6[[#This Row],[czyKomorkowe]]=1),1,0)</f>
        <v>0</v>
      </c>
      <c r="R2081">
        <f>IF(LEN(telefony6[[#This Row],[nr]])&gt;=10,1,0)</f>
        <v>0</v>
      </c>
      <c r="S2081">
        <f>MINUTE(IF(telefony6[[#This Row],[czyZagranicczne]]=1,CEILING(telefony6[[#This Row],[długosc_połączenia]],"00:01"),0))</f>
        <v>0</v>
      </c>
    </row>
    <row r="2082" spans="1:19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 s="2">
        <f>telefony6[[#This Row],[zakonczenie]]-telefony6[[#This Row],[rozpoczecie]]</f>
        <v>5.7986111111111294E-3</v>
      </c>
      <c r="F2082" s="2">
        <f t="shared" si="32"/>
        <v>-11.42026620370371</v>
      </c>
      <c r="G2082">
        <f>IF(LEN(telefony6[[#This Row],[nr]])=7,1,0)</f>
        <v>0</v>
      </c>
      <c r="H2082">
        <f>IF(LEN(telefony6[[#This Row],[nr]])=8,1,0)</f>
        <v>1</v>
      </c>
      <c r="I208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-11.42606481481482</v>
      </c>
      <c r="J2082" s="2">
        <f>IF(AND(telefony6[[#This Row],[abonament pods przed]]-telefony6[[#This Row],[długosc_połączenia]]&lt;0,I2081&gt;0),-telefony6[[#This Row],[ile_zostalo_abonamentu_pods]],0)</f>
        <v>0</v>
      </c>
      <c r="K2082" s="10">
        <f>IF(telefony6[[#This Row],[ile_zostalo_abonamentu_pods]]&lt;0,1,0)</f>
        <v>1</v>
      </c>
      <c r="L2082" s="2">
        <f>IF(AND(telefony6[[#This Row],[czyAbonament_pods_sie_skonczyl]]=1,telefony6[[#This Row],[czyStacjonarny]]=1,M2081&lt;=0),IF(M2081&lt;0,TIME(1,40,0)+M2081,TIME(1,40,0)),M2081)</f>
        <v>3.2523148148146719E-2</v>
      </c>
      <c r="M208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3.2523148148146719E-2</v>
      </c>
      <c r="N2082" s="10">
        <f>IF(AND(telefony6[[#This Row],[czyAbonament_pods_sie_skonczyl]]=1,telefony6[[#This Row],[czyStacjonarny]]=1,M2081&lt;=0),1,0)</f>
        <v>0</v>
      </c>
      <c r="O2082" s="2">
        <f>IF(AND(telefony6[[#This Row],[czyAbonament_pods_sie_skonczyl]]=1,telefony6[[#This Row],[czyKomorkowe]]=1,P2081&lt;=0),IF(P2081&lt;0,TIME(1,40,0)+P2081-telefony6[[#This Row],[ile_zabraklo_od_podstawy]],TIME(1,40,0)),P2081)</f>
        <v>3.3194444444445331E-2</v>
      </c>
      <c r="P208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2.7395833333334202E-2</v>
      </c>
      <c r="Q2082" s="10">
        <f>IF(AND(telefony6[[#This Row],[czyAbonament_pods_sie_skonczyl]]=1,P2081&lt;=0,telefony6[[#This Row],[czyKomorkowe]]=1),1,0)</f>
        <v>0</v>
      </c>
      <c r="R2082">
        <f>IF(LEN(telefony6[[#This Row],[nr]])&gt;=10,1,0)</f>
        <v>0</v>
      </c>
      <c r="S2082">
        <f>MINUTE(IF(telefony6[[#This Row],[czyZagranicczne]]=1,CEILING(telefony6[[#This Row],[długosc_połączenia]],"00:01"),0))</f>
        <v>0</v>
      </c>
    </row>
    <row r="2083" spans="1:19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 s="2">
        <f>telefony6[[#This Row],[zakonczenie]]-telefony6[[#This Row],[rozpoczecie]]</f>
        <v>1.1342592592592571E-2</v>
      </c>
      <c r="F2083" s="2">
        <f t="shared" si="32"/>
        <v>-11.42606481481482</v>
      </c>
      <c r="G2083">
        <f>IF(LEN(telefony6[[#This Row],[nr]])=7,1,0)</f>
        <v>1</v>
      </c>
      <c r="H2083">
        <f>IF(LEN(telefony6[[#This Row],[nr]])=8,1,0)</f>
        <v>0</v>
      </c>
      <c r="I208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-11.437407407407413</v>
      </c>
      <c r="J2083" s="2">
        <f>IF(AND(telefony6[[#This Row],[abonament pods przed]]-telefony6[[#This Row],[długosc_połączenia]]&lt;0,I2082&gt;0),-telefony6[[#This Row],[ile_zostalo_abonamentu_pods]],0)</f>
        <v>0</v>
      </c>
      <c r="K2083" s="10">
        <f>IF(telefony6[[#This Row],[ile_zostalo_abonamentu_pods]]&lt;0,1,0)</f>
        <v>1</v>
      </c>
      <c r="L2083" s="2">
        <f>IF(AND(telefony6[[#This Row],[czyAbonament_pods_sie_skonczyl]]=1,telefony6[[#This Row],[czyStacjonarny]]=1,M2082&lt;=0),IF(M2082&lt;0,TIME(1,40,0)+M2082,TIME(1,40,0)),M2082)</f>
        <v>3.2523148148146719E-2</v>
      </c>
      <c r="M208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2.1180555555554148E-2</v>
      </c>
      <c r="N2083" s="10">
        <f>IF(AND(telefony6[[#This Row],[czyAbonament_pods_sie_skonczyl]]=1,telefony6[[#This Row],[czyStacjonarny]]=1,M2082&lt;=0),1,0)</f>
        <v>0</v>
      </c>
      <c r="O2083" s="2">
        <f>IF(AND(telefony6[[#This Row],[czyAbonament_pods_sie_skonczyl]]=1,telefony6[[#This Row],[czyKomorkowe]]=1,P2082&lt;=0),IF(P2082&lt;0,TIME(1,40,0)+P2082-telefony6[[#This Row],[ile_zabraklo_od_podstawy]],TIME(1,40,0)),P2082)</f>
        <v>2.7395833333334202E-2</v>
      </c>
      <c r="P208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2.7395833333334202E-2</v>
      </c>
      <c r="Q2083" s="10">
        <f>IF(AND(telefony6[[#This Row],[czyAbonament_pods_sie_skonczyl]]=1,P2082&lt;=0,telefony6[[#This Row],[czyKomorkowe]]=1),1,0)</f>
        <v>0</v>
      </c>
      <c r="R2083">
        <f>IF(LEN(telefony6[[#This Row],[nr]])&gt;=10,1,0)</f>
        <v>0</v>
      </c>
      <c r="S2083">
        <f>MINUTE(IF(telefony6[[#This Row],[czyZagranicczne]]=1,CEILING(telefony6[[#This Row],[długosc_połączenia]],"00:01"),0))</f>
        <v>0</v>
      </c>
    </row>
    <row r="2084" spans="1:19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 s="2">
        <f>telefony6[[#This Row],[zakonczenie]]-telefony6[[#This Row],[rozpoczecie]]</f>
        <v>8.3333333333335258E-4</v>
      </c>
      <c r="F2084" s="2">
        <f t="shared" si="32"/>
        <v>-11.437407407407413</v>
      </c>
      <c r="G2084">
        <f>IF(LEN(telefony6[[#This Row],[nr]])=7,1,0)</f>
        <v>1</v>
      </c>
      <c r="H2084">
        <f>IF(LEN(telefony6[[#This Row],[nr]])=8,1,0)</f>
        <v>0</v>
      </c>
      <c r="I208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-11.438240740740746</v>
      </c>
      <c r="J2084" s="2">
        <f>IF(AND(telefony6[[#This Row],[abonament pods przed]]-telefony6[[#This Row],[długosc_połączenia]]&lt;0,I2083&gt;0),-telefony6[[#This Row],[ile_zostalo_abonamentu_pods]],0)</f>
        <v>0</v>
      </c>
      <c r="K2084" s="10">
        <f>IF(telefony6[[#This Row],[ile_zostalo_abonamentu_pods]]&lt;0,1,0)</f>
        <v>1</v>
      </c>
      <c r="L2084" s="2">
        <f>IF(AND(telefony6[[#This Row],[czyAbonament_pods_sie_skonczyl]]=1,telefony6[[#This Row],[czyStacjonarny]]=1,M2083&lt;=0),IF(M2083&lt;0,TIME(1,40,0)+M2083,TIME(1,40,0)),M2083)</f>
        <v>2.1180555555554148E-2</v>
      </c>
      <c r="M208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2.0347222222220795E-2</v>
      </c>
      <c r="N2084" s="10">
        <f>IF(AND(telefony6[[#This Row],[czyAbonament_pods_sie_skonczyl]]=1,telefony6[[#This Row],[czyStacjonarny]]=1,M2083&lt;=0),1,0)</f>
        <v>0</v>
      </c>
      <c r="O2084" s="2">
        <f>IF(AND(telefony6[[#This Row],[czyAbonament_pods_sie_skonczyl]]=1,telefony6[[#This Row],[czyKomorkowe]]=1,P2083&lt;=0),IF(P2083&lt;0,TIME(1,40,0)+P2083-telefony6[[#This Row],[ile_zabraklo_od_podstawy]],TIME(1,40,0)),P2083)</f>
        <v>2.7395833333334202E-2</v>
      </c>
      <c r="P208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2.7395833333334202E-2</v>
      </c>
      <c r="Q2084" s="10">
        <f>IF(AND(telefony6[[#This Row],[czyAbonament_pods_sie_skonczyl]]=1,P2083&lt;=0,telefony6[[#This Row],[czyKomorkowe]]=1),1,0)</f>
        <v>0</v>
      </c>
      <c r="R2084">
        <f>IF(LEN(telefony6[[#This Row],[nr]])&gt;=10,1,0)</f>
        <v>0</v>
      </c>
      <c r="S2084">
        <f>MINUTE(IF(telefony6[[#This Row],[czyZagranicczne]]=1,CEILING(telefony6[[#This Row],[długosc_połączenia]],"00:01"),0))</f>
        <v>0</v>
      </c>
    </row>
    <row r="2085" spans="1:19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 s="2">
        <f>telefony6[[#This Row],[zakonczenie]]-telefony6[[#This Row],[rozpoczecie]]</f>
        <v>6.2037037037037113E-3</v>
      </c>
      <c r="F2085" s="2">
        <f t="shared" si="32"/>
        <v>-11.438240740740746</v>
      </c>
      <c r="G2085">
        <f>IF(LEN(telefony6[[#This Row],[nr]])=7,1,0)</f>
        <v>1</v>
      </c>
      <c r="H2085">
        <f>IF(LEN(telefony6[[#This Row],[nr]])=8,1,0)</f>
        <v>0</v>
      </c>
      <c r="I208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-11.44444444444445</v>
      </c>
      <c r="J2085" s="2">
        <f>IF(AND(telefony6[[#This Row],[abonament pods przed]]-telefony6[[#This Row],[długosc_połączenia]]&lt;0,I2084&gt;0),-telefony6[[#This Row],[ile_zostalo_abonamentu_pods]],0)</f>
        <v>0</v>
      </c>
      <c r="K2085" s="10">
        <f>IF(telefony6[[#This Row],[ile_zostalo_abonamentu_pods]]&lt;0,1,0)</f>
        <v>1</v>
      </c>
      <c r="L2085" s="2">
        <f>IF(AND(telefony6[[#This Row],[czyAbonament_pods_sie_skonczyl]]=1,telefony6[[#This Row],[czyStacjonarny]]=1,M2084&lt;=0),IF(M2084&lt;0,TIME(1,40,0)+M2084,TIME(1,40,0)),M2084)</f>
        <v>2.0347222222220795E-2</v>
      </c>
      <c r="M208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1.4143518518517084E-2</v>
      </c>
      <c r="N2085" s="10">
        <f>IF(AND(telefony6[[#This Row],[czyAbonament_pods_sie_skonczyl]]=1,telefony6[[#This Row],[czyStacjonarny]]=1,M2084&lt;=0),1,0)</f>
        <v>0</v>
      </c>
      <c r="O2085" s="2">
        <f>IF(AND(telefony6[[#This Row],[czyAbonament_pods_sie_skonczyl]]=1,telefony6[[#This Row],[czyKomorkowe]]=1,P2084&lt;=0),IF(P2084&lt;0,TIME(1,40,0)+P2084-telefony6[[#This Row],[ile_zabraklo_od_podstawy]],TIME(1,40,0)),P2084)</f>
        <v>2.7395833333334202E-2</v>
      </c>
      <c r="P208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2.7395833333334202E-2</v>
      </c>
      <c r="Q2085" s="10">
        <f>IF(AND(telefony6[[#This Row],[czyAbonament_pods_sie_skonczyl]]=1,P2084&lt;=0,telefony6[[#This Row],[czyKomorkowe]]=1),1,0)</f>
        <v>0</v>
      </c>
      <c r="R2085">
        <f>IF(LEN(telefony6[[#This Row],[nr]])&gt;=10,1,0)</f>
        <v>0</v>
      </c>
      <c r="S2085">
        <f>MINUTE(IF(telefony6[[#This Row],[czyZagranicczne]]=1,CEILING(telefony6[[#This Row],[długosc_połączenia]],"00:01"),0))</f>
        <v>0</v>
      </c>
    </row>
    <row r="2086" spans="1:19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 s="2">
        <f>telefony6[[#This Row],[zakonczenie]]-telefony6[[#This Row],[rozpoczecie]]</f>
        <v>6.7708333333332815E-3</v>
      </c>
      <c r="F2086" s="2">
        <f t="shared" si="32"/>
        <v>-11.44444444444445</v>
      </c>
      <c r="G2086">
        <f>IF(LEN(telefony6[[#This Row],[nr]])=7,1,0)</f>
        <v>0</v>
      </c>
      <c r="H2086">
        <f>IF(LEN(telefony6[[#This Row],[nr]])=8,1,0)</f>
        <v>1</v>
      </c>
      <c r="I208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-11.451215277777782</v>
      </c>
      <c r="J2086" s="2">
        <f>IF(AND(telefony6[[#This Row],[abonament pods przed]]-telefony6[[#This Row],[długosc_połączenia]]&lt;0,I2085&gt;0),-telefony6[[#This Row],[ile_zostalo_abonamentu_pods]],0)</f>
        <v>0</v>
      </c>
      <c r="K2086" s="10">
        <f>IF(telefony6[[#This Row],[ile_zostalo_abonamentu_pods]]&lt;0,1,0)</f>
        <v>1</v>
      </c>
      <c r="L2086" s="2">
        <f>IF(AND(telefony6[[#This Row],[czyAbonament_pods_sie_skonczyl]]=1,telefony6[[#This Row],[czyStacjonarny]]=1,M2085&lt;=0),IF(M2085&lt;0,TIME(1,40,0)+M2085,TIME(1,40,0)),M2085)</f>
        <v>1.4143518518517084E-2</v>
      </c>
      <c r="M208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1.4143518518517084E-2</v>
      </c>
      <c r="N2086" s="10">
        <f>IF(AND(telefony6[[#This Row],[czyAbonament_pods_sie_skonczyl]]=1,telefony6[[#This Row],[czyStacjonarny]]=1,M2085&lt;=0),1,0)</f>
        <v>0</v>
      </c>
      <c r="O2086" s="2">
        <f>IF(AND(telefony6[[#This Row],[czyAbonament_pods_sie_skonczyl]]=1,telefony6[[#This Row],[czyKomorkowe]]=1,P2085&lt;=0),IF(P2085&lt;0,TIME(1,40,0)+P2085-telefony6[[#This Row],[ile_zabraklo_od_podstawy]],TIME(1,40,0)),P2085)</f>
        <v>2.7395833333334202E-2</v>
      </c>
      <c r="P208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2.062500000000092E-2</v>
      </c>
      <c r="Q2086" s="10">
        <f>IF(AND(telefony6[[#This Row],[czyAbonament_pods_sie_skonczyl]]=1,P2085&lt;=0,telefony6[[#This Row],[czyKomorkowe]]=1),1,0)</f>
        <v>0</v>
      </c>
      <c r="R2086">
        <f>IF(LEN(telefony6[[#This Row],[nr]])&gt;=10,1,0)</f>
        <v>0</v>
      </c>
      <c r="S2086">
        <f>MINUTE(IF(telefony6[[#This Row],[czyZagranicczne]]=1,CEILING(telefony6[[#This Row],[długosc_połączenia]],"00:01"),0))</f>
        <v>0</v>
      </c>
    </row>
    <row r="2087" spans="1:19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 s="2">
        <f>telefony6[[#This Row],[zakonczenie]]-telefony6[[#This Row],[rozpoczecie]]</f>
        <v>3.1250000000000444E-3</v>
      </c>
      <c r="F2087" s="2">
        <f t="shared" si="32"/>
        <v>-11.451215277777782</v>
      </c>
      <c r="G2087">
        <f>IF(LEN(telefony6[[#This Row],[nr]])=7,1,0)</f>
        <v>0</v>
      </c>
      <c r="H2087">
        <f>IF(LEN(telefony6[[#This Row],[nr]])=8,1,0)</f>
        <v>1</v>
      </c>
      <c r="I208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-11.454340277777783</v>
      </c>
      <c r="J2087" s="2">
        <f>IF(AND(telefony6[[#This Row],[abonament pods przed]]-telefony6[[#This Row],[długosc_połączenia]]&lt;0,I2086&gt;0),-telefony6[[#This Row],[ile_zostalo_abonamentu_pods]],0)</f>
        <v>0</v>
      </c>
      <c r="K2087" s="10">
        <f>IF(telefony6[[#This Row],[ile_zostalo_abonamentu_pods]]&lt;0,1,0)</f>
        <v>1</v>
      </c>
      <c r="L2087" s="2">
        <f>IF(AND(telefony6[[#This Row],[czyAbonament_pods_sie_skonczyl]]=1,telefony6[[#This Row],[czyStacjonarny]]=1,M2086&lt;=0),IF(M2086&lt;0,TIME(1,40,0)+M2086,TIME(1,40,0)),M2086)</f>
        <v>1.4143518518517084E-2</v>
      </c>
      <c r="M208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1.4143518518517084E-2</v>
      </c>
      <c r="N2087" s="10">
        <f>IF(AND(telefony6[[#This Row],[czyAbonament_pods_sie_skonczyl]]=1,telefony6[[#This Row],[czyStacjonarny]]=1,M2086&lt;=0),1,0)</f>
        <v>0</v>
      </c>
      <c r="O2087" s="2">
        <f>IF(AND(telefony6[[#This Row],[czyAbonament_pods_sie_skonczyl]]=1,telefony6[[#This Row],[czyKomorkowe]]=1,P2086&lt;=0),IF(P2086&lt;0,TIME(1,40,0)+P2086-telefony6[[#This Row],[ile_zabraklo_od_podstawy]],TIME(1,40,0)),P2086)</f>
        <v>2.062500000000092E-2</v>
      </c>
      <c r="P208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87" s="10">
        <f>IF(AND(telefony6[[#This Row],[czyAbonament_pods_sie_skonczyl]]=1,P2086&lt;=0,telefony6[[#This Row],[czyKomorkowe]]=1),1,0)</f>
        <v>0</v>
      </c>
      <c r="R2087">
        <f>IF(LEN(telefony6[[#This Row],[nr]])&gt;=10,1,0)</f>
        <v>0</v>
      </c>
      <c r="S2087">
        <f>MINUTE(IF(telefony6[[#This Row],[czyZagranicczne]]=1,CEILING(telefony6[[#This Row],[długosc_połączenia]],"00:01"),0))</f>
        <v>0</v>
      </c>
    </row>
    <row r="2088" spans="1:19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 s="2">
        <f>telefony6[[#This Row],[zakonczenie]]-telefony6[[#This Row],[rozpoczecie]]</f>
        <v>3.2870370370370328E-3</v>
      </c>
      <c r="F2088" s="2">
        <f t="shared" si="32"/>
        <v>-11.454340277777783</v>
      </c>
      <c r="G2088">
        <f>IF(LEN(telefony6[[#This Row],[nr]])=7,1,0)</f>
        <v>1</v>
      </c>
      <c r="H2088">
        <f>IF(LEN(telefony6[[#This Row],[nr]])=8,1,0)</f>
        <v>0</v>
      </c>
      <c r="I208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-11.45762731481482</v>
      </c>
      <c r="J2088" s="2">
        <f>IF(AND(telefony6[[#This Row],[abonament pods przed]]-telefony6[[#This Row],[długosc_połączenia]]&lt;0,I2087&gt;0),-telefony6[[#This Row],[ile_zostalo_abonamentu_pods]],0)</f>
        <v>0</v>
      </c>
      <c r="K2088" s="10">
        <f>IF(telefony6[[#This Row],[ile_zostalo_abonamentu_pods]]&lt;0,1,0)</f>
        <v>1</v>
      </c>
      <c r="L2088" s="2">
        <f>IF(AND(telefony6[[#This Row],[czyAbonament_pods_sie_skonczyl]]=1,telefony6[[#This Row],[czyStacjonarny]]=1,M2087&lt;=0),IF(M2087&lt;0,TIME(1,40,0)+M2087,TIME(1,40,0)),M2087)</f>
        <v>1.4143518518517084E-2</v>
      </c>
      <c r="M208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1.0856481481480051E-2</v>
      </c>
      <c r="N2088" s="10">
        <f>IF(AND(telefony6[[#This Row],[czyAbonament_pods_sie_skonczyl]]=1,telefony6[[#This Row],[czyStacjonarny]]=1,M2087&lt;=0),1,0)</f>
        <v>0</v>
      </c>
      <c r="O2088" s="2">
        <f>IF(AND(telefony6[[#This Row],[czyAbonament_pods_sie_skonczyl]]=1,telefony6[[#This Row],[czyKomorkowe]]=1,P2087&lt;=0),IF(P2087&lt;0,TIME(1,40,0)+P2087-telefony6[[#This Row],[ile_zabraklo_od_podstawy]],TIME(1,40,0)),P2087)</f>
        <v>1.7500000000000876E-2</v>
      </c>
      <c r="P208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88" s="10">
        <f>IF(AND(telefony6[[#This Row],[czyAbonament_pods_sie_skonczyl]]=1,P2087&lt;=0,telefony6[[#This Row],[czyKomorkowe]]=1),1,0)</f>
        <v>0</v>
      </c>
      <c r="R2088">
        <f>IF(LEN(telefony6[[#This Row],[nr]])&gt;=10,1,0)</f>
        <v>0</v>
      </c>
      <c r="S2088">
        <f>MINUTE(IF(telefony6[[#This Row],[czyZagranicczne]]=1,CEILING(telefony6[[#This Row],[długosc_połączenia]],"00:01"),0))</f>
        <v>0</v>
      </c>
    </row>
    <row r="2089" spans="1:19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 s="2">
        <f>telefony6[[#This Row],[zakonczenie]]-telefony6[[#This Row],[rozpoczecie]]</f>
        <v>3.7152777777777479E-3</v>
      </c>
      <c r="F2089" s="2">
        <f t="shared" si="32"/>
        <v>-11.45762731481482</v>
      </c>
      <c r="G2089">
        <f>IF(LEN(telefony6[[#This Row],[nr]])=7,1,0)</f>
        <v>1</v>
      </c>
      <c r="H2089">
        <f>IF(LEN(telefony6[[#This Row],[nr]])=8,1,0)</f>
        <v>0</v>
      </c>
      <c r="I208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-11.461342592592597</v>
      </c>
      <c r="J2089" s="2">
        <f>IF(AND(telefony6[[#This Row],[abonament pods przed]]-telefony6[[#This Row],[długosc_połączenia]]&lt;0,I2088&gt;0),-telefony6[[#This Row],[ile_zostalo_abonamentu_pods]],0)</f>
        <v>0</v>
      </c>
      <c r="K2089" s="10">
        <f>IF(telefony6[[#This Row],[ile_zostalo_abonamentu_pods]]&lt;0,1,0)</f>
        <v>1</v>
      </c>
      <c r="L2089" s="2">
        <f>IF(AND(telefony6[[#This Row],[czyAbonament_pods_sie_skonczyl]]=1,telefony6[[#This Row],[czyStacjonarny]]=1,M2088&lt;=0),IF(M2088&lt;0,TIME(1,40,0)+M2088,TIME(1,40,0)),M2088)</f>
        <v>1.0856481481480051E-2</v>
      </c>
      <c r="M208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7.1412037037023035E-3</v>
      </c>
      <c r="N2089" s="10">
        <f>IF(AND(telefony6[[#This Row],[czyAbonament_pods_sie_skonczyl]]=1,telefony6[[#This Row],[czyStacjonarny]]=1,M2088&lt;=0),1,0)</f>
        <v>0</v>
      </c>
      <c r="O2089" s="2">
        <f>IF(AND(telefony6[[#This Row],[czyAbonament_pods_sie_skonczyl]]=1,telefony6[[#This Row],[czyKomorkowe]]=1,P2088&lt;=0),IF(P2088&lt;0,TIME(1,40,0)+P2088-telefony6[[#This Row],[ile_zabraklo_od_podstawy]],TIME(1,40,0)),P2088)</f>
        <v>1.7500000000000876E-2</v>
      </c>
      <c r="P208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89" s="10">
        <f>IF(AND(telefony6[[#This Row],[czyAbonament_pods_sie_skonczyl]]=1,P2088&lt;=0,telefony6[[#This Row],[czyKomorkowe]]=1),1,0)</f>
        <v>0</v>
      </c>
      <c r="R2089">
        <f>IF(LEN(telefony6[[#This Row],[nr]])&gt;=10,1,0)</f>
        <v>0</v>
      </c>
      <c r="S2089">
        <f>MINUTE(IF(telefony6[[#This Row],[czyZagranicczne]]=1,CEILING(telefony6[[#This Row],[długosc_połączenia]],"00:01"),0))</f>
        <v>0</v>
      </c>
    </row>
    <row r="2090" spans="1:19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 s="2">
        <f>telefony6[[#This Row],[zakonczenie]]-telefony6[[#This Row],[rozpoczecie]]</f>
        <v>5.3240740740740922E-3</v>
      </c>
      <c r="F2090" s="2">
        <f t="shared" si="32"/>
        <v>-11.461342592592597</v>
      </c>
      <c r="G2090">
        <f>IF(LEN(telefony6[[#This Row],[nr]])=7,1,0)</f>
        <v>1</v>
      </c>
      <c r="H2090">
        <f>IF(LEN(telefony6[[#This Row],[nr]])=8,1,0)</f>
        <v>0</v>
      </c>
      <c r="I209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-11.466666666666672</v>
      </c>
      <c r="J2090" s="2">
        <f>IF(AND(telefony6[[#This Row],[abonament pods przed]]-telefony6[[#This Row],[długosc_połączenia]]&lt;0,I2089&gt;0),-telefony6[[#This Row],[ile_zostalo_abonamentu_pods]],0)</f>
        <v>0</v>
      </c>
      <c r="K2090" s="10">
        <f>IF(telefony6[[#This Row],[ile_zostalo_abonamentu_pods]]&lt;0,1,0)</f>
        <v>1</v>
      </c>
      <c r="L2090" s="2">
        <f>IF(AND(telefony6[[#This Row],[czyAbonament_pods_sie_skonczyl]]=1,telefony6[[#This Row],[czyStacjonarny]]=1,M2089&lt;=0),IF(M2089&lt;0,TIME(1,40,0)+M2089,TIME(1,40,0)),M2089)</f>
        <v>7.1412037037023035E-3</v>
      </c>
      <c r="M209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1.8171296296282113E-3</v>
      </c>
      <c r="N2090" s="10">
        <f>IF(AND(telefony6[[#This Row],[czyAbonament_pods_sie_skonczyl]]=1,telefony6[[#This Row],[czyStacjonarny]]=1,M2089&lt;=0),1,0)</f>
        <v>0</v>
      </c>
      <c r="O2090" s="2">
        <f>IF(AND(telefony6[[#This Row],[czyAbonament_pods_sie_skonczyl]]=1,telefony6[[#This Row],[czyKomorkowe]]=1,P2089&lt;=0),IF(P2089&lt;0,TIME(1,40,0)+P2089-telefony6[[#This Row],[ile_zabraklo_od_podstawy]],TIME(1,40,0)),P2089)</f>
        <v>1.7500000000000876E-2</v>
      </c>
      <c r="P209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90" s="10">
        <f>IF(AND(telefony6[[#This Row],[czyAbonament_pods_sie_skonczyl]]=1,P2089&lt;=0,telefony6[[#This Row],[czyKomorkowe]]=1),1,0)</f>
        <v>0</v>
      </c>
      <c r="R2090">
        <f>IF(LEN(telefony6[[#This Row],[nr]])&gt;=10,1,0)</f>
        <v>0</v>
      </c>
      <c r="S2090">
        <f>MINUTE(IF(telefony6[[#This Row],[czyZagranicczne]]=1,CEILING(telefony6[[#This Row],[długosc_połączenia]],"00:01"),0))</f>
        <v>0</v>
      </c>
    </row>
    <row r="2091" spans="1:19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 s="2">
        <f>telefony6[[#This Row],[zakonczenie]]-telefony6[[#This Row],[rozpoczecie]]</f>
        <v>2.0717592592592871E-3</v>
      </c>
      <c r="F2091" s="2">
        <f t="shared" si="32"/>
        <v>-11.466666666666672</v>
      </c>
      <c r="G2091">
        <f>IF(LEN(telefony6[[#This Row],[nr]])=7,1,0)</f>
        <v>1</v>
      </c>
      <c r="H2091">
        <f>IF(LEN(telefony6[[#This Row],[nr]])=8,1,0)</f>
        <v>0</v>
      </c>
      <c r="I209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-11.468738425925931</v>
      </c>
      <c r="J2091" s="2">
        <f>IF(AND(telefony6[[#This Row],[abonament pods przed]]-telefony6[[#This Row],[długosc_połączenia]]&lt;0,I2090&gt;0),-telefony6[[#This Row],[ile_zostalo_abonamentu_pods]],0)</f>
        <v>0</v>
      </c>
      <c r="K2091" s="10">
        <f>IF(telefony6[[#This Row],[ile_zostalo_abonamentu_pods]]&lt;0,1,0)</f>
        <v>1</v>
      </c>
      <c r="L2091" s="2">
        <f>IF(AND(telefony6[[#This Row],[czyAbonament_pods_sie_skonczyl]]=1,telefony6[[#This Row],[czyStacjonarny]]=1,M2090&lt;=0),IF(M2090&lt;0,TIME(1,40,0)+M2090,TIME(1,40,0)),M2090)</f>
        <v>1.8171296296282113E-3</v>
      </c>
      <c r="M209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-2.5462962963107572E-4</v>
      </c>
      <c r="N2091" s="10">
        <f>IF(AND(telefony6[[#This Row],[czyAbonament_pods_sie_skonczyl]]=1,telefony6[[#This Row],[czyStacjonarny]]=1,M2090&lt;=0),1,0)</f>
        <v>0</v>
      </c>
      <c r="O2091" s="2">
        <f>IF(AND(telefony6[[#This Row],[czyAbonament_pods_sie_skonczyl]]=1,telefony6[[#This Row],[czyKomorkowe]]=1,P2090&lt;=0),IF(P2090&lt;0,TIME(1,40,0)+P2090-telefony6[[#This Row],[ile_zabraklo_od_podstawy]],TIME(1,40,0)),P2090)</f>
        <v>1.7500000000000876E-2</v>
      </c>
      <c r="P209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91" s="10">
        <f>IF(AND(telefony6[[#This Row],[czyAbonament_pods_sie_skonczyl]]=1,P2090&lt;=0,telefony6[[#This Row],[czyKomorkowe]]=1),1,0)</f>
        <v>0</v>
      </c>
      <c r="R2091">
        <f>IF(LEN(telefony6[[#This Row],[nr]])&gt;=10,1,0)</f>
        <v>0</v>
      </c>
      <c r="S2091">
        <f>MINUTE(IF(telefony6[[#This Row],[czyZagranicczne]]=1,CEILING(telefony6[[#This Row],[długosc_połączenia]],"00:01"),0))</f>
        <v>0</v>
      </c>
    </row>
    <row r="2092" spans="1:19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 s="2">
        <f>telefony6[[#This Row],[zakonczenie]]-telefony6[[#This Row],[rozpoczecie]]</f>
        <v>6.5393518518518934E-3</v>
      </c>
      <c r="F2092" s="2">
        <f t="shared" si="32"/>
        <v>-11.468738425925931</v>
      </c>
      <c r="G2092">
        <f>IF(LEN(telefony6[[#This Row],[nr]])=7,1,0)</f>
        <v>1</v>
      </c>
      <c r="H2092">
        <f>IF(LEN(telefony6[[#This Row],[nr]])=8,1,0)</f>
        <v>0</v>
      </c>
      <c r="I209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-11.475277777777784</v>
      </c>
      <c r="J2092" s="2">
        <f>IF(AND(telefony6[[#This Row],[abonament pods przed]]-telefony6[[#This Row],[długosc_połączenia]]&lt;0,I2091&gt;0),-telefony6[[#This Row],[ile_zostalo_abonamentu_pods]],0)</f>
        <v>0</v>
      </c>
      <c r="K2092" s="10">
        <f>IF(telefony6[[#This Row],[ile_zostalo_abonamentu_pods]]&lt;0,1,0)</f>
        <v>1</v>
      </c>
      <c r="L2092" s="2">
        <f>IF(AND(telefony6[[#This Row],[czyAbonament_pods_sie_skonczyl]]=1,telefony6[[#This Row],[czyStacjonarny]]=1,M2091&lt;=0),IF(M2091&lt;0,TIME(1,40,0)+M2091,TIME(1,40,0)),M2091)</f>
        <v>6.9189814814813372E-2</v>
      </c>
      <c r="M209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6.2650462962961478E-2</v>
      </c>
      <c r="N2092" s="10">
        <f>IF(AND(telefony6[[#This Row],[czyAbonament_pods_sie_skonczyl]]=1,telefony6[[#This Row],[czyStacjonarny]]=1,M2091&lt;=0),1,0)</f>
        <v>1</v>
      </c>
      <c r="O2092" s="2">
        <f>IF(AND(telefony6[[#This Row],[czyAbonament_pods_sie_skonczyl]]=1,telefony6[[#This Row],[czyKomorkowe]]=1,P2091&lt;=0),IF(P2091&lt;0,TIME(1,40,0)+P2091-telefony6[[#This Row],[ile_zabraklo_od_podstawy]],TIME(1,40,0)),P2091)</f>
        <v>1.7500000000000876E-2</v>
      </c>
      <c r="P209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92" s="10">
        <f>IF(AND(telefony6[[#This Row],[czyAbonament_pods_sie_skonczyl]]=1,P2091&lt;=0,telefony6[[#This Row],[czyKomorkowe]]=1),1,0)</f>
        <v>0</v>
      </c>
      <c r="R2092">
        <f>IF(LEN(telefony6[[#This Row],[nr]])&gt;=10,1,0)</f>
        <v>0</v>
      </c>
      <c r="S2092">
        <f>MINUTE(IF(telefony6[[#This Row],[czyZagranicczne]]=1,CEILING(telefony6[[#This Row],[długosc_połączenia]],"00:01"),0))</f>
        <v>0</v>
      </c>
    </row>
    <row r="2093" spans="1:19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 s="2">
        <f>telefony6[[#This Row],[zakonczenie]]-telefony6[[#This Row],[rozpoczecie]]</f>
        <v>6.6550925925926152E-3</v>
      </c>
      <c r="F2093" s="2">
        <f t="shared" si="32"/>
        <v>-11.475277777777784</v>
      </c>
      <c r="G2093">
        <f>IF(LEN(telefony6[[#This Row],[nr]])=7,1,0)</f>
        <v>1</v>
      </c>
      <c r="H2093">
        <f>IF(LEN(telefony6[[#This Row],[nr]])=8,1,0)</f>
        <v>0</v>
      </c>
      <c r="I209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-11.481932870370377</v>
      </c>
      <c r="J2093" s="2">
        <f>IF(AND(telefony6[[#This Row],[abonament pods przed]]-telefony6[[#This Row],[długosc_połączenia]]&lt;0,I2092&gt;0),-telefony6[[#This Row],[ile_zostalo_abonamentu_pods]],0)</f>
        <v>0</v>
      </c>
      <c r="K2093" s="10">
        <f>IF(telefony6[[#This Row],[ile_zostalo_abonamentu_pods]]&lt;0,1,0)</f>
        <v>1</v>
      </c>
      <c r="L2093" s="2">
        <f>IF(AND(telefony6[[#This Row],[czyAbonament_pods_sie_skonczyl]]=1,telefony6[[#This Row],[czyStacjonarny]]=1,M2092&lt;=0),IF(M2092&lt;0,TIME(1,40,0)+M2092,TIME(1,40,0)),M2092)</f>
        <v>6.2650462962961478E-2</v>
      </c>
      <c r="M209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5.5995370370368863E-2</v>
      </c>
      <c r="N2093" s="10">
        <f>IF(AND(telefony6[[#This Row],[czyAbonament_pods_sie_skonczyl]]=1,telefony6[[#This Row],[czyStacjonarny]]=1,M2092&lt;=0),1,0)</f>
        <v>0</v>
      </c>
      <c r="O2093" s="2">
        <f>IF(AND(telefony6[[#This Row],[czyAbonament_pods_sie_skonczyl]]=1,telefony6[[#This Row],[czyKomorkowe]]=1,P2092&lt;=0),IF(P2092&lt;0,TIME(1,40,0)+P2092-telefony6[[#This Row],[ile_zabraklo_od_podstawy]],TIME(1,40,0)),P2092)</f>
        <v>1.7500000000000876E-2</v>
      </c>
      <c r="P209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1.7500000000000876E-2</v>
      </c>
      <c r="Q2093" s="10">
        <f>IF(AND(telefony6[[#This Row],[czyAbonament_pods_sie_skonczyl]]=1,P2092&lt;=0,telefony6[[#This Row],[czyKomorkowe]]=1),1,0)</f>
        <v>0</v>
      </c>
      <c r="R2093">
        <f>IF(LEN(telefony6[[#This Row],[nr]])&gt;=10,1,0)</f>
        <v>0</v>
      </c>
      <c r="S2093">
        <f>MINUTE(IF(telefony6[[#This Row],[czyZagranicczne]]=1,CEILING(telefony6[[#This Row],[długosc_połączenia]],"00:01"),0))</f>
        <v>0</v>
      </c>
    </row>
    <row r="2094" spans="1:19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 s="2">
        <f>telefony6[[#This Row],[zakonczenie]]-telefony6[[#This Row],[rozpoczecie]]</f>
        <v>7.7546296296296391E-3</v>
      </c>
      <c r="F2094" s="2">
        <f t="shared" si="32"/>
        <v>-11.481932870370377</v>
      </c>
      <c r="G2094">
        <f>IF(LEN(telefony6[[#This Row],[nr]])=7,1,0)</f>
        <v>0</v>
      </c>
      <c r="H2094">
        <f>IF(LEN(telefony6[[#This Row],[nr]])=8,1,0)</f>
        <v>1</v>
      </c>
      <c r="I209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-11.489687500000008</v>
      </c>
      <c r="J2094" s="2">
        <f>IF(AND(telefony6[[#This Row],[abonament pods przed]]-telefony6[[#This Row],[długosc_połączenia]]&lt;0,I2093&gt;0),-telefony6[[#This Row],[ile_zostalo_abonamentu_pods]],0)</f>
        <v>0</v>
      </c>
      <c r="K2094" s="10">
        <f>IF(telefony6[[#This Row],[ile_zostalo_abonamentu_pods]]&lt;0,1,0)</f>
        <v>1</v>
      </c>
      <c r="L2094" s="2">
        <f>IF(AND(telefony6[[#This Row],[czyAbonament_pods_sie_skonczyl]]=1,telefony6[[#This Row],[czyStacjonarny]]=1,M2093&lt;=0),IF(M2093&lt;0,TIME(1,40,0)+M2093,TIME(1,40,0)),M2093)</f>
        <v>5.5995370370368863E-2</v>
      </c>
      <c r="M209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5.5995370370368863E-2</v>
      </c>
      <c r="N2094" s="10">
        <f>IF(AND(telefony6[[#This Row],[czyAbonament_pods_sie_skonczyl]]=1,telefony6[[#This Row],[czyStacjonarny]]=1,M2093&lt;=0),1,0)</f>
        <v>0</v>
      </c>
      <c r="O2094" s="2">
        <f>IF(AND(telefony6[[#This Row],[czyAbonament_pods_sie_skonczyl]]=1,telefony6[[#This Row],[czyKomorkowe]]=1,P2093&lt;=0),IF(P2093&lt;0,TIME(1,40,0)+P2093-telefony6[[#This Row],[ile_zabraklo_od_podstawy]],TIME(1,40,0)),P2093)</f>
        <v>1.7500000000000876E-2</v>
      </c>
      <c r="P209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4" s="10">
        <f>IF(AND(telefony6[[#This Row],[czyAbonament_pods_sie_skonczyl]]=1,P2093&lt;=0,telefony6[[#This Row],[czyKomorkowe]]=1),1,0)</f>
        <v>0</v>
      </c>
      <c r="R2094">
        <f>IF(LEN(telefony6[[#This Row],[nr]])&gt;=10,1,0)</f>
        <v>0</v>
      </c>
      <c r="S2094">
        <f>MINUTE(IF(telefony6[[#This Row],[czyZagranicczne]]=1,CEILING(telefony6[[#This Row],[długosc_połączenia]],"00:01"),0))</f>
        <v>0</v>
      </c>
    </row>
    <row r="2095" spans="1:19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 s="2">
        <f>telefony6[[#This Row],[zakonczenie]]-telefony6[[#This Row],[rozpoczecie]]</f>
        <v>9.2245370370370172E-3</v>
      </c>
      <c r="F2095" s="2">
        <f t="shared" si="32"/>
        <v>-11.489687500000008</v>
      </c>
      <c r="G2095">
        <f>IF(LEN(telefony6[[#This Row],[nr]])=7,1,0)</f>
        <v>1</v>
      </c>
      <c r="H2095">
        <f>IF(LEN(telefony6[[#This Row],[nr]])=8,1,0)</f>
        <v>0</v>
      </c>
      <c r="I209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-11.498912037037044</v>
      </c>
      <c r="J2095" s="2">
        <f>IF(AND(telefony6[[#This Row],[abonament pods przed]]-telefony6[[#This Row],[długosc_połączenia]]&lt;0,I2094&gt;0),-telefony6[[#This Row],[ile_zostalo_abonamentu_pods]],0)</f>
        <v>0</v>
      </c>
      <c r="K2095" s="10">
        <f>IF(telefony6[[#This Row],[ile_zostalo_abonamentu_pods]]&lt;0,1,0)</f>
        <v>1</v>
      </c>
      <c r="L2095" s="2">
        <f>IF(AND(telefony6[[#This Row],[czyAbonament_pods_sie_skonczyl]]=1,telefony6[[#This Row],[czyStacjonarny]]=1,M2094&lt;=0),IF(M2094&lt;0,TIME(1,40,0)+M2094,TIME(1,40,0)),M2094)</f>
        <v>5.5995370370368863E-2</v>
      </c>
      <c r="M209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4.6770833333331846E-2</v>
      </c>
      <c r="N2095" s="10">
        <f>IF(AND(telefony6[[#This Row],[czyAbonament_pods_sie_skonczyl]]=1,telefony6[[#This Row],[czyStacjonarny]]=1,M2094&lt;=0),1,0)</f>
        <v>0</v>
      </c>
      <c r="O2095" s="2">
        <f>IF(AND(telefony6[[#This Row],[czyAbonament_pods_sie_skonczyl]]=1,telefony6[[#This Row],[czyKomorkowe]]=1,P2094&lt;=0),IF(P2094&lt;0,TIME(1,40,0)+P2094-telefony6[[#This Row],[ile_zabraklo_od_podstawy]],TIME(1,40,0)),P2094)</f>
        <v>9.7453703703712369E-3</v>
      </c>
      <c r="P209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5" s="10">
        <f>IF(AND(telefony6[[#This Row],[czyAbonament_pods_sie_skonczyl]]=1,P2094&lt;=0,telefony6[[#This Row],[czyKomorkowe]]=1),1,0)</f>
        <v>0</v>
      </c>
      <c r="R2095">
        <f>IF(LEN(telefony6[[#This Row],[nr]])&gt;=10,1,0)</f>
        <v>0</v>
      </c>
      <c r="S2095">
        <f>MINUTE(IF(telefony6[[#This Row],[czyZagranicczne]]=1,CEILING(telefony6[[#This Row],[długosc_połączenia]],"00:01"),0))</f>
        <v>0</v>
      </c>
    </row>
    <row r="2096" spans="1:19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 s="2">
        <f>telefony6[[#This Row],[zakonczenie]]-telefony6[[#This Row],[rozpoczecie]]</f>
        <v>5.0810185185184986E-3</v>
      </c>
      <c r="F2096" s="2">
        <f t="shared" si="32"/>
        <v>-11.498912037037044</v>
      </c>
      <c r="G2096">
        <f>IF(LEN(telefony6[[#This Row],[nr]])=7,1,0)</f>
        <v>1</v>
      </c>
      <c r="H2096">
        <f>IF(LEN(telefony6[[#This Row],[nr]])=8,1,0)</f>
        <v>0</v>
      </c>
      <c r="I209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-11.503993055555563</v>
      </c>
      <c r="J2096" s="2">
        <f>IF(AND(telefony6[[#This Row],[abonament pods przed]]-telefony6[[#This Row],[długosc_połączenia]]&lt;0,I2095&gt;0),-telefony6[[#This Row],[ile_zostalo_abonamentu_pods]],0)</f>
        <v>0</v>
      </c>
      <c r="K2096" s="10">
        <f>IF(telefony6[[#This Row],[ile_zostalo_abonamentu_pods]]&lt;0,1,0)</f>
        <v>1</v>
      </c>
      <c r="L2096" s="2">
        <f>IF(AND(telefony6[[#This Row],[czyAbonament_pods_sie_skonczyl]]=1,telefony6[[#This Row],[czyStacjonarny]]=1,M2095&lt;=0),IF(M2095&lt;0,TIME(1,40,0)+M2095,TIME(1,40,0)),M2095)</f>
        <v>4.6770833333331846E-2</v>
      </c>
      <c r="M209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4.1689814814813347E-2</v>
      </c>
      <c r="N2096" s="10">
        <f>IF(AND(telefony6[[#This Row],[czyAbonament_pods_sie_skonczyl]]=1,telefony6[[#This Row],[czyStacjonarny]]=1,M2095&lt;=0),1,0)</f>
        <v>0</v>
      </c>
      <c r="O2096" s="2">
        <f>IF(AND(telefony6[[#This Row],[czyAbonament_pods_sie_skonczyl]]=1,telefony6[[#This Row],[czyKomorkowe]]=1,P2095&lt;=0),IF(P2095&lt;0,TIME(1,40,0)+P2095-telefony6[[#This Row],[ile_zabraklo_od_podstawy]],TIME(1,40,0)),P2095)</f>
        <v>9.7453703703712369E-3</v>
      </c>
      <c r="P209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6" s="10">
        <f>IF(AND(telefony6[[#This Row],[czyAbonament_pods_sie_skonczyl]]=1,P2095&lt;=0,telefony6[[#This Row],[czyKomorkowe]]=1),1,0)</f>
        <v>0</v>
      </c>
      <c r="R2096">
        <f>IF(LEN(telefony6[[#This Row],[nr]])&gt;=10,1,0)</f>
        <v>0</v>
      </c>
      <c r="S2096">
        <f>MINUTE(IF(telefony6[[#This Row],[czyZagranicczne]]=1,CEILING(telefony6[[#This Row],[długosc_połączenia]],"00:01"),0))</f>
        <v>0</v>
      </c>
    </row>
    <row r="2097" spans="1:19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 s="2">
        <f>telefony6[[#This Row],[zakonczenie]]-telefony6[[#This Row],[rozpoczecie]]</f>
        <v>4.4907407407407396E-3</v>
      </c>
      <c r="F2097" s="2">
        <f t="shared" si="32"/>
        <v>-11.503993055555563</v>
      </c>
      <c r="G2097">
        <f>IF(LEN(telefony6[[#This Row],[nr]])=7,1,0)</f>
        <v>1</v>
      </c>
      <c r="H2097">
        <f>IF(LEN(telefony6[[#This Row],[nr]])=8,1,0)</f>
        <v>0</v>
      </c>
      <c r="I209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-11.508483796296304</v>
      </c>
      <c r="J2097" s="2">
        <f>IF(AND(telefony6[[#This Row],[abonament pods przed]]-telefony6[[#This Row],[długosc_połączenia]]&lt;0,I2096&gt;0),-telefony6[[#This Row],[ile_zostalo_abonamentu_pods]],0)</f>
        <v>0</v>
      </c>
      <c r="K2097" s="10">
        <f>IF(telefony6[[#This Row],[ile_zostalo_abonamentu_pods]]&lt;0,1,0)</f>
        <v>1</v>
      </c>
      <c r="L2097" s="2">
        <f>IF(AND(telefony6[[#This Row],[czyAbonament_pods_sie_skonczyl]]=1,telefony6[[#This Row],[czyStacjonarny]]=1,M2096&lt;=0),IF(M2096&lt;0,TIME(1,40,0)+M2096,TIME(1,40,0)),M2096)</f>
        <v>4.1689814814813347E-2</v>
      </c>
      <c r="M209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3.7199074074072608E-2</v>
      </c>
      <c r="N2097" s="10">
        <f>IF(AND(telefony6[[#This Row],[czyAbonament_pods_sie_skonczyl]]=1,telefony6[[#This Row],[czyStacjonarny]]=1,M2096&lt;=0),1,0)</f>
        <v>0</v>
      </c>
      <c r="O2097" s="2">
        <f>IF(AND(telefony6[[#This Row],[czyAbonament_pods_sie_skonczyl]]=1,telefony6[[#This Row],[czyKomorkowe]]=1,P2096&lt;=0),IF(P2096&lt;0,TIME(1,40,0)+P2096-telefony6[[#This Row],[ile_zabraklo_od_podstawy]],TIME(1,40,0)),P2096)</f>
        <v>9.7453703703712369E-3</v>
      </c>
      <c r="P209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7" s="10">
        <f>IF(AND(telefony6[[#This Row],[czyAbonament_pods_sie_skonczyl]]=1,P2096&lt;=0,telefony6[[#This Row],[czyKomorkowe]]=1),1,0)</f>
        <v>0</v>
      </c>
      <c r="R2097">
        <f>IF(LEN(telefony6[[#This Row],[nr]])&gt;=10,1,0)</f>
        <v>0</v>
      </c>
      <c r="S2097">
        <f>MINUTE(IF(telefony6[[#This Row],[czyZagranicczne]]=1,CEILING(telefony6[[#This Row],[długosc_połączenia]],"00:01"),0))</f>
        <v>0</v>
      </c>
    </row>
    <row r="2098" spans="1:19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 s="2">
        <f>telefony6[[#This Row],[zakonczenie]]-telefony6[[#This Row],[rozpoczecie]]</f>
        <v>3.9004629629629806E-3</v>
      </c>
      <c r="F2098" s="2">
        <f t="shared" si="32"/>
        <v>-11.508483796296304</v>
      </c>
      <c r="G2098">
        <f>IF(LEN(telefony6[[#This Row],[nr]])=7,1,0)</f>
        <v>1</v>
      </c>
      <c r="H2098">
        <f>IF(LEN(telefony6[[#This Row],[nr]])=8,1,0)</f>
        <v>0</v>
      </c>
      <c r="I209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-11.512384259259267</v>
      </c>
      <c r="J2098" s="2">
        <f>IF(AND(telefony6[[#This Row],[abonament pods przed]]-telefony6[[#This Row],[długosc_połączenia]]&lt;0,I2097&gt;0),-telefony6[[#This Row],[ile_zostalo_abonamentu_pods]],0)</f>
        <v>0</v>
      </c>
      <c r="K2098" s="10">
        <f>IF(telefony6[[#This Row],[ile_zostalo_abonamentu_pods]]&lt;0,1,0)</f>
        <v>1</v>
      </c>
      <c r="L2098" s="2">
        <f>IF(AND(telefony6[[#This Row],[czyAbonament_pods_sie_skonczyl]]=1,telefony6[[#This Row],[czyStacjonarny]]=1,M2097&lt;=0),IF(M2097&lt;0,TIME(1,40,0)+M2097,TIME(1,40,0)),M2097)</f>
        <v>3.7199074074072608E-2</v>
      </c>
      <c r="M209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3.3298611111109627E-2</v>
      </c>
      <c r="N2098" s="10">
        <f>IF(AND(telefony6[[#This Row],[czyAbonament_pods_sie_skonczyl]]=1,telefony6[[#This Row],[czyStacjonarny]]=1,M2097&lt;=0),1,0)</f>
        <v>0</v>
      </c>
      <c r="O2098" s="2">
        <f>IF(AND(telefony6[[#This Row],[czyAbonament_pods_sie_skonczyl]]=1,telefony6[[#This Row],[czyKomorkowe]]=1,P2097&lt;=0),IF(P2097&lt;0,TIME(1,40,0)+P2097-telefony6[[#This Row],[ile_zabraklo_od_podstawy]],TIME(1,40,0)),P2097)</f>
        <v>9.7453703703712369E-3</v>
      </c>
      <c r="P209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8" s="10">
        <f>IF(AND(telefony6[[#This Row],[czyAbonament_pods_sie_skonczyl]]=1,P2097&lt;=0,telefony6[[#This Row],[czyKomorkowe]]=1),1,0)</f>
        <v>0</v>
      </c>
      <c r="R2098">
        <f>IF(LEN(telefony6[[#This Row],[nr]])&gt;=10,1,0)</f>
        <v>0</v>
      </c>
      <c r="S2098">
        <f>MINUTE(IF(telefony6[[#This Row],[czyZagranicczne]]=1,CEILING(telefony6[[#This Row],[długosc_połączenia]],"00:01"),0))</f>
        <v>0</v>
      </c>
    </row>
    <row r="2099" spans="1:19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 s="2">
        <f>telefony6[[#This Row],[zakonczenie]]-telefony6[[#This Row],[rozpoczecie]]</f>
        <v>8.9351851851851571E-3</v>
      </c>
      <c r="F2099" s="2">
        <f t="shared" si="32"/>
        <v>-11.512384259259267</v>
      </c>
      <c r="G2099">
        <f>IF(LEN(telefony6[[#This Row],[nr]])=7,1,0)</f>
        <v>1</v>
      </c>
      <c r="H2099">
        <f>IF(LEN(telefony6[[#This Row],[nr]])=8,1,0)</f>
        <v>0</v>
      </c>
      <c r="I209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-11.521319444444453</v>
      </c>
      <c r="J2099" s="2">
        <f>IF(AND(telefony6[[#This Row],[abonament pods przed]]-telefony6[[#This Row],[długosc_połączenia]]&lt;0,I2098&gt;0),-telefony6[[#This Row],[ile_zostalo_abonamentu_pods]],0)</f>
        <v>0</v>
      </c>
      <c r="K2099" s="10">
        <f>IF(telefony6[[#This Row],[ile_zostalo_abonamentu_pods]]&lt;0,1,0)</f>
        <v>1</v>
      </c>
      <c r="L2099" s="2">
        <f>IF(AND(telefony6[[#This Row],[czyAbonament_pods_sie_skonczyl]]=1,telefony6[[#This Row],[czyStacjonarny]]=1,M2098&lt;=0),IF(M2098&lt;0,TIME(1,40,0)+M2098,TIME(1,40,0)),M2098)</f>
        <v>3.3298611111109627E-2</v>
      </c>
      <c r="M209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2.436342592592447E-2</v>
      </c>
      <c r="N2099" s="10">
        <f>IF(AND(telefony6[[#This Row],[czyAbonament_pods_sie_skonczyl]]=1,telefony6[[#This Row],[czyStacjonarny]]=1,M2098&lt;=0),1,0)</f>
        <v>0</v>
      </c>
      <c r="O2099" s="2">
        <f>IF(AND(telefony6[[#This Row],[czyAbonament_pods_sie_skonczyl]]=1,telefony6[[#This Row],[czyKomorkowe]]=1,P2098&lt;=0),IF(P2098&lt;0,TIME(1,40,0)+P2098-telefony6[[#This Row],[ile_zabraklo_od_podstawy]],TIME(1,40,0)),P2098)</f>
        <v>9.7453703703712369E-3</v>
      </c>
      <c r="P209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9.7453703703712369E-3</v>
      </c>
      <c r="Q2099" s="10">
        <f>IF(AND(telefony6[[#This Row],[czyAbonament_pods_sie_skonczyl]]=1,P2098&lt;=0,telefony6[[#This Row],[czyKomorkowe]]=1),1,0)</f>
        <v>0</v>
      </c>
      <c r="R2099">
        <f>IF(LEN(telefony6[[#This Row],[nr]])&gt;=10,1,0)</f>
        <v>0</v>
      </c>
      <c r="S2099">
        <f>MINUTE(IF(telefony6[[#This Row],[czyZagranicczne]]=1,CEILING(telefony6[[#This Row],[długosc_połączenia]],"00:01"),0))</f>
        <v>0</v>
      </c>
    </row>
    <row r="2100" spans="1:19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 s="2">
        <f>telefony6[[#This Row],[zakonczenie]]-telefony6[[#This Row],[rozpoczecie]]</f>
        <v>1.1122685185185166E-2</v>
      </c>
      <c r="F2100" s="2">
        <f t="shared" si="32"/>
        <v>-11.521319444444453</v>
      </c>
      <c r="G2100">
        <f>IF(LEN(telefony6[[#This Row],[nr]])=7,1,0)</f>
        <v>0</v>
      </c>
      <c r="H2100">
        <f>IF(LEN(telefony6[[#This Row],[nr]])=8,1,0)</f>
        <v>1</v>
      </c>
      <c r="I210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-11.532442129629638</v>
      </c>
      <c r="J2100" s="2">
        <f>IF(AND(telefony6[[#This Row],[abonament pods przed]]-telefony6[[#This Row],[długosc_połączenia]]&lt;0,I2099&gt;0),-telefony6[[#This Row],[ile_zostalo_abonamentu_pods]],0)</f>
        <v>0</v>
      </c>
      <c r="K2100" s="10">
        <f>IF(telefony6[[#This Row],[ile_zostalo_abonamentu_pods]]&lt;0,1,0)</f>
        <v>1</v>
      </c>
      <c r="L2100" s="2">
        <f>IF(AND(telefony6[[#This Row],[czyAbonament_pods_sie_skonczyl]]=1,telefony6[[#This Row],[czyStacjonarny]]=1,M2099&lt;=0),IF(M2099&lt;0,TIME(1,40,0)+M2099,TIME(1,40,0)),M2099)</f>
        <v>2.436342592592447E-2</v>
      </c>
      <c r="M210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2.436342592592447E-2</v>
      </c>
      <c r="N2100" s="10">
        <f>IF(AND(telefony6[[#This Row],[czyAbonament_pods_sie_skonczyl]]=1,telefony6[[#This Row],[czyStacjonarny]]=1,M2099&lt;=0),1,0)</f>
        <v>0</v>
      </c>
      <c r="O2100" s="2">
        <f>IF(AND(telefony6[[#This Row],[czyAbonament_pods_sie_skonczyl]]=1,telefony6[[#This Row],[czyKomorkowe]]=1,P2099&lt;=0),IF(P2099&lt;0,TIME(1,40,0)+P2099-telefony6[[#This Row],[ile_zabraklo_od_podstawy]],TIME(1,40,0)),P2099)</f>
        <v>9.7453703703712369E-3</v>
      </c>
      <c r="P210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-1.3773148148139291E-3</v>
      </c>
      <c r="Q2100" s="10">
        <f>IF(AND(telefony6[[#This Row],[czyAbonament_pods_sie_skonczyl]]=1,P2099&lt;=0,telefony6[[#This Row],[czyKomorkowe]]=1),1,0)</f>
        <v>0</v>
      </c>
      <c r="R2100">
        <f>IF(LEN(telefony6[[#This Row],[nr]])&gt;=10,1,0)</f>
        <v>0</v>
      </c>
      <c r="S2100">
        <f>MINUTE(IF(telefony6[[#This Row],[czyZagranicczne]]=1,CEILING(telefony6[[#This Row],[długosc_połączenia]],"00:01"),0))</f>
        <v>0</v>
      </c>
    </row>
    <row r="2101" spans="1:19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 s="2">
        <f>telefony6[[#This Row],[zakonczenie]]-telefony6[[#This Row],[rozpoczecie]]</f>
        <v>1.0763888888888906E-2</v>
      </c>
      <c r="F2101" s="2">
        <f t="shared" si="32"/>
        <v>-11.532442129629638</v>
      </c>
      <c r="G2101">
        <f>IF(LEN(telefony6[[#This Row],[nr]])=7,1,0)</f>
        <v>1</v>
      </c>
      <c r="H2101">
        <f>IF(LEN(telefony6[[#This Row],[nr]])=8,1,0)</f>
        <v>0</v>
      </c>
      <c r="I210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-11.543206018518527</v>
      </c>
      <c r="J2101" s="2">
        <f>IF(AND(telefony6[[#This Row],[abonament pods przed]]-telefony6[[#This Row],[długosc_połączenia]]&lt;0,I2100&gt;0),-telefony6[[#This Row],[ile_zostalo_abonamentu_pods]],0)</f>
        <v>0</v>
      </c>
      <c r="K2101" s="10">
        <f>IF(telefony6[[#This Row],[ile_zostalo_abonamentu_pods]]&lt;0,1,0)</f>
        <v>1</v>
      </c>
      <c r="L2101" s="2">
        <f>IF(AND(telefony6[[#This Row],[czyAbonament_pods_sie_skonczyl]]=1,telefony6[[#This Row],[czyStacjonarny]]=1,M2100&lt;=0),IF(M2100&lt;0,TIME(1,40,0)+M2100,TIME(1,40,0)),M2100)</f>
        <v>2.436342592592447E-2</v>
      </c>
      <c r="M210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1.3599537037035564E-2</v>
      </c>
      <c r="N2101" s="10">
        <f>IF(AND(telefony6[[#This Row],[czyAbonament_pods_sie_skonczyl]]=1,telefony6[[#This Row],[czyStacjonarny]]=1,M2100&lt;=0),1,0)</f>
        <v>0</v>
      </c>
      <c r="O2101" s="2">
        <f>IF(AND(telefony6[[#This Row],[czyAbonament_pods_sie_skonczyl]]=1,telefony6[[#This Row],[czyKomorkowe]]=1,P2100&lt;=0),IF(P2100&lt;0,TIME(1,40,0)+P2100-telefony6[[#This Row],[ile_zabraklo_od_podstawy]],TIME(1,40,0)),P2100)</f>
        <v>-1.3773148148139291E-3</v>
      </c>
      <c r="P210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-1.3773148148139291E-3</v>
      </c>
      <c r="Q2101" s="10">
        <f>IF(AND(telefony6[[#This Row],[czyAbonament_pods_sie_skonczyl]]=1,P2100&lt;=0,telefony6[[#This Row],[czyKomorkowe]]=1),1,0)</f>
        <v>0</v>
      </c>
      <c r="R2101">
        <f>IF(LEN(telefony6[[#This Row],[nr]])&gt;=10,1,0)</f>
        <v>0</v>
      </c>
      <c r="S2101">
        <f>MINUTE(IF(telefony6[[#This Row],[czyZagranicczne]]=1,CEILING(telefony6[[#This Row],[długosc_połączenia]],"00:01"),0))</f>
        <v>0</v>
      </c>
    </row>
    <row r="2102" spans="1:19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 s="2">
        <f>telefony6[[#This Row],[zakonczenie]]-telefony6[[#This Row],[rozpoczecie]]</f>
        <v>1.1550925925925937E-2</v>
      </c>
      <c r="F2102" s="2">
        <f t="shared" si="32"/>
        <v>-11.543206018518527</v>
      </c>
      <c r="G2102">
        <f>IF(LEN(telefony6[[#This Row],[nr]])=7,1,0)</f>
        <v>1</v>
      </c>
      <c r="H2102">
        <f>IF(LEN(telefony6[[#This Row],[nr]])=8,1,0)</f>
        <v>0</v>
      </c>
      <c r="I210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-11.554756944444453</v>
      </c>
      <c r="J2102" s="2">
        <f>IF(AND(telefony6[[#This Row],[abonament pods przed]]-telefony6[[#This Row],[długosc_połączenia]]&lt;0,I2101&gt;0),-telefony6[[#This Row],[ile_zostalo_abonamentu_pods]],0)</f>
        <v>0</v>
      </c>
      <c r="K2102" s="10">
        <f>IF(telefony6[[#This Row],[ile_zostalo_abonamentu_pods]]&lt;0,1,0)</f>
        <v>1</v>
      </c>
      <c r="L2102" s="2">
        <f>IF(AND(telefony6[[#This Row],[czyAbonament_pods_sie_skonczyl]]=1,telefony6[[#This Row],[czyStacjonarny]]=1,M2101&lt;=0),IF(M2101&lt;0,TIME(1,40,0)+M2101,TIME(1,40,0)),M2101)</f>
        <v>1.3599537037035564E-2</v>
      </c>
      <c r="M210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2.0486111111096272E-3</v>
      </c>
      <c r="N2102" s="10">
        <f>IF(AND(telefony6[[#This Row],[czyAbonament_pods_sie_skonczyl]]=1,telefony6[[#This Row],[czyStacjonarny]]=1,M2101&lt;=0),1,0)</f>
        <v>0</v>
      </c>
      <c r="O2102" s="2">
        <f>IF(AND(telefony6[[#This Row],[czyAbonament_pods_sie_skonczyl]]=1,telefony6[[#This Row],[czyKomorkowe]]=1,P2101&lt;=0),IF(P2101&lt;0,TIME(1,40,0)+P2101-telefony6[[#This Row],[ile_zabraklo_od_podstawy]],TIME(1,40,0)),P2101)</f>
        <v>-1.3773148148139291E-3</v>
      </c>
      <c r="P210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-1.3773148148139291E-3</v>
      </c>
      <c r="Q2102" s="10">
        <f>IF(AND(telefony6[[#This Row],[czyAbonament_pods_sie_skonczyl]]=1,P2101&lt;=0,telefony6[[#This Row],[czyKomorkowe]]=1),1,0)</f>
        <v>0</v>
      </c>
      <c r="R2102">
        <f>IF(LEN(telefony6[[#This Row],[nr]])&gt;=10,1,0)</f>
        <v>0</v>
      </c>
      <c r="S2102">
        <f>MINUTE(IF(telefony6[[#This Row],[czyZagranicczne]]=1,CEILING(telefony6[[#This Row],[długosc_połączenia]],"00:01"),0))</f>
        <v>0</v>
      </c>
    </row>
    <row r="2103" spans="1:19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 s="2">
        <f>telefony6[[#This Row],[zakonczenie]]-telefony6[[#This Row],[rozpoczecie]]</f>
        <v>8.3217592592592649E-3</v>
      </c>
      <c r="F2103" s="2">
        <f t="shared" si="32"/>
        <v>-11.554756944444453</v>
      </c>
      <c r="G2103">
        <f>IF(LEN(telefony6[[#This Row],[nr]])=7,1,0)</f>
        <v>1</v>
      </c>
      <c r="H2103">
        <f>IF(LEN(telefony6[[#This Row],[nr]])=8,1,0)</f>
        <v>0</v>
      </c>
      <c r="I210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-11.563078703703711</v>
      </c>
      <c r="J2103" s="2">
        <f>IF(AND(telefony6[[#This Row],[abonament pods przed]]-telefony6[[#This Row],[długosc_połączenia]]&lt;0,I2102&gt;0),-telefony6[[#This Row],[ile_zostalo_abonamentu_pods]],0)</f>
        <v>0</v>
      </c>
      <c r="K2103" s="10">
        <f>IF(telefony6[[#This Row],[ile_zostalo_abonamentu_pods]]&lt;0,1,0)</f>
        <v>1</v>
      </c>
      <c r="L2103" s="2">
        <f>IF(AND(telefony6[[#This Row],[czyAbonament_pods_sie_skonczyl]]=1,telefony6[[#This Row],[czyStacjonarny]]=1,M2102&lt;=0),IF(M2102&lt;0,TIME(1,40,0)+M2102,TIME(1,40,0)),M2102)</f>
        <v>2.0486111111096272E-3</v>
      </c>
      <c r="M210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-6.2731481481496376E-3</v>
      </c>
      <c r="N2103" s="10">
        <f>IF(AND(telefony6[[#This Row],[czyAbonament_pods_sie_skonczyl]]=1,telefony6[[#This Row],[czyStacjonarny]]=1,M2102&lt;=0),1,0)</f>
        <v>0</v>
      </c>
      <c r="O2103" s="2">
        <f>IF(AND(telefony6[[#This Row],[czyAbonament_pods_sie_skonczyl]]=1,telefony6[[#This Row],[czyKomorkowe]]=1,P2102&lt;=0),IF(P2102&lt;0,TIME(1,40,0)+P2102-telefony6[[#This Row],[ile_zabraklo_od_podstawy]],TIME(1,40,0)),P2102)</f>
        <v>-1.3773148148139291E-3</v>
      </c>
      <c r="P210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-1.3773148148139291E-3</v>
      </c>
      <c r="Q2103" s="10">
        <f>IF(AND(telefony6[[#This Row],[czyAbonament_pods_sie_skonczyl]]=1,P2102&lt;=0,telefony6[[#This Row],[czyKomorkowe]]=1),1,0)</f>
        <v>0</v>
      </c>
      <c r="R2103">
        <f>IF(LEN(telefony6[[#This Row],[nr]])&gt;=10,1,0)</f>
        <v>0</v>
      </c>
      <c r="S2103">
        <f>MINUTE(IF(telefony6[[#This Row],[czyZagranicczne]]=1,CEILING(telefony6[[#This Row],[długosc_połączenia]],"00:01"),0))</f>
        <v>0</v>
      </c>
    </row>
    <row r="2104" spans="1:19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 s="2">
        <f>telefony6[[#This Row],[zakonczenie]]-telefony6[[#This Row],[rozpoczecie]]</f>
        <v>5.6134259259259522E-3</v>
      </c>
      <c r="F2104" s="2">
        <f t="shared" si="32"/>
        <v>-11.563078703703711</v>
      </c>
      <c r="G2104">
        <f>IF(LEN(telefony6[[#This Row],[nr]])=7,1,0)</f>
        <v>1</v>
      </c>
      <c r="H2104">
        <f>IF(LEN(telefony6[[#This Row],[nr]])=8,1,0)</f>
        <v>0</v>
      </c>
      <c r="I210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-11.568692129629637</v>
      </c>
      <c r="J2104" s="2">
        <f>IF(AND(telefony6[[#This Row],[abonament pods przed]]-telefony6[[#This Row],[długosc_połączenia]]&lt;0,I2103&gt;0),-telefony6[[#This Row],[ile_zostalo_abonamentu_pods]],0)</f>
        <v>0</v>
      </c>
      <c r="K2104" s="10">
        <f>IF(telefony6[[#This Row],[ile_zostalo_abonamentu_pods]]&lt;0,1,0)</f>
        <v>1</v>
      </c>
      <c r="L2104" s="2">
        <f>IF(AND(telefony6[[#This Row],[czyAbonament_pods_sie_skonczyl]]=1,telefony6[[#This Row],[czyStacjonarny]]=1,M2103&lt;=0),IF(M2103&lt;0,TIME(1,40,0)+M2103,TIME(1,40,0)),M2103)</f>
        <v>6.317129629629481E-2</v>
      </c>
      <c r="M210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5.7557870370368858E-2</v>
      </c>
      <c r="N2104" s="10">
        <f>IF(AND(telefony6[[#This Row],[czyAbonament_pods_sie_skonczyl]]=1,telefony6[[#This Row],[czyStacjonarny]]=1,M2103&lt;=0),1,0)</f>
        <v>1</v>
      </c>
      <c r="O2104" s="2">
        <f>IF(AND(telefony6[[#This Row],[czyAbonament_pods_sie_skonczyl]]=1,telefony6[[#This Row],[czyKomorkowe]]=1,P2103&lt;=0),IF(P2103&lt;0,TIME(1,40,0)+P2103-telefony6[[#This Row],[ile_zabraklo_od_podstawy]],TIME(1,40,0)),P2103)</f>
        <v>-1.3773148148139291E-3</v>
      </c>
      <c r="P210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-1.3773148148139291E-3</v>
      </c>
      <c r="Q2104" s="10">
        <f>IF(AND(telefony6[[#This Row],[czyAbonament_pods_sie_skonczyl]]=1,P2103&lt;=0,telefony6[[#This Row],[czyKomorkowe]]=1),1,0)</f>
        <v>0</v>
      </c>
      <c r="R2104">
        <f>IF(LEN(telefony6[[#This Row],[nr]])&gt;=10,1,0)</f>
        <v>0</v>
      </c>
      <c r="S2104">
        <f>MINUTE(IF(telefony6[[#This Row],[czyZagranicczne]]=1,CEILING(telefony6[[#This Row],[długosc_połączenia]],"00:01"),0))</f>
        <v>0</v>
      </c>
    </row>
    <row r="2105" spans="1:19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 s="2">
        <f>telefony6[[#This Row],[zakonczenie]]-telefony6[[#This Row],[rozpoczecie]]</f>
        <v>1.284722222222201E-3</v>
      </c>
      <c r="F2105" s="2">
        <f t="shared" si="32"/>
        <v>-11.568692129629637</v>
      </c>
      <c r="G2105">
        <f>IF(LEN(telefony6[[#This Row],[nr]])=7,1,0)</f>
        <v>0</v>
      </c>
      <c r="H2105">
        <f>IF(LEN(telefony6[[#This Row],[nr]])=8,1,0)</f>
        <v>1</v>
      </c>
      <c r="I210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-11.569976851851859</v>
      </c>
      <c r="J2105" s="2">
        <f>IF(AND(telefony6[[#This Row],[abonament pods przed]]-telefony6[[#This Row],[długosc_połączenia]]&lt;0,I2104&gt;0),-telefony6[[#This Row],[ile_zostalo_abonamentu_pods]],0)</f>
        <v>0</v>
      </c>
      <c r="K2105" s="10">
        <f>IF(telefony6[[#This Row],[ile_zostalo_abonamentu_pods]]&lt;0,1,0)</f>
        <v>1</v>
      </c>
      <c r="L2105" s="2">
        <f>IF(AND(telefony6[[#This Row],[czyAbonament_pods_sie_skonczyl]]=1,telefony6[[#This Row],[czyStacjonarny]]=1,M2104&lt;=0),IF(M2104&lt;0,TIME(1,40,0)+M2104,TIME(1,40,0)),M2104)</f>
        <v>5.7557870370368858E-2</v>
      </c>
      <c r="M210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5.7557870370368858E-2</v>
      </c>
      <c r="N2105" s="10">
        <f>IF(AND(telefony6[[#This Row],[czyAbonament_pods_sie_skonczyl]]=1,telefony6[[#This Row],[czyStacjonarny]]=1,M2104&lt;=0),1,0)</f>
        <v>0</v>
      </c>
      <c r="O2105" s="2">
        <f>IF(AND(telefony6[[#This Row],[czyAbonament_pods_sie_skonczyl]]=1,telefony6[[#This Row],[czyKomorkowe]]=1,P2104&lt;=0),IF(P2104&lt;0,TIME(1,40,0)+P2104-telefony6[[#This Row],[ile_zabraklo_od_podstawy]],TIME(1,40,0)),P2104)</f>
        <v>6.8067129629630518E-2</v>
      </c>
      <c r="P210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05" s="10">
        <f>IF(AND(telefony6[[#This Row],[czyAbonament_pods_sie_skonczyl]]=1,P2104&lt;=0,telefony6[[#This Row],[czyKomorkowe]]=1),1,0)</f>
        <v>1</v>
      </c>
      <c r="R2105">
        <f>IF(LEN(telefony6[[#This Row],[nr]])&gt;=10,1,0)</f>
        <v>0</v>
      </c>
      <c r="S2105">
        <f>MINUTE(IF(telefony6[[#This Row],[czyZagranicczne]]=1,CEILING(telefony6[[#This Row],[długosc_połączenia]],"00:01"),0))</f>
        <v>0</v>
      </c>
    </row>
    <row r="2106" spans="1:19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 s="2">
        <f>telefony6[[#This Row],[zakonczenie]]-telefony6[[#This Row],[rozpoczecie]]</f>
        <v>1.4351851851851505E-3</v>
      </c>
      <c r="F2106" s="2">
        <f t="shared" si="32"/>
        <v>-11.569976851851859</v>
      </c>
      <c r="G2106">
        <f>IF(LEN(telefony6[[#This Row],[nr]])=7,1,0)</f>
        <v>1</v>
      </c>
      <c r="H2106">
        <f>IF(LEN(telefony6[[#This Row],[nr]])=8,1,0)</f>
        <v>0</v>
      </c>
      <c r="I210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-11.571412037037044</v>
      </c>
      <c r="J2106" s="2">
        <f>IF(AND(telefony6[[#This Row],[abonament pods przed]]-telefony6[[#This Row],[długosc_połączenia]]&lt;0,I2105&gt;0),-telefony6[[#This Row],[ile_zostalo_abonamentu_pods]],0)</f>
        <v>0</v>
      </c>
      <c r="K2106" s="10">
        <f>IF(telefony6[[#This Row],[ile_zostalo_abonamentu_pods]]&lt;0,1,0)</f>
        <v>1</v>
      </c>
      <c r="L2106" s="2">
        <f>IF(AND(telefony6[[#This Row],[czyAbonament_pods_sie_skonczyl]]=1,telefony6[[#This Row],[czyStacjonarny]]=1,M2105&lt;=0),IF(M2105&lt;0,TIME(1,40,0)+M2105,TIME(1,40,0)),M2105)</f>
        <v>5.7557870370368858E-2</v>
      </c>
      <c r="M210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5.6122685185183707E-2</v>
      </c>
      <c r="N2106" s="10">
        <f>IF(AND(telefony6[[#This Row],[czyAbonament_pods_sie_skonczyl]]=1,telefony6[[#This Row],[czyStacjonarny]]=1,M2105&lt;=0),1,0)</f>
        <v>0</v>
      </c>
      <c r="O2106" s="2">
        <f>IF(AND(telefony6[[#This Row],[czyAbonament_pods_sie_skonczyl]]=1,telefony6[[#This Row],[czyKomorkowe]]=1,P2105&lt;=0),IF(P2105&lt;0,TIME(1,40,0)+P2105-telefony6[[#This Row],[ile_zabraklo_od_podstawy]],TIME(1,40,0)),P2105)</f>
        <v>6.6782407407408317E-2</v>
      </c>
      <c r="P210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06" s="10">
        <f>IF(AND(telefony6[[#This Row],[czyAbonament_pods_sie_skonczyl]]=1,P2105&lt;=0,telefony6[[#This Row],[czyKomorkowe]]=1),1,0)</f>
        <v>0</v>
      </c>
      <c r="R2106">
        <f>IF(LEN(telefony6[[#This Row],[nr]])&gt;=10,1,0)</f>
        <v>0</v>
      </c>
      <c r="S2106">
        <f>MINUTE(IF(telefony6[[#This Row],[czyZagranicczne]]=1,CEILING(telefony6[[#This Row],[długosc_połączenia]],"00:01"),0))</f>
        <v>0</v>
      </c>
    </row>
    <row r="2107" spans="1:19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 s="2">
        <f>telefony6[[#This Row],[zakonczenie]]-telefony6[[#This Row],[rozpoczecie]]</f>
        <v>1.5972222222221388E-3</v>
      </c>
      <c r="F2107" s="2">
        <f t="shared" si="32"/>
        <v>-11.571412037037044</v>
      </c>
      <c r="G2107">
        <f>IF(LEN(telefony6[[#This Row],[nr]])=7,1,0)</f>
        <v>1</v>
      </c>
      <c r="H2107">
        <f>IF(LEN(telefony6[[#This Row],[nr]])=8,1,0)</f>
        <v>0</v>
      </c>
      <c r="I210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-11.573009259259265</v>
      </c>
      <c r="J2107" s="2">
        <f>IF(AND(telefony6[[#This Row],[abonament pods przed]]-telefony6[[#This Row],[długosc_połączenia]]&lt;0,I2106&gt;0),-telefony6[[#This Row],[ile_zostalo_abonamentu_pods]],0)</f>
        <v>0</v>
      </c>
      <c r="K2107" s="10">
        <f>IF(telefony6[[#This Row],[ile_zostalo_abonamentu_pods]]&lt;0,1,0)</f>
        <v>1</v>
      </c>
      <c r="L2107" s="2">
        <f>IF(AND(telefony6[[#This Row],[czyAbonament_pods_sie_skonczyl]]=1,telefony6[[#This Row],[czyStacjonarny]]=1,M2106&lt;=0),IF(M2106&lt;0,TIME(1,40,0)+M2106,TIME(1,40,0)),M2106)</f>
        <v>5.6122685185183707E-2</v>
      </c>
      <c r="M210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5.4525462962961568E-2</v>
      </c>
      <c r="N2107" s="10">
        <f>IF(AND(telefony6[[#This Row],[czyAbonament_pods_sie_skonczyl]]=1,telefony6[[#This Row],[czyStacjonarny]]=1,M2106&lt;=0),1,0)</f>
        <v>0</v>
      </c>
      <c r="O2107" s="2">
        <f>IF(AND(telefony6[[#This Row],[czyAbonament_pods_sie_skonczyl]]=1,telefony6[[#This Row],[czyKomorkowe]]=1,P2106&lt;=0),IF(P2106&lt;0,TIME(1,40,0)+P2106-telefony6[[#This Row],[ile_zabraklo_od_podstawy]],TIME(1,40,0)),P2106)</f>
        <v>6.6782407407408317E-2</v>
      </c>
      <c r="P210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07" s="10">
        <f>IF(AND(telefony6[[#This Row],[czyAbonament_pods_sie_skonczyl]]=1,P2106&lt;=0,telefony6[[#This Row],[czyKomorkowe]]=1),1,0)</f>
        <v>0</v>
      </c>
      <c r="R2107">
        <f>IF(LEN(telefony6[[#This Row],[nr]])&gt;=10,1,0)</f>
        <v>0</v>
      </c>
      <c r="S2107">
        <f>MINUTE(IF(telefony6[[#This Row],[czyZagranicczne]]=1,CEILING(telefony6[[#This Row],[długosc_połączenia]],"00:01"),0))</f>
        <v>0</v>
      </c>
    </row>
    <row r="2108" spans="1:19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 s="2">
        <f>telefony6[[#This Row],[zakonczenie]]-telefony6[[#This Row],[rozpoczecie]]</f>
        <v>1.5393518518518334E-3</v>
      </c>
      <c r="F2108" s="2">
        <f t="shared" si="32"/>
        <v>-11.573009259259265</v>
      </c>
      <c r="G2108">
        <f>IF(LEN(telefony6[[#This Row],[nr]])=7,1,0)</f>
        <v>1</v>
      </c>
      <c r="H2108">
        <f>IF(LEN(telefony6[[#This Row],[nr]])=8,1,0)</f>
        <v>0</v>
      </c>
      <c r="I210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-11.574548611111117</v>
      </c>
      <c r="J2108" s="2">
        <f>IF(AND(telefony6[[#This Row],[abonament pods przed]]-telefony6[[#This Row],[długosc_połączenia]]&lt;0,I2107&gt;0),-telefony6[[#This Row],[ile_zostalo_abonamentu_pods]],0)</f>
        <v>0</v>
      </c>
      <c r="K2108" s="10">
        <f>IF(telefony6[[#This Row],[ile_zostalo_abonamentu_pods]]&lt;0,1,0)</f>
        <v>1</v>
      </c>
      <c r="L2108" s="2">
        <f>IF(AND(telefony6[[#This Row],[czyAbonament_pods_sie_skonczyl]]=1,telefony6[[#This Row],[czyStacjonarny]]=1,M2107&lt;=0),IF(M2107&lt;0,TIME(1,40,0)+M2107,TIME(1,40,0)),M2107)</f>
        <v>5.4525462962961568E-2</v>
      </c>
      <c r="M210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5.2986111111109735E-2</v>
      </c>
      <c r="N2108" s="10">
        <f>IF(AND(telefony6[[#This Row],[czyAbonament_pods_sie_skonczyl]]=1,telefony6[[#This Row],[czyStacjonarny]]=1,M2107&lt;=0),1,0)</f>
        <v>0</v>
      </c>
      <c r="O2108" s="2">
        <f>IF(AND(telefony6[[#This Row],[czyAbonament_pods_sie_skonczyl]]=1,telefony6[[#This Row],[czyKomorkowe]]=1,P2107&lt;=0),IF(P2107&lt;0,TIME(1,40,0)+P2107-telefony6[[#This Row],[ile_zabraklo_od_podstawy]],TIME(1,40,0)),P2107)</f>
        <v>6.6782407407408317E-2</v>
      </c>
      <c r="P210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08" s="10">
        <f>IF(AND(telefony6[[#This Row],[czyAbonament_pods_sie_skonczyl]]=1,P2107&lt;=0,telefony6[[#This Row],[czyKomorkowe]]=1),1,0)</f>
        <v>0</v>
      </c>
      <c r="R2108">
        <f>IF(LEN(telefony6[[#This Row],[nr]])&gt;=10,1,0)</f>
        <v>0</v>
      </c>
      <c r="S2108">
        <f>MINUTE(IF(telefony6[[#This Row],[czyZagranicczne]]=1,CEILING(telefony6[[#This Row],[długosc_połączenia]],"00:01"),0))</f>
        <v>0</v>
      </c>
    </row>
    <row r="2109" spans="1:19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 s="2">
        <f>telefony6[[#This Row],[zakonczenie]]-telefony6[[#This Row],[rozpoczecie]]</f>
        <v>9.5833333333332771E-3</v>
      </c>
      <c r="F2109" s="2">
        <f t="shared" si="32"/>
        <v>-11.574548611111117</v>
      </c>
      <c r="G2109">
        <f>IF(LEN(telefony6[[#This Row],[nr]])=7,1,0)</f>
        <v>1</v>
      </c>
      <c r="H2109">
        <f>IF(LEN(telefony6[[#This Row],[nr]])=8,1,0)</f>
        <v>0</v>
      </c>
      <c r="I210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-11.584131944444451</v>
      </c>
      <c r="J2109" s="2">
        <f>IF(AND(telefony6[[#This Row],[abonament pods przed]]-telefony6[[#This Row],[długosc_połączenia]]&lt;0,I2108&gt;0),-telefony6[[#This Row],[ile_zostalo_abonamentu_pods]],0)</f>
        <v>0</v>
      </c>
      <c r="K2109" s="10">
        <f>IF(telefony6[[#This Row],[ile_zostalo_abonamentu_pods]]&lt;0,1,0)</f>
        <v>1</v>
      </c>
      <c r="L2109" s="2">
        <f>IF(AND(telefony6[[#This Row],[czyAbonament_pods_sie_skonczyl]]=1,telefony6[[#This Row],[czyStacjonarny]]=1,M2108&lt;=0),IF(M2108&lt;0,TIME(1,40,0)+M2108,TIME(1,40,0)),M2108)</f>
        <v>5.2986111111109735E-2</v>
      </c>
      <c r="M210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4.3402777777776458E-2</v>
      </c>
      <c r="N2109" s="10">
        <f>IF(AND(telefony6[[#This Row],[czyAbonament_pods_sie_skonczyl]]=1,telefony6[[#This Row],[czyStacjonarny]]=1,M2108&lt;=0),1,0)</f>
        <v>0</v>
      </c>
      <c r="O2109" s="2">
        <f>IF(AND(telefony6[[#This Row],[czyAbonament_pods_sie_skonczyl]]=1,telefony6[[#This Row],[czyKomorkowe]]=1,P2108&lt;=0),IF(P2108&lt;0,TIME(1,40,0)+P2108-telefony6[[#This Row],[ile_zabraklo_od_podstawy]],TIME(1,40,0)),P2108)</f>
        <v>6.6782407407408317E-2</v>
      </c>
      <c r="P210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09" s="10">
        <f>IF(AND(telefony6[[#This Row],[czyAbonament_pods_sie_skonczyl]]=1,P2108&lt;=0,telefony6[[#This Row],[czyKomorkowe]]=1),1,0)</f>
        <v>0</v>
      </c>
      <c r="R2109">
        <f>IF(LEN(telefony6[[#This Row],[nr]])&gt;=10,1,0)</f>
        <v>0</v>
      </c>
      <c r="S2109">
        <f>MINUTE(IF(telefony6[[#This Row],[czyZagranicczne]]=1,CEILING(telefony6[[#This Row],[długosc_połączenia]],"00:01"),0))</f>
        <v>0</v>
      </c>
    </row>
    <row r="2110" spans="1:19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 s="2">
        <f>telefony6[[#This Row],[zakonczenie]]-telefony6[[#This Row],[rozpoczecie]]</f>
        <v>5.1157407407407263E-3</v>
      </c>
      <c r="F2110" s="2">
        <f t="shared" si="32"/>
        <v>-11.584131944444451</v>
      </c>
      <c r="G2110">
        <f>IF(LEN(telefony6[[#This Row],[nr]])=7,1,0)</f>
        <v>1</v>
      </c>
      <c r="H2110">
        <f>IF(LEN(telefony6[[#This Row],[nr]])=8,1,0)</f>
        <v>0</v>
      </c>
      <c r="I211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-11.589247685185192</v>
      </c>
      <c r="J2110" s="2">
        <f>IF(AND(telefony6[[#This Row],[abonament pods przed]]-telefony6[[#This Row],[długosc_połączenia]]&lt;0,I2109&gt;0),-telefony6[[#This Row],[ile_zostalo_abonamentu_pods]],0)</f>
        <v>0</v>
      </c>
      <c r="K2110" s="10">
        <f>IF(telefony6[[#This Row],[ile_zostalo_abonamentu_pods]]&lt;0,1,0)</f>
        <v>1</v>
      </c>
      <c r="L2110" s="2">
        <f>IF(AND(telefony6[[#This Row],[czyAbonament_pods_sie_skonczyl]]=1,telefony6[[#This Row],[czyStacjonarny]]=1,M2109&lt;=0),IF(M2109&lt;0,TIME(1,40,0)+M2109,TIME(1,40,0)),M2109)</f>
        <v>4.3402777777776458E-2</v>
      </c>
      <c r="M211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3.8287037037035732E-2</v>
      </c>
      <c r="N2110" s="10">
        <f>IF(AND(telefony6[[#This Row],[czyAbonament_pods_sie_skonczyl]]=1,telefony6[[#This Row],[czyStacjonarny]]=1,M2109&lt;=0),1,0)</f>
        <v>0</v>
      </c>
      <c r="O2110" s="2">
        <f>IF(AND(telefony6[[#This Row],[czyAbonament_pods_sie_skonczyl]]=1,telefony6[[#This Row],[czyKomorkowe]]=1,P2109&lt;=0),IF(P2109&lt;0,TIME(1,40,0)+P2109-telefony6[[#This Row],[ile_zabraklo_od_podstawy]],TIME(1,40,0)),P2109)</f>
        <v>6.6782407407408317E-2</v>
      </c>
      <c r="P211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10" s="10">
        <f>IF(AND(telefony6[[#This Row],[czyAbonament_pods_sie_skonczyl]]=1,P2109&lt;=0,telefony6[[#This Row],[czyKomorkowe]]=1),1,0)</f>
        <v>0</v>
      </c>
      <c r="R2110">
        <f>IF(LEN(telefony6[[#This Row],[nr]])&gt;=10,1,0)</f>
        <v>0</v>
      </c>
      <c r="S2110">
        <f>MINUTE(IF(telefony6[[#This Row],[czyZagranicczne]]=1,CEILING(telefony6[[#This Row],[długosc_połączenia]],"00:01"),0))</f>
        <v>0</v>
      </c>
    </row>
    <row r="2111" spans="1:19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 s="2">
        <f>telefony6[[#This Row],[zakonczenie]]-telefony6[[#This Row],[rozpoczecie]]</f>
        <v>5.7870370370372015E-4</v>
      </c>
      <c r="F2111" s="2">
        <f t="shared" si="32"/>
        <v>-11.589247685185192</v>
      </c>
      <c r="G2111">
        <f>IF(LEN(telefony6[[#This Row],[nr]])=7,1,0)</f>
        <v>1</v>
      </c>
      <c r="H2111">
        <f>IF(LEN(telefony6[[#This Row],[nr]])=8,1,0)</f>
        <v>0</v>
      </c>
      <c r="I211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-11.589826388888897</v>
      </c>
      <c r="J2111" s="2">
        <f>IF(AND(telefony6[[#This Row],[abonament pods przed]]-telefony6[[#This Row],[długosc_połączenia]]&lt;0,I2110&gt;0),-telefony6[[#This Row],[ile_zostalo_abonamentu_pods]],0)</f>
        <v>0</v>
      </c>
      <c r="K2111" s="10">
        <f>IF(telefony6[[#This Row],[ile_zostalo_abonamentu_pods]]&lt;0,1,0)</f>
        <v>1</v>
      </c>
      <c r="L2111" s="2">
        <f>IF(AND(telefony6[[#This Row],[czyAbonament_pods_sie_skonczyl]]=1,telefony6[[#This Row],[czyStacjonarny]]=1,M2110&lt;=0),IF(M2110&lt;0,TIME(1,40,0)+M2110,TIME(1,40,0)),M2110)</f>
        <v>3.8287037037035732E-2</v>
      </c>
      <c r="M211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3.7708333333332011E-2</v>
      </c>
      <c r="N2111" s="10">
        <f>IF(AND(telefony6[[#This Row],[czyAbonament_pods_sie_skonczyl]]=1,telefony6[[#This Row],[czyStacjonarny]]=1,M2110&lt;=0),1,0)</f>
        <v>0</v>
      </c>
      <c r="O2111" s="2">
        <f>IF(AND(telefony6[[#This Row],[czyAbonament_pods_sie_skonczyl]]=1,telefony6[[#This Row],[czyKomorkowe]]=1,P2110&lt;=0),IF(P2110&lt;0,TIME(1,40,0)+P2110-telefony6[[#This Row],[ile_zabraklo_od_podstawy]],TIME(1,40,0)),P2110)</f>
        <v>6.6782407407408317E-2</v>
      </c>
      <c r="P211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6.6782407407408317E-2</v>
      </c>
      <c r="Q2111" s="10">
        <f>IF(AND(telefony6[[#This Row],[czyAbonament_pods_sie_skonczyl]]=1,P2110&lt;=0,telefony6[[#This Row],[czyKomorkowe]]=1),1,0)</f>
        <v>0</v>
      </c>
      <c r="R2111">
        <f>IF(LEN(telefony6[[#This Row],[nr]])&gt;=10,1,0)</f>
        <v>0</v>
      </c>
      <c r="S2111">
        <f>MINUTE(IF(telefony6[[#This Row],[czyZagranicczne]]=1,CEILING(telefony6[[#This Row],[długosc_połączenia]],"00:01"),0))</f>
        <v>0</v>
      </c>
    </row>
    <row r="2112" spans="1:19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 s="2">
        <f>telefony6[[#This Row],[zakonczenie]]-telefony6[[#This Row],[rozpoczecie]]</f>
        <v>3.0902777777778168E-3</v>
      </c>
      <c r="F2112" s="2">
        <f t="shared" si="32"/>
        <v>-11.589826388888897</v>
      </c>
      <c r="G2112">
        <f>IF(LEN(telefony6[[#This Row],[nr]])=7,1,0)</f>
        <v>0</v>
      </c>
      <c r="H2112">
        <f>IF(LEN(telefony6[[#This Row],[nr]])=8,1,0)</f>
        <v>1</v>
      </c>
      <c r="I211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-11.592916666666675</v>
      </c>
      <c r="J2112" s="2">
        <f>IF(AND(telefony6[[#This Row],[abonament pods przed]]-telefony6[[#This Row],[długosc_połączenia]]&lt;0,I2111&gt;0),-telefony6[[#This Row],[ile_zostalo_abonamentu_pods]],0)</f>
        <v>0</v>
      </c>
      <c r="K2112" s="10">
        <f>IF(telefony6[[#This Row],[ile_zostalo_abonamentu_pods]]&lt;0,1,0)</f>
        <v>1</v>
      </c>
      <c r="L2112" s="2">
        <f>IF(AND(telefony6[[#This Row],[czyAbonament_pods_sie_skonczyl]]=1,telefony6[[#This Row],[czyStacjonarny]]=1,M2111&lt;=0),IF(M2111&lt;0,TIME(1,40,0)+M2111,TIME(1,40,0)),M2111)</f>
        <v>3.7708333333332011E-2</v>
      </c>
      <c r="M211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3.7708333333332011E-2</v>
      </c>
      <c r="N2112" s="10">
        <f>IF(AND(telefony6[[#This Row],[czyAbonament_pods_sie_skonczyl]]=1,telefony6[[#This Row],[czyStacjonarny]]=1,M2111&lt;=0),1,0)</f>
        <v>0</v>
      </c>
      <c r="O2112" s="2">
        <f>IF(AND(telefony6[[#This Row],[czyAbonament_pods_sie_skonczyl]]=1,telefony6[[#This Row],[czyKomorkowe]]=1,P2111&lt;=0),IF(P2111&lt;0,TIME(1,40,0)+P2111-telefony6[[#This Row],[ile_zabraklo_od_podstawy]],TIME(1,40,0)),P2111)</f>
        <v>6.6782407407408317E-2</v>
      </c>
      <c r="P211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6.3692129629630501E-2</v>
      </c>
      <c r="Q2112" s="10">
        <f>IF(AND(telefony6[[#This Row],[czyAbonament_pods_sie_skonczyl]]=1,P2111&lt;=0,telefony6[[#This Row],[czyKomorkowe]]=1),1,0)</f>
        <v>0</v>
      </c>
      <c r="R2112">
        <f>IF(LEN(telefony6[[#This Row],[nr]])&gt;=10,1,0)</f>
        <v>0</v>
      </c>
      <c r="S2112">
        <f>MINUTE(IF(telefony6[[#This Row],[czyZagranicczne]]=1,CEILING(telefony6[[#This Row],[długosc_połączenia]],"00:01"),0))</f>
        <v>0</v>
      </c>
    </row>
    <row r="2113" spans="1:19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 s="2">
        <f>telefony6[[#This Row],[zakonczenie]]-telefony6[[#This Row],[rozpoczecie]]</f>
        <v>4.1666666666666519E-3</v>
      </c>
      <c r="F2113" s="2">
        <f t="shared" si="32"/>
        <v>-11.592916666666675</v>
      </c>
      <c r="G2113">
        <f>IF(LEN(telefony6[[#This Row],[nr]])=7,1,0)</f>
        <v>1</v>
      </c>
      <c r="H2113">
        <f>IF(LEN(telefony6[[#This Row],[nr]])=8,1,0)</f>
        <v>0</v>
      </c>
      <c r="I211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-11.597083333333341</v>
      </c>
      <c r="J2113" s="2">
        <f>IF(AND(telefony6[[#This Row],[abonament pods przed]]-telefony6[[#This Row],[długosc_połączenia]]&lt;0,I2112&gt;0),-telefony6[[#This Row],[ile_zostalo_abonamentu_pods]],0)</f>
        <v>0</v>
      </c>
      <c r="K2113" s="10">
        <f>IF(telefony6[[#This Row],[ile_zostalo_abonamentu_pods]]&lt;0,1,0)</f>
        <v>1</v>
      </c>
      <c r="L2113" s="2">
        <f>IF(AND(telefony6[[#This Row],[czyAbonament_pods_sie_skonczyl]]=1,telefony6[[#This Row],[czyStacjonarny]]=1,M2112&lt;=0),IF(M2112&lt;0,TIME(1,40,0)+M2112,TIME(1,40,0)),M2112)</f>
        <v>3.7708333333332011E-2</v>
      </c>
      <c r="M211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3.354166666666536E-2</v>
      </c>
      <c r="N2113" s="10">
        <f>IF(AND(telefony6[[#This Row],[czyAbonament_pods_sie_skonczyl]]=1,telefony6[[#This Row],[czyStacjonarny]]=1,M2112&lt;=0),1,0)</f>
        <v>0</v>
      </c>
      <c r="O2113" s="2">
        <f>IF(AND(telefony6[[#This Row],[czyAbonament_pods_sie_skonczyl]]=1,telefony6[[#This Row],[czyKomorkowe]]=1,P2112&lt;=0),IF(P2112&lt;0,TIME(1,40,0)+P2112-telefony6[[#This Row],[ile_zabraklo_od_podstawy]],TIME(1,40,0)),P2112)</f>
        <v>6.3692129629630501E-2</v>
      </c>
      <c r="P211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6.3692129629630501E-2</v>
      </c>
      <c r="Q2113" s="10">
        <f>IF(AND(telefony6[[#This Row],[czyAbonament_pods_sie_skonczyl]]=1,P2112&lt;=0,telefony6[[#This Row],[czyKomorkowe]]=1),1,0)</f>
        <v>0</v>
      </c>
      <c r="R2113">
        <f>IF(LEN(telefony6[[#This Row],[nr]])&gt;=10,1,0)</f>
        <v>0</v>
      </c>
      <c r="S2113">
        <f>MINUTE(IF(telefony6[[#This Row],[czyZagranicczne]]=1,CEILING(telefony6[[#This Row],[długosc_połączenia]],"00:01"),0))</f>
        <v>0</v>
      </c>
    </row>
    <row r="2114" spans="1:19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 s="2">
        <f>telefony6[[#This Row],[zakonczenie]]-telefony6[[#This Row],[rozpoczecie]]</f>
        <v>1.9097222222222987E-3</v>
      </c>
      <c r="F2114" s="2">
        <f t="shared" si="32"/>
        <v>-11.597083333333341</v>
      </c>
      <c r="G2114">
        <f>IF(LEN(telefony6[[#This Row],[nr]])=7,1,0)</f>
        <v>0</v>
      </c>
      <c r="H2114">
        <f>IF(LEN(telefony6[[#This Row],[nr]])=8,1,0)</f>
        <v>1</v>
      </c>
      <c r="I211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-11.598993055555564</v>
      </c>
      <c r="J2114" s="2">
        <f>IF(AND(telefony6[[#This Row],[abonament pods przed]]-telefony6[[#This Row],[długosc_połączenia]]&lt;0,I2113&gt;0),-telefony6[[#This Row],[ile_zostalo_abonamentu_pods]],0)</f>
        <v>0</v>
      </c>
      <c r="K2114" s="10">
        <f>IF(telefony6[[#This Row],[ile_zostalo_abonamentu_pods]]&lt;0,1,0)</f>
        <v>1</v>
      </c>
      <c r="L2114" s="2">
        <f>IF(AND(telefony6[[#This Row],[czyAbonament_pods_sie_skonczyl]]=1,telefony6[[#This Row],[czyStacjonarny]]=1,M2113&lt;=0),IF(M2113&lt;0,TIME(1,40,0)+M2113,TIME(1,40,0)),M2113)</f>
        <v>3.354166666666536E-2</v>
      </c>
      <c r="M211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3.354166666666536E-2</v>
      </c>
      <c r="N2114" s="10">
        <f>IF(AND(telefony6[[#This Row],[czyAbonament_pods_sie_skonczyl]]=1,telefony6[[#This Row],[czyStacjonarny]]=1,M2113&lt;=0),1,0)</f>
        <v>0</v>
      </c>
      <c r="O2114" s="2">
        <f>IF(AND(telefony6[[#This Row],[czyAbonament_pods_sie_skonczyl]]=1,telefony6[[#This Row],[czyKomorkowe]]=1,P2113&lt;=0),IF(P2113&lt;0,TIME(1,40,0)+P2113-telefony6[[#This Row],[ile_zabraklo_od_podstawy]],TIME(1,40,0)),P2113)</f>
        <v>6.3692129629630501E-2</v>
      </c>
      <c r="P211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4" s="10">
        <f>IF(AND(telefony6[[#This Row],[czyAbonament_pods_sie_skonczyl]]=1,P2113&lt;=0,telefony6[[#This Row],[czyKomorkowe]]=1),1,0)</f>
        <v>0</v>
      </c>
      <c r="R2114">
        <f>IF(LEN(telefony6[[#This Row],[nr]])&gt;=10,1,0)</f>
        <v>0</v>
      </c>
      <c r="S2114">
        <f>MINUTE(IF(telefony6[[#This Row],[czyZagranicczne]]=1,CEILING(telefony6[[#This Row],[długosc_połączenia]],"00:01"),0))</f>
        <v>0</v>
      </c>
    </row>
    <row r="2115" spans="1:19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 s="2">
        <f>telefony6[[#This Row],[zakonczenie]]-telefony6[[#This Row],[rozpoczecie]]</f>
        <v>6.3657407407408106E-3</v>
      </c>
      <c r="F2115" s="2">
        <f t="shared" si="32"/>
        <v>-11.598993055555564</v>
      </c>
      <c r="G2115">
        <f>IF(LEN(telefony6[[#This Row],[nr]])=7,1,0)</f>
        <v>1</v>
      </c>
      <c r="H2115">
        <f>IF(LEN(telefony6[[#This Row],[nr]])=8,1,0)</f>
        <v>0</v>
      </c>
      <c r="I211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-11.605358796296304</v>
      </c>
      <c r="J2115" s="2">
        <f>IF(AND(telefony6[[#This Row],[abonament pods przed]]-telefony6[[#This Row],[długosc_połączenia]]&lt;0,I2114&gt;0),-telefony6[[#This Row],[ile_zostalo_abonamentu_pods]],0)</f>
        <v>0</v>
      </c>
      <c r="K2115" s="10">
        <f>IF(telefony6[[#This Row],[ile_zostalo_abonamentu_pods]]&lt;0,1,0)</f>
        <v>1</v>
      </c>
      <c r="L2115" s="2">
        <f>IF(AND(telefony6[[#This Row],[czyAbonament_pods_sie_skonczyl]]=1,telefony6[[#This Row],[czyStacjonarny]]=1,M2114&lt;=0),IF(M2114&lt;0,TIME(1,40,0)+M2114,TIME(1,40,0)),M2114)</f>
        <v>3.354166666666536E-2</v>
      </c>
      <c r="M211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2.7175925925924549E-2</v>
      </c>
      <c r="N2115" s="10">
        <f>IF(AND(telefony6[[#This Row],[czyAbonament_pods_sie_skonczyl]]=1,telefony6[[#This Row],[czyStacjonarny]]=1,M2114&lt;=0),1,0)</f>
        <v>0</v>
      </c>
      <c r="O2115" s="2">
        <f>IF(AND(telefony6[[#This Row],[czyAbonament_pods_sie_skonczyl]]=1,telefony6[[#This Row],[czyKomorkowe]]=1,P2114&lt;=0),IF(P2114&lt;0,TIME(1,40,0)+P2114-telefony6[[#This Row],[ile_zabraklo_od_podstawy]],TIME(1,40,0)),P2114)</f>
        <v>6.1782407407408202E-2</v>
      </c>
      <c r="P211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5" s="10">
        <f>IF(AND(telefony6[[#This Row],[czyAbonament_pods_sie_skonczyl]]=1,P2114&lt;=0,telefony6[[#This Row],[czyKomorkowe]]=1),1,0)</f>
        <v>0</v>
      </c>
      <c r="R2115">
        <f>IF(LEN(telefony6[[#This Row],[nr]])&gt;=10,1,0)</f>
        <v>0</v>
      </c>
      <c r="S2115">
        <f>MINUTE(IF(telefony6[[#This Row],[czyZagranicczne]]=1,CEILING(telefony6[[#This Row],[długosc_połączenia]],"00:01"),0))</f>
        <v>0</v>
      </c>
    </row>
    <row r="2116" spans="1:19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 s="2">
        <f>telefony6[[#This Row],[zakonczenie]]-telefony6[[#This Row],[rozpoczecie]]</f>
        <v>7.7662037037037335E-3</v>
      </c>
      <c r="F2116" s="2">
        <f t="shared" ref="F2116:F2149" si="33">I2115</f>
        <v>-11.605358796296304</v>
      </c>
      <c r="G2116">
        <f>IF(LEN(telefony6[[#This Row],[nr]])=7,1,0)</f>
        <v>1</v>
      </c>
      <c r="H2116">
        <f>IF(LEN(telefony6[[#This Row],[nr]])=8,1,0)</f>
        <v>0</v>
      </c>
      <c r="I211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-11.613125000000007</v>
      </c>
      <c r="J2116" s="2">
        <f>IF(AND(telefony6[[#This Row],[abonament pods przed]]-telefony6[[#This Row],[długosc_połączenia]]&lt;0,I2115&gt;0),-telefony6[[#This Row],[ile_zostalo_abonamentu_pods]],0)</f>
        <v>0</v>
      </c>
      <c r="K2116" s="10">
        <f>IF(telefony6[[#This Row],[ile_zostalo_abonamentu_pods]]&lt;0,1,0)</f>
        <v>1</v>
      </c>
      <c r="L2116" s="2">
        <f>IF(AND(telefony6[[#This Row],[czyAbonament_pods_sie_skonczyl]]=1,telefony6[[#This Row],[czyStacjonarny]]=1,M2115&lt;=0),IF(M2115&lt;0,TIME(1,40,0)+M2115,TIME(1,40,0)),M2115)</f>
        <v>2.7175925925924549E-2</v>
      </c>
      <c r="M211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1.9409722222220815E-2</v>
      </c>
      <c r="N2116" s="10">
        <f>IF(AND(telefony6[[#This Row],[czyAbonament_pods_sie_skonczyl]]=1,telefony6[[#This Row],[czyStacjonarny]]=1,M2115&lt;=0),1,0)</f>
        <v>0</v>
      </c>
      <c r="O2116" s="2">
        <f>IF(AND(telefony6[[#This Row],[czyAbonament_pods_sie_skonczyl]]=1,telefony6[[#This Row],[czyKomorkowe]]=1,P2115&lt;=0),IF(P2115&lt;0,TIME(1,40,0)+P2115-telefony6[[#This Row],[ile_zabraklo_od_podstawy]],TIME(1,40,0)),P2115)</f>
        <v>6.1782407407408202E-2</v>
      </c>
      <c r="P211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6" s="10">
        <f>IF(AND(telefony6[[#This Row],[czyAbonament_pods_sie_skonczyl]]=1,P2115&lt;=0,telefony6[[#This Row],[czyKomorkowe]]=1),1,0)</f>
        <v>0</v>
      </c>
      <c r="R2116">
        <f>IF(LEN(telefony6[[#This Row],[nr]])&gt;=10,1,0)</f>
        <v>0</v>
      </c>
      <c r="S2116">
        <f>MINUTE(IF(telefony6[[#This Row],[czyZagranicczne]]=1,CEILING(telefony6[[#This Row],[długosc_połączenia]],"00:01"),0))</f>
        <v>0</v>
      </c>
    </row>
    <row r="2117" spans="1:19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 s="2">
        <f>telefony6[[#This Row],[zakonczenie]]-telefony6[[#This Row],[rozpoczecie]]</f>
        <v>3.4374999999999822E-3</v>
      </c>
      <c r="F2117" s="2">
        <f t="shared" si="33"/>
        <v>-11.613125000000007</v>
      </c>
      <c r="G2117">
        <f>IF(LEN(telefony6[[#This Row],[nr]])=7,1,0)</f>
        <v>1</v>
      </c>
      <c r="H2117">
        <f>IF(LEN(telefony6[[#This Row],[nr]])=8,1,0)</f>
        <v>0</v>
      </c>
      <c r="I211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-11.616562500000008</v>
      </c>
      <c r="J2117" s="2">
        <f>IF(AND(telefony6[[#This Row],[abonament pods przed]]-telefony6[[#This Row],[długosc_połączenia]]&lt;0,I2116&gt;0),-telefony6[[#This Row],[ile_zostalo_abonamentu_pods]],0)</f>
        <v>0</v>
      </c>
      <c r="K2117" s="10">
        <f>IF(telefony6[[#This Row],[ile_zostalo_abonamentu_pods]]&lt;0,1,0)</f>
        <v>1</v>
      </c>
      <c r="L2117" s="2">
        <f>IF(AND(telefony6[[#This Row],[czyAbonament_pods_sie_skonczyl]]=1,telefony6[[#This Row],[czyStacjonarny]]=1,M2116&lt;=0),IF(M2116&lt;0,TIME(1,40,0)+M2116,TIME(1,40,0)),M2116)</f>
        <v>1.9409722222220815E-2</v>
      </c>
      <c r="M211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1.5972222222220833E-2</v>
      </c>
      <c r="N2117" s="10">
        <f>IF(AND(telefony6[[#This Row],[czyAbonament_pods_sie_skonczyl]]=1,telefony6[[#This Row],[czyStacjonarny]]=1,M2116&lt;=0),1,0)</f>
        <v>0</v>
      </c>
      <c r="O2117" s="2">
        <f>IF(AND(telefony6[[#This Row],[czyAbonament_pods_sie_skonczyl]]=1,telefony6[[#This Row],[czyKomorkowe]]=1,P2116&lt;=0),IF(P2116&lt;0,TIME(1,40,0)+P2116-telefony6[[#This Row],[ile_zabraklo_od_podstawy]],TIME(1,40,0)),P2116)</f>
        <v>6.1782407407408202E-2</v>
      </c>
      <c r="P211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7" s="10">
        <f>IF(AND(telefony6[[#This Row],[czyAbonament_pods_sie_skonczyl]]=1,P2116&lt;=0,telefony6[[#This Row],[czyKomorkowe]]=1),1,0)</f>
        <v>0</v>
      </c>
      <c r="R2117">
        <f>IF(LEN(telefony6[[#This Row],[nr]])&gt;=10,1,0)</f>
        <v>0</v>
      </c>
      <c r="S2117">
        <f>MINUTE(IF(telefony6[[#This Row],[czyZagranicczne]]=1,CEILING(telefony6[[#This Row],[długosc_połączenia]],"00:01"),0))</f>
        <v>0</v>
      </c>
    </row>
    <row r="2118" spans="1:19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 s="2">
        <f>telefony6[[#This Row],[zakonczenie]]-telefony6[[#This Row],[rozpoczecie]]</f>
        <v>9.0856481481481621E-3</v>
      </c>
      <c r="F2118" s="2">
        <f t="shared" si="33"/>
        <v>-11.616562500000008</v>
      </c>
      <c r="G2118">
        <f>IF(LEN(telefony6[[#This Row],[nr]])=7,1,0)</f>
        <v>1</v>
      </c>
      <c r="H2118">
        <f>IF(LEN(telefony6[[#This Row],[nr]])=8,1,0)</f>
        <v>0</v>
      </c>
      <c r="I211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-11.625648148148155</v>
      </c>
      <c r="J2118" s="2">
        <f>IF(AND(telefony6[[#This Row],[abonament pods przed]]-telefony6[[#This Row],[długosc_połączenia]]&lt;0,I2117&gt;0),-telefony6[[#This Row],[ile_zostalo_abonamentu_pods]],0)</f>
        <v>0</v>
      </c>
      <c r="K2118" s="10">
        <f>IF(telefony6[[#This Row],[ile_zostalo_abonamentu_pods]]&lt;0,1,0)</f>
        <v>1</v>
      </c>
      <c r="L2118" s="2">
        <f>IF(AND(telefony6[[#This Row],[czyAbonament_pods_sie_skonczyl]]=1,telefony6[[#This Row],[czyStacjonarny]]=1,M2117&lt;=0),IF(M2117&lt;0,TIME(1,40,0)+M2117,TIME(1,40,0)),M2117)</f>
        <v>1.5972222222220833E-2</v>
      </c>
      <c r="M211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6.8865740740726711E-3</v>
      </c>
      <c r="N2118" s="10">
        <f>IF(AND(telefony6[[#This Row],[czyAbonament_pods_sie_skonczyl]]=1,telefony6[[#This Row],[czyStacjonarny]]=1,M2117&lt;=0),1,0)</f>
        <v>0</v>
      </c>
      <c r="O2118" s="2">
        <f>IF(AND(telefony6[[#This Row],[czyAbonament_pods_sie_skonczyl]]=1,telefony6[[#This Row],[czyKomorkowe]]=1,P2117&lt;=0),IF(P2117&lt;0,TIME(1,40,0)+P2117-telefony6[[#This Row],[ile_zabraklo_od_podstawy]],TIME(1,40,0)),P2117)</f>
        <v>6.1782407407408202E-2</v>
      </c>
      <c r="P211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8" s="10">
        <f>IF(AND(telefony6[[#This Row],[czyAbonament_pods_sie_skonczyl]]=1,P2117&lt;=0,telefony6[[#This Row],[czyKomorkowe]]=1),1,0)</f>
        <v>0</v>
      </c>
      <c r="R2118">
        <f>IF(LEN(telefony6[[#This Row],[nr]])&gt;=10,1,0)</f>
        <v>0</v>
      </c>
      <c r="S2118">
        <f>MINUTE(IF(telefony6[[#This Row],[czyZagranicczne]]=1,CEILING(telefony6[[#This Row],[długosc_połączenia]],"00:01"),0))</f>
        <v>0</v>
      </c>
    </row>
    <row r="2119" spans="1:19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 s="2">
        <f>telefony6[[#This Row],[zakonczenie]]-telefony6[[#This Row],[rozpoczecie]]</f>
        <v>7.2916666666666963E-4</v>
      </c>
      <c r="F2119" s="2">
        <f t="shared" si="33"/>
        <v>-11.625648148148155</v>
      </c>
      <c r="G2119">
        <f>IF(LEN(telefony6[[#This Row],[nr]])=7,1,0)</f>
        <v>1</v>
      </c>
      <c r="H2119">
        <f>IF(LEN(telefony6[[#This Row],[nr]])=8,1,0)</f>
        <v>0</v>
      </c>
      <c r="I211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-11.626377314814821</v>
      </c>
      <c r="J2119" s="2">
        <f>IF(AND(telefony6[[#This Row],[abonament pods przed]]-telefony6[[#This Row],[długosc_połączenia]]&lt;0,I2118&gt;0),-telefony6[[#This Row],[ile_zostalo_abonamentu_pods]],0)</f>
        <v>0</v>
      </c>
      <c r="K2119" s="10">
        <f>IF(telefony6[[#This Row],[ile_zostalo_abonamentu_pods]]&lt;0,1,0)</f>
        <v>1</v>
      </c>
      <c r="L2119" s="2">
        <f>IF(AND(telefony6[[#This Row],[czyAbonament_pods_sie_skonczyl]]=1,telefony6[[#This Row],[czyStacjonarny]]=1,M2118&lt;=0),IF(M2118&lt;0,TIME(1,40,0)+M2118,TIME(1,40,0)),M2118)</f>
        <v>6.8865740740726711E-3</v>
      </c>
      <c r="M211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6.1574074074060015E-3</v>
      </c>
      <c r="N2119" s="10">
        <f>IF(AND(telefony6[[#This Row],[czyAbonament_pods_sie_skonczyl]]=1,telefony6[[#This Row],[czyStacjonarny]]=1,M2118&lt;=0),1,0)</f>
        <v>0</v>
      </c>
      <c r="O2119" s="2">
        <f>IF(AND(telefony6[[#This Row],[czyAbonament_pods_sie_skonczyl]]=1,telefony6[[#This Row],[czyKomorkowe]]=1,P2118&lt;=0),IF(P2118&lt;0,TIME(1,40,0)+P2118-telefony6[[#This Row],[ile_zabraklo_od_podstawy]],TIME(1,40,0)),P2118)</f>
        <v>6.1782407407408202E-2</v>
      </c>
      <c r="P211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19" s="10">
        <f>IF(AND(telefony6[[#This Row],[czyAbonament_pods_sie_skonczyl]]=1,P2118&lt;=0,telefony6[[#This Row],[czyKomorkowe]]=1),1,0)</f>
        <v>0</v>
      </c>
      <c r="R2119">
        <f>IF(LEN(telefony6[[#This Row],[nr]])&gt;=10,1,0)</f>
        <v>0</v>
      </c>
      <c r="S2119">
        <f>MINUTE(IF(telefony6[[#This Row],[czyZagranicczne]]=1,CEILING(telefony6[[#This Row],[długosc_połączenia]],"00:01"),0))</f>
        <v>0</v>
      </c>
    </row>
    <row r="2120" spans="1:19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 s="2">
        <f>telefony6[[#This Row],[zakonczenie]]-telefony6[[#This Row],[rozpoczecie]]</f>
        <v>7.7083333333333171E-3</v>
      </c>
      <c r="F2120" s="2">
        <f t="shared" si="33"/>
        <v>-11.626377314814821</v>
      </c>
      <c r="G2120">
        <f>IF(LEN(telefony6[[#This Row],[nr]])=7,1,0)</f>
        <v>1</v>
      </c>
      <c r="H2120">
        <f>IF(LEN(telefony6[[#This Row],[nr]])=8,1,0)</f>
        <v>0</v>
      </c>
      <c r="I212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-11.634085648148154</v>
      </c>
      <c r="J2120" s="2">
        <f>IF(AND(telefony6[[#This Row],[abonament pods przed]]-telefony6[[#This Row],[długosc_połączenia]]&lt;0,I2119&gt;0),-telefony6[[#This Row],[ile_zostalo_abonamentu_pods]],0)</f>
        <v>0</v>
      </c>
      <c r="K2120" s="10">
        <f>IF(telefony6[[#This Row],[ile_zostalo_abonamentu_pods]]&lt;0,1,0)</f>
        <v>1</v>
      </c>
      <c r="L2120" s="2">
        <f>IF(AND(telefony6[[#This Row],[czyAbonament_pods_sie_skonczyl]]=1,telefony6[[#This Row],[czyStacjonarny]]=1,M2119&lt;=0),IF(M2119&lt;0,TIME(1,40,0)+M2119,TIME(1,40,0)),M2119)</f>
        <v>6.1574074074060015E-3</v>
      </c>
      <c r="M212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-1.5509259259273156E-3</v>
      </c>
      <c r="N2120" s="10">
        <f>IF(AND(telefony6[[#This Row],[czyAbonament_pods_sie_skonczyl]]=1,telefony6[[#This Row],[czyStacjonarny]]=1,M2119&lt;=0),1,0)</f>
        <v>0</v>
      </c>
      <c r="O2120" s="2">
        <f>IF(AND(telefony6[[#This Row],[czyAbonament_pods_sie_skonczyl]]=1,telefony6[[#This Row],[czyKomorkowe]]=1,P2119&lt;=0),IF(P2119&lt;0,TIME(1,40,0)+P2119-telefony6[[#This Row],[ile_zabraklo_od_podstawy]],TIME(1,40,0)),P2119)</f>
        <v>6.1782407407408202E-2</v>
      </c>
      <c r="P212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20" s="10">
        <f>IF(AND(telefony6[[#This Row],[czyAbonament_pods_sie_skonczyl]]=1,P2119&lt;=0,telefony6[[#This Row],[czyKomorkowe]]=1),1,0)</f>
        <v>0</v>
      </c>
      <c r="R2120">
        <f>IF(LEN(telefony6[[#This Row],[nr]])&gt;=10,1,0)</f>
        <v>0</v>
      </c>
      <c r="S2120">
        <f>MINUTE(IF(telefony6[[#This Row],[czyZagranicczne]]=1,CEILING(telefony6[[#This Row],[długosc_połączenia]],"00:01"),0))</f>
        <v>0</v>
      </c>
    </row>
    <row r="2121" spans="1:19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 s="2">
        <f>telefony6[[#This Row],[zakonczenie]]-telefony6[[#This Row],[rozpoczecie]]</f>
        <v>3.8773148148147918E-3</v>
      </c>
      <c r="F2121" s="2">
        <f t="shared" si="33"/>
        <v>-11.634085648148154</v>
      </c>
      <c r="G2121">
        <f>IF(LEN(telefony6[[#This Row],[nr]])=7,1,0)</f>
        <v>1</v>
      </c>
      <c r="H2121">
        <f>IF(LEN(telefony6[[#This Row],[nr]])=8,1,0)</f>
        <v>0</v>
      </c>
      <c r="I212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-11.63796296296297</v>
      </c>
      <c r="J2121" s="2">
        <f>IF(AND(telefony6[[#This Row],[abonament pods przed]]-telefony6[[#This Row],[długosc_połączenia]]&lt;0,I2120&gt;0),-telefony6[[#This Row],[ile_zostalo_abonamentu_pods]],0)</f>
        <v>0</v>
      </c>
      <c r="K2121" s="10">
        <f>IF(telefony6[[#This Row],[ile_zostalo_abonamentu_pods]]&lt;0,1,0)</f>
        <v>1</v>
      </c>
      <c r="L2121" s="2">
        <f>IF(AND(telefony6[[#This Row],[czyAbonament_pods_sie_skonczyl]]=1,telefony6[[#This Row],[czyStacjonarny]]=1,M2120&lt;=0),IF(M2120&lt;0,TIME(1,40,0)+M2120,TIME(1,40,0)),M2120)</f>
        <v>6.7893518518517132E-2</v>
      </c>
      <c r="M212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6.401620370370234E-2</v>
      </c>
      <c r="N2121" s="10">
        <f>IF(AND(telefony6[[#This Row],[czyAbonament_pods_sie_skonczyl]]=1,telefony6[[#This Row],[czyStacjonarny]]=1,M2120&lt;=0),1,0)</f>
        <v>1</v>
      </c>
      <c r="O2121" s="2">
        <f>IF(AND(telefony6[[#This Row],[czyAbonament_pods_sie_skonczyl]]=1,telefony6[[#This Row],[czyKomorkowe]]=1,P2120&lt;=0),IF(P2120&lt;0,TIME(1,40,0)+P2120-telefony6[[#This Row],[ile_zabraklo_od_podstawy]],TIME(1,40,0)),P2120)</f>
        <v>6.1782407407408202E-2</v>
      </c>
      <c r="P212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6.1782407407408202E-2</v>
      </c>
      <c r="Q2121" s="10">
        <f>IF(AND(telefony6[[#This Row],[czyAbonament_pods_sie_skonczyl]]=1,P2120&lt;=0,telefony6[[#This Row],[czyKomorkowe]]=1),1,0)</f>
        <v>0</v>
      </c>
      <c r="R2121">
        <f>IF(LEN(telefony6[[#This Row],[nr]])&gt;=10,1,0)</f>
        <v>0</v>
      </c>
      <c r="S2121">
        <f>MINUTE(IF(telefony6[[#This Row],[czyZagranicczne]]=1,CEILING(telefony6[[#This Row],[długosc_połączenia]],"00:01"),0))</f>
        <v>0</v>
      </c>
    </row>
    <row r="2122" spans="1:19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 s="2">
        <f>telefony6[[#This Row],[zakonczenie]]-telefony6[[#This Row],[rozpoczecie]]</f>
        <v>5.9259259259258901E-3</v>
      </c>
      <c r="F2122" s="2">
        <f t="shared" si="33"/>
        <v>-11.63796296296297</v>
      </c>
      <c r="G2122">
        <f>IF(LEN(telefony6[[#This Row],[nr]])=7,1,0)</f>
        <v>0</v>
      </c>
      <c r="H2122">
        <f>IF(LEN(telefony6[[#This Row],[nr]])=8,1,0)</f>
        <v>1</v>
      </c>
      <c r="I212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-11.643888888888895</v>
      </c>
      <c r="J2122" s="2">
        <f>IF(AND(telefony6[[#This Row],[abonament pods przed]]-telefony6[[#This Row],[długosc_połączenia]]&lt;0,I2121&gt;0),-telefony6[[#This Row],[ile_zostalo_abonamentu_pods]],0)</f>
        <v>0</v>
      </c>
      <c r="K2122" s="10">
        <f>IF(telefony6[[#This Row],[ile_zostalo_abonamentu_pods]]&lt;0,1,0)</f>
        <v>1</v>
      </c>
      <c r="L2122" s="2">
        <f>IF(AND(telefony6[[#This Row],[czyAbonament_pods_sie_skonczyl]]=1,telefony6[[#This Row],[czyStacjonarny]]=1,M2121&lt;=0),IF(M2121&lt;0,TIME(1,40,0)+M2121,TIME(1,40,0)),M2121)</f>
        <v>6.401620370370234E-2</v>
      </c>
      <c r="M212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6.401620370370234E-2</v>
      </c>
      <c r="N2122" s="10">
        <f>IF(AND(telefony6[[#This Row],[czyAbonament_pods_sie_skonczyl]]=1,telefony6[[#This Row],[czyStacjonarny]]=1,M2121&lt;=0),1,0)</f>
        <v>0</v>
      </c>
      <c r="O2122" s="2">
        <f>IF(AND(telefony6[[#This Row],[czyAbonament_pods_sie_skonczyl]]=1,telefony6[[#This Row],[czyKomorkowe]]=1,P2121&lt;=0),IF(P2121&lt;0,TIME(1,40,0)+P2121-telefony6[[#This Row],[ile_zabraklo_od_podstawy]],TIME(1,40,0)),P2121)</f>
        <v>6.1782407407408202E-2</v>
      </c>
      <c r="P212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5.5856481481482312E-2</v>
      </c>
      <c r="Q2122" s="10">
        <f>IF(AND(telefony6[[#This Row],[czyAbonament_pods_sie_skonczyl]]=1,P2121&lt;=0,telefony6[[#This Row],[czyKomorkowe]]=1),1,0)</f>
        <v>0</v>
      </c>
      <c r="R2122">
        <f>IF(LEN(telefony6[[#This Row],[nr]])&gt;=10,1,0)</f>
        <v>0</v>
      </c>
      <c r="S2122">
        <f>MINUTE(IF(telefony6[[#This Row],[czyZagranicczne]]=1,CEILING(telefony6[[#This Row],[długosc_połączenia]],"00:01"),0))</f>
        <v>0</v>
      </c>
    </row>
    <row r="2123" spans="1:19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 s="2">
        <f>telefony6[[#This Row],[zakonczenie]]-telefony6[[#This Row],[rozpoczecie]]</f>
        <v>2.8240740740741455E-3</v>
      </c>
      <c r="F2123" s="2">
        <f t="shared" si="33"/>
        <v>-11.643888888888895</v>
      </c>
      <c r="G2123">
        <f>IF(LEN(telefony6[[#This Row],[nr]])=7,1,0)</f>
        <v>0</v>
      </c>
      <c r="H2123">
        <f>IF(LEN(telefony6[[#This Row],[nr]])=8,1,0)</f>
        <v>0</v>
      </c>
      <c r="I212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-11.646712962962969</v>
      </c>
      <c r="J2123" s="2">
        <f>IF(AND(telefony6[[#This Row],[abonament pods przed]]-telefony6[[#This Row],[długosc_połączenia]]&lt;0,I2122&gt;0),-telefony6[[#This Row],[ile_zostalo_abonamentu_pods]],0)</f>
        <v>0</v>
      </c>
      <c r="K2123" s="10">
        <f>IF(telefony6[[#This Row],[ile_zostalo_abonamentu_pods]]&lt;0,1,0)</f>
        <v>1</v>
      </c>
      <c r="L2123" s="2">
        <f>IF(AND(telefony6[[#This Row],[czyAbonament_pods_sie_skonczyl]]=1,telefony6[[#This Row],[czyStacjonarny]]=1,M2122&lt;=0),IF(M2122&lt;0,TIME(1,40,0)+M2122,TIME(1,40,0)),M2122)</f>
        <v>6.401620370370234E-2</v>
      </c>
      <c r="M212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6.401620370370234E-2</v>
      </c>
      <c r="N2123" s="10">
        <f>IF(AND(telefony6[[#This Row],[czyAbonament_pods_sie_skonczyl]]=1,telefony6[[#This Row],[czyStacjonarny]]=1,M2122&lt;=0),1,0)</f>
        <v>0</v>
      </c>
      <c r="O2123" s="2">
        <f>IF(AND(telefony6[[#This Row],[czyAbonament_pods_sie_skonczyl]]=1,telefony6[[#This Row],[czyKomorkowe]]=1,P2122&lt;=0),IF(P2122&lt;0,TIME(1,40,0)+P2122-telefony6[[#This Row],[ile_zabraklo_od_podstawy]],TIME(1,40,0)),P2122)</f>
        <v>5.5856481481482312E-2</v>
      </c>
      <c r="P212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5.5856481481482312E-2</v>
      </c>
      <c r="Q2123" s="10">
        <f>IF(AND(telefony6[[#This Row],[czyAbonament_pods_sie_skonczyl]]=1,P2122&lt;=0,telefony6[[#This Row],[czyKomorkowe]]=1),1,0)</f>
        <v>0</v>
      </c>
      <c r="R2123">
        <f>IF(LEN(telefony6[[#This Row],[nr]])&gt;=10,1,0)</f>
        <v>1</v>
      </c>
      <c r="S2123">
        <f>MINUTE(IF(telefony6[[#This Row],[czyZagranicczne]]=1,CEILING(telefony6[[#This Row],[długosc_połączenia]],"00:01"),0))</f>
        <v>5</v>
      </c>
    </row>
    <row r="2124" spans="1:19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 s="2">
        <f>telefony6[[#This Row],[zakonczenie]]-telefony6[[#This Row],[rozpoczecie]]</f>
        <v>1.0185185185185297E-3</v>
      </c>
      <c r="F2124" s="2">
        <f t="shared" si="33"/>
        <v>-11.646712962962969</v>
      </c>
      <c r="G2124">
        <f>IF(LEN(telefony6[[#This Row],[nr]])=7,1,0)</f>
        <v>0</v>
      </c>
      <c r="H2124">
        <f>IF(LEN(telefony6[[#This Row],[nr]])=8,1,0)</f>
        <v>1</v>
      </c>
      <c r="I212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-11.647731481481488</v>
      </c>
      <c r="J2124" s="2">
        <f>IF(AND(telefony6[[#This Row],[abonament pods przed]]-telefony6[[#This Row],[długosc_połączenia]]&lt;0,I2123&gt;0),-telefony6[[#This Row],[ile_zostalo_abonamentu_pods]],0)</f>
        <v>0</v>
      </c>
      <c r="K2124" s="10">
        <f>IF(telefony6[[#This Row],[ile_zostalo_abonamentu_pods]]&lt;0,1,0)</f>
        <v>1</v>
      </c>
      <c r="L2124" s="2">
        <f>IF(AND(telefony6[[#This Row],[czyAbonament_pods_sie_skonczyl]]=1,telefony6[[#This Row],[czyStacjonarny]]=1,M2123&lt;=0),IF(M2123&lt;0,TIME(1,40,0)+M2123,TIME(1,40,0)),M2123)</f>
        <v>6.401620370370234E-2</v>
      </c>
      <c r="M212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6.401620370370234E-2</v>
      </c>
      <c r="N2124" s="10">
        <f>IF(AND(telefony6[[#This Row],[czyAbonament_pods_sie_skonczyl]]=1,telefony6[[#This Row],[czyStacjonarny]]=1,M2123&lt;=0),1,0)</f>
        <v>0</v>
      </c>
      <c r="O2124" s="2">
        <f>IF(AND(telefony6[[#This Row],[czyAbonament_pods_sie_skonczyl]]=1,telefony6[[#This Row],[czyKomorkowe]]=1,P2123&lt;=0),IF(P2123&lt;0,TIME(1,40,0)+P2123-telefony6[[#This Row],[ile_zabraklo_od_podstawy]],TIME(1,40,0)),P2123)</f>
        <v>5.5856481481482312E-2</v>
      </c>
      <c r="P212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4" s="10">
        <f>IF(AND(telefony6[[#This Row],[czyAbonament_pods_sie_skonczyl]]=1,P2123&lt;=0,telefony6[[#This Row],[czyKomorkowe]]=1),1,0)</f>
        <v>0</v>
      </c>
      <c r="R2124">
        <f>IF(LEN(telefony6[[#This Row],[nr]])&gt;=10,1,0)</f>
        <v>0</v>
      </c>
      <c r="S2124">
        <f>MINUTE(IF(telefony6[[#This Row],[czyZagranicczne]]=1,CEILING(telefony6[[#This Row],[długosc_połączenia]],"00:01"),0))</f>
        <v>0</v>
      </c>
    </row>
    <row r="2125" spans="1:19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 s="2">
        <f>telefony6[[#This Row],[zakonczenie]]-telefony6[[#This Row],[rozpoczecie]]</f>
        <v>7.9976851851852881E-3</v>
      </c>
      <c r="F2125" s="2">
        <f t="shared" si="33"/>
        <v>-11.647731481481488</v>
      </c>
      <c r="G2125">
        <f>IF(LEN(telefony6[[#This Row],[nr]])=7,1,0)</f>
        <v>1</v>
      </c>
      <c r="H2125">
        <f>IF(LEN(telefony6[[#This Row],[nr]])=8,1,0)</f>
        <v>0</v>
      </c>
      <c r="I212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-11.655729166666672</v>
      </c>
      <c r="J2125" s="2">
        <f>IF(AND(telefony6[[#This Row],[abonament pods przed]]-telefony6[[#This Row],[długosc_połączenia]]&lt;0,I2124&gt;0),-telefony6[[#This Row],[ile_zostalo_abonamentu_pods]],0)</f>
        <v>0</v>
      </c>
      <c r="K2125" s="10">
        <f>IF(telefony6[[#This Row],[ile_zostalo_abonamentu_pods]]&lt;0,1,0)</f>
        <v>1</v>
      </c>
      <c r="L2125" s="2">
        <f>IF(AND(telefony6[[#This Row],[czyAbonament_pods_sie_skonczyl]]=1,telefony6[[#This Row],[czyStacjonarny]]=1,M2124&lt;=0),IF(M2124&lt;0,TIME(1,40,0)+M2124,TIME(1,40,0)),M2124)</f>
        <v>6.401620370370234E-2</v>
      </c>
      <c r="M212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5.6018518518517052E-2</v>
      </c>
      <c r="N2125" s="10">
        <f>IF(AND(telefony6[[#This Row],[czyAbonament_pods_sie_skonczyl]]=1,telefony6[[#This Row],[czyStacjonarny]]=1,M2124&lt;=0),1,0)</f>
        <v>0</v>
      </c>
      <c r="O2125" s="2">
        <f>IF(AND(telefony6[[#This Row],[czyAbonament_pods_sie_skonczyl]]=1,telefony6[[#This Row],[czyKomorkowe]]=1,P2124&lt;=0),IF(P2124&lt;0,TIME(1,40,0)+P2124-telefony6[[#This Row],[ile_zabraklo_od_podstawy]],TIME(1,40,0)),P2124)</f>
        <v>5.4837962962963782E-2</v>
      </c>
      <c r="P212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5" s="10">
        <f>IF(AND(telefony6[[#This Row],[czyAbonament_pods_sie_skonczyl]]=1,P2124&lt;=0,telefony6[[#This Row],[czyKomorkowe]]=1),1,0)</f>
        <v>0</v>
      </c>
      <c r="R2125">
        <f>IF(LEN(telefony6[[#This Row],[nr]])&gt;=10,1,0)</f>
        <v>0</v>
      </c>
      <c r="S2125">
        <f>MINUTE(IF(telefony6[[#This Row],[czyZagranicczne]]=1,CEILING(telefony6[[#This Row],[długosc_połączenia]],"00:01"),0))</f>
        <v>0</v>
      </c>
    </row>
    <row r="2126" spans="1:19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 s="2">
        <f>telefony6[[#This Row],[zakonczenie]]-telefony6[[#This Row],[rozpoczecie]]</f>
        <v>7.3263888888889239E-3</v>
      </c>
      <c r="F2126" s="2">
        <f t="shared" si="33"/>
        <v>-11.655729166666672</v>
      </c>
      <c r="G2126">
        <f>IF(LEN(telefony6[[#This Row],[nr]])=7,1,0)</f>
        <v>1</v>
      </c>
      <c r="H2126">
        <f>IF(LEN(telefony6[[#This Row],[nr]])=8,1,0)</f>
        <v>0</v>
      </c>
      <c r="I212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-11.663055555555561</v>
      </c>
      <c r="J2126" s="2">
        <f>IF(AND(telefony6[[#This Row],[abonament pods przed]]-telefony6[[#This Row],[długosc_połączenia]]&lt;0,I2125&gt;0),-telefony6[[#This Row],[ile_zostalo_abonamentu_pods]],0)</f>
        <v>0</v>
      </c>
      <c r="K2126" s="10">
        <f>IF(telefony6[[#This Row],[ile_zostalo_abonamentu_pods]]&lt;0,1,0)</f>
        <v>1</v>
      </c>
      <c r="L2126" s="2">
        <f>IF(AND(telefony6[[#This Row],[czyAbonament_pods_sie_skonczyl]]=1,telefony6[[#This Row],[czyStacjonarny]]=1,M2125&lt;=0),IF(M2125&lt;0,TIME(1,40,0)+M2125,TIME(1,40,0)),M2125)</f>
        <v>5.6018518518517052E-2</v>
      </c>
      <c r="M212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4.8692129629628128E-2</v>
      </c>
      <c r="N2126" s="10">
        <f>IF(AND(telefony6[[#This Row],[czyAbonament_pods_sie_skonczyl]]=1,telefony6[[#This Row],[czyStacjonarny]]=1,M2125&lt;=0),1,0)</f>
        <v>0</v>
      </c>
      <c r="O2126" s="2">
        <f>IF(AND(telefony6[[#This Row],[czyAbonament_pods_sie_skonczyl]]=1,telefony6[[#This Row],[czyKomorkowe]]=1,P2125&lt;=0),IF(P2125&lt;0,TIME(1,40,0)+P2125-telefony6[[#This Row],[ile_zabraklo_od_podstawy]],TIME(1,40,0)),P2125)</f>
        <v>5.4837962962963782E-2</v>
      </c>
      <c r="P212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6" s="10">
        <f>IF(AND(telefony6[[#This Row],[czyAbonament_pods_sie_skonczyl]]=1,P2125&lt;=0,telefony6[[#This Row],[czyKomorkowe]]=1),1,0)</f>
        <v>0</v>
      </c>
      <c r="R2126">
        <f>IF(LEN(telefony6[[#This Row],[nr]])&gt;=10,1,0)</f>
        <v>0</v>
      </c>
      <c r="S2126">
        <f>MINUTE(IF(telefony6[[#This Row],[czyZagranicczne]]=1,CEILING(telefony6[[#This Row],[długosc_połączenia]],"00:01"),0))</f>
        <v>0</v>
      </c>
    </row>
    <row r="2127" spans="1:19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 s="2">
        <f>telefony6[[#This Row],[zakonczenie]]-telefony6[[#This Row],[rozpoczecie]]</f>
        <v>9.3518518518518334E-3</v>
      </c>
      <c r="F2127" s="2">
        <f t="shared" si="33"/>
        <v>-11.663055555555561</v>
      </c>
      <c r="G2127">
        <f>IF(LEN(telefony6[[#This Row],[nr]])=7,1,0)</f>
        <v>0</v>
      </c>
      <c r="H2127">
        <f>IF(LEN(telefony6[[#This Row],[nr]])=8,1,0)</f>
        <v>0</v>
      </c>
      <c r="I212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-11.672407407407412</v>
      </c>
      <c r="J2127" s="2">
        <f>IF(AND(telefony6[[#This Row],[abonament pods przed]]-telefony6[[#This Row],[długosc_połączenia]]&lt;0,I2126&gt;0),-telefony6[[#This Row],[ile_zostalo_abonamentu_pods]],0)</f>
        <v>0</v>
      </c>
      <c r="K2127" s="10">
        <f>IF(telefony6[[#This Row],[ile_zostalo_abonamentu_pods]]&lt;0,1,0)</f>
        <v>1</v>
      </c>
      <c r="L2127" s="2">
        <f>IF(AND(telefony6[[#This Row],[czyAbonament_pods_sie_skonczyl]]=1,telefony6[[#This Row],[czyStacjonarny]]=1,M2126&lt;=0),IF(M2126&lt;0,TIME(1,40,0)+M2126,TIME(1,40,0)),M2126)</f>
        <v>4.8692129629628128E-2</v>
      </c>
      <c r="M212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4.8692129629628128E-2</v>
      </c>
      <c r="N2127" s="10">
        <f>IF(AND(telefony6[[#This Row],[czyAbonament_pods_sie_skonczyl]]=1,telefony6[[#This Row],[czyStacjonarny]]=1,M2126&lt;=0),1,0)</f>
        <v>0</v>
      </c>
      <c r="O2127" s="2">
        <f>IF(AND(telefony6[[#This Row],[czyAbonament_pods_sie_skonczyl]]=1,telefony6[[#This Row],[czyKomorkowe]]=1,P2126&lt;=0),IF(P2126&lt;0,TIME(1,40,0)+P2126-telefony6[[#This Row],[ile_zabraklo_od_podstawy]],TIME(1,40,0)),P2126)</f>
        <v>5.4837962962963782E-2</v>
      </c>
      <c r="P212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7" s="10">
        <f>IF(AND(telefony6[[#This Row],[czyAbonament_pods_sie_skonczyl]]=1,P2126&lt;=0,telefony6[[#This Row],[czyKomorkowe]]=1),1,0)</f>
        <v>0</v>
      </c>
      <c r="R2127">
        <f>IF(LEN(telefony6[[#This Row],[nr]])&gt;=10,1,0)</f>
        <v>1</v>
      </c>
      <c r="S2127">
        <f>MINUTE(IF(telefony6[[#This Row],[czyZagranicczne]]=1,CEILING(telefony6[[#This Row],[długosc_połączenia]],"00:01"),0))</f>
        <v>14</v>
      </c>
    </row>
    <row r="2128" spans="1:19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 s="2">
        <f>telefony6[[#This Row],[zakonczenie]]-telefony6[[#This Row],[rozpoczecie]]</f>
        <v>9.0162037037037068E-3</v>
      </c>
      <c r="F2128" s="2">
        <f t="shared" si="33"/>
        <v>-11.672407407407412</v>
      </c>
      <c r="G2128">
        <f>IF(LEN(telefony6[[#This Row],[nr]])=7,1,0)</f>
        <v>1</v>
      </c>
      <c r="H2128">
        <f>IF(LEN(telefony6[[#This Row],[nr]])=8,1,0)</f>
        <v>0</v>
      </c>
      <c r="I212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-11.681423611111116</v>
      </c>
      <c r="J2128" s="2">
        <f>IF(AND(telefony6[[#This Row],[abonament pods przed]]-telefony6[[#This Row],[długosc_połączenia]]&lt;0,I2127&gt;0),-telefony6[[#This Row],[ile_zostalo_abonamentu_pods]],0)</f>
        <v>0</v>
      </c>
      <c r="K2128" s="10">
        <f>IF(telefony6[[#This Row],[ile_zostalo_abonamentu_pods]]&lt;0,1,0)</f>
        <v>1</v>
      </c>
      <c r="L2128" s="2">
        <f>IF(AND(telefony6[[#This Row],[czyAbonament_pods_sie_skonczyl]]=1,telefony6[[#This Row],[czyStacjonarny]]=1,M2127&lt;=0),IF(M2127&lt;0,TIME(1,40,0)+M2127,TIME(1,40,0)),M2127)</f>
        <v>4.8692129629628128E-2</v>
      </c>
      <c r="M212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3.9675925925924421E-2</v>
      </c>
      <c r="N2128" s="10">
        <f>IF(AND(telefony6[[#This Row],[czyAbonament_pods_sie_skonczyl]]=1,telefony6[[#This Row],[czyStacjonarny]]=1,M2127&lt;=0),1,0)</f>
        <v>0</v>
      </c>
      <c r="O2128" s="2">
        <f>IF(AND(telefony6[[#This Row],[czyAbonament_pods_sie_skonczyl]]=1,telefony6[[#This Row],[czyKomorkowe]]=1,P2127&lt;=0),IF(P2127&lt;0,TIME(1,40,0)+P2127-telefony6[[#This Row],[ile_zabraklo_od_podstawy]],TIME(1,40,0)),P2127)</f>
        <v>5.4837962962963782E-2</v>
      </c>
      <c r="P212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8" s="10">
        <f>IF(AND(telefony6[[#This Row],[czyAbonament_pods_sie_skonczyl]]=1,P2127&lt;=0,telefony6[[#This Row],[czyKomorkowe]]=1),1,0)</f>
        <v>0</v>
      </c>
      <c r="R2128">
        <f>IF(LEN(telefony6[[#This Row],[nr]])&gt;=10,1,0)</f>
        <v>0</v>
      </c>
      <c r="S2128">
        <f>MINUTE(IF(telefony6[[#This Row],[czyZagranicczne]]=1,CEILING(telefony6[[#This Row],[długosc_połączenia]],"00:01"),0))</f>
        <v>0</v>
      </c>
    </row>
    <row r="2129" spans="1:19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 s="2">
        <f>telefony6[[#This Row],[zakonczenie]]-telefony6[[#This Row],[rozpoczecie]]</f>
        <v>1.1550925925925992E-2</v>
      </c>
      <c r="F2129" s="2">
        <f t="shared" si="33"/>
        <v>-11.681423611111116</v>
      </c>
      <c r="G2129">
        <f>IF(LEN(telefony6[[#This Row],[nr]])=7,1,0)</f>
        <v>1</v>
      </c>
      <c r="H2129">
        <f>IF(LEN(telefony6[[#This Row],[nr]])=8,1,0)</f>
        <v>0</v>
      </c>
      <c r="I212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-11.692974537037042</v>
      </c>
      <c r="J2129" s="2">
        <f>IF(AND(telefony6[[#This Row],[abonament pods przed]]-telefony6[[#This Row],[długosc_połączenia]]&lt;0,I2128&gt;0),-telefony6[[#This Row],[ile_zostalo_abonamentu_pods]],0)</f>
        <v>0</v>
      </c>
      <c r="K2129" s="10">
        <f>IF(telefony6[[#This Row],[ile_zostalo_abonamentu_pods]]&lt;0,1,0)</f>
        <v>1</v>
      </c>
      <c r="L2129" s="2">
        <f>IF(AND(telefony6[[#This Row],[czyAbonament_pods_sie_skonczyl]]=1,telefony6[[#This Row],[czyStacjonarny]]=1,M2128&lt;=0),IF(M2128&lt;0,TIME(1,40,0)+M2128,TIME(1,40,0)),M2128)</f>
        <v>3.9675925925924421E-2</v>
      </c>
      <c r="M212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2.8124999999998429E-2</v>
      </c>
      <c r="N2129" s="10">
        <f>IF(AND(telefony6[[#This Row],[czyAbonament_pods_sie_skonczyl]]=1,telefony6[[#This Row],[czyStacjonarny]]=1,M2128&lt;=0),1,0)</f>
        <v>0</v>
      </c>
      <c r="O2129" s="2">
        <f>IF(AND(telefony6[[#This Row],[czyAbonament_pods_sie_skonczyl]]=1,telefony6[[#This Row],[czyKomorkowe]]=1,P2128&lt;=0),IF(P2128&lt;0,TIME(1,40,0)+P2128-telefony6[[#This Row],[ile_zabraklo_od_podstawy]],TIME(1,40,0)),P2128)</f>
        <v>5.4837962962963782E-2</v>
      </c>
      <c r="P212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5.4837962962963782E-2</v>
      </c>
      <c r="Q2129" s="10">
        <f>IF(AND(telefony6[[#This Row],[czyAbonament_pods_sie_skonczyl]]=1,P2128&lt;=0,telefony6[[#This Row],[czyKomorkowe]]=1),1,0)</f>
        <v>0</v>
      </c>
      <c r="R2129">
        <f>IF(LEN(telefony6[[#This Row],[nr]])&gt;=10,1,0)</f>
        <v>0</v>
      </c>
      <c r="S2129">
        <f>MINUTE(IF(telefony6[[#This Row],[czyZagranicczne]]=1,CEILING(telefony6[[#This Row],[długosc_połączenia]],"00:01"),0))</f>
        <v>0</v>
      </c>
    </row>
    <row r="2130" spans="1:19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 s="2">
        <f>telefony6[[#This Row],[zakonczenie]]-telefony6[[#This Row],[rozpoczecie]]</f>
        <v>1.7129629629629717E-3</v>
      </c>
      <c r="F2130" s="2">
        <f t="shared" si="33"/>
        <v>-11.692974537037042</v>
      </c>
      <c r="G2130">
        <f>IF(LEN(telefony6[[#This Row],[nr]])=7,1,0)</f>
        <v>0</v>
      </c>
      <c r="H2130">
        <f>IF(LEN(telefony6[[#This Row],[nr]])=8,1,0)</f>
        <v>1</v>
      </c>
      <c r="I213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-11.694687500000004</v>
      </c>
      <c r="J2130" s="2">
        <f>IF(AND(telefony6[[#This Row],[abonament pods przed]]-telefony6[[#This Row],[długosc_połączenia]]&lt;0,I2129&gt;0),-telefony6[[#This Row],[ile_zostalo_abonamentu_pods]],0)</f>
        <v>0</v>
      </c>
      <c r="K2130" s="10">
        <f>IF(telefony6[[#This Row],[ile_zostalo_abonamentu_pods]]&lt;0,1,0)</f>
        <v>1</v>
      </c>
      <c r="L2130" s="2">
        <f>IF(AND(telefony6[[#This Row],[czyAbonament_pods_sie_skonczyl]]=1,telefony6[[#This Row],[czyStacjonarny]]=1,M2129&lt;=0),IF(M2129&lt;0,TIME(1,40,0)+M2129,TIME(1,40,0)),M2129)</f>
        <v>2.8124999999998429E-2</v>
      </c>
      <c r="M213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2.8124999999998429E-2</v>
      </c>
      <c r="N2130" s="10">
        <f>IF(AND(telefony6[[#This Row],[czyAbonament_pods_sie_skonczyl]]=1,telefony6[[#This Row],[czyStacjonarny]]=1,M2129&lt;=0),1,0)</f>
        <v>0</v>
      </c>
      <c r="O2130" s="2">
        <f>IF(AND(telefony6[[#This Row],[czyAbonament_pods_sie_skonczyl]]=1,telefony6[[#This Row],[czyKomorkowe]]=1,P2129&lt;=0),IF(P2129&lt;0,TIME(1,40,0)+P2129-telefony6[[#This Row],[ile_zabraklo_od_podstawy]],TIME(1,40,0)),P2129)</f>
        <v>5.4837962962963782E-2</v>
      </c>
      <c r="P213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0" s="10">
        <f>IF(AND(telefony6[[#This Row],[czyAbonament_pods_sie_skonczyl]]=1,P2129&lt;=0,telefony6[[#This Row],[czyKomorkowe]]=1),1,0)</f>
        <v>0</v>
      </c>
      <c r="R2130">
        <f>IF(LEN(telefony6[[#This Row],[nr]])&gt;=10,1,0)</f>
        <v>0</v>
      </c>
      <c r="S2130">
        <f>MINUTE(IF(telefony6[[#This Row],[czyZagranicczne]]=1,CEILING(telefony6[[#This Row],[długosc_połączenia]],"00:01"),0))</f>
        <v>0</v>
      </c>
    </row>
    <row r="2131" spans="1:19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 s="2">
        <f>telefony6[[#This Row],[zakonczenie]]-telefony6[[#This Row],[rozpoczecie]]</f>
        <v>4.3287037037037512E-3</v>
      </c>
      <c r="F2131" s="2">
        <f t="shared" si="33"/>
        <v>-11.694687500000004</v>
      </c>
      <c r="G2131">
        <f>IF(LEN(telefony6[[#This Row],[nr]])=7,1,0)</f>
        <v>1</v>
      </c>
      <c r="H2131">
        <f>IF(LEN(telefony6[[#This Row],[nr]])=8,1,0)</f>
        <v>0</v>
      </c>
      <c r="I213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-11.699016203703708</v>
      </c>
      <c r="J2131" s="2">
        <f>IF(AND(telefony6[[#This Row],[abonament pods przed]]-telefony6[[#This Row],[długosc_połączenia]]&lt;0,I2130&gt;0),-telefony6[[#This Row],[ile_zostalo_abonamentu_pods]],0)</f>
        <v>0</v>
      </c>
      <c r="K2131" s="10">
        <f>IF(telefony6[[#This Row],[ile_zostalo_abonamentu_pods]]&lt;0,1,0)</f>
        <v>1</v>
      </c>
      <c r="L2131" s="2">
        <f>IF(AND(telefony6[[#This Row],[czyAbonament_pods_sie_skonczyl]]=1,telefony6[[#This Row],[czyStacjonarny]]=1,M2130&lt;=0),IF(M2130&lt;0,TIME(1,40,0)+M2130,TIME(1,40,0)),M2130)</f>
        <v>2.8124999999998429E-2</v>
      </c>
      <c r="M213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2.3796296296294678E-2</v>
      </c>
      <c r="N2131" s="10">
        <f>IF(AND(telefony6[[#This Row],[czyAbonament_pods_sie_skonczyl]]=1,telefony6[[#This Row],[czyStacjonarny]]=1,M2130&lt;=0),1,0)</f>
        <v>0</v>
      </c>
      <c r="O2131" s="2">
        <f>IF(AND(telefony6[[#This Row],[czyAbonament_pods_sie_skonczyl]]=1,telefony6[[#This Row],[czyKomorkowe]]=1,P2130&lt;=0),IF(P2130&lt;0,TIME(1,40,0)+P2130-telefony6[[#This Row],[ile_zabraklo_od_podstawy]],TIME(1,40,0)),P2130)</f>
        <v>5.312500000000081E-2</v>
      </c>
      <c r="P213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1" s="10">
        <f>IF(AND(telefony6[[#This Row],[czyAbonament_pods_sie_skonczyl]]=1,P2130&lt;=0,telefony6[[#This Row],[czyKomorkowe]]=1),1,0)</f>
        <v>0</v>
      </c>
      <c r="R2131">
        <f>IF(LEN(telefony6[[#This Row],[nr]])&gt;=10,1,0)</f>
        <v>0</v>
      </c>
      <c r="S2131">
        <f>MINUTE(IF(telefony6[[#This Row],[czyZagranicczne]]=1,CEILING(telefony6[[#This Row],[długosc_połączenia]],"00:01"),0))</f>
        <v>0</v>
      </c>
    </row>
    <row r="2132" spans="1:19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 s="2">
        <f>telefony6[[#This Row],[zakonczenie]]-telefony6[[#This Row],[rozpoczecie]]</f>
        <v>1.3773148148148451E-3</v>
      </c>
      <c r="F2132" s="2">
        <f t="shared" si="33"/>
        <v>-11.699016203703708</v>
      </c>
      <c r="G2132">
        <f>IF(LEN(telefony6[[#This Row],[nr]])=7,1,0)</f>
        <v>1</v>
      </c>
      <c r="H2132">
        <f>IF(LEN(telefony6[[#This Row],[nr]])=8,1,0)</f>
        <v>0</v>
      </c>
      <c r="I213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-11.700393518518524</v>
      </c>
      <c r="J2132" s="2">
        <f>IF(AND(telefony6[[#This Row],[abonament pods przed]]-telefony6[[#This Row],[długosc_połączenia]]&lt;0,I2131&gt;0),-telefony6[[#This Row],[ile_zostalo_abonamentu_pods]],0)</f>
        <v>0</v>
      </c>
      <c r="K2132" s="10">
        <f>IF(telefony6[[#This Row],[ile_zostalo_abonamentu_pods]]&lt;0,1,0)</f>
        <v>1</v>
      </c>
      <c r="L2132" s="2">
        <f>IF(AND(telefony6[[#This Row],[czyAbonament_pods_sie_skonczyl]]=1,telefony6[[#This Row],[czyStacjonarny]]=1,M2131&lt;=0),IF(M2131&lt;0,TIME(1,40,0)+M2131,TIME(1,40,0)),M2131)</f>
        <v>2.3796296296294678E-2</v>
      </c>
      <c r="M213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2.2418981481479833E-2</v>
      </c>
      <c r="N2132" s="10">
        <f>IF(AND(telefony6[[#This Row],[czyAbonament_pods_sie_skonczyl]]=1,telefony6[[#This Row],[czyStacjonarny]]=1,M2131&lt;=0),1,0)</f>
        <v>0</v>
      </c>
      <c r="O2132" s="2">
        <f>IF(AND(telefony6[[#This Row],[czyAbonament_pods_sie_skonczyl]]=1,telefony6[[#This Row],[czyKomorkowe]]=1,P2131&lt;=0),IF(P2131&lt;0,TIME(1,40,0)+P2131-telefony6[[#This Row],[ile_zabraklo_od_podstawy]],TIME(1,40,0)),P2131)</f>
        <v>5.312500000000081E-2</v>
      </c>
      <c r="P213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2" s="10">
        <f>IF(AND(telefony6[[#This Row],[czyAbonament_pods_sie_skonczyl]]=1,P2131&lt;=0,telefony6[[#This Row],[czyKomorkowe]]=1),1,0)</f>
        <v>0</v>
      </c>
      <c r="R2132">
        <f>IF(LEN(telefony6[[#This Row],[nr]])&gt;=10,1,0)</f>
        <v>0</v>
      </c>
      <c r="S2132">
        <f>MINUTE(IF(telefony6[[#This Row],[czyZagranicczne]]=1,CEILING(telefony6[[#This Row],[długosc_połączenia]],"00:01"),0))</f>
        <v>0</v>
      </c>
    </row>
    <row r="2133" spans="1:19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 s="2">
        <f>telefony6[[#This Row],[zakonczenie]]-telefony6[[#This Row],[rozpoczecie]]</f>
        <v>5.5902777777777635E-3</v>
      </c>
      <c r="F2133" s="2">
        <f t="shared" si="33"/>
        <v>-11.700393518518524</v>
      </c>
      <c r="G2133">
        <f>IF(LEN(telefony6[[#This Row],[nr]])=7,1,0)</f>
        <v>1</v>
      </c>
      <c r="H2133">
        <f>IF(LEN(telefony6[[#This Row],[nr]])=8,1,0)</f>
        <v>0</v>
      </c>
      <c r="I213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-11.705983796296302</v>
      </c>
      <c r="J2133" s="2">
        <f>IF(AND(telefony6[[#This Row],[abonament pods przed]]-telefony6[[#This Row],[długosc_połączenia]]&lt;0,I2132&gt;0),-telefony6[[#This Row],[ile_zostalo_abonamentu_pods]],0)</f>
        <v>0</v>
      </c>
      <c r="K2133" s="10">
        <f>IF(telefony6[[#This Row],[ile_zostalo_abonamentu_pods]]&lt;0,1,0)</f>
        <v>1</v>
      </c>
      <c r="L2133" s="2">
        <f>IF(AND(telefony6[[#This Row],[czyAbonament_pods_sie_skonczyl]]=1,telefony6[[#This Row],[czyStacjonarny]]=1,M2132&lt;=0),IF(M2132&lt;0,TIME(1,40,0)+M2132,TIME(1,40,0)),M2132)</f>
        <v>2.2418981481479833E-2</v>
      </c>
      <c r="M213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1.6828703703702069E-2</v>
      </c>
      <c r="N2133" s="10">
        <f>IF(AND(telefony6[[#This Row],[czyAbonament_pods_sie_skonczyl]]=1,telefony6[[#This Row],[czyStacjonarny]]=1,M2132&lt;=0),1,0)</f>
        <v>0</v>
      </c>
      <c r="O2133" s="2">
        <f>IF(AND(telefony6[[#This Row],[czyAbonament_pods_sie_skonczyl]]=1,telefony6[[#This Row],[czyKomorkowe]]=1,P2132&lt;=0),IF(P2132&lt;0,TIME(1,40,0)+P2132-telefony6[[#This Row],[ile_zabraklo_od_podstawy]],TIME(1,40,0)),P2132)</f>
        <v>5.312500000000081E-2</v>
      </c>
      <c r="P213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3" s="10">
        <f>IF(AND(telefony6[[#This Row],[czyAbonament_pods_sie_skonczyl]]=1,P2132&lt;=0,telefony6[[#This Row],[czyKomorkowe]]=1),1,0)</f>
        <v>0</v>
      </c>
      <c r="R2133">
        <f>IF(LEN(telefony6[[#This Row],[nr]])&gt;=10,1,0)</f>
        <v>0</v>
      </c>
      <c r="S2133">
        <f>MINUTE(IF(telefony6[[#This Row],[czyZagranicczne]]=1,CEILING(telefony6[[#This Row],[długosc_połączenia]],"00:01"),0))</f>
        <v>0</v>
      </c>
    </row>
    <row r="2134" spans="1:19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 s="2">
        <f>telefony6[[#This Row],[zakonczenie]]-telefony6[[#This Row],[rozpoczecie]]</f>
        <v>6.018518518517979E-4</v>
      </c>
      <c r="F2134" s="2">
        <f t="shared" si="33"/>
        <v>-11.705983796296302</v>
      </c>
      <c r="G2134">
        <f>IF(LEN(telefony6[[#This Row],[nr]])=7,1,0)</f>
        <v>1</v>
      </c>
      <c r="H2134">
        <f>IF(LEN(telefony6[[#This Row],[nr]])=8,1,0)</f>
        <v>0</v>
      </c>
      <c r="I213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-11.706585648148153</v>
      </c>
      <c r="J2134" s="2">
        <f>IF(AND(telefony6[[#This Row],[abonament pods przed]]-telefony6[[#This Row],[długosc_połączenia]]&lt;0,I2133&gt;0),-telefony6[[#This Row],[ile_zostalo_abonamentu_pods]],0)</f>
        <v>0</v>
      </c>
      <c r="K2134" s="10">
        <f>IF(telefony6[[#This Row],[ile_zostalo_abonamentu_pods]]&lt;0,1,0)</f>
        <v>1</v>
      </c>
      <c r="L2134" s="2">
        <f>IF(AND(telefony6[[#This Row],[czyAbonament_pods_sie_skonczyl]]=1,telefony6[[#This Row],[czyStacjonarny]]=1,M2133&lt;=0),IF(M2133&lt;0,TIME(1,40,0)+M2133,TIME(1,40,0)),M2133)</f>
        <v>1.6828703703702069E-2</v>
      </c>
      <c r="M213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1.6226851851850271E-2</v>
      </c>
      <c r="N2134" s="10">
        <f>IF(AND(telefony6[[#This Row],[czyAbonament_pods_sie_skonczyl]]=1,telefony6[[#This Row],[czyStacjonarny]]=1,M2133&lt;=0),1,0)</f>
        <v>0</v>
      </c>
      <c r="O2134" s="2">
        <f>IF(AND(telefony6[[#This Row],[czyAbonament_pods_sie_skonczyl]]=1,telefony6[[#This Row],[czyKomorkowe]]=1,P2133&lt;=0),IF(P2133&lt;0,TIME(1,40,0)+P2133-telefony6[[#This Row],[ile_zabraklo_od_podstawy]],TIME(1,40,0)),P2133)</f>
        <v>5.312500000000081E-2</v>
      </c>
      <c r="P213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4" s="10">
        <f>IF(AND(telefony6[[#This Row],[czyAbonament_pods_sie_skonczyl]]=1,P2133&lt;=0,telefony6[[#This Row],[czyKomorkowe]]=1),1,0)</f>
        <v>0</v>
      </c>
      <c r="R2134">
        <f>IF(LEN(telefony6[[#This Row],[nr]])&gt;=10,1,0)</f>
        <v>0</v>
      </c>
      <c r="S2134">
        <f>MINUTE(IF(telefony6[[#This Row],[czyZagranicczne]]=1,CEILING(telefony6[[#This Row],[długosc_połączenia]],"00:01"),0))</f>
        <v>0</v>
      </c>
    </row>
    <row r="2135" spans="1:19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 s="2">
        <f>telefony6[[#This Row],[zakonczenie]]-telefony6[[#This Row],[rozpoczecie]]</f>
        <v>1.5625000000000222E-3</v>
      </c>
      <c r="F2135" s="2">
        <f t="shared" si="33"/>
        <v>-11.706585648148153</v>
      </c>
      <c r="G2135">
        <f>IF(LEN(telefony6[[#This Row],[nr]])=7,1,0)</f>
        <v>1</v>
      </c>
      <c r="H2135">
        <f>IF(LEN(telefony6[[#This Row],[nr]])=8,1,0)</f>
        <v>0</v>
      </c>
      <c r="I213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-11.708148148148153</v>
      </c>
      <c r="J2135" s="2">
        <f>IF(AND(telefony6[[#This Row],[abonament pods przed]]-telefony6[[#This Row],[długosc_połączenia]]&lt;0,I2134&gt;0),-telefony6[[#This Row],[ile_zostalo_abonamentu_pods]],0)</f>
        <v>0</v>
      </c>
      <c r="K2135" s="10">
        <f>IF(telefony6[[#This Row],[ile_zostalo_abonamentu_pods]]&lt;0,1,0)</f>
        <v>1</v>
      </c>
      <c r="L2135" s="2">
        <f>IF(AND(telefony6[[#This Row],[czyAbonament_pods_sie_skonczyl]]=1,telefony6[[#This Row],[czyStacjonarny]]=1,M2134&lt;=0),IF(M2134&lt;0,TIME(1,40,0)+M2134,TIME(1,40,0)),M2134)</f>
        <v>1.6226851851850271E-2</v>
      </c>
      <c r="M213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1.4664351851850249E-2</v>
      </c>
      <c r="N2135" s="10">
        <f>IF(AND(telefony6[[#This Row],[czyAbonament_pods_sie_skonczyl]]=1,telefony6[[#This Row],[czyStacjonarny]]=1,M2134&lt;=0),1,0)</f>
        <v>0</v>
      </c>
      <c r="O2135" s="2">
        <f>IF(AND(telefony6[[#This Row],[czyAbonament_pods_sie_skonczyl]]=1,telefony6[[#This Row],[czyKomorkowe]]=1,P2134&lt;=0),IF(P2134&lt;0,TIME(1,40,0)+P2134-telefony6[[#This Row],[ile_zabraklo_od_podstawy]],TIME(1,40,0)),P2134)</f>
        <v>5.312500000000081E-2</v>
      </c>
      <c r="P213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5.312500000000081E-2</v>
      </c>
      <c r="Q2135" s="10">
        <f>IF(AND(telefony6[[#This Row],[czyAbonament_pods_sie_skonczyl]]=1,P2134&lt;=0,telefony6[[#This Row],[czyKomorkowe]]=1),1,0)</f>
        <v>0</v>
      </c>
      <c r="R2135">
        <f>IF(LEN(telefony6[[#This Row],[nr]])&gt;=10,1,0)</f>
        <v>0</v>
      </c>
      <c r="S2135">
        <f>MINUTE(IF(telefony6[[#This Row],[czyZagranicczne]]=1,CEILING(telefony6[[#This Row],[długosc_połączenia]],"00:01"),0))</f>
        <v>0</v>
      </c>
    </row>
    <row r="2136" spans="1:19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 s="2">
        <f>telefony6[[#This Row],[zakonczenie]]-telefony6[[#This Row],[rozpoczecie]]</f>
        <v>6.5046296296296102E-3</v>
      </c>
      <c r="F2136" s="2">
        <f t="shared" si="33"/>
        <v>-11.708148148148153</v>
      </c>
      <c r="G2136">
        <f>IF(LEN(telefony6[[#This Row],[nr]])=7,1,0)</f>
        <v>0</v>
      </c>
      <c r="H2136">
        <f>IF(LEN(telefony6[[#This Row],[nr]])=8,1,0)</f>
        <v>1</v>
      </c>
      <c r="I213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-11.714652777777783</v>
      </c>
      <c r="J2136" s="2">
        <f>IF(AND(telefony6[[#This Row],[abonament pods przed]]-telefony6[[#This Row],[długosc_połączenia]]&lt;0,I2135&gt;0),-telefony6[[#This Row],[ile_zostalo_abonamentu_pods]],0)</f>
        <v>0</v>
      </c>
      <c r="K2136" s="10">
        <f>IF(telefony6[[#This Row],[ile_zostalo_abonamentu_pods]]&lt;0,1,0)</f>
        <v>1</v>
      </c>
      <c r="L2136" s="2">
        <f>IF(AND(telefony6[[#This Row],[czyAbonament_pods_sie_skonczyl]]=1,telefony6[[#This Row],[czyStacjonarny]]=1,M2135&lt;=0),IF(M2135&lt;0,TIME(1,40,0)+M2135,TIME(1,40,0)),M2135)</f>
        <v>1.4664351851850249E-2</v>
      </c>
      <c r="M213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1.4664351851850249E-2</v>
      </c>
      <c r="N2136" s="10">
        <f>IF(AND(telefony6[[#This Row],[czyAbonament_pods_sie_skonczyl]]=1,telefony6[[#This Row],[czyStacjonarny]]=1,M2135&lt;=0),1,0)</f>
        <v>0</v>
      </c>
      <c r="O2136" s="2">
        <f>IF(AND(telefony6[[#This Row],[czyAbonament_pods_sie_skonczyl]]=1,telefony6[[#This Row],[czyKomorkowe]]=1,P2135&lt;=0),IF(P2135&lt;0,TIME(1,40,0)+P2135-telefony6[[#This Row],[ile_zabraklo_od_podstawy]],TIME(1,40,0)),P2135)</f>
        <v>5.312500000000081E-2</v>
      </c>
      <c r="P213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36" s="10">
        <f>IF(AND(telefony6[[#This Row],[czyAbonament_pods_sie_skonczyl]]=1,P2135&lt;=0,telefony6[[#This Row],[czyKomorkowe]]=1),1,0)</f>
        <v>0</v>
      </c>
      <c r="R2136">
        <f>IF(LEN(telefony6[[#This Row],[nr]])&gt;=10,1,0)</f>
        <v>0</v>
      </c>
      <c r="S2136">
        <f>MINUTE(IF(telefony6[[#This Row],[czyZagranicczne]]=1,CEILING(telefony6[[#This Row],[długosc_połączenia]],"00:01"),0))</f>
        <v>0</v>
      </c>
    </row>
    <row r="2137" spans="1:19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 s="2">
        <f>telefony6[[#This Row],[zakonczenie]]-telefony6[[#This Row],[rozpoczecie]]</f>
        <v>1.0324074074074097E-2</v>
      </c>
      <c r="F2137" s="2">
        <f t="shared" si="33"/>
        <v>-11.714652777777783</v>
      </c>
      <c r="G2137">
        <f>IF(LEN(telefony6[[#This Row],[nr]])=7,1,0)</f>
        <v>1</v>
      </c>
      <c r="H2137">
        <f>IF(LEN(telefony6[[#This Row],[nr]])=8,1,0)</f>
        <v>0</v>
      </c>
      <c r="I213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-11.724976851851856</v>
      </c>
      <c r="J2137" s="2">
        <f>IF(AND(telefony6[[#This Row],[abonament pods przed]]-telefony6[[#This Row],[długosc_połączenia]]&lt;0,I2136&gt;0),-telefony6[[#This Row],[ile_zostalo_abonamentu_pods]],0)</f>
        <v>0</v>
      </c>
      <c r="K2137" s="10">
        <f>IF(telefony6[[#This Row],[ile_zostalo_abonamentu_pods]]&lt;0,1,0)</f>
        <v>1</v>
      </c>
      <c r="L2137" s="2">
        <f>IF(AND(telefony6[[#This Row],[czyAbonament_pods_sie_skonczyl]]=1,telefony6[[#This Row],[czyStacjonarny]]=1,M2136&lt;=0),IF(M2136&lt;0,TIME(1,40,0)+M2136,TIME(1,40,0)),M2136)</f>
        <v>1.4664351851850249E-2</v>
      </c>
      <c r="M213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4.3402777777761525E-3</v>
      </c>
      <c r="N2137" s="10">
        <f>IF(AND(telefony6[[#This Row],[czyAbonament_pods_sie_skonczyl]]=1,telefony6[[#This Row],[czyStacjonarny]]=1,M2136&lt;=0),1,0)</f>
        <v>0</v>
      </c>
      <c r="O2137" s="2">
        <f>IF(AND(telefony6[[#This Row],[czyAbonament_pods_sie_skonczyl]]=1,telefony6[[#This Row],[czyKomorkowe]]=1,P2136&lt;=0),IF(P2136&lt;0,TIME(1,40,0)+P2136-telefony6[[#This Row],[ile_zabraklo_od_podstawy]],TIME(1,40,0)),P2136)</f>
        <v>4.66203703703712E-2</v>
      </c>
      <c r="P213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37" s="10">
        <f>IF(AND(telefony6[[#This Row],[czyAbonament_pods_sie_skonczyl]]=1,P2136&lt;=0,telefony6[[#This Row],[czyKomorkowe]]=1),1,0)</f>
        <v>0</v>
      </c>
      <c r="R2137">
        <f>IF(LEN(telefony6[[#This Row],[nr]])&gt;=10,1,0)</f>
        <v>0</v>
      </c>
      <c r="S2137">
        <f>MINUTE(IF(telefony6[[#This Row],[czyZagranicczne]]=1,CEILING(telefony6[[#This Row],[długosc_połączenia]],"00:01"),0))</f>
        <v>0</v>
      </c>
    </row>
    <row r="2138" spans="1:19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 s="2">
        <f>telefony6[[#This Row],[zakonczenie]]-telefony6[[#This Row],[rozpoczecie]]</f>
        <v>8.0324074074074048E-3</v>
      </c>
      <c r="F2138" s="2">
        <f t="shared" si="33"/>
        <v>-11.724976851851856</v>
      </c>
      <c r="G2138">
        <f>IF(LEN(telefony6[[#This Row],[nr]])=7,1,0)</f>
        <v>1</v>
      </c>
      <c r="H2138">
        <f>IF(LEN(telefony6[[#This Row],[nr]])=8,1,0)</f>
        <v>0</v>
      </c>
      <c r="I213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-11.733009259259264</v>
      </c>
      <c r="J2138" s="2">
        <f>IF(AND(telefony6[[#This Row],[abonament pods przed]]-telefony6[[#This Row],[długosc_połączenia]]&lt;0,I2137&gt;0),-telefony6[[#This Row],[ile_zostalo_abonamentu_pods]],0)</f>
        <v>0</v>
      </c>
      <c r="K2138" s="10">
        <f>IF(telefony6[[#This Row],[ile_zostalo_abonamentu_pods]]&lt;0,1,0)</f>
        <v>1</v>
      </c>
      <c r="L2138" s="2">
        <f>IF(AND(telefony6[[#This Row],[czyAbonament_pods_sie_skonczyl]]=1,telefony6[[#This Row],[czyStacjonarny]]=1,M2137&lt;=0),IF(M2137&lt;0,TIME(1,40,0)+M2137,TIME(1,40,0)),M2137)</f>
        <v>4.3402777777761525E-3</v>
      </c>
      <c r="M213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-3.6921296296312522E-3</v>
      </c>
      <c r="N2138" s="10">
        <f>IF(AND(telefony6[[#This Row],[czyAbonament_pods_sie_skonczyl]]=1,telefony6[[#This Row],[czyStacjonarny]]=1,M2137&lt;=0),1,0)</f>
        <v>0</v>
      </c>
      <c r="O2138" s="2">
        <f>IF(AND(telefony6[[#This Row],[czyAbonament_pods_sie_skonczyl]]=1,telefony6[[#This Row],[czyKomorkowe]]=1,P2137&lt;=0),IF(P2137&lt;0,TIME(1,40,0)+P2137-telefony6[[#This Row],[ile_zabraklo_od_podstawy]],TIME(1,40,0)),P2137)</f>
        <v>4.66203703703712E-2</v>
      </c>
      <c r="P213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38" s="10">
        <f>IF(AND(telefony6[[#This Row],[czyAbonament_pods_sie_skonczyl]]=1,P2137&lt;=0,telefony6[[#This Row],[czyKomorkowe]]=1),1,0)</f>
        <v>0</v>
      </c>
      <c r="R2138">
        <f>IF(LEN(telefony6[[#This Row],[nr]])&gt;=10,1,0)</f>
        <v>0</v>
      </c>
      <c r="S2138">
        <f>MINUTE(IF(telefony6[[#This Row],[czyZagranicczne]]=1,CEILING(telefony6[[#This Row],[długosc_połączenia]],"00:01"),0))</f>
        <v>0</v>
      </c>
    </row>
    <row r="2139" spans="1:19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 s="2">
        <f>telefony6[[#This Row],[zakonczenie]]-telefony6[[#This Row],[rozpoczecie]]</f>
        <v>3.1018518518518556E-3</v>
      </c>
      <c r="F2139" s="2">
        <f t="shared" si="33"/>
        <v>-11.733009259259264</v>
      </c>
      <c r="G2139">
        <f>IF(LEN(telefony6[[#This Row],[nr]])=7,1,0)</f>
        <v>1</v>
      </c>
      <c r="H2139">
        <f>IF(LEN(telefony6[[#This Row],[nr]])=8,1,0)</f>
        <v>0</v>
      </c>
      <c r="I213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-11.736111111111116</v>
      </c>
      <c r="J2139" s="2">
        <f>IF(AND(telefony6[[#This Row],[abonament pods przed]]-telefony6[[#This Row],[długosc_połączenia]]&lt;0,I2138&gt;0),-telefony6[[#This Row],[ile_zostalo_abonamentu_pods]],0)</f>
        <v>0</v>
      </c>
      <c r="K2139" s="10">
        <f>IF(telefony6[[#This Row],[ile_zostalo_abonamentu_pods]]&lt;0,1,0)</f>
        <v>1</v>
      </c>
      <c r="L2139" s="2">
        <f>IF(AND(telefony6[[#This Row],[czyAbonament_pods_sie_skonczyl]]=1,telefony6[[#This Row],[czyStacjonarny]]=1,M2138&lt;=0),IF(M2138&lt;0,TIME(1,40,0)+M2138,TIME(1,40,0)),M2138)</f>
        <v>6.5752314814813195E-2</v>
      </c>
      <c r="M213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6.265046296296134E-2</v>
      </c>
      <c r="N2139" s="10">
        <f>IF(AND(telefony6[[#This Row],[czyAbonament_pods_sie_skonczyl]]=1,telefony6[[#This Row],[czyStacjonarny]]=1,M2138&lt;=0),1,0)</f>
        <v>1</v>
      </c>
      <c r="O2139" s="2">
        <f>IF(AND(telefony6[[#This Row],[czyAbonament_pods_sie_skonczyl]]=1,telefony6[[#This Row],[czyKomorkowe]]=1,P2138&lt;=0),IF(P2138&lt;0,TIME(1,40,0)+P2138-telefony6[[#This Row],[ile_zabraklo_od_podstawy]],TIME(1,40,0)),P2138)</f>
        <v>4.66203703703712E-2</v>
      </c>
      <c r="P213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39" s="10">
        <f>IF(AND(telefony6[[#This Row],[czyAbonament_pods_sie_skonczyl]]=1,P2138&lt;=0,telefony6[[#This Row],[czyKomorkowe]]=1),1,0)</f>
        <v>0</v>
      </c>
      <c r="R2139">
        <f>IF(LEN(telefony6[[#This Row],[nr]])&gt;=10,1,0)</f>
        <v>0</v>
      </c>
      <c r="S2139">
        <f>MINUTE(IF(telefony6[[#This Row],[czyZagranicczne]]=1,CEILING(telefony6[[#This Row],[długosc_połączenia]],"00:01"),0))</f>
        <v>0</v>
      </c>
    </row>
    <row r="2140" spans="1:19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 s="2">
        <f>telefony6[[#This Row],[zakonczenie]]-telefony6[[#This Row],[rozpoczecie]]</f>
        <v>6.5856481481482154E-3</v>
      </c>
      <c r="F2140" s="2">
        <f t="shared" si="33"/>
        <v>-11.736111111111116</v>
      </c>
      <c r="G2140">
        <f>IF(LEN(telefony6[[#This Row],[nr]])=7,1,0)</f>
        <v>1</v>
      </c>
      <c r="H2140">
        <f>IF(LEN(telefony6[[#This Row],[nr]])=8,1,0)</f>
        <v>0</v>
      </c>
      <c r="I2140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-11.742696759259264</v>
      </c>
      <c r="J2140" s="2">
        <f>IF(AND(telefony6[[#This Row],[abonament pods przed]]-telefony6[[#This Row],[długosc_połączenia]]&lt;0,I2139&gt;0),-telefony6[[#This Row],[ile_zostalo_abonamentu_pods]],0)</f>
        <v>0</v>
      </c>
      <c r="K2140" s="10">
        <f>IF(telefony6[[#This Row],[ile_zostalo_abonamentu_pods]]&lt;0,1,0)</f>
        <v>1</v>
      </c>
      <c r="L2140" s="2">
        <f>IF(AND(telefony6[[#This Row],[czyAbonament_pods_sie_skonczyl]]=1,telefony6[[#This Row],[czyStacjonarny]]=1,M2139&lt;=0),IF(M2139&lt;0,TIME(1,40,0)+M2139,TIME(1,40,0)),M2139)</f>
        <v>6.265046296296134E-2</v>
      </c>
      <c r="M2140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5.6064814814813124E-2</v>
      </c>
      <c r="N2140" s="10">
        <f>IF(AND(telefony6[[#This Row],[czyAbonament_pods_sie_skonczyl]]=1,telefony6[[#This Row],[czyStacjonarny]]=1,M2139&lt;=0),1,0)</f>
        <v>0</v>
      </c>
      <c r="O2140" s="2">
        <f>IF(AND(telefony6[[#This Row],[czyAbonament_pods_sie_skonczyl]]=1,telefony6[[#This Row],[czyKomorkowe]]=1,P2139&lt;=0),IF(P2139&lt;0,TIME(1,40,0)+P2139-telefony6[[#This Row],[ile_zabraklo_od_podstawy]],TIME(1,40,0)),P2139)</f>
        <v>4.66203703703712E-2</v>
      </c>
      <c r="P2140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0" s="10">
        <f>IF(AND(telefony6[[#This Row],[czyAbonament_pods_sie_skonczyl]]=1,P2139&lt;=0,telefony6[[#This Row],[czyKomorkowe]]=1),1,0)</f>
        <v>0</v>
      </c>
      <c r="R2140">
        <f>IF(LEN(telefony6[[#This Row],[nr]])&gt;=10,1,0)</f>
        <v>0</v>
      </c>
      <c r="S2140">
        <f>MINUTE(IF(telefony6[[#This Row],[czyZagranicczne]]=1,CEILING(telefony6[[#This Row],[długosc_połączenia]],"00:01"),0))</f>
        <v>0</v>
      </c>
    </row>
    <row r="2141" spans="1:19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 s="2">
        <f>telefony6[[#This Row],[zakonczenie]]-telefony6[[#This Row],[rozpoczecie]]</f>
        <v>1.0173611111111036E-2</v>
      </c>
      <c r="F2141" s="2">
        <f t="shared" si="33"/>
        <v>-11.742696759259264</v>
      </c>
      <c r="G2141">
        <f>IF(LEN(telefony6[[#This Row],[nr]])=7,1,0)</f>
        <v>1</v>
      </c>
      <c r="H2141">
        <f>IF(LEN(telefony6[[#This Row],[nr]])=8,1,0)</f>
        <v>0</v>
      </c>
      <c r="I2141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-11.752870370370374</v>
      </c>
      <c r="J2141" s="2">
        <f>IF(AND(telefony6[[#This Row],[abonament pods przed]]-telefony6[[#This Row],[długosc_połączenia]]&lt;0,I2140&gt;0),-telefony6[[#This Row],[ile_zostalo_abonamentu_pods]],0)</f>
        <v>0</v>
      </c>
      <c r="K2141" s="10">
        <f>IF(telefony6[[#This Row],[ile_zostalo_abonamentu_pods]]&lt;0,1,0)</f>
        <v>1</v>
      </c>
      <c r="L2141" s="2">
        <f>IF(AND(telefony6[[#This Row],[czyAbonament_pods_sie_skonczyl]]=1,telefony6[[#This Row],[czyStacjonarny]]=1,M2140&lt;=0),IF(M2140&lt;0,TIME(1,40,0)+M2140,TIME(1,40,0)),M2140)</f>
        <v>5.6064814814813124E-2</v>
      </c>
      <c r="M2141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4.5891203703702088E-2</v>
      </c>
      <c r="N2141" s="10">
        <f>IF(AND(telefony6[[#This Row],[czyAbonament_pods_sie_skonczyl]]=1,telefony6[[#This Row],[czyStacjonarny]]=1,M2140&lt;=0),1,0)</f>
        <v>0</v>
      </c>
      <c r="O2141" s="2">
        <f>IF(AND(telefony6[[#This Row],[czyAbonament_pods_sie_skonczyl]]=1,telefony6[[#This Row],[czyKomorkowe]]=1,P2140&lt;=0),IF(P2140&lt;0,TIME(1,40,0)+P2140-telefony6[[#This Row],[ile_zabraklo_od_podstawy]],TIME(1,40,0)),P2140)</f>
        <v>4.66203703703712E-2</v>
      </c>
      <c r="P2141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1" s="10">
        <f>IF(AND(telefony6[[#This Row],[czyAbonament_pods_sie_skonczyl]]=1,P2140&lt;=0,telefony6[[#This Row],[czyKomorkowe]]=1),1,0)</f>
        <v>0</v>
      </c>
      <c r="R2141">
        <f>IF(LEN(telefony6[[#This Row],[nr]])&gt;=10,1,0)</f>
        <v>0</v>
      </c>
      <c r="S2141">
        <f>MINUTE(IF(telefony6[[#This Row],[czyZagranicczne]]=1,CEILING(telefony6[[#This Row],[długosc_połączenia]],"00:01"),0))</f>
        <v>0</v>
      </c>
    </row>
    <row r="2142" spans="1:19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 s="2">
        <f>telefony6[[#This Row],[zakonczenie]]-telefony6[[#This Row],[rozpoczecie]]</f>
        <v>7.0138888888888751E-3</v>
      </c>
      <c r="F2142" s="2">
        <f t="shared" si="33"/>
        <v>-11.752870370370374</v>
      </c>
      <c r="G2142">
        <f>IF(LEN(telefony6[[#This Row],[nr]])=7,1,0)</f>
        <v>1</v>
      </c>
      <c r="H2142">
        <f>IF(LEN(telefony6[[#This Row],[nr]])=8,1,0)</f>
        <v>0</v>
      </c>
      <c r="I2142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-11.759884259259263</v>
      </c>
      <c r="J2142" s="2">
        <f>IF(AND(telefony6[[#This Row],[abonament pods przed]]-telefony6[[#This Row],[długosc_połączenia]]&lt;0,I2141&gt;0),-telefony6[[#This Row],[ile_zostalo_abonamentu_pods]],0)</f>
        <v>0</v>
      </c>
      <c r="K2142" s="10">
        <f>IF(telefony6[[#This Row],[ile_zostalo_abonamentu_pods]]&lt;0,1,0)</f>
        <v>1</v>
      </c>
      <c r="L2142" s="2">
        <f>IF(AND(telefony6[[#This Row],[czyAbonament_pods_sie_skonczyl]]=1,telefony6[[#This Row],[czyStacjonarny]]=1,M2141&lt;=0),IF(M2141&lt;0,TIME(1,40,0)+M2141,TIME(1,40,0)),M2141)</f>
        <v>4.5891203703702088E-2</v>
      </c>
      <c r="M2142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3.8877314814813213E-2</v>
      </c>
      <c r="N2142" s="10">
        <f>IF(AND(telefony6[[#This Row],[czyAbonament_pods_sie_skonczyl]]=1,telefony6[[#This Row],[czyStacjonarny]]=1,M2141&lt;=0),1,0)</f>
        <v>0</v>
      </c>
      <c r="O2142" s="2">
        <f>IF(AND(telefony6[[#This Row],[czyAbonament_pods_sie_skonczyl]]=1,telefony6[[#This Row],[czyKomorkowe]]=1,P2141&lt;=0),IF(P2141&lt;0,TIME(1,40,0)+P2141-telefony6[[#This Row],[ile_zabraklo_od_podstawy]],TIME(1,40,0)),P2141)</f>
        <v>4.66203703703712E-2</v>
      </c>
      <c r="P2142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2" s="10">
        <f>IF(AND(telefony6[[#This Row],[czyAbonament_pods_sie_skonczyl]]=1,P2141&lt;=0,telefony6[[#This Row],[czyKomorkowe]]=1),1,0)</f>
        <v>0</v>
      </c>
      <c r="R2142">
        <f>IF(LEN(telefony6[[#This Row],[nr]])&gt;=10,1,0)</f>
        <v>0</v>
      </c>
      <c r="S2142">
        <f>MINUTE(IF(telefony6[[#This Row],[czyZagranicczne]]=1,CEILING(telefony6[[#This Row],[długosc_połączenia]],"00:01"),0))</f>
        <v>0</v>
      </c>
    </row>
    <row r="2143" spans="1:19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 s="2">
        <f>telefony6[[#This Row],[zakonczenie]]-telefony6[[#This Row],[rozpoczecie]]</f>
        <v>2.2337962962962754E-3</v>
      </c>
      <c r="F2143" s="2">
        <f t="shared" si="33"/>
        <v>-11.759884259259263</v>
      </c>
      <c r="G2143">
        <f>IF(LEN(telefony6[[#This Row],[nr]])=7,1,0)</f>
        <v>1</v>
      </c>
      <c r="H2143">
        <f>IF(LEN(telefony6[[#This Row],[nr]])=8,1,0)</f>
        <v>0</v>
      </c>
      <c r="I2143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-11.762118055555559</v>
      </c>
      <c r="J2143" s="2">
        <f>IF(AND(telefony6[[#This Row],[abonament pods przed]]-telefony6[[#This Row],[długosc_połączenia]]&lt;0,I2142&gt;0),-telefony6[[#This Row],[ile_zostalo_abonamentu_pods]],0)</f>
        <v>0</v>
      </c>
      <c r="K2143" s="10">
        <f>IF(telefony6[[#This Row],[ile_zostalo_abonamentu_pods]]&lt;0,1,0)</f>
        <v>1</v>
      </c>
      <c r="L2143" s="2">
        <f>IF(AND(telefony6[[#This Row],[czyAbonament_pods_sie_skonczyl]]=1,telefony6[[#This Row],[czyStacjonarny]]=1,M2142&lt;=0),IF(M2142&lt;0,TIME(1,40,0)+M2142,TIME(1,40,0)),M2142)</f>
        <v>3.8877314814813213E-2</v>
      </c>
      <c r="M2143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3.6643518518516938E-2</v>
      </c>
      <c r="N2143" s="10">
        <f>IF(AND(telefony6[[#This Row],[czyAbonament_pods_sie_skonczyl]]=1,telefony6[[#This Row],[czyStacjonarny]]=1,M2142&lt;=0),1,0)</f>
        <v>0</v>
      </c>
      <c r="O2143" s="2">
        <f>IF(AND(telefony6[[#This Row],[czyAbonament_pods_sie_skonczyl]]=1,telefony6[[#This Row],[czyKomorkowe]]=1,P2142&lt;=0),IF(P2142&lt;0,TIME(1,40,0)+P2142-telefony6[[#This Row],[ile_zabraklo_od_podstawy]],TIME(1,40,0)),P2142)</f>
        <v>4.66203703703712E-2</v>
      </c>
      <c r="P2143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3" s="10">
        <f>IF(AND(telefony6[[#This Row],[czyAbonament_pods_sie_skonczyl]]=1,P2142&lt;=0,telefony6[[#This Row],[czyKomorkowe]]=1),1,0)</f>
        <v>0</v>
      </c>
      <c r="R2143">
        <f>IF(LEN(telefony6[[#This Row],[nr]])&gt;=10,1,0)</f>
        <v>0</v>
      </c>
      <c r="S2143">
        <f>MINUTE(IF(telefony6[[#This Row],[czyZagranicczne]]=1,CEILING(telefony6[[#This Row],[długosc_połączenia]],"00:01"),0))</f>
        <v>0</v>
      </c>
    </row>
    <row r="2144" spans="1:19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 s="2">
        <f>telefony6[[#This Row],[zakonczenie]]-telefony6[[#This Row],[rozpoczecie]]</f>
        <v>2.7430555555555403E-3</v>
      </c>
      <c r="F2144" s="2">
        <f t="shared" si="33"/>
        <v>-11.762118055555559</v>
      </c>
      <c r="G2144">
        <f>IF(LEN(telefony6[[#This Row],[nr]])=7,1,0)</f>
        <v>1</v>
      </c>
      <c r="H2144">
        <f>IF(LEN(telefony6[[#This Row],[nr]])=8,1,0)</f>
        <v>0</v>
      </c>
      <c r="I2144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-11.764861111111115</v>
      </c>
      <c r="J2144" s="2">
        <f>IF(AND(telefony6[[#This Row],[abonament pods przed]]-telefony6[[#This Row],[długosc_połączenia]]&lt;0,I2143&gt;0),-telefony6[[#This Row],[ile_zostalo_abonamentu_pods]],0)</f>
        <v>0</v>
      </c>
      <c r="K2144" s="10">
        <f>IF(telefony6[[#This Row],[ile_zostalo_abonamentu_pods]]&lt;0,1,0)</f>
        <v>1</v>
      </c>
      <c r="L2144" s="2">
        <f>IF(AND(telefony6[[#This Row],[czyAbonament_pods_sie_skonczyl]]=1,telefony6[[#This Row],[czyStacjonarny]]=1,M2143&lt;=0),IF(M2143&lt;0,TIME(1,40,0)+M2143,TIME(1,40,0)),M2143)</f>
        <v>3.6643518518516938E-2</v>
      </c>
      <c r="M2144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3.3900462962961397E-2</v>
      </c>
      <c r="N2144" s="10">
        <f>IF(AND(telefony6[[#This Row],[czyAbonament_pods_sie_skonczyl]]=1,telefony6[[#This Row],[czyStacjonarny]]=1,M2143&lt;=0),1,0)</f>
        <v>0</v>
      </c>
      <c r="O2144" s="2">
        <f>IF(AND(telefony6[[#This Row],[czyAbonament_pods_sie_skonczyl]]=1,telefony6[[#This Row],[czyKomorkowe]]=1,P2143&lt;=0),IF(P2143&lt;0,TIME(1,40,0)+P2143-telefony6[[#This Row],[ile_zabraklo_od_podstawy]],TIME(1,40,0)),P2143)</f>
        <v>4.66203703703712E-2</v>
      </c>
      <c r="P2144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4" s="10">
        <f>IF(AND(telefony6[[#This Row],[czyAbonament_pods_sie_skonczyl]]=1,P2143&lt;=0,telefony6[[#This Row],[czyKomorkowe]]=1),1,0)</f>
        <v>0</v>
      </c>
      <c r="R2144">
        <f>IF(LEN(telefony6[[#This Row],[nr]])&gt;=10,1,0)</f>
        <v>0</v>
      </c>
      <c r="S2144">
        <f>MINUTE(IF(telefony6[[#This Row],[czyZagranicczne]]=1,CEILING(telefony6[[#This Row],[długosc_połączenia]],"00:01"),0))</f>
        <v>0</v>
      </c>
    </row>
    <row r="2145" spans="1:19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 s="2">
        <f>telefony6[[#This Row],[zakonczenie]]-telefony6[[#This Row],[rozpoczecie]]</f>
        <v>5.0000000000000044E-3</v>
      </c>
      <c r="F2145" s="2">
        <f t="shared" si="33"/>
        <v>-11.764861111111115</v>
      </c>
      <c r="G2145">
        <f>IF(LEN(telefony6[[#This Row],[nr]])=7,1,0)</f>
        <v>0</v>
      </c>
      <c r="H2145">
        <f>IF(LEN(telefony6[[#This Row],[nr]])=8,1,0)</f>
        <v>0</v>
      </c>
      <c r="I2145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-11.769861111111116</v>
      </c>
      <c r="J2145" s="2">
        <f>IF(AND(telefony6[[#This Row],[abonament pods przed]]-telefony6[[#This Row],[długosc_połączenia]]&lt;0,I2144&gt;0),-telefony6[[#This Row],[ile_zostalo_abonamentu_pods]],0)</f>
        <v>0</v>
      </c>
      <c r="K2145" s="10">
        <f>IF(telefony6[[#This Row],[ile_zostalo_abonamentu_pods]]&lt;0,1,0)</f>
        <v>1</v>
      </c>
      <c r="L2145" s="2">
        <f>IF(AND(telefony6[[#This Row],[czyAbonament_pods_sie_skonczyl]]=1,telefony6[[#This Row],[czyStacjonarny]]=1,M2144&lt;=0),IF(M2144&lt;0,TIME(1,40,0)+M2144,TIME(1,40,0)),M2144)</f>
        <v>3.3900462962961397E-2</v>
      </c>
      <c r="M2145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3.3900462962961397E-2</v>
      </c>
      <c r="N2145" s="10">
        <f>IF(AND(telefony6[[#This Row],[czyAbonament_pods_sie_skonczyl]]=1,telefony6[[#This Row],[czyStacjonarny]]=1,M2144&lt;=0),1,0)</f>
        <v>0</v>
      </c>
      <c r="O2145" s="2">
        <f>IF(AND(telefony6[[#This Row],[czyAbonament_pods_sie_skonczyl]]=1,telefony6[[#This Row],[czyKomorkowe]]=1,P2144&lt;=0),IF(P2144&lt;0,TIME(1,40,0)+P2144-telefony6[[#This Row],[ile_zabraklo_od_podstawy]],TIME(1,40,0)),P2144)</f>
        <v>4.66203703703712E-2</v>
      </c>
      <c r="P2145" s="2">
        <f>IF(AND(telefony6[[#This Row],[czyAbonament_pods_sie_skonczyl]]=1,telefony6[[#This Row],[czyKomorkowe]]=1),telefony6[[#This Row],[abo_komorkowy_przed]]-telefony6[[#This Row],[długosc_połączenia]],telefony6[[#This Row],[abo_komorkowy_przed]])</f>
        <v>4.66203703703712E-2</v>
      </c>
      <c r="Q2145" s="10">
        <f>IF(AND(telefony6[[#This Row],[czyAbonament_pods_sie_skonczyl]]=1,P2144&lt;=0,telefony6[[#This Row],[czyKomorkowe]]=1),1,0)</f>
        <v>0</v>
      </c>
      <c r="R2145">
        <f>IF(LEN(telefony6[[#This Row],[nr]])&gt;=10,1,0)</f>
        <v>1</v>
      </c>
      <c r="S2145">
        <f>MINUTE(IF(telefony6[[#This Row],[czyZagranicczne]]=1,CEILING(telefony6[[#This Row],[długosc_połączenia]],"00:01"),0))</f>
        <v>8</v>
      </c>
    </row>
    <row r="2146" spans="1:19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 s="2">
        <f>telefony6[[#This Row],[zakonczenie]]-telefony6[[#This Row],[rozpoczecie]]</f>
        <v>9.0856481481481621E-3</v>
      </c>
      <c r="F2146" s="2">
        <f t="shared" si="33"/>
        <v>-11.769861111111116</v>
      </c>
      <c r="G2146">
        <f>IF(LEN(telefony6[[#This Row],[nr]])=7,1,0)</f>
        <v>0</v>
      </c>
      <c r="H2146">
        <f>IF(LEN(telefony6[[#This Row],[nr]])=8,1,0)</f>
        <v>1</v>
      </c>
      <c r="I2146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-11.778946759259263</v>
      </c>
      <c r="J2146" s="2">
        <f>IF(AND(telefony6[[#This Row],[abonament pods przed]]-telefony6[[#This Row],[długosc_połączenia]]&lt;0,I2145&gt;0),-telefony6[[#This Row],[ile_zostalo_abonamentu_pods]],0)</f>
        <v>0</v>
      </c>
      <c r="K2146" s="10">
        <f>IF(telefony6[[#This Row],[ile_zostalo_abonamentu_pods]]&lt;0,1,0)</f>
        <v>1</v>
      </c>
      <c r="L2146" s="2">
        <f>IF(AND(telefony6[[#This Row],[czyAbonament_pods_sie_skonczyl]]=1,telefony6[[#This Row],[czyStacjonarny]]=1,M2145&lt;=0),IF(M2145&lt;0,TIME(1,40,0)+M2145,TIME(1,40,0)),M2145)</f>
        <v>3.3900462962961397E-2</v>
      </c>
      <c r="M2146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3.3900462962961397E-2</v>
      </c>
      <c r="N2146" s="10">
        <f>IF(AND(telefony6[[#This Row],[czyAbonament_pods_sie_skonczyl]]=1,telefony6[[#This Row],[czyStacjonarny]]=1,M2145&lt;=0),1,0)</f>
        <v>0</v>
      </c>
      <c r="O2146" s="2">
        <f>IF(AND(telefony6[[#This Row],[czyAbonament_pods_sie_skonczyl]]=1,telefony6[[#This Row],[czyKomorkowe]]=1,P2145&lt;=0),IF(P2145&lt;0,TIME(1,40,0)+P2145-telefony6[[#This Row],[ile_zabraklo_od_podstawy]],TIME(1,40,0)),P2145)</f>
        <v>4.66203703703712E-2</v>
      </c>
      <c r="P2146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3.7534722222223038E-2</v>
      </c>
      <c r="Q2146" s="10">
        <f>IF(AND(telefony6[[#This Row],[czyAbonament_pods_sie_skonczyl]]=1,P2145&lt;=0,telefony6[[#This Row],[czyKomorkowe]]=1),1,0)</f>
        <v>0</v>
      </c>
      <c r="R2146">
        <f>IF(LEN(telefony6[[#This Row],[nr]])&gt;=10,1,0)</f>
        <v>0</v>
      </c>
      <c r="S2146">
        <f>MINUTE(IF(telefony6[[#This Row],[czyZagranicczne]]=1,CEILING(telefony6[[#This Row],[długosc_połączenia]],"00:01"),0))</f>
        <v>0</v>
      </c>
    </row>
    <row r="2147" spans="1:19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 s="2">
        <f>telefony6[[#This Row],[zakonczenie]]-telefony6[[#This Row],[rozpoczecie]]</f>
        <v>8.8425925925925686E-3</v>
      </c>
      <c r="F2147" s="2">
        <f t="shared" si="33"/>
        <v>-11.778946759259263</v>
      </c>
      <c r="G2147">
        <f>IF(LEN(telefony6[[#This Row],[nr]])=7,1,0)</f>
        <v>1</v>
      </c>
      <c r="H2147">
        <f>IF(LEN(telefony6[[#This Row],[nr]])=8,1,0)</f>
        <v>0</v>
      </c>
      <c r="I2147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-11.787789351851856</v>
      </c>
      <c r="J2147" s="2">
        <f>IF(AND(telefony6[[#This Row],[abonament pods przed]]-telefony6[[#This Row],[długosc_połączenia]]&lt;0,I2146&gt;0),-telefony6[[#This Row],[ile_zostalo_abonamentu_pods]],0)</f>
        <v>0</v>
      </c>
      <c r="K2147" s="10">
        <f>IF(telefony6[[#This Row],[ile_zostalo_abonamentu_pods]]&lt;0,1,0)</f>
        <v>1</v>
      </c>
      <c r="L2147" s="2">
        <f>IF(AND(telefony6[[#This Row],[czyAbonament_pods_sie_skonczyl]]=1,telefony6[[#This Row],[czyStacjonarny]]=1,M2146&lt;=0),IF(M2146&lt;0,TIME(1,40,0)+M2146,TIME(1,40,0)),M2146)</f>
        <v>3.3900462962961397E-2</v>
      </c>
      <c r="M2147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2.5057870370368829E-2</v>
      </c>
      <c r="N2147" s="10">
        <f>IF(AND(telefony6[[#This Row],[czyAbonament_pods_sie_skonczyl]]=1,telefony6[[#This Row],[czyStacjonarny]]=1,M2146&lt;=0),1,0)</f>
        <v>0</v>
      </c>
      <c r="O2147" s="2">
        <f>IF(AND(telefony6[[#This Row],[czyAbonament_pods_sie_skonczyl]]=1,telefony6[[#This Row],[czyKomorkowe]]=1,P2146&lt;=0),IF(P2146&lt;0,TIME(1,40,0)+P2146-telefony6[[#This Row],[ile_zabraklo_od_podstawy]],TIME(1,40,0)),P2146)</f>
        <v>3.7534722222223038E-2</v>
      </c>
      <c r="P2147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3.7534722222223038E-2</v>
      </c>
      <c r="Q2147" s="10">
        <f>IF(AND(telefony6[[#This Row],[czyAbonament_pods_sie_skonczyl]]=1,P2146&lt;=0,telefony6[[#This Row],[czyKomorkowe]]=1),1,0)</f>
        <v>0</v>
      </c>
      <c r="R2147">
        <f>IF(LEN(telefony6[[#This Row],[nr]])&gt;=10,1,0)</f>
        <v>0</v>
      </c>
      <c r="S2147">
        <f>MINUTE(IF(telefony6[[#This Row],[czyZagranicczne]]=1,CEILING(telefony6[[#This Row],[długosc_połączenia]],"00:01"),0))</f>
        <v>0</v>
      </c>
    </row>
    <row r="2148" spans="1:19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 s="2">
        <f>telefony6[[#This Row],[zakonczenie]]-telefony6[[#This Row],[rozpoczecie]]</f>
        <v>1.1574074074072183E-4</v>
      </c>
      <c r="F2148" s="2">
        <f t="shared" si="33"/>
        <v>-11.787789351851856</v>
      </c>
      <c r="G2148">
        <f>IF(LEN(telefony6[[#This Row],[nr]])=7,1,0)</f>
        <v>1</v>
      </c>
      <c r="H2148">
        <f>IF(LEN(telefony6[[#This Row],[nr]])=8,1,0)</f>
        <v>0</v>
      </c>
      <c r="I2148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-11.787905092592597</v>
      </c>
      <c r="J2148" s="2">
        <f>IF(AND(telefony6[[#This Row],[abonament pods przed]]-telefony6[[#This Row],[długosc_połączenia]]&lt;0,I2147&gt;0),-telefony6[[#This Row],[ile_zostalo_abonamentu_pods]],0)</f>
        <v>0</v>
      </c>
      <c r="K2148" s="10">
        <f>IF(telefony6[[#This Row],[ile_zostalo_abonamentu_pods]]&lt;0,1,0)</f>
        <v>1</v>
      </c>
      <c r="L2148" s="2">
        <f>IF(AND(telefony6[[#This Row],[czyAbonament_pods_sie_skonczyl]]=1,telefony6[[#This Row],[czyStacjonarny]]=1,M2147&lt;=0),IF(M2147&lt;0,TIME(1,40,0)+M2147,TIME(1,40,0)),M2147)</f>
        <v>2.5057870370368829E-2</v>
      </c>
      <c r="M2148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2.4942129629628107E-2</v>
      </c>
      <c r="N2148" s="10">
        <f>IF(AND(telefony6[[#This Row],[czyAbonament_pods_sie_skonczyl]]=1,telefony6[[#This Row],[czyStacjonarny]]=1,M2147&lt;=0),1,0)</f>
        <v>0</v>
      </c>
      <c r="O2148" s="2">
        <f>IF(AND(telefony6[[#This Row],[czyAbonament_pods_sie_skonczyl]]=1,telefony6[[#This Row],[czyKomorkowe]]=1,P2147&lt;=0),IF(P2147&lt;0,TIME(1,40,0)+P2147-telefony6[[#This Row],[ile_zabraklo_od_podstawy]],TIME(1,40,0)),P2147)</f>
        <v>3.7534722222223038E-2</v>
      </c>
      <c r="P2148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3.7534722222223038E-2</v>
      </c>
      <c r="Q2148" s="10">
        <f>IF(AND(telefony6[[#This Row],[czyAbonament_pods_sie_skonczyl]]=1,P2147&lt;=0,telefony6[[#This Row],[czyKomorkowe]]=1),1,0)</f>
        <v>0</v>
      </c>
      <c r="R2148">
        <f>IF(LEN(telefony6[[#This Row],[nr]])&gt;=10,1,0)</f>
        <v>0</v>
      </c>
      <c r="S2148">
        <f>MINUTE(IF(telefony6[[#This Row],[czyZagranicczne]]=1,CEILING(telefony6[[#This Row],[długosc_połączenia]],"00:01"),0))</f>
        <v>0</v>
      </c>
    </row>
    <row r="2149" spans="1:19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 s="2">
        <f>telefony6[[#This Row],[zakonczenie]]-telefony6[[#This Row],[rozpoczecie]]</f>
        <v>1.4467592592593004E-3</v>
      </c>
      <c r="F2149" s="2">
        <f t="shared" si="33"/>
        <v>-11.787905092592597</v>
      </c>
      <c r="G2149">
        <f>IF(LEN(telefony6[[#This Row],[nr]])=7,1,0)</f>
        <v>1</v>
      </c>
      <c r="H2149">
        <f>IF(LEN(telefony6[[#This Row],[nr]])=8,1,0)</f>
        <v>0</v>
      </c>
      <c r="I2149" s="2">
        <f>IF(OR(telefony6[[#This Row],[czyStacjonarny]]=1,telefony6[[#This Row],[czyKomorkowe]]=1),telefony6[[#This Row],[abonament pods przed]]-telefony6[[#This Row],[długosc_połączenia]],telefony6[[#This Row],[abonament pods przed]]-telefony6[[#This Row],[długosc_połączenia]])</f>
        <v>-11.789351851851857</v>
      </c>
      <c r="J2149" s="2">
        <f>IF(AND(telefony6[[#This Row],[abonament pods przed]]-telefony6[[#This Row],[długosc_połączenia]]&lt;0,I2148&gt;0),-telefony6[[#This Row],[ile_zostalo_abonamentu_pods]],0)</f>
        <v>0</v>
      </c>
      <c r="K2149" s="10">
        <f>IF(telefony6[[#This Row],[ile_zostalo_abonamentu_pods]]&lt;0,1,0)</f>
        <v>1</v>
      </c>
      <c r="L2149" s="2">
        <f>IF(AND(telefony6[[#This Row],[czyAbonament_pods_sie_skonczyl]]=1,telefony6[[#This Row],[czyStacjonarny]]=1,M2148&lt;=0),IF(M2148&lt;0,TIME(1,40,0)+M2148,TIME(1,40,0)),M2148)</f>
        <v>2.4942129629628107E-2</v>
      </c>
      <c r="M2149" s="2">
        <f>IF(AND(telefony6[[#This Row],[czyAbonament_pods_sie_skonczyl]]=1,telefony6[[#This Row],[czyStacjonarny]]=1),telefony6[[#This Row],[abonanament_stacjonarny_przed]]-telefony6[[#This Row],[długosc_połączenia]],telefony6[[#This Row],[abonanament_stacjonarny_przed]])</f>
        <v>2.3495370370368807E-2</v>
      </c>
      <c r="N2149" s="10">
        <f>IF(AND(telefony6[[#This Row],[czyAbonament_pods_sie_skonczyl]]=1,telefony6[[#This Row],[czyStacjonarny]]=1,M2148&lt;=0),1,0)</f>
        <v>0</v>
      </c>
      <c r="O2149" s="2">
        <f>IF(AND(telefony6[[#This Row],[czyAbonament_pods_sie_skonczyl]]=1,telefony6[[#This Row],[czyKomorkowe]]=1,P2148&lt;=0),IF(P2148&lt;0,TIME(1,40,0)+P2148-telefony6[[#This Row],[ile_zabraklo_od_podstawy]],TIME(1,40,0)),P2148)</f>
        <v>3.7534722222223038E-2</v>
      </c>
      <c r="P2149" s="2">
        <f>IF(AND(telefony6[[#This Row],[czyAbonament_pods_sie_skonczyl]]=1,telefony6[[#This Row],[czyKomorkowe]]=1),telefony6[[#This Row],[abo_komorkowy_przed]]-telefony6[[#This Row],[długosc_połączenia]],telefony6[[#This Row],[abo_komorkowy_przed]])</f>
        <v>3.7534722222223038E-2</v>
      </c>
      <c r="Q2149" s="10">
        <f>IF(AND(telefony6[[#This Row],[czyAbonament_pods_sie_skonczyl]]=1,P2148&lt;=0,telefony6[[#This Row],[czyKomorkowe]]=1),1,0)</f>
        <v>0</v>
      </c>
      <c r="R2149">
        <f>IF(LEN(telefony6[[#This Row],[nr]])&gt;=10,1,0)</f>
        <v>0</v>
      </c>
      <c r="S2149">
        <f>MINUTE(IF(telefony6[[#This Row],[czyZagranicczne]]=1,CEILING(telefony6[[#This Row],[długosc_połączenia]],"00:01"),0))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7DCA-1AA1-4C42-A966-A952070F91A4}">
  <dimension ref="A1:D2149"/>
  <sheetViews>
    <sheetView workbookViewId="0"/>
  </sheetViews>
  <sheetFormatPr defaultRowHeight="15" x14ac:dyDescent="0.25"/>
  <cols>
    <col min="1" max="1" width="11" bestFit="1" customWidth="1"/>
    <col min="2" max="2" width="10.140625" bestFit="1" customWidth="1"/>
    <col min="3" max="3" width="13.710937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3539762</v>
      </c>
      <c r="B2" s="1">
        <v>42919</v>
      </c>
      <c r="C2" s="2">
        <v>0.33673611111111112</v>
      </c>
      <c r="D2" s="2">
        <v>0.34821759259259261</v>
      </c>
    </row>
    <row r="3" spans="1:4" x14ac:dyDescent="0.25">
      <c r="A3">
        <v>4546455</v>
      </c>
      <c r="B3" s="1">
        <v>42919</v>
      </c>
      <c r="C3" s="2">
        <v>0.34037037037037038</v>
      </c>
      <c r="D3" s="2">
        <v>0.34983796296296299</v>
      </c>
    </row>
    <row r="4" spans="1:4" x14ac:dyDescent="0.25">
      <c r="A4">
        <v>4546455</v>
      </c>
      <c r="B4" s="1">
        <v>42919</v>
      </c>
      <c r="C4" s="2">
        <v>0.34042824074074074</v>
      </c>
      <c r="D4" s="2">
        <v>0.35046296296296298</v>
      </c>
    </row>
    <row r="5" spans="1:4" x14ac:dyDescent="0.25">
      <c r="A5">
        <v>6900303</v>
      </c>
      <c r="B5" s="1">
        <v>42919</v>
      </c>
      <c r="C5" s="2">
        <v>0.34362268518518518</v>
      </c>
      <c r="D5" s="2">
        <v>0.3482986111111111</v>
      </c>
    </row>
    <row r="6" spans="1:4" x14ac:dyDescent="0.25">
      <c r="A6">
        <v>4250194</v>
      </c>
      <c r="B6" s="1">
        <v>42919</v>
      </c>
      <c r="C6" s="2">
        <v>0.34399305555555554</v>
      </c>
      <c r="D6" s="2">
        <v>0.34872685185185187</v>
      </c>
    </row>
    <row r="7" spans="1:4" x14ac:dyDescent="0.25">
      <c r="A7">
        <v>54586484</v>
      </c>
      <c r="B7" s="1">
        <v>42919</v>
      </c>
      <c r="C7" s="2">
        <v>0.3460185185185185</v>
      </c>
      <c r="D7" s="2">
        <v>0.34969907407407408</v>
      </c>
    </row>
    <row r="8" spans="1:4" x14ac:dyDescent="0.25">
      <c r="A8">
        <v>26204415</v>
      </c>
      <c r="B8" s="1">
        <v>42919</v>
      </c>
      <c r="C8" s="2">
        <v>0.34880787037037037</v>
      </c>
      <c r="D8" s="2">
        <v>0.35023148148148148</v>
      </c>
    </row>
    <row r="9" spans="1:4" x14ac:dyDescent="0.25">
      <c r="A9">
        <v>8596929</v>
      </c>
      <c r="B9" s="1">
        <v>42919</v>
      </c>
      <c r="C9" s="2">
        <v>0.35322916666666665</v>
      </c>
      <c r="D9" s="2">
        <v>0.35968749999999999</v>
      </c>
    </row>
    <row r="10" spans="1:4" x14ac:dyDescent="0.25">
      <c r="A10">
        <v>4546455</v>
      </c>
      <c r="B10" s="1">
        <v>42919</v>
      </c>
      <c r="C10" s="2">
        <v>0.35723379629629631</v>
      </c>
      <c r="D10" s="2">
        <v>0.36699074074074073</v>
      </c>
    </row>
    <row r="11" spans="1:4" x14ac:dyDescent="0.25">
      <c r="A11">
        <v>44937926</v>
      </c>
      <c r="B11" s="1">
        <v>42919</v>
      </c>
      <c r="C11" s="2">
        <v>0.36178240740740741</v>
      </c>
      <c r="D11" s="2">
        <v>0.37260416666666668</v>
      </c>
    </row>
    <row r="12" spans="1:4" x14ac:dyDescent="0.25">
      <c r="A12">
        <v>5816822</v>
      </c>
      <c r="B12" s="1">
        <v>42919</v>
      </c>
      <c r="C12" s="2">
        <v>0.36702546296296296</v>
      </c>
      <c r="D12" s="2">
        <v>0.37568287037037035</v>
      </c>
    </row>
    <row r="13" spans="1:4" x14ac:dyDescent="0.25">
      <c r="A13">
        <v>96191858</v>
      </c>
      <c r="B13" s="1">
        <v>42919</v>
      </c>
      <c r="C13" s="2">
        <v>0.36861111111111111</v>
      </c>
      <c r="D13" s="2">
        <v>0.37554398148148149</v>
      </c>
    </row>
    <row r="14" spans="1:4" x14ac:dyDescent="0.25">
      <c r="A14">
        <v>47261256</v>
      </c>
      <c r="B14" s="1">
        <v>42919</v>
      </c>
      <c r="C14" s="2">
        <v>0.37017361111111113</v>
      </c>
      <c r="D14" s="2">
        <v>0.37328703703703703</v>
      </c>
    </row>
    <row r="15" spans="1:4" x14ac:dyDescent="0.25">
      <c r="A15">
        <v>26204415</v>
      </c>
      <c r="B15" s="1">
        <v>42919</v>
      </c>
      <c r="C15" s="2">
        <v>0.37516203703703704</v>
      </c>
      <c r="D15" s="2">
        <v>0.38424768518518521</v>
      </c>
    </row>
    <row r="16" spans="1:4" x14ac:dyDescent="0.25">
      <c r="A16">
        <v>22747425</v>
      </c>
      <c r="B16" s="1">
        <v>42919</v>
      </c>
      <c r="C16" s="2">
        <v>0.37719907407407405</v>
      </c>
      <c r="D16" s="2">
        <v>0.38513888888888886</v>
      </c>
    </row>
    <row r="17" spans="1:4" x14ac:dyDescent="0.25">
      <c r="A17">
        <v>96191858</v>
      </c>
      <c r="B17" s="1">
        <v>42919</v>
      </c>
      <c r="C17" s="2">
        <v>0.37987268518518519</v>
      </c>
      <c r="D17" s="2">
        <v>0.38802083333333331</v>
      </c>
    </row>
    <row r="18" spans="1:4" x14ac:dyDescent="0.25">
      <c r="A18">
        <v>5816822</v>
      </c>
      <c r="B18" s="1">
        <v>42919</v>
      </c>
      <c r="C18" s="2">
        <v>0.38123842592592594</v>
      </c>
      <c r="D18" s="2">
        <v>0.38390046296296299</v>
      </c>
    </row>
    <row r="19" spans="1:4" x14ac:dyDescent="0.25">
      <c r="A19">
        <v>3352943</v>
      </c>
      <c r="B19" s="1">
        <v>42919</v>
      </c>
      <c r="C19" s="2">
        <v>0.38701388888888888</v>
      </c>
      <c r="D19" s="2">
        <v>0.3943402777777778</v>
      </c>
    </row>
    <row r="20" spans="1:4" x14ac:dyDescent="0.25">
      <c r="A20">
        <v>35634368</v>
      </c>
      <c r="B20" s="1">
        <v>42919</v>
      </c>
      <c r="C20" s="2">
        <v>0.39181712962962961</v>
      </c>
      <c r="D20" s="2">
        <v>0.40334490740740742</v>
      </c>
    </row>
    <row r="21" spans="1:4" x14ac:dyDescent="0.25">
      <c r="A21">
        <v>8313390</v>
      </c>
      <c r="B21" s="1">
        <v>42919</v>
      </c>
      <c r="C21" s="2">
        <v>0.39571759259259259</v>
      </c>
      <c r="D21" s="2">
        <v>0.39844907407407409</v>
      </c>
    </row>
    <row r="22" spans="1:4" x14ac:dyDescent="0.25">
      <c r="A22">
        <v>3954712</v>
      </c>
      <c r="B22" s="1">
        <v>42919</v>
      </c>
      <c r="C22" s="2">
        <v>0.39876157407407409</v>
      </c>
      <c r="D22" s="2">
        <v>0.40207175925925925</v>
      </c>
    </row>
    <row r="23" spans="1:4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</row>
    <row r="24" spans="1:4" x14ac:dyDescent="0.25">
      <c r="A24">
        <v>1787732</v>
      </c>
      <c r="B24" s="1">
        <v>42919</v>
      </c>
      <c r="C24" s="2">
        <v>0.4052546296296296</v>
      </c>
      <c r="D24" s="2">
        <v>0.41048611111111111</v>
      </c>
    </row>
    <row r="25" spans="1:4" x14ac:dyDescent="0.25">
      <c r="A25">
        <v>7834807</v>
      </c>
      <c r="B25" s="1">
        <v>42919</v>
      </c>
      <c r="C25" s="2">
        <v>0.40980324074074076</v>
      </c>
      <c r="D25" s="2">
        <v>0.41035879629629629</v>
      </c>
    </row>
    <row r="26" spans="1:4" x14ac:dyDescent="0.25">
      <c r="A26">
        <v>33320202</v>
      </c>
      <c r="B26" s="1">
        <v>42919</v>
      </c>
      <c r="C26" s="2">
        <v>0.41506944444444444</v>
      </c>
      <c r="D26" s="2">
        <v>0.42621527777777779</v>
      </c>
    </row>
    <row r="27" spans="1:4" x14ac:dyDescent="0.25">
      <c r="A27">
        <v>1488369</v>
      </c>
      <c r="B27" s="1">
        <v>42919</v>
      </c>
      <c r="C27" s="2">
        <v>0.41612268518518519</v>
      </c>
      <c r="D27" s="2">
        <v>0.41756944444444444</v>
      </c>
    </row>
    <row r="28" spans="1:4" x14ac:dyDescent="0.25">
      <c r="A28">
        <v>2631285</v>
      </c>
      <c r="B28" s="1">
        <v>42919</v>
      </c>
      <c r="C28" s="2">
        <v>0.4176273148148148</v>
      </c>
      <c r="D28" s="2">
        <v>0.42375000000000002</v>
      </c>
    </row>
    <row r="29" spans="1:4" x14ac:dyDescent="0.25">
      <c r="A29">
        <v>7415603</v>
      </c>
      <c r="B29" s="1">
        <v>42919</v>
      </c>
      <c r="C29" s="2">
        <v>0.42078703703703701</v>
      </c>
      <c r="D29" s="2">
        <v>0.43216435185185187</v>
      </c>
    </row>
    <row r="30" spans="1:4" x14ac:dyDescent="0.25">
      <c r="A30">
        <v>96375379</v>
      </c>
      <c r="B30" s="1">
        <v>42919</v>
      </c>
      <c r="C30" s="2">
        <v>0.42447916666666669</v>
      </c>
      <c r="D30" s="2">
        <v>0.42660879629629628</v>
      </c>
    </row>
    <row r="31" spans="1:4" x14ac:dyDescent="0.25">
      <c r="A31">
        <v>6976431</v>
      </c>
      <c r="B31" s="1">
        <v>42919</v>
      </c>
      <c r="C31" s="2">
        <v>0.4281712962962963</v>
      </c>
      <c r="D31" s="2">
        <v>0.43692129629629628</v>
      </c>
    </row>
    <row r="32" spans="1:4" x14ac:dyDescent="0.25">
      <c r="A32">
        <v>4093292</v>
      </c>
      <c r="B32" s="1">
        <v>42919</v>
      </c>
      <c r="C32" s="2">
        <v>0.43038194444444444</v>
      </c>
      <c r="D32" s="2">
        <v>0.43494212962962964</v>
      </c>
    </row>
    <row r="33" spans="1:4" x14ac:dyDescent="0.25">
      <c r="A33">
        <v>6312575</v>
      </c>
      <c r="B33" s="1">
        <v>42919</v>
      </c>
      <c r="C33" s="2">
        <v>0.4309837962962963</v>
      </c>
      <c r="D33" s="2">
        <v>0.43748842592592591</v>
      </c>
    </row>
    <row r="34" spans="1:4" x14ac:dyDescent="0.25">
      <c r="A34">
        <v>38535407</v>
      </c>
      <c r="B34" s="1">
        <v>42919</v>
      </c>
      <c r="C34" s="2">
        <v>0.43593749999999998</v>
      </c>
      <c r="D34" s="2">
        <v>0.44417824074074075</v>
      </c>
    </row>
    <row r="35" spans="1:4" x14ac:dyDescent="0.25">
      <c r="A35">
        <v>38535407</v>
      </c>
      <c r="B35" s="1">
        <v>42919</v>
      </c>
      <c r="C35" s="2">
        <v>0.43824074074074076</v>
      </c>
      <c r="D35" s="2">
        <v>0.43913194444444442</v>
      </c>
    </row>
    <row r="36" spans="1:4" x14ac:dyDescent="0.25">
      <c r="A36">
        <v>9413315</v>
      </c>
      <c r="B36" s="1">
        <v>42919</v>
      </c>
      <c r="C36" s="2">
        <v>0.44313657407407409</v>
      </c>
      <c r="D36" s="2">
        <v>0.45300925925925928</v>
      </c>
    </row>
    <row r="37" spans="1:4" x14ac:dyDescent="0.25">
      <c r="A37">
        <v>8514016</v>
      </c>
      <c r="B37" s="1">
        <v>42919</v>
      </c>
      <c r="C37" s="2">
        <v>0.44778935185185187</v>
      </c>
      <c r="D37" s="2">
        <v>0.44998842592592592</v>
      </c>
    </row>
    <row r="38" spans="1:4" x14ac:dyDescent="0.25">
      <c r="A38">
        <v>40965486</v>
      </c>
      <c r="B38" s="1">
        <v>42919</v>
      </c>
      <c r="C38" s="2">
        <v>0.44945601851851852</v>
      </c>
      <c r="D38" s="2">
        <v>0.46011574074074074</v>
      </c>
    </row>
    <row r="39" spans="1:4" x14ac:dyDescent="0.25">
      <c r="A39">
        <v>4546455</v>
      </c>
      <c r="B39" s="1">
        <v>42919</v>
      </c>
      <c r="C39" s="2">
        <v>0.45270833333333332</v>
      </c>
      <c r="D39" s="2">
        <v>0.45620370370370372</v>
      </c>
    </row>
    <row r="40" spans="1:4" x14ac:dyDescent="0.25">
      <c r="A40">
        <v>1435049</v>
      </c>
      <c r="B40" s="1">
        <v>42919</v>
      </c>
      <c r="C40" s="2">
        <v>0.45494212962962965</v>
      </c>
      <c r="D40" s="2">
        <v>0.45567129629629627</v>
      </c>
    </row>
    <row r="41" spans="1:4" x14ac:dyDescent="0.25">
      <c r="A41">
        <v>85598139</v>
      </c>
      <c r="B41" s="1">
        <v>42919</v>
      </c>
      <c r="C41" s="2">
        <v>0.45608796296296295</v>
      </c>
      <c r="D41" s="2">
        <v>0.46314814814814814</v>
      </c>
    </row>
    <row r="42" spans="1:4" x14ac:dyDescent="0.25">
      <c r="A42">
        <v>1787732</v>
      </c>
      <c r="B42" s="1">
        <v>42919</v>
      </c>
      <c r="C42" s="2">
        <v>0.46151620370370372</v>
      </c>
      <c r="D42" s="2">
        <v>0.46546296296296297</v>
      </c>
    </row>
    <row r="43" spans="1:4" x14ac:dyDescent="0.25">
      <c r="A43">
        <v>1926053</v>
      </c>
      <c r="B43" s="1">
        <v>42919</v>
      </c>
      <c r="C43" s="2">
        <v>0.46155092592592595</v>
      </c>
      <c r="D43" s="2">
        <v>0.46766203703703701</v>
      </c>
    </row>
    <row r="44" spans="1:4" x14ac:dyDescent="0.25">
      <c r="A44">
        <v>82949156</v>
      </c>
      <c r="B44" s="1">
        <v>42919</v>
      </c>
      <c r="C44" s="2">
        <v>0.46224537037037039</v>
      </c>
      <c r="D44" s="2">
        <v>0.46390046296296295</v>
      </c>
    </row>
    <row r="45" spans="1:4" x14ac:dyDescent="0.25">
      <c r="A45">
        <v>73690742</v>
      </c>
      <c r="B45" s="1">
        <v>42919</v>
      </c>
      <c r="C45" s="2">
        <v>0.46766203703703701</v>
      </c>
      <c r="D45" s="2">
        <v>0.4767939814814815</v>
      </c>
    </row>
    <row r="46" spans="1:4" x14ac:dyDescent="0.25">
      <c r="A46">
        <v>5107477025</v>
      </c>
      <c r="B46" s="1">
        <v>42919</v>
      </c>
      <c r="C46" s="2">
        <v>0.47125</v>
      </c>
      <c r="D46" s="2">
        <v>0.47871527777777778</v>
      </c>
    </row>
    <row r="47" spans="1:4" x14ac:dyDescent="0.25">
      <c r="A47">
        <v>4787793</v>
      </c>
      <c r="B47" s="1">
        <v>42919</v>
      </c>
      <c r="C47" s="2">
        <v>0.47584490740740742</v>
      </c>
      <c r="D47" s="2">
        <v>0.48518518518518516</v>
      </c>
    </row>
    <row r="48" spans="1:4" x14ac:dyDescent="0.25">
      <c r="A48">
        <v>79381100</v>
      </c>
      <c r="B48" s="1">
        <v>42919</v>
      </c>
      <c r="C48" s="2">
        <v>0.48078703703703701</v>
      </c>
      <c r="D48" s="2">
        <v>0.48550925925925925</v>
      </c>
    </row>
    <row r="49" spans="1:4" x14ac:dyDescent="0.25">
      <c r="A49">
        <v>4146159</v>
      </c>
      <c r="B49" s="1">
        <v>42919</v>
      </c>
      <c r="C49" s="2">
        <v>0.48123842592592592</v>
      </c>
      <c r="D49" s="2">
        <v>0.49261574074074072</v>
      </c>
    </row>
    <row r="50" spans="1:4" x14ac:dyDescent="0.25">
      <c r="A50">
        <v>13484133</v>
      </c>
      <c r="B50" s="1">
        <v>42919</v>
      </c>
      <c r="C50" s="2">
        <v>0.48254629629629631</v>
      </c>
      <c r="D50" s="2">
        <v>0.48739583333333331</v>
      </c>
    </row>
    <row r="51" spans="1:4" x14ac:dyDescent="0.25">
      <c r="A51">
        <v>4657345</v>
      </c>
      <c r="B51" s="1">
        <v>42919</v>
      </c>
      <c r="C51" s="2">
        <v>0.48489583333333336</v>
      </c>
      <c r="D51" s="2">
        <v>0.48734953703703704</v>
      </c>
    </row>
    <row r="52" spans="1:4" x14ac:dyDescent="0.25">
      <c r="A52">
        <v>3697935</v>
      </c>
      <c r="B52" s="1">
        <v>42919</v>
      </c>
      <c r="C52" s="2">
        <v>0.49054398148148148</v>
      </c>
      <c r="D52" s="2">
        <v>0.49251157407407409</v>
      </c>
    </row>
    <row r="53" spans="1:4" x14ac:dyDescent="0.25">
      <c r="A53">
        <v>2668991</v>
      </c>
      <c r="B53" s="1">
        <v>42919</v>
      </c>
      <c r="C53" s="2">
        <v>0.49284722222222221</v>
      </c>
      <c r="D53" s="2">
        <v>0.50354166666666667</v>
      </c>
    </row>
    <row r="54" spans="1:4" x14ac:dyDescent="0.25">
      <c r="A54">
        <v>3520189</v>
      </c>
      <c r="B54" s="1">
        <v>42919</v>
      </c>
      <c r="C54" s="2">
        <v>0.49862268518518521</v>
      </c>
      <c r="D54" s="2">
        <v>0.50287037037037041</v>
      </c>
    </row>
    <row r="55" spans="1:4" x14ac:dyDescent="0.25">
      <c r="A55">
        <v>4546455</v>
      </c>
      <c r="B55" s="1">
        <v>42919</v>
      </c>
      <c r="C55" s="2">
        <v>0.50089120370370366</v>
      </c>
      <c r="D55" s="2">
        <v>0.50876157407407407</v>
      </c>
    </row>
    <row r="56" spans="1:4" x14ac:dyDescent="0.25">
      <c r="A56">
        <v>3897347</v>
      </c>
      <c r="B56" s="1">
        <v>42919</v>
      </c>
      <c r="C56" s="2">
        <v>0.50549768518518523</v>
      </c>
      <c r="D56" s="2">
        <v>0.5100231481481482</v>
      </c>
    </row>
    <row r="57" spans="1:4" x14ac:dyDescent="0.25">
      <c r="A57">
        <v>1867016</v>
      </c>
      <c r="B57" s="1">
        <v>42919</v>
      </c>
      <c r="C57" s="2">
        <v>0.50910879629629635</v>
      </c>
      <c r="D57" s="2">
        <v>0.50930555555555557</v>
      </c>
    </row>
    <row r="58" spans="1:4" x14ac:dyDescent="0.25">
      <c r="A58">
        <v>96949751</v>
      </c>
      <c r="B58" s="1">
        <v>42919</v>
      </c>
      <c r="C58" s="2">
        <v>0.51262731481481483</v>
      </c>
      <c r="D58" s="2">
        <v>0.5142592592592593</v>
      </c>
    </row>
    <row r="59" spans="1:4" x14ac:dyDescent="0.25">
      <c r="A59">
        <v>81613163</v>
      </c>
      <c r="B59" s="1">
        <v>42919</v>
      </c>
      <c r="C59" s="2">
        <v>0.5175925925925926</v>
      </c>
      <c r="D59" s="2">
        <v>0.52021990740740742</v>
      </c>
    </row>
    <row r="60" spans="1:4" x14ac:dyDescent="0.25">
      <c r="A60">
        <v>4250194</v>
      </c>
      <c r="B60" s="1">
        <v>42919</v>
      </c>
      <c r="C60" s="2">
        <v>0.52217592592592588</v>
      </c>
      <c r="D60" s="2">
        <v>0.52918981481481486</v>
      </c>
    </row>
    <row r="61" spans="1:4" x14ac:dyDescent="0.25">
      <c r="A61">
        <v>6050344</v>
      </c>
      <c r="B61" s="1">
        <v>42919</v>
      </c>
      <c r="C61" s="2">
        <v>0.52444444444444449</v>
      </c>
      <c r="D61" s="2">
        <v>0.52681712962962968</v>
      </c>
    </row>
    <row r="62" spans="1:4" x14ac:dyDescent="0.25">
      <c r="A62">
        <v>4546455</v>
      </c>
      <c r="B62" s="1">
        <v>42919</v>
      </c>
      <c r="C62" s="2">
        <v>0.5258680555555556</v>
      </c>
      <c r="D62" s="2">
        <v>0.53531249999999997</v>
      </c>
    </row>
    <row r="63" spans="1:4" x14ac:dyDescent="0.25">
      <c r="A63">
        <v>7727942</v>
      </c>
      <c r="B63" s="1">
        <v>42919</v>
      </c>
      <c r="C63" s="2">
        <v>0.53013888888888894</v>
      </c>
      <c r="D63" s="2">
        <v>0.53707175925925921</v>
      </c>
    </row>
    <row r="64" spans="1:4" x14ac:dyDescent="0.25">
      <c r="A64">
        <v>8249721</v>
      </c>
      <c r="B64" s="1">
        <v>42919</v>
      </c>
      <c r="C64" s="2">
        <v>0.53486111111111112</v>
      </c>
      <c r="D64" s="2">
        <v>0.53756944444444443</v>
      </c>
    </row>
    <row r="65" spans="1:4" x14ac:dyDescent="0.25">
      <c r="A65">
        <v>6894270</v>
      </c>
      <c r="B65" s="1">
        <v>42919</v>
      </c>
      <c r="C65" s="2">
        <v>0.53488425925925931</v>
      </c>
      <c r="D65" s="2">
        <v>0.53523148148148147</v>
      </c>
    </row>
    <row r="66" spans="1:4" x14ac:dyDescent="0.25">
      <c r="A66">
        <v>3095218</v>
      </c>
      <c r="B66" s="1">
        <v>42919</v>
      </c>
      <c r="C66" s="2">
        <v>0.5358680555555555</v>
      </c>
      <c r="D66" s="2">
        <v>0.54329861111111111</v>
      </c>
    </row>
    <row r="67" spans="1:4" x14ac:dyDescent="0.25">
      <c r="A67">
        <v>45081794</v>
      </c>
      <c r="B67" s="1">
        <v>42919</v>
      </c>
      <c r="C67" s="2">
        <v>0.54016203703703702</v>
      </c>
      <c r="D67" s="2">
        <v>0.54297453703703702</v>
      </c>
    </row>
    <row r="68" spans="1:4" x14ac:dyDescent="0.25">
      <c r="A68">
        <v>3533271</v>
      </c>
      <c r="B68" s="1">
        <v>42919</v>
      </c>
      <c r="C68" s="2">
        <v>0.54280092592592588</v>
      </c>
      <c r="D68" s="2">
        <v>0.54478009259259264</v>
      </c>
    </row>
    <row r="69" spans="1:4" x14ac:dyDescent="0.25">
      <c r="A69">
        <v>7415603</v>
      </c>
      <c r="B69" s="1">
        <v>42919</v>
      </c>
      <c r="C69" s="2">
        <v>0.54848379629629629</v>
      </c>
      <c r="D69" s="2">
        <v>0.5578819444444445</v>
      </c>
    </row>
    <row r="70" spans="1:4" x14ac:dyDescent="0.25">
      <c r="A70">
        <v>9088452</v>
      </c>
      <c r="B70" s="1">
        <v>42919</v>
      </c>
      <c r="C70" s="2">
        <v>0.55283564814814812</v>
      </c>
      <c r="D70" s="2">
        <v>0.55756944444444445</v>
      </c>
    </row>
    <row r="71" spans="1:4" x14ac:dyDescent="0.25">
      <c r="A71">
        <v>3379401</v>
      </c>
      <c r="B71" s="1">
        <v>42919</v>
      </c>
      <c r="C71" s="2">
        <v>0.55576388888888884</v>
      </c>
      <c r="D71" s="2">
        <v>0.56342592592592589</v>
      </c>
    </row>
    <row r="72" spans="1:4" x14ac:dyDescent="0.25">
      <c r="A72">
        <v>73350537</v>
      </c>
      <c r="B72" s="1">
        <v>42919</v>
      </c>
      <c r="C72" s="2">
        <v>0.55722222222222217</v>
      </c>
      <c r="D72" s="2">
        <v>0.55787037037037035</v>
      </c>
    </row>
    <row r="73" spans="1:4" x14ac:dyDescent="0.25">
      <c r="A73">
        <v>83707586</v>
      </c>
      <c r="B73" s="1">
        <v>42919</v>
      </c>
      <c r="C73" s="2">
        <v>0.55803240740740745</v>
      </c>
      <c r="D73" s="2">
        <v>0.56174768518518514</v>
      </c>
    </row>
    <row r="74" spans="1:4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</row>
    <row r="75" spans="1:4" x14ac:dyDescent="0.25">
      <c r="A75">
        <v>1480206</v>
      </c>
      <c r="B75" s="1">
        <v>42919</v>
      </c>
      <c r="C75" s="2">
        <v>0.5645486111111111</v>
      </c>
      <c r="D75" s="2">
        <v>0.56458333333333333</v>
      </c>
    </row>
    <row r="76" spans="1:4" x14ac:dyDescent="0.25">
      <c r="A76">
        <v>3095218</v>
      </c>
      <c r="B76" s="1">
        <v>42919</v>
      </c>
      <c r="C76" s="2">
        <v>0.56555555555555559</v>
      </c>
      <c r="D76" s="2">
        <v>0.56557870370370367</v>
      </c>
    </row>
    <row r="77" spans="1:4" x14ac:dyDescent="0.25">
      <c r="A77">
        <v>2028923</v>
      </c>
      <c r="B77" s="1">
        <v>42919</v>
      </c>
      <c r="C77" s="2">
        <v>0.56800925925925927</v>
      </c>
      <c r="D77" s="2">
        <v>0.57093749999999999</v>
      </c>
    </row>
    <row r="78" spans="1:4" x14ac:dyDescent="0.25">
      <c r="A78">
        <v>81880891</v>
      </c>
      <c r="B78" s="1">
        <v>42919</v>
      </c>
      <c r="C78" s="2">
        <v>0.57141203703703702</v>
      </c>
      <c r="D78" s="2">
        <v>0.57547453703703699</v>
      </c>
    </row>
    <row r="79" spans="1:4" x14ac:dyDescent="0.25">
      <c r="A79">
        <v>4274149</v>
      </c>
      <c r="B79" s="1">
        <v>42919</v>
      </c>
      <c r="C79" s="2">
        <v>0.5717592592592593</v>
      </c>
      <c r="D79" s="2">
        <v>0.58065972222222217</v>
      </c>
    </row>
    <row r="80" spans="1:4" x14ac:dyDescent="0.25">
      <c r="A80">
        <v>3505978</v>
      </c>
      <c r="B80" s="1">
        <v>42919</v>
      </c>
      <c r="C80" s="2">
        <v>0.57642361111111107</v>
      </c>
      <c r="D80" s="2">
        <v>0.5799305555555555</v>
      </c>
    </row>
    <row r="81" spans="1:4" x14ac:dyDescent="0.25">
      <c r="A81">
        <v>8504601</v>
      </c>
      <c r="B81" s="1">
        <v>42919</v>
      </c>
      <c r="C81" s="2">
        <v>0.57958333333333334</v>
      </c>
      <c r="D81" s="2">
        <v>0.58056712962962964</v>
      </c>
    </row>
    <row r="82" spans="1:4" x14ac:dyDescent="0.25">
      <c r="A82">
        <v>8214927</v>
      </c>
      <c r="B82" s="1">
        <v>42919</v>
      </c>
      <c r="C82" s="2">
        <v>0.5819212962962963</v>
      </c>
      <c r="D82" s="2">
        <v>0.59106481481481477</v>
      </c>
    </row>
    <row r="83" spans="1:4" x14ac:dyDescent="0.25">
      <c r="A83">
        <v>5913547</v>
      </c>
      <c r="B83" s="1">
        <v>42919</v>
      </c>
      <c r="C83" s="2">
        <v>0.58414351851851853</v>
      </c>
      <c r="D83" s="2">
        <v>0.5861574074074074</v>
      </c>
    </row>
    <row r="84" spans="1:4" x14ac:dyDescent="0.25">
      <c r="A84">
        <v>3505978</v>
      </c>
      <c r="B84" s="1">
        <v>42919</v>
      </c>
      <c r="C84" s="2">
        <v>0.58699074074074076</v>
      </c>
      <c r="D84" s="2">
        <v>0.59060185185185188</v>
      </c>
    </row>
    <row r="85" spans="1:4" x14ac:dyDescent="0.25">
      <c r="A85">
        <v>14783929</v>
      </c>
      <c r="B85" s="1">
        <v>42919</v>
      </c>
      <c r="C85" s="2">
        <v>0.5902546296296296</v>
      </c>
      <c r="D85" s="2">
        <v>0.59516203703703707</v>
      </c>
    </row>
    <row r="86" spans="1:4" x14ac:dyDescent="0.25">
      <c r="A86">
        <v>2915745</v>
      </c>
      <c r="B86" s="1">
        <v>42919</v>
      </c>
      <c r="C86" s="2">
        <v>0.59324074074074074</v>
      </c>
      <c r="D86" s="2">
        <v>0.6029282407407407</v>
      </c>
    </row>
    <row r="87" spans="1:4" x14ac:dyDescent="0.25">
      <c r="A87">
        <v>1100142</v>
      </c>
      <c r="B87" s="1">
        <v>42919</v>
      </c>
      <c r="C87" s="2">
        <v>0.59710648148148149</v>
      </c>
      <c r="D87" s="2">
        <v>0.6003356481481481</v>
      </c>
    </row>
    <row r="88" spans="1:4" x14ac:dyDescent="0.25">
      <c r="A88">
        <v>7795911</v>
      </c>
      <c r="B88" s="1">
        <v>42919</v>
      </c>
      <c r="C88" s="2">
        <v>0.60196759259259258</v>
      </c>
      <c r="D88" s="2">
        <v>0.61259259259259258</v>
      </c>
    </row>
    <row r="89" spans="1:4" x14ac:dyDescent="0.25">
      <c r="A89">
        <v>1709455</v>
      </c>
      <c r="B89" s="1">
        <v>42919</v>
      </c>
      <c r="C89" s="2">
        <v>0.60313657407407406</v>
      </c>
      <c r="D89" s="2">
        <v>0.60765046296296299</v>
      </c>
    </row>
    <row r="90" spans="1:4" x14ac:dyDescent="0.25">
      <c r="A90">
        <v>54586484</v>
      </c>
      <c r="B90" s="1">
        <v>42919</v>
      </c>
      <c r="C90" s="2">
        <v>0.60753472222222227</v>
      </c>
      <c r="D90" s="2">
        <v>0.61120370370370369</v>
      </c>
    </row>
    <row r="91" spans="1:4" x14ac:dyDescent="0.25">
      <c r="A91">
        <v>6674505</v>
      </c>
      <c r="B91" s="1">
        <v>42919</v>
      </c>
      <c r="C91" s="2">
        <v>0.61243055555555559</v>
      </c>
      <c r="D91" s="2">
        <v>0.62267361111111108</v>
      </c>
    </row>
    <row r="92" spans="1:4" x14ac:dyDescent="0.25">
      <c r="A92">
        <v>6920814</v>
      </c>
      <c r="B92" s="1">
        <v>42919</v>
      </c>
      <c r="C92" s="2">
        <v>0.6141550925925926</v>
      </c>
      <c r="D92" s="2">
        <v>0.61440972222222223</v>
      </c>
    </row>
    <row r="93" spans="1:4" x14ac:dyDescent="0.25">
      <c r="A93">
        <v>6161675</v>
      </c>
      <c r="B93" s="1">
        <v>42919</v>
      </c>
      <c r="C93" s="2">
        <v>0.61449074074074073</v>
      </c>
      <c r="D93" s="2">
        <v>0.62415509259259261</v>
      </c>
    </row>
    <row r="94" spans="1:4" x14ac:dyDescent="0.25">
      <c r="A94">
        <v>8498076</v>
      </c>
      <c r="B94" s="1">
        <v>42919</v>
      </c>
      <c r="C94" s="2">
        <v>0.61523148148148143</v>
      </c>
      <c r="D94" s="2">
        <v>0.62223379629629627</v>
      </c>
    </row>
    <row r="95" spans="1:4" x14ac:dyDescent="0.25">
      <c r="A95">
        <v>4174785</v>
      </c>
      <c r="B95" s="1">
        <v>42919</v>
      </c>
      <c r="C95" s="2">
        <v>0.61624999999999996</v>
      </c>
      <c r="D95" s="2">
        <v>0.62702546296296291</v>
      </c>
    </row>
    <row r="96" spans="1:4" x14ac:dyDescent="0.25">
      <c r="A96">
        <v>3776937</v>
      </c>
      <c r="B96" s="1">
        <v>42919</v>
      </c>
      <c r="C96" s="2">
        <v>0.61767361111111108</v>
      </c>
      <c r="D96" s="2">
        <v>0.6234143518518519</v>
      </c>
    </row>
    <row r="97" spans="1:4" x14ac:dyDescent="0.25">
      <c r="A97">
        <v>2636055</v>
      </c>
      <c r="B97" s="1">
        <v>42919</v>
      </c>
      <c r="C97" s="2">
        <v>0.62174768518518519</v>
      </c>
      <c r="D97" s="2">
        <v>0.62206018518518513</v>
      </c>
    </row>
    <row r="98" spans="1:4" x14ac:dyDescent="0.25">
      <c r="A98">
        <v>4555937</v>
      </c>
      <c r="B98" s="1">
        <v>42919</v>
      </c>
      <c r="C98" s="2">
        <v>0.62645833333333334</v>
      </c>
      <c r="D98" s="2">
        <v>0.63792824074074073</v>
      </c>
    </row>
    <row r="99" spans="1:4" x14ac:dyDescent="0.25">
      <c r="A99">
        <v>80306197</v>
      </c>
      <c r="B99" s="1">
        <v>42920</v>
      </c>
      <c r="C99" s="2">
        <v>0.33644675925925926</v>
      </c>
      <c r="D99" s="2">
        <v>0.33884259259259258</v>
      </c>
    </row>
    <row r="100" spans="1:4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</row>
    <row r="101" spans="1:4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</row>
    <row r="102" spans="1:4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</row>
    <row r="103" spans="1:4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</row>
    <row r="104" spans="1:4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</row>
    <row r="105" spans="1:4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</row>
    <row r="106" spans="1:4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</row>
    <row r="107" spans="1:4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</row>
    <row r="108" spans="1:4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</row>
    <row r="109" spans="1:4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</row>
    <row r="110" spans="1:4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</row>
    <row r="111" spans="1:4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</row>
    <row r="112" spans="1:4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</row>
    <row r="113" spans="1:4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</row>
    <row r="114" spans="1:4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</row>
    <row r="115" spans="1:4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</row>
    <row r="116" spans="1:4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</row>
    <row r="117" spans="1:4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</row>
    <row r="118" spans="1:4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</row>
    <row r="119" spans="1:4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</row>
    <row r="120" spans="1:4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</row>
    <row r="121" spans="1:4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</row>
    <row r="122" spans="1:4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</row>
    <row r="123" spans="1:4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</row>
    <row r="124" spans="1:4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</row>
    <row r="125" spans="1:4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</row>
    <row r="126" spans="1:4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</row>
    <row r="127" spans="1:4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</row>
    <row r="128" spans="1:4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</row>
    <row r="129" spans="1:4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</row>
    <row r="130" spans="1:4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</row>
    <row r="131" spans="1:4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</row>
    <row r="132" spans="1:4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</row>
    <row r="133" spans="1:4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</row>
    <row r="134" spans="1:4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</row>
    <row r="135" spans="1:4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</row>
    <row r="136" spans="1:4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</row>
    <row r="137" spans="1:4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</row>
    <row r="138" spans="1:4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</row>
    <row r="139" spans="1:4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</row>
    <row r="140" spans="1:4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</row>
    <row r="141" spans="1:4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</row>
    <row r="142" spans="1:4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</row>
    <row r="143" spans="1:4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</row>
    <row r="144" spans="1:4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</row>
    <row r="145" spans="1:4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</row>
    <row r="146" spans="1:4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</row>
    <row r="147" spans="1:4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</row>
    <row r="148" spans="1:4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</row>
    <row r="149" spans="1:4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</row>
    <row r="150" spans="1:4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</row>
    <row r="151" spans="1:4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</row>
    <row r="152" spans="1:4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</row>
    <row r="153" spans="1:4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</row>
    <row r="154" spans="1:4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</row>
    <row r="155" spans="1:4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</row>
    <row r="156" spans="1:4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</row>
    <row r="157" spans="1:4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</row>
    <row r="158" spans="1:4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</row>
    <row r="159" spans="1:4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</row>
    <row r="160" spans="1:4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</row>
    <row r="161" spans="1:4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</row>
    <row r="162" spans="1:4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</row>
    <row r="163" spans="1:4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</row>
    <row r="164" spans="1:4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</row>
    <row r="165" spans="1:4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</row>
    <row r="166" spans="1:4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</row>
    <row r="167" spans="1:4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</row>
    <row r="168" spans="1:4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</row>
    <row r="169" spans="1:4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</row>
    <row r="170" spans="1:4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</row>
    <row r="171" spans="1:4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</row>
    <row r="172" spans="1:4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</row>
    <row r="173" spans="1:4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</row>
    <row r="174" spans="1:4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</row>
    <row r="175" spans="1:4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</row>
    <row r="176" spans="1:4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</row>
    <row r="177" spans="1:4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</row>
    <row r="178" spans="1:4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</row>
    <row r="179" spans="1:4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</row>
    <row r="180" spans="1:4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</row>
    <row r="181" spans="1:4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</row>
    <row r="182" spans="1:4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</row>
    <row r="183" spans="1:4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</row>
    <row r="184" spans="1:4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</row>
    <row r="185" spans="1:4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</row>
    <row r="186" spans="1:4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</row>
    <row r="187" spans="1:4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</row>
    <row r="188" spans="1:4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</row>
    <row r="189" spans="1:4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</row>
    <row r="190" spans="1:4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</row>
    <row r="191" spans="1:4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</row>
    <row r="192" spans="1:4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</row>
    <row r="193" spans="1:4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</row>
    <row r="194" spans="1:4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</row>
    <row r="195" spans="1:4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</row>
    <row r="196" spans="1:4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</row>
    <row r="197" spans="1:4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</row>
    <row r="198" spans="1:4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</row>
    <row r="199" spans="1:4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</row>
    <row r="200" spans="1:4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</row>
    <row r="201" spans="1:4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</row>
    <row r="202" spans="1:4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</row>
    <row r="203" spans="1:4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</row>
    <row r="204" spans="1:4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</row>
    <row r="205" spans="1:4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</row>
    <row r="206" spans="1:4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</row>
    <row r="207" spans="1:4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</row>
    <row r="208" spans="1:4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</row>
    <row r="209" spans="1:4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</row>
    <row r="210" spans="1:4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</row>
    <row r="211" spans="1:4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</row>
    <row r="212" spans="1:4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</row>
    <row r="213" spans="1:4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</row>
    <row r="214" spans="1:4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</row>
    <row r="215" spans="1:4" x14ac:dyDescent="0.25">
      <c r="A215">
        <v>13484133</v>
      </c>
      <c r="B215" s="1">
        <v>42921</v>
      </c>
      <c r="C215" s="2">
        <v>0.3959375</v>
      </c>
      <c r="D215" s="2">
        <v>0.3982060185185185</v>
      </c>
    </row>
    <row r="216" spans="1:4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</row>
    <row r="217" spans="1:4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</row>
    <row r="218" spans="1:4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</row>
    <row r="219" spans="1:4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</row>
    <row r="220" spans="1:4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</row>
    <row r="221" spans="1:4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</row>
    <row r="222" spans="1:4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</row>
    <row r="223" spans="1:4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</row>
    <row r="224" spans="1:4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</row>
    <row r="225" spans="1:4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</row>
    <row r="226" spans="1:4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</row>
    <row r="227" spans="1:4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</row>
    <row r="228" spans="1:4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</row>
    <row r="229" spans="1:4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</row>
    <row r="230" spans="1:4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</row>
    <row r="231" spans="1:4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</row>
    <row r="232" spans="1:4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</row>
    <row r="233" spans="1:4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</row>
    <row r="234" spans="1:4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</row>
    <row r="235" spans="1:4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</row>
    <row r="236" spans="1:4" x14ac:dyDescent="0.25">
      <c r="A236">
        <v>2750193</v>
      </c>
      <c r="B236" s="1">
        <v>42921</v>
      </c>
      <c r="C236" s="2">
        <v>0.45445601851851852</v>
      </c>
      <c r="D236" s="2">
        <v>0.455625</v>
      </c>
    </row>
    <row r="237" spans="1:4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</row>
    <row r="238" spans="1:4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</row>
    <row r="239" spans="1:4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</row>
    <row r="240" spans="1:4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</row>
    <row r="241" spans="1:4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</row>
    <row r="242" spans="1:4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</row>
    <row r="243" spans="1:4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</row>
    <row r="244" spans="1:4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</row>
    <row r="245" spans="1:4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</row>
    <row r="246" spans="1:4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</row>
    <row r="247" spans="1:4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</row>
    <row r="248" spans="1:4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</row>
    <row r="249" spans="1:4" x14ac:dyDescent="0.25">
      <c r="A249">
        <v>4824267</v>
      </c>
      <c r="B249" s="1">
        <v>42921</v>
      </c>
      <c r="C249" s="2">
        <v>0.4871875</v>
      </c>
      <c r="D249" s="2">
        <v>0.49509259259259258</v>
      </c>
    </row>
    <row r="250" spans="1:4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</row>
    <row r="251" spans="1:4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</row>
    <row r="252" spans="1:4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</row>
    <row r="253" spans="1:4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</row>
    <row r="254" spans="1:4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</row>
    <row r="255" spans="1:4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</row>
    <row r="256" spans="1:4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</row>
    <row r="257" spans="1:4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</row>
    <row r="258" spans="1:4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</row>
    <row r="259" spans="1:4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</row>
    <row r="260" spans="1:4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</row>
    <row r="261" spans="1:4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</row>
    <row r="262" spans="1:4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</row>
    <row r="263" spans="1:4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</row>
    <row r="264" spans="1:4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</row>
    <row r="265" spans="1:4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</row>
    <row r="266" spans="1:4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</row>
    <row r="267" spans="1:4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</row>
    <row r="268" spans="1:4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</row>
    <row r="269" spans="1:4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</row>
    <row r="270" spans="1:4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</row>
    <row r="271" spans="1:4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</row>
    <row r="272" spans="1:4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</row>
    <row r="273" spans="1:4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</row>
    <row r="274" spans="1:4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</row>
    <row r="275" spans="1:4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</row>
    <row r="276" spans="1:4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</row>
    <row r="277" spans="1:4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</row>
    <row r="278" spans="1:4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</row>
    <row r="279" spans="1:4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</row>
    <row r="280" spans="1:4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</row>
    <row r="281" spans="1:4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</row>
    <row r="282" spans="1:4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</row>
    <row r="283" spans="1:4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</row>
    <row r="284" spans="1:4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</row>
    <row r="285" spans="1:4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</row>
    <row r="286" spans="1:4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</row>
    <row r="287" spans="1:4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</row>
    <row r="288" spans="1:4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</row>
    <row r="289" spans="1:4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</row>
    <row r="290" spans="1:4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</row>
    <row r="291" spans="1:4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</row>
    <row r="292" spans="1:4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</row>
    <row r="293" spans="1:4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</row>
    <row r="294" spans="1:4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</row>
    <row r="295" spans="1:4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</row>
    <row r="296" spans="1:4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</row>
    <row r="297" spans="1:4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</row>
    <row r="298" spans="1:4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</row>
    <row r="299" spans="1:4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</row>
    <row r="300" spans="1:4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</row>
    <row r="301" spans="1:4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</row>
    <row r="302" spans="1:4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</row>
    <row r="303" spans="1:4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</row>
    <row r="304" spans="1:4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</row>
    <row r="305" spans="1:4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</row>
    <row r="306" spans="1:4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</row>
    <row r="307" spans="1:4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</row>
    <row r="308" spans="1:4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</row>
    <row r="309" spans="1:4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</row>
    <row r="310" spans="1:4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</row>
    <row r="311" spans="1:4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</row>
    <row r="312" spans="1:4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</row>
    <row r="313" spans="1:4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</row>
    <row r="314" spans="1:4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</row>
    <row r="315" spans="1:4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</row>
    <row r="316" spans="1:4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</row>
    <row r="317" spans="1:4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</row>
    <row r="318" spans="1:4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</row>
    <row r="319" spans="1:4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</row>
    <row r="320" spans="1:4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</row>
    <row r="321" spans="1:4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</row>
    <row r="322" spans="1:4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</row>
    <row r="323" spans="1:4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</row>
    <row r="324" spans="1:4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</row>
    <row r="325" spans="1:4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</row>
    <row r="326" spans="1:4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</row>
    <row r="327" spans="1:4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</row>
    <row r="328" spans="1:4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</row>
    <row r="329" spans="1:4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</row>
    <row r="330" spans="1:4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</row>
    <row r="331" spans="1:4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</row>
    <row r="332" spans="1:4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</row>
    <row r="333" spans="1:4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</row>
    <row r="334" spans="1:4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</row>
    <row r="335" spans="1:4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</row>
    <row r="336" spans="1:4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</row>
    <row r="337" spans="1:4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</row>
    <row r="338" spans="1:4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</row>
    <row r="339" spans="1:4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</row>
    <row r="340" spans="1:4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</row>
    <row r="341" spans="1:4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</row>
    <row r="342" spans="1:4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</row>
    <row r="343" spans="1:4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</row>
    <row r="344" spans="1:4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</row>
    <row r="345" spans="1:4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</row>
    <row r="346" spans="1:4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</row>
    <row r="347" spans="1:4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</row>
    <row r="348" spans="1:4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</row>
    <row r="349" spans="1:4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</row>
    <row r="350" spans="1:4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</row>
    <row r="351" spans="1:4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</row>
    <row r="352" spans="1:4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</row>
    <row r="353" spans="1:4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</row>
    <row r="354" spans="1:4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</row>
    <row r="355" spans="1:4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</row>
    <row r="356" spans="1:4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</row>
    <row r="357" spans="1:4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</row>
    <row r="358" spans="1:4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</row>
    <row r="359" spans="1:4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</row>
    <row r="360" spans="1:4" x14ac:dyDescent="0.25">
      <c r="A360">
        <v>6420583</v>
      </c>
      <c r="B360" s="1">
        <v>42922</v>
      </c>
      <c r="C360" s="2">
        <v>0.48</v>
      </c>
      <c r="D360" s="2">
        <v>0.48539351851851853</v>
      </c>
    </row>
    <row r="361" spans="1:4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</row>
    <row r="362" spans="1:4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</row>
    <row r="363" spans="1:4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</row>
    <row r="364" spans="1:4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</row>
    <row r="365" spans="1:4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</row>
    <row r="366" spans="1:4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</row>
    <row r="367" spans="1:4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</row>
    <row r="368" spans="1:4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</row>
    <row r="369" spans="1:4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</row>
    <row r="370" spans="1:4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</row>
    <row r="371" spans="1:4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</row>
    <row r="372" spans="1:4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</row>
    <row r="373" spans="1:4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</row>
    <row r="374" spans="1:4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</row>
    <row r="375" spans="1:4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</row>
    <row r="376" spans="1:4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</row>
    <row r="377" spans="1:4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</row>
    <row r="378" spans="1:4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</row>
    <row r="379" spans="1:4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</row>
    <row r="380" spans="1:4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</row>
    <row r="381" spans="1:4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</row>
    <row r="382" spans="1:4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</row>
    <row r="383" spans="1:4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</row>
    <row r="384" spans="1:4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</row>
    <row r="385" spans="1:4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</row>
    <row r="386" spans="1:4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</row>
    <row r="387" spans="1:4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</row>
    <row r="388" spans="1:4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</row>
    <row r="389" spans="1:4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</row>
    <row r="390" spans="1:4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</row>
    <row r="391" spans="1:4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</row>
    <row r="392" spans="1:4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</row>
    <row r="393" spans="1:4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</row>
    <row r="394" spans="1:4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</row>
    <row r="395" spans="1:4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</row>
    <row r="396" spans="1:4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</row>
    <row r="397" spans="1:4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</row>
    <row r="398" spans="1:4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</row>
    <row r="399" spans="1:4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</row>
    <row r="400" spans="1:4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</row>
    <row r="401" spans="1:4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</row>
    <row r="402" spans="1:4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</row>
    <row r="403" spans="1:4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</row>
    <row r="404" spans="1:4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</row>
    <row r="405" spans="1:4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</row>
    <row r="406" spans="1:4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</row>
    <row r="407" spans="1:4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</row>
    <row r="408" spans="1:4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</row>
    <row r="409" spans="1:4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</row>
    <row r="410" spans="1:4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</row>
    <row r="411" spans="1:4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</row>
    <row r="412" spans="1:4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</row>
    <row r="413" spans="1:4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</row>
    <row r="414" spans="1:4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</row>
    <row r="415" spans="1:4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</row>
    <row r="416" spans="1:4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</row>
    <row r="417" spans="1:4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</row>
    <row r="418" spans="1:4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</row>
    <row r="419" spans="1:4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</row>
    <row r="420" spans="1:4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</row>
    <row r="421" spans="1:4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</row>
    <row r="422" spans="1:4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</row>
    <row r="423" spans="1:4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</row>
    <row r="424" spans="1:4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</row>
    <row r="425" spans="1:4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</row>
    <row r="426" spans="1:4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</row>
    <row r="427" spans="1:4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</row>
    <row r="428" spans="1:4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</row>
    <row r="429" spans="1:4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</row>
    <row r="430" spans="1:4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</row>
    <row r="431" spans="1:4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</row>
    <row r="432" spans="1:4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</row>
    <row r="433" spans="1:4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</row>
    <row r="434" spans="1:4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</row>
    <row r="435" spans="1:4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</row>
    <row r="436" spans="1:4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</row>
    <row r="437" spans="1:4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</row>
    <row r="438" spans="1:4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</row>
    <row r="439" spans="1:4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</row>
    <row r="440" spans="1:4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</row>
    <row r="441" spans="1:4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</row>
    <row r="442" spans="1:4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</row>
    <row r="443" spans="1:4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</row>
    <row r="444" spans="1:4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</row>
    <row r="445" spans="1:4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</row>
    <row r="446" spans="1:4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</row>
    <row r="447" spans="1:4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</row>
    <row r="448" spans="1:4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</row>
    <row r="449" spans="1:4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</row>
    <row r="450" spans="1:4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</row>
    <row r="451" spans="1:4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</row>
    <row r="452" spans="1:4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</row>
    <row r="453" spans="1:4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</row>
    <row r="454" spans="1:4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</row>
    <row r="455" spans="1:4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</row>
    <row r="456" spans="1:4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</row>
    <row r="457" spans="1:4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</row>
    <row r="458" spans="1:4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</row>
    <row r="459" spans="1:4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</row>
    <row r="460" spans="1:4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</row>
    <row r="461" spans="1:4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</row>
    <row r="462" spans="1:4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</row>
    <row r="463" spans="1:4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</row>
    <row r="464" spans="1:4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</row>
    <row r="465" spans="1:4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</row>
    <row r="466" spans="1:4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</row>
    <row r="467" spans="1:4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</row>
    <row r="468" spans="1:4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</row>
    <row r="469" spans="1:4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</row>
    <row r="470" spans="1:4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</row>
    <row r="471" spans="1:4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</row>
    <row r="472" spans="1:4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</row>
    <row r="473" spans="1:4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</row>
    <row r="474" spans="1:4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</row>
    <row r="475" spans="1:4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</row>
    <row r="476" spans="1:4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</row>
    <row r="477" spans="1:4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</row>
    <row r="478" spans="1:4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</row>
    <row r="479" spans="1:4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</row>
    <row r="480" spans="1:4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</row>
    <row r="481" spans="1:4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</row>
    <row r="482" spans="1:4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</row>
    <row r="483" spans="1:4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</row>
    <row r="484" spans="1:4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</row>
    <row r="485" spans="1:4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</row>
    <row r="486" spans="1:4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</row>
    <row r="487" spans="1:4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</row>
    <row r="488" spans="1:4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</row>
    <row r="489" spans="1:4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</row>
    <row r="490" spans="1:4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</row>
    <row r="491" spans="1:4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</row>
    <row r="492" spans="1:4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</row>
    <row r="493" spans="1:4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</row>
    <row r="494" spans="1:4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</row>
    <row r="495" spans="1:4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</row>
    <row r="496" spans="1:4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</row>
    <row r="497" spans="1:4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</row>
    <row r="498" spans="1:4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</row>
    <row r="499" spans="1:4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</row>
    <row r="500" spans="1:4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</row>
    <row r="501" spans="1:4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</row>
    <row r="502" spans="1:4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</row>
    <row r="503" spans="1:4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</row>
    <row r="504" spans="1:4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</row>
    <row r="505" spans="1:4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</row>
    <row r="506" spans="1:4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</row>
    <row r="507" spans="1:4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</row>
    <row r="508" spans="1:4" x14ac:dyDescent="0.25">
      <c r="A508">
        <v>8251878</v>
      </c>
      <c r="B508" s="1">
        <v>42923</v>
      </c>
      <c r="C508" s="2">
        <v>0.59281249999999996</v>
      </c>
      <c r="D508" s="2">
        <v>0.59375</v>
      </c>
    </row>
    <row r="509" spans="1:4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</row>
    <row r="510" spans="1:4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</row>
    <row r="511" spans="1:4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</row>
    <row r="512" spans="1:4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</row>
    <row r="513" spans="1:4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</row>
    <row r="514" spans="1:4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</row>
    <row r="515" spans="1:4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</row>
    <row r="516" spans="1:4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</row>
    <row r="517" spans="1:4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</row>
    <row r="518" spans="1:4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</row>
    <row r="519" spans="1:4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</row>
    <row r="520" spans="1:4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</row>
    <row r="521" spans="1:4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</row>
    <row r="522" spans="1:4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</row>
    <row r="523" spans="1:4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</row>
    <row r="524" spans="1:4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</row>
    <row r="525" spans="1:4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</row>
    <row r="526" spans="1:4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</row>
    <row r="527" spans="1:4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</row>
    <row r="528" spans="1:4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</row>
    <row r="529" spans="1:4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</row>
    <row r="530" spans="1:4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</row>
    <row r="531" spans="1:4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</row>
    <row r="532" spans="1:4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</row>
    <row r="533" spans="1:4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</row>
    <row r="534" spans="1:4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</row>
    <row r="535" spans="1:4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</row>
    <row r="536" spans="1:4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</row>
    <row r="537" spans="1:4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</row>
    <row r="538" spans="1:4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</row>
    <row r="539" spans="1:4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</row>
    <row r="540" spans="1:4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</row>
    <row r="541" spans="1:4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</row>
    <row r="542" spans="1:4" x14ac:dyDescent="0.25">
      <c r="A542">
        <v>5960122</v>
      </c>
      <c r="B542" s="1">
        <v>42926</v>
      </c>
      <c r="C542" s="2">
        <v>0.3984375</v>
      </c>
      <c r="D542" s="2">
        <v>0.40802083333333333</v>
      </c>
    </row>
    <row r="543" spans="1:4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</row>
    <row r="544" spans="1:4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</row>
    <row r="545" spans="1:4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</row>
    <row r="546" spans="1:4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</row>
    <row r="547" spans="1:4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</row>
    <row r="548" spans="1:4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</row>
    <row r="549" spans="1:4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</row>
    <row r="550" spans="1:4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</row>
    <row r="551" spans="1:4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</row>
    <row r="552" spans="1:4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</row>
    <row r="553" spans="1:4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</row>
    <row r="554" spans="1:4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</row>
    <row r="555" spans="1:4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</row>
    <row r="556" spans="1:4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</row>
    <row r="557" spans="1:4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</row>
    <row r="558" spans="1:4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</row>
    <row r="559" spans="1:4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</row>
    <row r="560" spans="1:4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</row>
    <row r="561" spans="1:4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</row>
    <row r="562" spans="1:4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</row>
    <row r="563" spans="1:4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</row>
    <row r="564" spans="1:4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</row>
    <row r="565" spans="1:4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</row>
    <row r="566" spans="1:4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</row>
    <row r="567" spans="1:4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</row>
    <row r="568" spans="1:4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</row>
    <row r="569" spans="1:4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</row>
    <row r="570" spans="1:4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</row>
    <row r="571" spans="1:4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</row>
    <row r="572" spans="1:4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</row>
    <row r="573" spans="1:4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</row>
    <row r="574" spans="1:4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</row>
    <row r="575" spans="1:4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</row>
    <row r="576" spans="1:4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</row>
    <row r="577" spans="1:4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</row>
    <row r="578" spans="1:4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</row>
    <row r="579" spans="1:4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</row>
    <row r="580" spans="1:4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</row>
    <row r="581" spans="1:4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</row>
    <row r="582" spans="1:4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</row>
    <row r="583" spans="1:4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</row>
    <row r="584" spans="1:4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</row>
    <row r="585" spans="1:4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</row>
    <row r="586" spans="1:4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</row>
    <row r="587" spans="1:4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</row>
    <row r="588" spans="1:4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</row>
    <row r="589" spans="1:4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</row>
    <row r="590" spans="1:4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</row>
    <row r="591" spans="1:4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</row>
    <row r="592" spans="1:4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</row>
    <row r="593" spans="1:4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</row>
    <row r="594" spans="1:4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</row>
    <row r="595" spans="1:4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</row>
    <row r="596" spans="1:4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</row>
    <row r="597" spans="1:4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</row>
    <row r="598" spans="1:4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</row>
    <row r="599" spans="1:4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</row>
    <row r="600" spans="1:4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</row>
    <row r="601" spans="1:4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</row>
    <row r="602" spans="1:4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</row>
    <row r="603" spans="1:4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</row>
    <row r="604" spans="1:4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</row>
    <row r="605" spans="1:4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</row>
    <row r="606" spans="1:4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</row>
    <row r="607" spans="1:4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</row>
    <row r="608" spans="1:4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</row>
    <row r="609" spans="1:4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</row>
    <row r="610" spans="1:4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</row>
    <row r="611" spans="1:4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</row>
    <row r="612" spans="1:4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</row>
    <row r="613" spans="1:4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</row>
    <row r="614" spans="1:4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</row>
    <row r="615" spans="1:4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</row>
    <row r="616" spans="1:4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</row>
    <row r="617" spans="1:4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</row>
    <row r="618" spans="1:4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</row>
    <row r="619" spans="1:4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</row>
    <row r="620" spans="1:4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</row>
    <row r="621" spans="1:4" x14ac:dyDescent="0.25">
      <c r="A621">
        <v>2111996</v>
      </c>
      <c r="B621" s="1">
        <v>42927</v>
      </c>
      <c r="C621" s="2">
        <v>0.33706018518518521</v>
      </c>
      <c r="D621" s="2">
        <v>0.33875</v>
      </c>
    </row>
    <row r="622" spans="1:4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</row>
    <row r="623" spans="1:4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</row>
    <row r="624" spans="1:4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</row>
    <row r="625" spans="1:4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</row>
    <row r="626" spans="1:4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</row>
    <row r="627" spans="1:4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</row>
    <row r="628" spans="1:4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</row>
    <row r="629" spans="1:4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</row>
    <row r="630" spans="1:4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</row>
    <row r="631" spans="1:4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</row>
    <row r="632" spans="1:4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</row>
    <row r="633" spans="1:4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</row>
    <row r="634" spans="1:4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</row>
    <row r="635" spans="1:4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</row>
    <row r="636" spans="1:4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</row>
    <row r="637" spans="1:4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</row>
    <row r="638" spans="1:4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</row>
    <row r="639" spans="1:4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</row>
    <row r="640" spans="1:4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</row>
    <row r="641" spans="1:4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</row>
    <row r="642" spans="1:4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</row>
    <row r="643" spans="1:4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</row>
    <row r="644" spans="1:4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</row>
    <row r="645" spans="1:4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</row>
    <row r="646" spans="1:4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</row>
    <row r="647" spans="1:4" x14ac:dyDescent="0.25">
      <c r="A647">
        <v>3824660</v>
      </c>
      <c r="B647" s="1">
        <v>42927</v>
      </c>
      <c r="C647" s="2">
        <v>0.4238425925925926</v>
      </c>
      <c r="D647" s="2">
        <v>0.4321875</v>
      </c>
    </row>
    <row r="648" spans="1:4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</row>
    <row r="649" spans="1:4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</row>
    <row r="650" spans="1:4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</row>
    <row r="651" spans="1:4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</row>
    <row r="652" spans="1:4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</row>
    <row r="653" spans="1:4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</row>
    <row r="654" spans="1:4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</row>
    <row r="655" spans="1:4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</row>
    <row r="656" spans="1:4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</row>
    <row r="657" spans="1:4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</row>
    <row r="658" spans="1:4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</row>
    <row r="659" spans="1:4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</row>
    <row r="660" spans="1:4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</row>
    <row r="661" spans="1:4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</row>
    <row r="662" spans="1:4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</row>
    <row r="663" spans="1:4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</row>
    <row r="664" spans="1:4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</row>
    <row r="665" spans="1:4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</row>
    <row r="666" spans="1:4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</row>
    <row r="667" spans="1:4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</row>
    <row r="668" spans="1:4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</row>
    <row r="669" spans="1:4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</row>
    <row r="670" spans="1:4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</row>
    <row r="671" spans="1:4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</row>
    <row r="672" spans="1:4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</row>
    <row r="673" spans="1:4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</row>
    <row r="674" spans="1:4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</row>
    <row r="675" spans="1:4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</row>
    <row r="676" spans="1:4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</row>
    <row r="677" spans="1:4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</row>
    <row r="678" spans="1:4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</row>
    <row r="679" spans="1:4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</row>
    <row r="680" spans="1:4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</row>
    <row r="681" spans="1:4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</row>
    <row r="682" spans="1:4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</row>
    <row r="683" spans="1:4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</row>
    <row r="684" spans="1:4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</row>
    <row r="685" spans="1:4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</row>
    <row r="686" spans="1:4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</row>
    <row r="687" spans="1:4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</row>
    <row r="688" spans="1:4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</row>
    <row r="689" spans="1:4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</row>
    <row r="690" spans="1:4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</row>
    <row r="691" spans="1:4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</row>
    <row r="692" spans="1:4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</row>
    <row r="693" spans="1:4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</row>
    <row r="694" spans="1:4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</row>
    <row r="695" spans="1:4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</row>
    <row r="696" spans="1:4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</row>
    <row r="697" spans="1:4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</row>
    <row r="698" spans="1:4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</row>
    <row r="699" spans="1:4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</row>
    <row r="700" spans="1:4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</row>
    <row r="701" spans="1:4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</row>
    <row r="702" spans="1:4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</row>
    <row r="703" spans="1:4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</row>
    <row r="704" spans="1:4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</row>
    <row r="705" spans="1:4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</row>
    <row r="706" spans="1:4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</row>
    <row r="707" spans="1:4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</row>
    <row r="708" spans="1:4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</row>
    <row r="709" spans="1:4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</row>
    <row r="710" spans="1:4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</row>
    <row r="711" spans="1:4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</row>
    <row r="712" spans="1:4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</row>
    <row r="713" spans="1:4" x14ac:dyDescent="0.25">
      <c r="A713">
        <v>14201334</v>
      </c>
      <c r="B713" s="1">
        <v>42928</v>
      </c>
      <c r="C713" s="2">
        <v>0.33568287037037037</v>
      </c>
      <c r="D713" s="2">
        <v>0.34125</v>
      </c>
    </row>
    <row r="714" spans="1:4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</row>
    <row r="715" spans="1:4" x14ac:dyDescent="0.25">
      <c r="A715">
        <v>3028093</v>
      </c>
      <c r="B715" s="1">
        <v>42928</v>
      </c>
      <c r="C715" s="2">
        <v>0.34185185185185185</v>
      </c>
      <c r="D715" s="2">
        <v>0.34375</v>
      </c>
    </row>
    <row r="716" spans="1:4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</row>
    <row r="717" spans="1:4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</row>
    <row r="718" spans="1:4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</row>
    <row r="719" spans="1:4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</row>
    <row r="720" spans="1:4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</row>
    <row r="721" spans="1:4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</row>
    <row r="722" spans="1:4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</row>
    <row r="723" spans="1:4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</row>
    <row r="724" spans="1:4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</row>
    <row r="725" spans="1:4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</row>
    <row r="726" spans="1:4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</row>
    <row r="727" spans="1:4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</row>
    <row r="728" spans="1:4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</row>
    <row r="729" spans="1:4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</row>
    <row r="730" spans="1:4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</row>
    <row r="731" spans="1:4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</row>
    <row r="732" spans="1:4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</row>
    <row r="733" spans="1:4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</row>
    <row r="734" spans="1:4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</row>
    <row r="735" spans="1:4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</row>
    <row r="736" spans="1:4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</row>
    <row r="737" spans="1:4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</row>
    <row r="738" spans="1:4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</row>
    <row r="739" spans="1:4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</row>
    <row r="740" spans="1:4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</row>
    <row r="741" spans="1:4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</row>
    <row r="742" spans="1:4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</row>
    <row r="743" spans="1:4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</row>
    <row r="744" spans="1:4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</row>
    <row r="745" spans="1:4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</row>
    <row r="746" spans="1:4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</row>
    <row r="747" spans="1:4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</row>
    <row r="748" spans="1:4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</row>
    <row r="749" spans="1:4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</row>
    <row r="750" spans="1:4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</row>
    <row r="751" spans="1:4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</row>
    <row r="752" spans="1:4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</row>
    <row r="753" spans="1:4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</row>
    <row r="754" spans="1:4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</row>
    <row r="755" spans="1:4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</row>
    <row r="756" spans="1:4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</row>
    <row r="757" spans="1:4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</row>
    <row r="758" spans="1:4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</row>
    <row r="759" spans="1:4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</row>
    <row r="760" spans="1:4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</row>
    <row r="761" spans="1:4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</row>
    <row r="762" spans="1:4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</row>
    <row r="763" spans="1:4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</row>
    <row r="764" spans="1:4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</row>
    <row r="765" spans="1:4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</row>
    <row r="766" spans="1:4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</row>
    <row r="767" spans="1:4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</row>
    <row r="768" spans="1:4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</row>
    <row r="769" spans="1:4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</row>
    <row r="770" spans="1:4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</row>
    <row r="771" spans="1:4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</row>
    <row r="772" spans="1:4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</row>
    <row r="773" spans="1:4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</row>
    <row r="774" spans="1:4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</row>
    <row r="775" spans="1:4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</row>
    <row r="776" spans="1:4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</row>
    <row r="777" spans="1:4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</row>
    <row r="778" spans="1:4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</row>
    <row r="779" spans="1:4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</row>
    <row r="780" spans="1:4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</row>
    <row r="781" spans="1:4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</row>
    <row r="782" spans="1:4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</row>
    <row r="783" spans="1:4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</row>
    <row r="784" spans="1:4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</row>
    <row r="785" spans="1:4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</row>
    <row r="786" spans="1:4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</row>
    <row r="787" spans="1:4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</row>
    <row r="788" spans="1:4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</row>
    <row r="789" spans="1:4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</row>
    <row r="790" spans="1:4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</row>
    <row r="791" spans="1:4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</row>
    <row r="792" spans="1:4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</row>
    <row r="793" spans="1:4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</row>
    <row r="794" spans="1:4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</row>
    <row r="795" spans="1:4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</row>
    <row r="796" spans="1:4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</row>
    <row r="797" spans="1:4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</row>
    <row r="798" spans="1:4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</row>
    <row r="799" spans="1:4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</row>
    <row r="800" spans="1:4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</row>
    <row r="801" spans="1:4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</row>
    <row r="802" spans="1:4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</row>
    <row r="803" spans="1:4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</row>
    <row r="804" spans="1:4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</row>
    <row r="805" spans="1:4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</row>
    <row r="806" spans="1:4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</row>
    <row r="807" spans="1:4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</row>
    <row r="808" spans="1:4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</row>
    <row r="809" spans="1:4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</row>
    <row r="810" spans="1:4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</row>
    <row r="811" spans="1:4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</row>
    <row r="812" spans="1:4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</row>
    <row r="813" spans="1:4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</row>
    <row r="814" spans="1:4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</row>
    <row r="815" spans="1:4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</row>
    <row r="816" spans="1:4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</row>
    <row r="817" spans="1:4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</row>
    <row r="818" spans="1:4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</row>
    <row r="819" spans="1:4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</row>
    <row r="820" spans="1:4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</row>
    <row r="821" spans="1:4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</row>
    <row r="822" spans="1:4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</row>
    <row r="823" spans="1:4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</row>
    <row r="824" spans="1:4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</row>
    <row r="825" spans="1:4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</row>
    <row r="826" spans="1:4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</row>
    <row r="827" spans="1:4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</row>
    <row r="828" spans="1:4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</row>
    <row r="829" spans="1:4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</row>
    <row r="830" spans="1:4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</row>
    <row r="831" spans="1:4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</row>
    <row r="832" spans="1:4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</row>
    <row r="833" spans="1:4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</row>
    <row r="834" spans="1:4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</row>
    <row r="835" spans="1:4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</row>
    <row r="836" spans="1:4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</row>
    <row r="837" spans="1:4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</row>
    <row r="838" spans="1:4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</row>
    <row r="839" spans="1:4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</row>
    <row r="840" spans="1:4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</row>
    <row r="841" spans="1:4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</row>
    <row r="842" spans="1:4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</row>
    <row r="843" spans="1:4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</row>
    <row r="844" spans="1:4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</row>
    <row r="845" spans="1:4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</row>
    <row r="846" spans="1:4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</row>
    <row r="847" spans="1:4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</row>
    <row r="848" spans="1:4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</row>
    <row r="849" spans="1:4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</row>
    <row r="850" spans="1:4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</row>
    <row r="851" spans="1:4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</row>
    <row r="852" spans="1:4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</row>
    <row r="853" spans="1:4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</row>
    <row r="854" spans="1:4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</row>
    <row r="855" spans="1:4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</row>
    <row r="856" spans="1:4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</row>
    <row r="857" spans="1:4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</row>
    <row r="858" spans="1:4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</row>
    <row r="859" spans="1:4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</row>
    <row r="860" spans="1:4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</row>
    <row r="861" spans="1:4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</row>
    <row r="862" spans="1:4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</row>
    <row r="863" spans="1:4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</row>
    <row r="864" spans="1:4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</row>
    <row r="865" spans="1:4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</row>
    <row r="866" spans="1:4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</row>
    <row r="867" spans="1:4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</row>
    <row r="868" spans="1:4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</row>
    <row r="869" spans="1:4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</row>
    <row r="870" spans="1:4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</row>
    <row r="871" spans="1:4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</row>
    <row r="872" spans="1:4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</row>
    <row r="873" spans="1:4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</row>
    <row r="874" spans="1:4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</row>
    <row r="875" spans="1:4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</row>
    <row r="876" spans="1:4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</row>
    <row r="877" spans="1:4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</row>
    <row r="878" spans="1:4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</row>
    <row r="879" spans="1:4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</row>
    <row r="880" spans="1:4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</row>
    <row r="881" spans="1:4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</row>
    <row r="882" spans="1:4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</row>
    <row r="883" spans="1:4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</row>
    <row r="884" spans="1:4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</row>
    <row r="885" spans="1:4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</row>
    <row r="886" spans="1:4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</row>
    <row r="887" spans="1:4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</row>
    <row r="888" spans="1:4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</row>
    <row r="889" spans="1:4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</row>
    <row r="890" spans="1:4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</row>
    <row r="891" spans="1:4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</row>
    <row r="892" spans="1:4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</row>
    <row r="893" spans="1:4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</row>
    <row r="894" spans="1:4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</row>
    <row r="895" spans="1:4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</row>
    <row r="896" spans="1:4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</row>
    <row r="897" spans="1:4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</row>
    <row r="898" spans="1:4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</row>
    <row r="899" spans="1:4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</row>
    <row r="900" spans="1:4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</row>
    <row r="901" spans="1:4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</row>
    <row r="902" spans="1:4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</row>
    <row r="903" spans="1:4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</row>
    <row r="904" spans="1:4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</row>
    <row r="905" spans="1:4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</row>
    <row r="906" spans="1:4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</row>
    <row r="907" spans="1:4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</row>
    <row r="908" spans="1:4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</row>
    <row r="909" spans="1:4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</row>
    <row r="910" spans="1:4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</row>
    <row r="911" spans="1:4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</row>
    <row r="912" spans="1:4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</row>
    <row r="913" spans="1:4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</row>
    <row r="914" spans="1:4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</row>
    <row r="915" spans="1:4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</row>
    <row r="916" spans="1:4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</row>
    <row r="917" spans="1:4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</row>
    <row r="918" spans="1:4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</row>
    <row r="919" spans="1:4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</row>
    <row r="920" spans="1:4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</row>
    <row r="921" spans="1:4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</row>
    <row r="922" spans="1:4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</row>
    <row r="923" spans="1:4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</row>
    <row r="924" spans="1:4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</row>
    <row r="925" spans="1:4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</row>
    <row r="926" spans="1:4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</row>
    <row r="927" spans="1:4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</row>
    <row r="928" spans="1:4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</row>
    <row r="929" spans="1:4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</row>
    <row r="930" spans="1:4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</row>
    <row r="931" spans="1:4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</row>
    <row r="932" spans="1:4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</row>
    <row r="933" spans="1:4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</row>
    <row r="934" spans="1:4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</row>
    <row r="935" spans="1:4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</row>
    <row r="936" spans="1:4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</row>
    <row r="937" spans="1:4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</row>
    <row r="938" spans="1:4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</row>
    <row r="939" spans="1:4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</row>
    <row r="940" spans="1:4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</row>
    <row r="941" spans="1:4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</row>
    <row r="942" spans="1:4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</row>
    <row r="943" spans="1:4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</row>
    <row r="944" spans="1:4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</row>
    <row r="945" spans="1:4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</row>
    <row r="946" spans="1:4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</row>
    <row r="947" spans="1:4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</row>
    <row r="948" spans="1:4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</row>
    <row r="949" spans="1:4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</row>
    <row r="950" spans="1:4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</row>
    <row r="951" spans="1:4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</row>
    <row r="952" spans="1:4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</row>
    <row r="953" spans="1:4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</row>
    <row r="954" spans="1:4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</row>
    <row r="955" spans="1:4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</row>
    <row r="956" spans="1:4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</row>
    <row r="957" spans="1:4" x14ac:dyDescent="0.25">
      <c r="A957">
        <v>2969264</v>
      </c>
      <c r="B957" s="1">
        <v>42930</v>
      </c>
      <c r="C957" s="2">
        <v>0.45930555555555558</v>
      </c>
      <c r="D957" s="2">
        <v>0.4634375</v>
      </c>
    </row>
    <row r="958" spans="1:4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</row>
    <row r="959" spans="1:4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</row>
    <row r="960" spans="1:4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</row>
    <row r="961" spans="1:4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</row>
    <row r="962" spans="1:4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</row>
    <row r="963" spans="1:4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</row>
    <row r="964" spans="1:4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</row>
    <row r="965" spans="1:4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</row>
    <row r="966" spans="1:4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</row>
    <row r="967" spans="1:4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</row>
    <row r="968" spans="1:4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</row>
    <row r="969" spans="1:4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</row>
    <row r="970" spans="1:4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</row>
    <row r="971" spans="1:4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</row>
    <row r="972" spans="1:4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</row>
    <row r="973" spans="1:4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</row>
    <row r="974" spans="1:4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</row>
    <row r="975" spans="1:4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</row>
    <row r="976" spans="1:4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</row>
    <row r="977" spans="1:4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</row>
    <row r="978" spans="1:4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</row>
    <row r="979" spans="1:4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</row>
    <row r="980" spans="1:4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</row>
    <row r="981" spans="1:4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</row>
    <row r="982" spans="1:4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</row>
    <row r="983" spans="1:4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</row>
    <row r="984" spans="1:4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</row>
    <row r="985" spans="1:4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</row>
    <row r="986" spans="1:4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</row>
    <row r="987" spans="1:4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</row>
    <row r="988" spans="1:4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</row>
    <row r="989" spans="1:4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</row>
    <row r="990" spans="1:4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</row>
    <row r="991" spans="1:4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</row>
    <row r="992" spans="1:4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</row>
    <row r="993" spans="1:4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</row>
    <row r="994" spans="1:4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</row>
    <row r="995" spans="1:4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</row>
    <row r="996" spans="1:4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</row>
    <row r="997" spans="1:4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</row>
    <row r="998" spans="1:4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</row>
    <row r="999" spans="1:4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</row>
    <row r="1000" spans="1:4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</row>
    <row r="1001" spans="1:4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</row>
    <row r="1002" spans="1:4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</row>
    <row r="1003" spans="1:4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</row>
    <row r="1004" spans="1:4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</row>
    <row r="1005" spans="1:4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</row>
    <row r="1006" spans="1:4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</row>
    <row r="1007" spans="1:4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</row>
    <row r="1008" spans="1:4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</row>
    <row r="1009" spans="1:4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</row>
    <row r="1010" spans="1:4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</row>
    <row r="1011" spans="1:4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</row>
    <row r="1012" spans="1:4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</row>
    <row r="1013" spans="1:4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</row>
    <row r="1014" spans="1:4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</row>
    <row r="1015" spans="1:4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</row>
    <row r="1016" spans="1:4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</row>
    <row r="1017" spans="1:4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</row>
    <row r="1018" spans="1:4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</row>
    <row r="1019" spans="1:4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</row>
    <row r="1020" spans="1:4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</row>
    <row r="1021" spans="1:4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</row>
    <row r="1022" spans="1:4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</row>
    <row r="1023" spans="1:4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</row>
    <row r="1024" spans="1:4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</row>
    <row r="1025" spans="1:4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</row>
    <row r="1026" spans="1:4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</row>
    <row r="1027" spans="1:4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</row>
    <row r="1028" spans="1:4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</row>
    <row r="1029" spans="1:4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</row>
    <row r="1030" spans="1:4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</row>
    <row r="1031" spans="1:4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</row>
    <row r="1032" spans="1:4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</row>
    <row r="1033" spans="1:4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</row>
    <row r="1034" spans="1:4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</row>
    <row r="1035" spans="1:4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</row>
    <row r="1036" spans="1:4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</row>
    <row r="1037" spans="1:4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</row>
    <row r="1038" spans="1:4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</row>
    <row r="1039" spans="1:4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</row>
    <row r="1040" spans="1:4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</row>
    <row r="1041" spans="1:4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</row>
    <row r="1042" spans="1:4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</row>
    <row r="1043" spans="1:4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</row>
    <row r="1044" spans="1:4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</row>
    <row r="1045" spans="1:4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</row>
    <row r="1046" spans="1:4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</row>
    <row r="1047" spans="1:4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</row>
    <row r="1048" spans="1:4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</row>
    <row r="1049" spans="1:4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</row>
    <row r="1050" spans="1:4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</row>
    <row r="1051" spans="1:4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</row>
    <row r="1052" spans="1:4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</row>
    <row r="1053" spans="1:4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</row>
    <row r="1054" spans="1:4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</row>
    <row r="1055" spans="1:4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</row>
    <row r="1056" spans="1:4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</row>
    <row r="1057" spans="1:4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</row>
    <row r="1058" spans="1:4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</row>
    <row r="1059" spans="1:4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</row>
    <row r="1060" spans="1:4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</row>
    <row r="1061" spans="1:4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</row>
    <row r="1062" spans="1:4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</row>
    <row r="1063" spans="1:4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</row>
    <row r="1064" spans="1:4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</row>
    <row r="1065" spans="1:4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</row>
    <row r="1066" spans="1:4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</row>
    <row r="1067" spans="1:4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</row>
    <row r="1068" spans="1:4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</row>
    <row r="1069" spans="1:4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</row>
    <row r="1070" spans="1:4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</row>
    <row r="1071" spans="1:4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</row>
    <row r="1072" spans="1:4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</row>
    <row r="1073" spans="1:4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</row>
    <row r="1074" spans="1:4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</row>
    <row r="1075" spans="1:4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</row>
    <row r="1076" spans="1:4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</row>
    <row r="1077" spans="1:4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</row>
    <row r="1078" spans="1:4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</row>
    <row r="1079" spans="1:4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</row>
    <row r="1080" spans="1:4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</row>
    <row r="1081" spans="1:4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</row>
    <row r="1082" spans="1:4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</row>
    <row r="1083" spans="1:4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</row>
    <row r="1084" spans="1:4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</row>
    <row r="1085" spans="1:4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</row>
    <row r="1086" spans="1:4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</row>
    <row r="1087" spans="1:4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</row>
    <row r="1088" spans="1:4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</row>
    <row r="1089" spans="1:4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</row>
    <row r="1090" spans="1:4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</row>
    <row r="1091" spans="1:4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</row>
    <row r="1092" spans="1:4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</row>
    <row r="1093" spans="1:4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</row>
    <row r="1094" spans="1:4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</row>
    <row r="1095" spans="1:4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</row>
    <row r="1096" spans="1:4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</row>
    <row r="1097" spans="1:4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</row>
    <row r="1098" spans="1:4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</row>
    <row r="1099" spans="1:4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</row>
    <row r="1100" spans="1:4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</row>
    <row r="1101" spans="1:4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</row>
    <row r="1102" spans="1:4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</row>
    <row r="1103" spans="1:4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</row>
    <row r="1104" spans="1:4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</row>
    <row r="1105" spans="1:4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</row>
    <row r="1106" spans="1:4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</row>
    <row r="1107" spans="1:4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</row>
    <row r="1108" spans="1:4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</row>
    <row r="1109" spans="1:4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</row>
    <row r="1110" spans="1:4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</row>
    <row r="1111" spans="1:4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</row>
    <row r="1112" spans="1:4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</row>
    <row r="1113" spans="1:4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</row>
    <row r="1114" spans="1:4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</row>
    <row r="1115" spans="1:4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</row>
    <row r="1116" spans="1:4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</row>
    <row r="1117" spans="1:4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</row>
    <row r="1118" spans="1:4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</row>
    <row r="1119" spans="1:4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</row>
    <row r="1120" spans="1:4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</row>
    <row r="1121" spans="1:4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</row>
    <row r="1122" spans="1:4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</row>
    <row r="1123" spans="1:4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</row>
    <row r="1124" spans="1:4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</row>
    <row r="1125" spans="1:4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</row>
    <row r="1126" spans="1:4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</row>
    <row r="1127" spans="1:4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</row>
    <row r="1128" spans="1:4" x14ac:dyDescent="0.25">
      <c r="A1128">
        <v>1700508</v>
      </c>
      <c r="B1128" s="1">
        <v>42934</v>
      </c>
      <c r="C1128" s="2">
        <v>0.37179398148148146</v>
      </c>
      <c r="D1128" s="2">
        <v>0.3828125</v>
      </c>
    </row>
    <row r="1129" spans="1:4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</row>
    <row r="1130" spans="1:4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</row>
    <row r="1131" spans="1:4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</row>
    <row r="1132" spans="1:4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</row>
    <row r="1133" spans="1:4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</row>
    <row r="1134" spans="1:4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</row>
    <row r="1135" spans="1:4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</row>
    <row r="1136" spans="1:4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</row>
    <row r="1137" spans="1:4" x14ac:dyDescent="0.25">
      <c r="A1137">
        <v>4657345</v>
      </c>
      <c r="B1137" s="1">
        <v>42934</v>
      </c>
      <c r="C1137" s="2">
        <v>0.40328703703703705</v>
      </c>
      <c r="D1137" s="2">
        <v>0.4140625</v>
      </c>
    </row>
    <row r="1138" spans="1:4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</row>
    <row r="1139" spans="1:4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</row>
    <row r="1140" spans="1:4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</row>
    <row r="1141" spans="1:4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</row>
    <row r="1142" spans="1:4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</row>
    <row r="1143" spans="1:4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</row>
    <row r="1144" spans="1:4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</row>
    <row r="1145" spans="1:4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</row>
    <row r="1146" spans="1:4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</row>
    <row r="1147" spans="1:4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</row>
    <row r="1148" spans="1:4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</row>
    <row r="1149" spans="1:4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</row>
    <row r="1150" spans="1:4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</row>
    <row r="1151" spans="1:4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</row>
    <row r="1152" spans="1:4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</row>
    <row r="1153" spans="1:4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</row>
    <row r="1154" spans="1:4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</row>
    <row r="1155" spans="1:4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</row>
    <row r="1156" spans="1:4" x14ac:dyDescent="0.25">
      <c r="A1156">
        <v>2861766</v>
      </c>
      <c r="B1156" s="1">
        <v>42934</v>
      </c>
      <c r="C1156" s="2">
        <v>0.4403125</v>
      </c>
      <c r="D1156" s="2">
        <v>0.4490972222222222</v>
      </c>
    </row>
    <row r="1157" spans="1:4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</row>
    <row r="1158" spans="1:4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</row>
    <row r="1159" spans="1:4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</row>
    <row r="1160" spans="1:4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</row>
    <row r="1161" spans="1:4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</row>
    <row r="1162" spans="1:4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</row>
    <row r="1163" spans="1:4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</row>
    <row r="1164" spans="1:4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</row>
    <row r="1165" spans="1:4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</row>
    <row r="1166" spans="1:4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</row>
    <row r="1167" spans="1:4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</row>
    <row r="1168" spans="1:4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</row>
    <row r="1169" spans="1:4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</row>
    <row r="1170" spans="1:4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</row>
    <row r="1171" spans="1:4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</row>
    <row r="1172" spans="1:4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</row>
    <row r="1173" spans="1:4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</row>
    <row r="1174" spans="1:4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</row>
    <row r="1175" spans="1:4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</row>
    <row r="1176" spans="1:4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</row>
    <row r="1177" spans="1:4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</row>
    <row r="1178" spans="1:4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</row>
    <row r="1179" spans="1:4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</row>
    <row r="1180" spans="1:4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</row>
    <row r="1181" spans="1:4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</row>
    <row r="1182" spans="1:4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</row>
    <row r="1183" spans="1:4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</row>
    <row r="1184" spans="1:4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</row>
    <row r="1185" spans="1:4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</row>
    <row r="1186" spans="1:4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</row>
    <row r="1187" spans="1:4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</row>
    <row r="1188" spans="1:4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</row>
    <row r="1189" spans="1:4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</row>
    <row r="1190" spans="1:4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</row>
    <row r="1191" spans="1:4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</row>
    <row r="1192" spans="1:4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</row>
    <row r="1193" spans="1:4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</row>
    <row r="1194" spans="1:4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</row>
    <row r="1195" spans="1:4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</row>
    <row r="1196" spans="1:4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</row>
    <row r="1197" spans="1:4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</row>
    <row r="1198" spans="1:4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</row>
    <row r="1199" spans="1:4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</row>
    <row r="1200" spans="1:4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</row>
    <row r="1201" spans="1:4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</row>
    <row r="1202" spans="1:4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</row>
    <row r="1203" spans="1:4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</row>
    <row r="1204" spans="1:4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</row>
    <row r="1205" spans="1:4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</row>
    <row r="1206" spans="1:4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</row>
    <row r="1207" spans="1:4" x14ac:dyDescent="0.25">
      <c r="A1207">
        <v>78976022</v>
      </c>
      <c r="B1207" s="1">
        <v>42934</v>
      </c>
      <c r="C1207" s="2">
        <v>0.59495370370370371</v>
      </c>
      <c r="D1207" s="2">
        <v>0.5965625</v>
      </c>
    </row>
    <row r="1208" spans="1:4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</row>
    <row r="1209" spans="1:4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</row>
    <row r="1210" spans="1:4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</row>
    <row r="1211" spans="1:4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</row>
    <row r="1212" spans="1:4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</row>
    <row r="1213" spans="1:4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</row>
    <row r="1214" spans="1:4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</row>
    <row r="1215" spans="1:4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</row>
    <row r="1216" spans="1:4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</row>
    <row r="1217" spans="1:4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</row>
    <row r="1218" spans="1:4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</row>
    <row r="1219" spans="1:4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</row>
    <row r="1220" spans="1:4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</row>
    <row r="1221" spans="1:4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</row>
    <row r="1222" spans="1:4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</row>
    <row r="1223" spans="1:4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</row>
    <row r="1224" spans="1:4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</row>
    <row r="1225" spans="1:4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</row>
    <row r="1226" spans="1:4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</row>
    <row r="1227" spans="1:4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</row>
    <row r="1228" spans="1:4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</row>
    <row r="1229" spans="1:4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</row>
    <row r="1230" spans="1:4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</row>
    <row r="1231" spans="1:4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</row>
    <row r="1232" spans="1:4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</row>
    <row r="1233" spans="1:4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</row>
    <row r="1234" spans="1:4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</row>
    <row r="1235" spans="1:4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</row>
    <row r="1236" spans="1:4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</row>
    <row r="1237" spans="1:4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</row>
    <row r="1238" spans="1:4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</row>
    <row r="1239" spans="1:4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</row>
    <row r="1240" spans="1:4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</row>
    <row r="1241" spans="1:4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</row>
    <row r="1242" spans="1:4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</row>
    <row r="1243" spans="1:4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</row>
    <row r="1244" spans="1:4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</row>
    <row r="1245" spans="1:4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</row>
    <row r="1246" spans="1:4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</row>
    <row r="1247" spans="1:4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</row>
    <row r="1248" spans="1:4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</row>
    <row r="1249" spans="1:4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</row>
    <row r="1250" spans="1:4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</row>
    <row r="1251" spans="1:4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</row>
    <row r="1252" spans="1:4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</row>
    <row r="1253" spans="1:4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</row>
    <row r="1254" spans="1:4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</row>
    <row r="1255" spans="1:4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</row>
    <row r="1256" spans="1:4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</row>
    <row r="1257" spans="1:4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</row>
    <row r="1258" spans="1:4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</row>
    <row r="1259" spans="1:4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</row>
    <row r="1260" spans="1:4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</row>
    <row r="1261" spans="1:4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</row>
    <row r="1262" spans="1:4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</row>
    <row r="1263" spans="1:4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</row>
    <row r="1264" spans="1:4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</row>
    <row r="1265" spans="1:4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</row>
    <row r="1266" spans="1:4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</row>
    <row r="1267" spans="1:4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</row>
    <row r="1268" spans="1:4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</row>
    <row r="1269" spans="1:4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</row>
    <row r="1270" spans="1:4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</row>
    <row r="1271" spans="1:4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</row>
    <row r="1272" spans="1:4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</row>
    <row r="1273" spans="1:4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</row>
    <row r="1274" spans="1:4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</row>
    <row r="1275" spans="1:4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</row>
    <row r="1276" spans="1:4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</row>
    <row r="1277" spans="1:4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</row>
    <row r="1278" spans="1:4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</row>
    <row r="1279" spans="1:4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</row>
    <row r="1280" spans="1:4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</row>
    <row r="1281" spans="1:4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</row>
    <row r="1282" spans="1:4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</row>
    <row r="1283" spans="1:4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</row>
    <row r="1284" spans="1:4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</row>
    <row r="1285" spans="1:4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</row>
    <row r="1286" spans="1:4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</row>
    <row r="1287" spans="1:4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</row>
    <row r="1288" spans="1:4" x14ac:dyDescent="0.25">
      <c r="A1288">
        <v>6194112</v>
      </c>
      <c r="B1288" s="1">
        <v>42935</v>
      </c>
      <c r="C1288" s="2">
        <v>0.55174768518518513</v>
      </c>
      <c r="D1288" s="2">
        <v>0.5575</v>
      </c>
    </row>
    <row r="1289" spans="1:4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</row>
    <row r="1290" spans="1:4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</row>
    <row r="1291" spans="1:4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</row>
    <row r="1292" spans="1:4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</row>
    <row r="1293" spans="1:4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</row>
    <row r="1294" spans="1:4" x14ac:dyDescent="0.25">
      <c r="A1294">
        <v>1345591</v>
      </c>
      <c r="B1294" s="1">
        <v>42935</v>
      </c>
      <c r="C1294" s="2">
        <v>0.5703125</v>
      </c>
      <c r="D1294" s="2">
        <v>0.57703703703703701</v>
      </c>
    </row>
    <row r="1295" spans="1:4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</row>
    <row r="1296" spans="1:4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</row>
    <row r="1297" spans="1:4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</row>
    <row r="1298" spans="1:4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</row>
    <row r="1299" spans="1:4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</row>
    <row r="1300" spans="1:4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</row>
    <row r="1301" spans="1:4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</row>
    <row r="1302" spans="1:4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</row>
    <row r="1303" spans="1:4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</row>
    <row r="1304" spans="1:4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</row>
    <row r="1305" spans="1:4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</row>
    <row r="1306" spans="1:4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</row>
    <row r="1307" spans="1:4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</row>
    <row r="1308" spans="1:4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</row>
    <row r="1309" spans="1:4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</row>
    <row r="1310" spans="1:4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</row>
    <row r="1311" spans="1:4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</row>
    <row r="1312" spans="1:4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</row>
    <row r="1313" spans="1:4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</row>
    <row r="1314" spans="1:4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</row>
    <row r="1315" spans="1:4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</row>
    <row r="1316" spans="1:4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</row>
    <row r="1317" spans="1:4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</row>
    <row r="1318" spans="1:4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</row>
    <row r="1319" spans="1:4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</row>
    <row r="1320" spans="1:4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</row>
    <row r="1321" spans="1:4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</row>
    <row r="1322" spans="1:4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</row>
    <row r="1323" spans="1:4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</row>
    <row r="1324" spans="1:4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</row>
    <row r="1325" spans="1:4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</row>
    <row r="1326" spans="1:4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</row>
    <row r="1327" spans="1:4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</row>
    <row r="1328" spans="1:4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</row>
    <row r="1329" spans="1:4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</row>
    <row r="1330" spans="1:4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</row>
    <row r="1331" spans="1:4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</row>
    <row r="1332" spans="1:4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</row>
    <row r="1333" spans="1:4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</row>
    <row r="1334" spans="1:4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</row>
    <row r="1335" spans="1:4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</row>
    <row r="1336" spans="1:4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</row>
    <row r="1337" spans="1:4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</row>
    <row r="1338" spans="1:4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</row>
    <row r="1339" spans="1:4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</row>
    <row r="1340" spans="1:4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</row>
    <row r="1341" spans="1:4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</row>
    <row r="1342" spans="1:4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</row>
    <row r="1343" spans="1:4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</row>
    <row r="1344" spans="1:4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</row>
    <row r="1345" spans="1:4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</row>
    <row r="1346" spans="1:4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</row>
    <row r="1347" spans="1:4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</row>
    <row r="1348" spans="1:4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</row>
    <row r="1349" spans="1:4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</row>
    <row r="1350" spans="1:4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</row>
    <row r="1351" spans="1:4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</row>
    <row r="1352" spans="1:4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</row>
    <row r="1353" spans="1:4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</row>
    <row r="1354" spans="1:4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</row>
    <row r="1355" spans="1:4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</row>
    <row r="1356" spans="1:4" x14ac:dyDescent="0.25">
      <c r="A1356">
        <v>1288318920</v>
      </c>
      <c r="B1356" s="1">
        <v>42936</v>
      </c>
      <c r="C1356" s="2">
        <v>0.46606481481481482</v>
      </c>
      <c r="D1356" s="2">
        <v>0.47375</v>
      </c>
    </row>
    <row r="1357" spans="1:4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</row>
    <row r="1358" spans="1:4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</row>
    <row r="1359" spans="1:4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</row>
    <row r="1360" spans="1:4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</row>
    <row r="1361" spans="1:4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</row>
    <row r="1362" spans="1:4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</row>
    <row r="1363" spans="1:4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</row>
    <row r="1364" spans="1:4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</row>
    <row r="1365" spans="1:4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</row>
    <row r="1366" spans="1:4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</row>
    <row r="1367" spans="1:4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</row>
    <row r="1368" spans="1:4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</row>
    <row r="1369" spans="1:4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</row>
    <row r="1370" spans="1:4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</row>
    <row r="1371" spans="1:4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</row>
    <row r="1372" spans="1:4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</row>
    <row r="1373" spans="1:4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</row>
    <row r="1374" spans="1:4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</row>
    <row r="1375" spans="1:4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</row>
    <row r="1376" spans="1:4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</row>
    <row r="1377" spans="1:4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</row>
    <row r="1378" spans="1:4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</row>
    <row r="1379" spans="1:4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</row>
    <row r="1380" spans="1:4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</row>
    <row r="1381" spans="1:4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</row>
    <row r="1382" spans="1:4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</row>
    <row r="1383" spans="1:4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</row>
    <row r="1384" spans="1:4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</row>
    <row r="1385" spans="1:4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</row>
    <row r="1386" spans="1:4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</row>
    <row r="1387" spans="1:4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</row>
    <row r="1388" spans="1:4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</row>
    <row r="1389" spans="1:4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</row>
    <row r="1390" spans="1:4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</row>
    <row r="1391" spans="1:4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</row>
    <row r="1392" spans="1:4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</row>
    <row r="1393" spans="1:4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</row>
    <row r="1394" spans="1:4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</row>
    <row r="1395" spans="1:4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</row>
    <row r="1396" spans="1:4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</row>
    <row r="1397" spans="1:4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</row>
    <row r="1398" spans="1:4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</row>
    <row r="1399" spans="1:4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</row>
    <row r="1400" spans="1:4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</row>
    <row r="1401" spans="1:4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</row>
    <row r="1402" spans="1:4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</row>
    <row r="1403" spans="1:4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</row>
    <row r="1404" spans="1:4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</row>
    <row r="1405" spans="1:4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</row>
    <row r="1406" spans="1:4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</row>
    <row r="1407" spans="1:4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</row>
    <row r="1408" spans="1:4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</row>
    <row r="1409" spans="1:4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</row>
    <row r="1410" spans="1:4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</row>
    <row r="1411" spans="1:4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</row>
    <row r="1412" spans="1:4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</row>
    <row r="1413" spans="1:4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</row>
    <row r="1414" spans="1:4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</row>
    <row r="1415" spans="1:4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</row>
    <row r="1416" spans="1:4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</row>
    <row r="1417" spans="1:4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</row>
    <row r="1418" spans="1:4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</row>
    <row r="1419" spans="1:4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</row>
    <row r="1420" spans="1:4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</row>
    <row r="1421" spans="1:4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</row>
    <row r="1422" spans="1:4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</row>
    <row r="1423" spans="1:4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</row>
    <row r="1424" spans="1:4" x14ac:dyDescent="0.25">
      <c r="A1424">
        <v>6070136</v>
      </c>
      <c r="B1424" s="1">
        <v>42937</v>
      </c>
      <c r="C1424" s="2">
        <v>0.3515625</v>
      </c>
      <c r="D1424" s="2">
        <v>0.35299768518518521</v>
      </c>
    </row>
    <row r="1425" spans="1:4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</row>
    <row r="1426" spans="1:4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</row>
    <row r="1427" spans="1:4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</row>
    <row r="1428" spans="1:4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</row>
    <row r="1429" spans="1:4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</row>
    <row r="1430" spans="1:4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</row>
    <row r="1431" spans="1:4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</row>
    <row r="1432" spans="1:4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</row>
    <row r="1433" spans="1:4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</row>
    <row r="1434" spans="1:4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</row>
    <row r="1435" spans="1:4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</row>
    <row r="1436" spans="1:4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</row>
    <row r="1437" spans="1:4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</row>
    <row r="1438" spans="1:4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</row>
    <row r="1439" spans="1:4" x14ac:dyDescent="0.25">
      <c r="A1439">
        <v>8972366</v>
      </c>
      <c r="B1439" s="1">
        <v>42937</v>
      </c>
      <c r="C1439" s="2">
        <v>0.40462962962962962</v>
      </c>
      <c r="D1439" s="2">
        <v>0.40875</v>
      </c>
    </row>
    <row r="1440" spans="1:4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</row>
    <row r="1441" spans="1:4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</row>
    <row r="1442" spans="1:4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</row>
    <row r="1443" spans="1:4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</row>
    <row r="1444" spans="1:4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</row>
    <row r="1445" spans="1:4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</row>
    <row r="1446" spans="1:4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</row>
    <row r="1447" spans="1:4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</row>
    <row r="1448" spans="1:4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</row>
    <row r="1449" spans="1:4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</row>
    <row r="1450" spans="1:4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</row>
    <row r="1451" spans="1:4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</row>
    <row r="1452" spans="1:4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</row>
    <row r="1453" spans="1:4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</row>
    <row r="1454" spans="1:4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</row>
    <row r="1455" spans="1:4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</row>
    <row r="1456" spans="1:4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</row>
    <row r="1457" spans="1:4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</row>
    <row r="1458" spans="1:4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</row>
    <row r="1459" spans="1:4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</row>
    <row r="1460" spans="1:4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</row>
    <row r="1461" spans="1:4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</row>
    <row r="1462" spans="1:4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</row>
    <row r="1463" spans="1:4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</row>
    <row r="1464" spans="1:4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</row>
    <row r="1465" spans="1:4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</row>
    <row r="1466" spans="1:4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</row>
    <row r="1467" spans="1:4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</row>
    <row r="1468" spans="1:4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</row>
    <row r="1469" spans="1:4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</row>
    <row r="1470" spans="1:4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</row>
    <row r="1471" spans="1:4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</row>
    <row r="1472" spans="1:4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</row>
    <row r="1473" spans="1:4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</row>
    <row r="1474" spans="1:4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</row>
    <row r="1475" spans="1:4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</row>
    <row r="1476" spans="1:4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</row>
    <row r="1477" spans="1:4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</row>
    <row r="1478" spans="1:4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</row>
    <row r="1479" spans="1:4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</row>
    <row r="1480" spans="1:4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</row>
    <row r="1481" spans="1:4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</row>
    <row r="1482" spans="1:4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</row>
    <row r="1483" spans="1:4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</row>
    <row r="1484" spans="1:4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</row>
    <row r="1485" spans="1:4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</row>
    <row r="1486" spans="1:4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</row>
    <row r="1487" spans="1:4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</row>
    <row r="1488" spans="1:4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</row>
    <row r="1489" spans="1:4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</row>
    <row r="1490" spans="1:4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</row>
    <row r="1491" spans="1:4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</row>
    <row r="1492" spans="1:4" x14ac:dyDescent="0.25">
      <c r="A1492">
        <v>9021766</v>
      </c>
      <c r="B1492" s="1">
        <v>42937</v>
      </c>
      <c r="C1492" s="2">
        <v>0.5575</v>
      </c>
      <c r="D1492" s="2">
        <v>0.56418981481481478</v>
      </c>
    </row>
    <row r="1493" spans="1:4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</row>
    <row r="1494" spans="1:4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</row>
    <row r="1495" spans="1:4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</row>
    <row r="1496" spans="1:4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</row>
    <row r="1497" spans="1:4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</row>
    <row r="1498" spans="1:4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</row>
    <row r="1499" spans="1:4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</row>
    <row r="1500" spans="1:4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</row>
    <row r="1501" spans="1:4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</row>
    <row r="1502" spans="1:4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</row>
    <row r="1503" spans="1:4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</row>
    <row r="1504" spans="1:4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</row>
    <row r="1505" spans="1:4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</row>
    <row r="1506" spans="1:4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</row>
    <row r="1507" spans="1:4" x14ac:dyDescent="0.25">
      <c r="A1507">
        <v>5039266</v>
      </c>
      <c r="B1507" s="1">
        <v>42937</v>
      </c>
      <c r="C1507" s="2">
        <v>0.6121875</v>
      </c>
      <c r="D1507" s="2">
        <v>0.6181712962962963</v>
      </c>
    </row>
    <row r="1508" spans="1:4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</row>
    <row r="1509" spans="1:4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</row>
    <row r="1510" spans="1:4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</row>
    <row r="1511" spans="1:4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</row>
    <row r="1512" spans="1:4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</row>
    <row r="1513" spans="1:4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</row>
    <row r="1514" spans="1:4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</row>
    <row r="1515" spans="1:4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</row>
    <row r="1516" spans="1:4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</row>
    <row r="1517" spans="1:4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</row>
    <row r="1518" spans="1:4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</row>
    <row r="1519" spans="1:4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</row>
    <row r="1520" spans="1:4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</row>
    <row r="1521" spans="1:4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</row>
    <row r="1522" spans="1:4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</row>
    <row r="1523" spans="1:4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</row>
    <row r="1524" spans="1:4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</row>
    <row r="1525" spans="1:4" x14ac:dyDescent="0.25">
      <c r="A1525">
        <v>6561564994</v>
      </c>
      <c r="B1525" s="1">
        <v>42940</v>
      </c>
      <c r="C1525" s="2">
        <v>0.36334490740740738</v>
      </c>
      <c r="D1525" s="2">
        <v>0.3696875</v>
      </c>
    </row>
    <row r="1526" spans="1:4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</row>
    <row r="1527" spans="1:4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</row>
    <row r="1528" spans="1:4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</row>
    <row r="1529" spans="1:4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</row>
    <row r="1530" spans="1:4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</row>
    <row r="1531" spans="1:4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</row>
    <row r="1532" spans="1:4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</row>
    <row r="1533" spans="1:4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</row>
    <row r="1534" spans="1:4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</row>
    <row r="1535" spans="1:4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</row>
    <row r="1536" spans="1:4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</row>
    <row r="1537" spans="1:4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</row>
    <row r="1538" spans="1:4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</row>
    <row r="1539" spans="1:4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</row>
    <row r="1540" spans="1:4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</row>
    <row r="1541" spans="1:4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</row>
    <row r="1542" spans="1:4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</row>
    <row r="1543" spans="1:4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</row>
    <row r="1544" spans="1:4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</row>
    <row r="1545" spans="1:4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</row>
    <row r="1546" spans="1:4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</row>
    <row r="1547" spans="1:4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</row>
    <row r="1548" spans="1:4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</row>
    <row r="1549" spans="1:4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</row>
    <row r="1550" spans="1:4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</row>
    <row r="1551" spans="1:4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</row>
    <row r="1552" spans="1:4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</row>
    <row r="1553" spans="1:4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</row>
    <row r="1554" spans="1:4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</row>
    <row r="1555" spans="1:4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</row>
    <row r="1556" spans="1:4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</row>
    <row r="1557" spans="1:4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</row>
    <row r="1558" spans="1:4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</row>
    <row r="1559" spans="1:4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</row>
    <row r="1560" spans="1:4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</row>
    <row r="1561" spans="1:4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</row>
    <row r="1562" spans="1:4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</row>
    <row r="1563" spans="1:4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</row>
    <row r="1564" spans="1:4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</row>
    <row r="1565" spans="1:4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</row>
    <row r="1566" spans="1:4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</row>
    <row r="1567" spans="1:4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</row>
    <row r="1568" spans="1:4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</row>
    <row r="1569" spans="1:4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</row>
    <row r="1570" spans="1:4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</row>
    <row r="1571" spans="1:4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</row>
    <row r="1572" spans="1:4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</row>
    <row r="1573" spans="1:4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</row>
    <row r="1574" spans="1:4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</row>
    <row r="1575" spans="1:4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</row>
    <row r="1576" spans="1:4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</row>
    <row r="1577" spans="1:4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</row>
    <row r="1578" spans="1:4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</row>
    <row r="1579" spans="1:4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</row>
    <row r="1580" spans="1:4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</row>
    <row r="1581" spans="1:4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</row>
    <row r="1582" spans="1:4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</row>
    <row r="1583" spans="1:4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</row>
    <row r="1584" spans="1:4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</row>
    <row r="1585" spans="1:4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</row>
    <row r="1586" spans="1:4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</row>
    <row r="1587" spans="1:4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</row>
    <row r="1588" spans="1:4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</row>
    <row r="1589" spans="1:4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</row>
    <row r="1590" spans="1:4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</row>
    <row r="1591" spans="1:4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</row>
    <row r="1592" spans="1:4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</row>
    <row r="1593" spans="1:4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</row>
    <row r="1594" spans="1:4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</row>
    <row r="1595" spans="1:4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</row>
    <row r="1596" spans="1:4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</row>
    <row r="1597" spans="1:4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</row>
    <row r="1598" spans="1:4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</row>
    <row r="1599" spans="1:4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</row>
    <row r="1600" spans="1:4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</row>
    <row r="1601" spans="1:4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</row>
    <row r="1602" spans="1:4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</row>
    <row r="1603" spans="1:4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</row>
    <row r="1604" spans="1:4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</row>
    <row r="1605" spans="1:4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</row>
    <row r="1606" spans="1:4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</row>
    <row r="1607" spans="1:4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</row>
    <row r="1608" spans="1:4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</row>
    <row r="1609" spans="1:4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</row>
    <row r="1610" spans="1:4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</row>
    <row r="1611" spans="1:4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</row>
    <row r="1612" spans="1:4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</row>
    <row r="1613" spans="1:4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</row>
    <row r="1614" spans="1:4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</row>
    <row r="1615" spans="1:4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</row>
    <row r="1616" spans="1:4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</row>
    <row r="1617" spans="1:4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</row>
    <row r="1618" spans="1:4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</row>
    <row r="1619" spans="1:4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</row>
    <row r="1620" spans="1:4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</row>
    <row r="1621" spans="1:4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</row>
    <row r="1622" spans="1:4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</row>
    <row r="1623" spans="1:4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</row>
    <row r="1624" spans="1:4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</row>
    <row r="1625" spans="1:4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</row>
    <row r="1626" spans="1:4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</row>
    <row r="1627" spans="1:4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</row>
    <row r="1628" spans="1:4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</row>
    <row r="1629" spans="1:4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</row>
    <row r="1630" spans="1:4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</row>
    <row r="1631" spans="1:4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</row>
    <row r="1632" spans="1:4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</row>
    <row r="1633" spans="1:4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</row>
    <row r="1634" spans="1:4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</row>
    <row r="1635" spans="1:4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</row>
    <row r="1636" spans="1:4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</row>
    <row r="1637" spans="1:4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</row>
    <row r="1638" spans="1:4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</row>
    <row r="1639" spans="1:4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</row>
    <row r="1640" spans="1:4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</row>
    <row r="1641" spans="1:4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</row>
    <row r="1642" spans="1:4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</row>
    <row r="1643" spans="1:4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</row>
    <row r="1644" spans="1:4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</row>
    <row r="1645" spans="1:4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</row>
    <row r="1646" spans="1:4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</row>
    <row r="1647" spans="1:4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</row>
    <row r="1648" spans="1:4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</row>
    <row r="1649" spans="1:4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</row>
    <row r="1650" spans="1:4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</row>
    <row r="1651" spans="1:4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</row>
    <row r="1652" spans="1:4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</row>
    <row r="1653" spans="1:4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</row>
    <row r="1654" spans="1:4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</row>
    <row r="1655" spans="1:4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</row>
    <row r="1656" spans="1:4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</row>
    <row r="1657" spans="1:4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</row>
    <row r="1658" spans="1:4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</row>
    <row r="1659" spans="1:4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</row>
    <row r="1660" spans="1:4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</row>
    <row r="1661" spans="1:4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</row>
    <row r="1662" spans="1:4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</row>
    <row r="1663" spans="1:4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</row>
    <row r="1664" spans="1:4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</row>
    <row r="1665" spans="1:4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</row>
    <row r="1666" spans="1:4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</row>
    <row r="1667" spans="1:4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</row>
    <row r="1668" spans="1:4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</row>
    <row r="1669" spans="1:4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</row>
    <row r="1670" spans="1:4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</row>
    <row r="1671" spans="1:4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</row>
    <row r="1672" spans="1:4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</row>
    <row r="1673" spans="1:4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</row>
    <row r="1674" spans="1:4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</row>
    <row r="1675" spans="1:4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</row>
    <row r="1676" spans="1:4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</row>
    <row r="1677" spans="1:4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</row>
    <row r="1678" spans="1:4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</row>
    <row r="1679" spans="1:4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</row>
    <row r="1680" spans="1:4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</row>
    <row r="1681" spans="1:4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</row>
    <row r="1682" spans="1:4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</row>
    <row r="1683" spans="1:4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</row>
    <row r="1684" spans="1:4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</row>
    <row r="1685" spans="1:4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</row>
    <row r="1686" spans="1:4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</row>
    <row r="1687" spans="1:4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</row>
    <row r="1688" spans="1:4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</row>
    <row r="1689" spans="1:4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</row>
    <row r="1690" spans="1:4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</row>
    <row r="1691" spans="1:4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</row>
    <row r="1692" spans="1:4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</row>
    <row r="1693" spans="1:4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</row>
    <row r="1694" spans="1:4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</row>
    <row r="1695" spans="1:4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</row>
    <row r="1696" spans="1:4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</row>
    <row r="1697" spans="1:4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</row>
    <row r="1698" spans="1:4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</row>
    <row r="1699" spans="1:4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</row>
    <row r="1700" spans="1:4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</row>
    <row r="1701" spans="1:4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</row>
    <row r="1702" spans="1:4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</row>
    <row r="1703" spans="1:4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</row>
    <row r="1704" spans="1:4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</row>
    <row r="1705" spans="1:4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</row>
    <row r="1706" spans="1:4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</row>
    <row r="1707" spans="1:4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</row>
    <row r="1708" spans="1:4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</row>
    <row r="1709" spans="1:4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</row>
    <row r="1710" spans="1:4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</row>
    <row r="1711" spans="1:4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</row>
    <row r="1712" spans="1:4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</row>
    <row r="1713" spans="1:4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</row>
    <row r="1714" spans="1:4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</row>
    <row r="1715" spans="1:4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</row>
    <row r="1716" spans="1:4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</row>
    <row r="1717" spans="1:4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</row>
    <row r="1718" spans="1:4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</row>
    <row r="1719" spans="1:4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</row>
    <row r="1720" spans="1:4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</row>
    <row r="1721" spans="1:4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</row>
    <row r="1722" spans="1:4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</row>
    <row r="1723" spans="1:4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</row>
    <row r="1724" spans="1:4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</row>
    <row r="1725" spans="1:4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</row>
    <row r="1726" spans="1:4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</row>
    <row r="1727" spans="1:4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</row>
    <row r="1728" spans="1:4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</row>
    <row r="1729" spans="1:4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</row>
    <row r="1730" spans="1:4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</row>
    <row r="1731" spans="1:4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</row>
    <row r="1732" spans="1:4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</row>
    <row r="1733" spans="1:4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</row>
    <row r="1734" spans="1:4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</row>
    <row r="1735" spans="1:4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</row>
    <row r="1736" spans="1:4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</row>
    <row r="1737" spans="1:4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</row>
    <row r="1738" spans="1:4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</row>
    <row r="1739" spans="1:4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</row>
    <row r="1740" spans="1:4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</row>
    <row r="1741" spans="1:4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</row>
    <row r="1742" spans="1:4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</row>
    <row r="1743" spans="1:4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</row>
    <row r="1744" spans="1:4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</row>
    <row r="1745" spans="1:4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</row>
    <row r="1746" spans="1:4" x14ac:dyDescent="0.25">
      <c r="A1746">
        <v>4857453</v>
      </c>
      <c r="B1746" s="1">
        <v>42942</v>
      </c>
      <c r="C1746" s="2">
        <v>0.38013888888888892</v>
      </c>
      <c r="D1746" s="2">
        <v>0.385625</v>
      </c>
    </row>
    <row r="1747" spans="1:4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</row>
    <row r="1748" spans="1:4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</row>
    <row r="1749" spans="1:4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</row>
    <row r="1750" spans="1:4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</row>
    <row r="1751" spans="1:4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</row>
    <row r="1752" spans="1:4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</row>
    <row r="1753" spans="1:4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</row>
    <row r="1754" spans="1:4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</row>
    <row r="1755" spans="1:4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</row>
    <row r="1756" spans="1:4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</row>
    <row r="1757" spans="1:4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</row>
    <row r="1758" spans="1:4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</row>
    <row r="1759" spans="1:4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</row>
    <row r="1760" spans="1:4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</row>
    <row r="1761" spans="1:4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</row>
    <row r="1762" spans="1:4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</row>
    <row r="1763" spans="1:4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</row>
    <row r="1764" spans="1:4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</row>
    <row r="1765" spans="1:4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</row>
    <row r="1766" spans="1:4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</row>
    <row r="1767" spans="1:4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</row>
    <row r="1768" spans="1:4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</row>
    <row r="1769" spans="1:4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</row>
    <row r="1770" spans="1:4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</row>
    <row r="1771" spans="1:4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</row>
    <row r="1772" spans="1:4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</row>
    <row r="1773" spans="1:4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</row>
    <row r="1774" spans="1:4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</row>
    <row r="1775" spans="1:4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</row>
    <row r="1776" spans="1:4" x14ac:dyDescent="0.25">
      <c r="A1776">
        <v>59723258</v>
      </c>
      <c r="B1776" s="1">
        <v>42942</v>
      </c>
      <c r="C1776" s="2">
        <v>0.4503125</v>
      </c>
      <c r="D1776" s="2">
        <v>0.4601736111111111</v>
      </c>
    </row>
    <row r="1777" spans="1:4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</row>
    <row r="1778" spans="1:4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</row>
    <row r="1779" spans="1:4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</row>
    <row r="1780" spans="1:4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</row>
    <row r="1781" spans="1:4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</row>
    <row r="1782" spans="1:4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</row>
    <row r="1783" spans="1:4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</row>
    <row r="1784" spans="1:4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</row>
    <row r="1785" spans="1:4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</row>
    <row r="1786" spans="1:4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</row>
    <row r="1787" spans="1:4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</row>
    <row r="1788" spans="1:4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</row>
    <row r="1789" spans="1:4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</row>
    <row r="1790" spans="1:4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</row>
    <row r="1791" spans="1:4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</row>
    <row r="1792" spans="1:4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</row>
    <row r="1793" spans="1:4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</row>
    <row r="1794" spans="1:4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</row>
    <row r="1795" spans="1:4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</row>
    <row r="1796" spans="1:4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</row>
    <row r="1797" spans="1:4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</row>
    <row r="1798" spans="1:4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</row>
    <row r="1799" spans="1:4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</row>
    <row r="1800" spans="1:4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</row>
    <row r="1801" spans="1:4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</row>
    <row r="1802" spans="1:4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</row>
    <row r="1803" spans="1:4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</row>
    <row r="1804" spans="1:4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</row>
    <row r="1805" spans="1:4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</row>
    <row r="1806" spans="1:4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</row>
    <row r="1807" spans="1:4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</row>
    <row r="1808" spans="1:4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</row>
    <row r="1809" spans="1:4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</row>
    <row r="1810" spans="1:4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</row>
    <row r="1811" spans="1:4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</row>
    <row r="1812" spans="1:4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</row>
    <row r="1813" spans="1:4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</row>
    <row r="1814" spans="1:4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</row>
    <row r="1815" spans="1:4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</row>
    <row r="1816" spans="1:4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</row>
    <row r="1817" spans="1:4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</row>
    <row r="1818" spans="1:4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</row>
    <row r="1819" spans="1:4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</row>
    <row r="1820" spans="1:4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</row>
    <row r="1821" spans="1:4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</row>
    <row r="1822" spans="1:4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</row>
    <row r="1823" spans="1:4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</row>
    <row r="1824" spans="1:4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</row>
    <row r="1825" spans="1:4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</row>
    <row r="1826" spans="1:4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</row>
    <row r="1827" spans="1:4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</row>
    <row r="1828" spans="1:4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</row>
    <row r="1829" spans="1:4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</row>
    <row r="1830" spans="1:4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</row>
    <row r="1831" spans="1:4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</row>
    <row r="1832" spans="1:4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</row>
    <row r="1833" spans="1:4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</row>
    <row r="1834" spans="1:4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</row>
    <row r="1835" spans="1:4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</row>
    <row r="1836" spans="1:4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</row>
    <row r="1837" spans="1:4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</row>
    <row r="1838" spans="1:4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</row>
    <row r="1839" spans="1:4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</row>
    <row r="1840" spans="1:4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</row>
    <row r="1841" spans="1:4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</row>
    <row r="1842" spans="1:4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</row>
    <row r="1843" spans="1:4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</row>
    <row r="1844" spans="1:4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</row>
    <row r="1845" spans="1:4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</row>
    <row r="1846" spans="1:4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</row>
    <row r="1847" spans="1:4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</row>
    <row r="1848" spans="1:4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</row>
    <row r="1849" spans="1:4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</row>
    <row r="1850" spans="1:4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</row>
    <row r="1851" spans="1:4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</row>
    <row r="1852" spans="1:4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</row>
    <row r="1853" spans="1:4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</row>
    <row r="1854" spans="1:4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</row>
    <row r="1855" spans="1:4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</row>
    <row r="1856" spans="1:4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</row>
    <row r="1857" spans="1:4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</row>
    <row r="1858" spans="1:4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</row>
    <row r="1859" spans="1:4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</row>
    <row r="1860" spans="1:4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</row>
    <row r="1861" spans="1:4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</row>
    <row r="1862" spans="1:4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</row>
    <row r="1863" spans="1:4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</row>
    <row r="1864" spans="1:4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</row>
    <row r="1865" spans="1:4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</row>
    <row r="1866" spans="1:4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</row>
    <row r="1867" spans="1:4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</row>
    <row r="1868" spans="1:4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</row>
    <row r="1869" spans="1:4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</row>
    <row r="1870" spans="1:4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</row>
    <row r="1871" spans="1:4" x14ac:dyDescent="0.25">
      <c r="A1871">
        <v>1890121</v>
      </c>
      <c r="B1871" s="1">
        <v>42943</v>
      </c>
      <c r="C1871" s="2">
        <v>0.42357638888888888</v>
      </c>
      <c r="D1871" s="2">
        <v>0.43</v>
      </c>
    </row>
    <row r="1872" spans="1:4" x14ac:dyDescent="0.25">
      <c r="A1872">
        <v>9906846123</v>
      </c>
      <c r="B1872" s="1">
        <v>42943</v>
      </c>
      <c r="C1872" s="2">
        <v>0.424375</v>
      </c>
      <c r="D1872" s="2">
        <v>0.42505787037037035</v>
      </c>
    </row>
    <row r="1873" spans="1:4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</row>
    <row r="1874" spans="1:4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</row>
    <row r="1875" spans="1:4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</row>
    <row r="1876" spans="1:4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</row>
    <row r="1877" spans="1:4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</row>
    <row r="1878" spans="1:4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</row>
    <row r="1879" spans="1:4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</row>
    <row r="1880" spans="1:4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</row>
    <row r="1881" spans="1:4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</row>
    <row r="1882" spans="1:4" x14ac:dyDescent="0.25">
      <c r="A1882">
        <v>6956143</v>
      </c>
      <c r="B1882" s="1">
        <v>42943</v>
      </c>
      <c r="C1882" s="2">
        <v>0.45157407407407407</v>
      </c>
      <c r="D1882" s="2">
        <v>0.455625</v>
      </c>
    </row>
    <row r="1883" spans="1:4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</row>
    <row r="1884" spans="1:4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</row>
    <row r="1885" spans="1:4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</row>
    <row r="1886" spans="1:4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</row>
    <row r="1887" spans="1:4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</row>
    <row r="1888" spans="1:4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</row>
    <row r="1889" spans="1:4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</row>
    <row r="1890" spans="1:4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</row>
    <row r="1891" spans="1:4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</row>
    <row r="1892" spans="1:4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</row>
    <row r="1893" spans="1:4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</row>
    <row r="1894" spans="1:4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</row>
    <row r="1895" spans="1:4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</row>
    <row r="1896" spans="1:4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</row>
    <row r="1897" spans="1:4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</row>
    <row r="1898" spans="1:4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</row>
    <row r="1899" spans="1:4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</row>
    <row r="1900" spans="1:4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</row>
    <row r="1901" spans="1:4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</row>
    <row r="1902" spans="1:4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</row>
    <row r="1903" spans="1:4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</row>
    <row r="1904" spans="1:4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</row>
    <row r="1905" spans="1:4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</row>
    <row r="1906" spans="1:4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</row>
    <row r="1907" spans="1:4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</row>
    <row r="1908" spans="1:4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</row>
    <row r="1909" spans="1:4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</row>
    <row r="1910" spans="1:4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</row>
    <row r="1911" spans="1:4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</row>
    <row r="1912" spans="1:4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</row>
    <row r="1913" spans="1:4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</row>
    <row r="1914" spans="1:4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</row>
    <row r="1915" spans="1:4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</row>
    <row r="1916" spans="1:4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</row>
    <row r="1917" spans="1:4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</row>
    <row r="1918" spans="1:4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</row>
    <row r="1919" spans="1:4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</row>
    <row r="1920" spans="1:4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</row>
    <row r="1921" spans="1:4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</row>
    <row r="1922" spans="1:4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</row>
    <row r="1923" spans="1:4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</row>
    <row r="1924" spans="1:4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</row>
    <row r="1925" spans="1:4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</row>
    <row r="1926" spans="1:4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</row>
    <row r="1927" spans="1:4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</row>
    <row r="1928" spans="1:4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</row>
    <row r="1929" spans="1:4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</row>
    <row r="1930" spans="1:4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</row>
    <row r="1931" spans="1:4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</row>
    <row r="1932" spans="1:4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</row>
    <row r="1933" spans="1:4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</row>
    <row r="1934" spans="1:4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</row>
    <row r="1935" spans="1:4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</row>
    <row r="1936" spans="1:4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</row>
    <row r="1937" spans="1:4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</row>
    <row r="1938" spans="1:4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</row>
    <row r="1939" spans="1:4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</row>
    <row r="1940" spans="1:4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</row>
    <row r="1941" spans="1:4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</row>
    <row r="1942" spans="1:4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</row>
    <row r="1943" spans="1:4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</row>
    <row r="1944" spans="1:4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</row>
    <row r="1945" spans="1:4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</row>
    <row r="1946" spans="1:4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</row>
    <row r="1947" spans="1:4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</row>
    <row r="1948" spans="1:4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</row>
    <row r="1949" spans="1:4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</row>
    <row r="1950" spans="1:4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</row>
    <row r="1951" spans="1:4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</row>
    <row r="1952" spans="1:4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</row>
    <row r="1953" spans="1:4" x14ac:dyDescent="0.25">
      <c r="A1953">
        <v>7488966</v>
      </c>
      <c r="B1953" s="1">
        <v>42944</v>
      </c>
      <c r="C1953" s="2">
        <v>0.37513888888888891</v>
      </c>
      <c r="D1953" s="2">
        <v>0.3775</v>
      </c>
    </row>
    <row r="1954" spans="1:4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</row>
    <row r="1955" spans="1:4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</row>
    <row r="1956" spans="1:4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</row>
    <row r="1957" spans="1:4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</row>
    <row r="1958" spans="1:4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</row>
    <row r="1959" spans="1:4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</row>
    <row r="1960" spans="1:4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</row>
    <row r="1961" spans="1:4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</row>
    <row r="1962" spans="1:4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</row>
    <row r="1963" spans="1:4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</row>
    <row r="1964" spans="1:4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</row>
    <row r="1965" spans="1:4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</row>
    <row r="1966" spans="1:4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</row>
    <row r="1967" spans="1:4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</row>
    <row r="1968" spans="1:4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</row>
    <row r="1969" spans="1:4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</row>
    <row r="1970" spans="1:4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</row>
    <row r="1971" spans="1:4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</row>
    <row r="1972" spans="1:4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</row>
    <row r="1973" spans="1:4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</row>
    <row r="1974" spans="1:4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</row>
    <row r="1975" spans="1:4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</row>
    <row r="1976" spans="1:4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</row>
    <row r="1977" spans="1:4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</row>
    <row r="1978" spans="1:4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</row>
    <row r="1979" spans="1:4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</row>
    <row r="1980" spans="1:4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</row>
    <row r="1981" spans="1:4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</row>
    <row r="1982" spans="1:4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</row>
    <row r="1983" spans="1:4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</row>
    <row r="1984" spans="1:4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</row>
    <row r="1985" spans="1:4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</row>
    <row r="1986" spans="1:4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</row>
    <row r="1987" spans="1:4" x14ac:dyDescent="0.25">
      <c r="A1987">
        <v>45081794</v>
      </c>
      <c r="B1987" s="1">
        <v>42944</v>
      </c>
      <c r="C1987" s="2">
        <v>0.47928240740740741</v>
      </c>
      <c r="D1987" s="2">
        <v>0.481875</v>
      </c>
    </row>
    <row r="1988" spans="1:4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</row>
    <row r="1989" spans="1:4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</row>
    <row r="1990" spans="1:4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</row>
    <row r="1991" spans="1:4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</row>
    <row r="1992" spans="1:4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</row>
    <row r="1993" spans="1:4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</row>
    <row r="1994" spans="1:4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</row>
    <row r="1995" spans="1:4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</row>
    <row r="1996" spans="1:4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</row>
    <row r="1997" spans="1:4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</row>
    <row r="1998" spans="1:4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</row>
    <row r="1999" spans="1:4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</row>
    <row r="2000" spans="1:4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</row>
    <row r="2001" spans="1:4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</row>
    <row r="2002" spans="1:4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</row>
    <row r="2003" spans="1:4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</row>
    <row r="2004" spans="1:4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</row>
    <row r="2005" spans="1:4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</row>
    <row r="2006" spans="1:4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</row>
    <row r="2007" spans="1:4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</row>
    <row r="2008" spans="1:4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</row>
    <row r="2009" spans="1:4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</row>
    <row r="2010" spans="1:4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</row>
    <row r="2011" spans="1:4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</row>
    <row r="2012" spans="1:4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</row>
    <row r="2013" spans="1:4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</row>
    <row r="2014" spans="1:4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</row>
    <row r="2015" spans="1:4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</row>
    <row r="2016" spans="1:4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</row>
    <row r="2017" spans="1:4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</row>
    <row r="2018" spans="1:4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</row>
    <row r="2019" spans="1:4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</row>
    <row r="2020" spans="1:4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</row>
    <row r="2021" spans="1:4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</row>
    <row r="2022" spans="1:4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</row>
    <row r="2023" spans="1:4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</row>
    <row r="2024" spans="1:4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</row>
    <row r="2025" spans="1:4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</row>
    <row r="2026" spans="1:4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</row>
    <row r="2027" spans="1:4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</row>
    <row r="2028" spans="1:4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</row>
    <row r="2029" spans="1:4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</row>
    <row r="2030" spans="1:4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</row>
    <row r="2031" spans="1:4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</row>
    <row r="2032" spans="1:4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</row>
    <row r="2033" spans="1:4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</row>
    <row r="2034" spans="1:4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</row>
    <row r="2035" spans="1:4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</row>
    <row r="2036" spans="1:4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</row>
    <row r="2037" spans="1:4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</row>
    <row r="2038" spans="1:4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</row>
    <row r="2039" spans="1:4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</row>
    <row r="2040" spans="1:4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</row>
    <row r="2041" spans="1:4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</row>
    <row r="2042" spans="1:4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</row>
    <row r="2043" spans="1:4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</row>
    <row r="2044" spans="1:4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</row>
    <row r="2045" spans="1:4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</row>
    <row r="2046" spans="1:4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</row>
    <row r="2047" spans="1:4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</row>
    <row r="2048" spans="1:4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</row>
    <row r="2049" spans="1:4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</row>
    <row r="2050" spans="1:4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</row>
    <row r="2051" spans="1:4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</row>
    <row r="2052" spans="1:4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</row>
    <row r="2053" spans="1:4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</row>
    <row r="2054" spans="1:4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</row>
    <row r="2055" spans="1:4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</row>
    <row r="2056" spans="1:4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</row>
    <row r="2057" spans="1:4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</row>
    <row r="2058" spans="1:4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</row>
    <row r="2059" spans="1:4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</row>
    <row r="2060" spans="1:4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</row>
    <row r="2061" spans="1:4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</row>
    <row r="2062" spans="1:4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</row>
    <row r="2063" spans="1:4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</row>
    <row r="2064" spans="1:4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</row>
    <row r="2065" spans="1:4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</row>
    <row r="2066" spans="1:4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</row>
    <row r="2067" spans="1:4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</row>
    <row r="2068" spans="1:4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</row>
    <row r="2069" spans="1:4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</row>
    <row r="2070" spans="1:4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</row>
    <row r="2071" spans="1:4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</row>
    <row r="2072" spans="1:4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</row>
    <row r="2073" spans="1:4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</row>
    <row r="2074" spans="1:4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</row>
    <row r="2075" spans="1:4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</row>
    <row r="2076" spans="1:4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</row>
    <row r="2077" spans="1:4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</row>
    <row r="2078" spans="1:4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</row>
    <row r="2079" spans="1:4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</row>
    <row r="2080" spans="1:4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</row>
    <row r="2081" spans="1:4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</row>
    <row r="2082" spans="1:4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</row>
    <row r="2083" spans="1:4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</row>
    <row r="2084" spans="1:4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</row>
    <row r="2085" spans="1:4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</row>
    <row r="2086" spans="1:4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</row>
    <row r="2087" spans="1:4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</row>
    <row r="2088" spans="1:4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</row>
    <row r="2089" spans="1:4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</row>
    <row r="2090" spans="1:4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</row>
    <row r="2091" spans="1:4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</row>
    <row r="2092" spans="1:4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</row>
    <row r="2093" spans="1:4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</row>
    <row r="2094" spans="1:4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</row>
    <row r="2095" spans="1:4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</row>
    <row r="2096" spans="1:4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</row>
    <row r="2097" spans="1:4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</row>
    <row r="2098" spans="1:4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</row>
    <row r="2099" spans="1:4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</row>
    <row r="2100" spans="1:4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</row>
    <row r="2101" spans="1:4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</row>
    <row r="2102" spans="1:4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</row>
    <row r="2103" spans="1:4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</row>
    <row r="2104" spans="1:4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</row>
    <row r="2105" spans="1:4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</row>
    <row r="2106" spans="1:4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</row>
    <row r="2107" spans="1:4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</row>
    <row r="2108" spans="1:4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</row>
    <row r="2109" spans="1:4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</row>
    <row r="2110" spans="1:4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</row>
    <row r="2111" spans="1:4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</row>
    <row r="2112" spans="1:4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</row>
    <row r="2113" spans="1:4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</row>
    <row r="2114" spans="1:4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</row>
    <row r="2115" spans="1:4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</row>
    <row r="2116" spans="1:4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</row>
    <row r="2117" spans="1:4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</row>
    <row r="2118" spans="1:4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</row>
    <row r="2119" spans="1:4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</row>
    <row r="2120" spans="1:4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</row>
    <row r="2121" spans="1:4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</row>
    <row r="2122" spans="1:4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</row>
    <row r="2123" spans="1:4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</row>
    <row r="2124" spans="1:4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</row>
    <row r="2125" spans="1:4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</row>
    <row r="2126" spans="1:4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</row>
    <row r="2127" spans="1:4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</row>
    <row r="2128" spans="1:4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</row>
    <row r="2129" spans="1:4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</row>
    <row r="2130" spans="1:4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</row>
    <row r="2131" spans="1:4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</row>
    <row r="2132" spans="1:4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</row>
    <row r="2133" spans="1:4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</row>
    <row r="2134" spans="1:4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</row>
    <row r="2135" spans="1:4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</row>
    <row r="2136" spans="1:4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</row>
    <row r="2137" spans="1:4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</row>
    <row r="2138" spans="1:4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</row>
    <row r="2139" spans="1:4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</row>
    <row r="2140" spans="1:4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</row>
    <row r="2141" spans="1:4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</row>
    <row r="2142" spans="1:4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</row>
    <row r="2143" spans="1:4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</row>
    <row r="2144" spans="1:4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</row>
    <row r="2145" spans="1:4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</row>
    <row r="2146" spans="1:4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</row>
    <row r="2147" spans="1:4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</row>
    <row r="2148" spans="1:4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</row>
    <row r="2149" spans="1:4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726FC-A12E-4CD9-BF99-6B66EB897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5.1</vt:lpstr>
      <vt:lpstr>5.2</vt:lpstr>
      <vt:lpstr>5.3</vt:lpstr>
      <vt:lpstr>5.4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2026-01-31T12:15:48Z</dcterms:modified>
</cp:coreProperties>
</file>